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'Vote'!$E$25:$I$33</definedName>
    <definedName name="clearIndGenVote">'Vote'!$G$25:$I$33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<sst xmlns="http://schemas.openxmlformats.org/spreadsheetml/2006/main" count="132" uniqueCount="91">
  <si>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</si>
  <si>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</si>
  <si>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</si>
  <si>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</si>
  <si>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</si>
  <si>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</si>
  <si>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</si>
  <si>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</si>
  <si>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</si>
  <si>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</si>
  <si>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</si>
  <si>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</si>
  <si>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</si>
  <si>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</si>
  <si>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</si>
  <si>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</si>
  <si>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</si>
  <si>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</si>
  <si>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</si>
  <si>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</si>
  <si>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</si>
  <si>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</si>
  <si>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</si>
  <si>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</si>
  <si>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</si>
  <si>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</si>
  <si>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</si>
  <si>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</si>
  <si>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</si>
  <si>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</si>
  <si>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</si>
  <si>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</si>
  <si>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</si>
  <si>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</si>
  <si>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</si>
  <si>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</si>
  <si>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</si>
  <si>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</si>
  <si>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</si>
  <si>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</si>
  <si>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</si>
  <si>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</si>
  <si>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</si>
  <si>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</si>
  <si>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</si>
  <si>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</si>
  <si>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</si>
  <si>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</si>
  <si>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</si>
  <si>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</si>
  <si>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</si>
  <si>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</si>
  <si>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</si>
  <si>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</si>
  <si>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</si>
  <si>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</si>
  <si>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</si>
  <si>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</si>
  <si>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</si>
  <si>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</si>
  <si>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</si>
  <si>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</si>
  <si>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</si>
  <si>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</si>
  <si>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</si>
  <si>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</si>
  <si>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Exelon</t>
  </si>
  <si>
    <t>Key Capture Energy</t>
  </si>
  <si>
    <t>Calpine</t>
  </si>
  <si>
    <t>Lori Simpson</t>
  </si>
  <si>
    <t>Danny Musher</t>
  </si>
  <si>
    <t>Bryan Sams</t>
  </si>
  <si>
    <t>CenterPoint Energy</t>
  </si>
  <si>
    <t>Austin Energy</t>
  </si>
  <si>
    <t>Murali Sithuraj</t>
  </si>
  <si>
    <t xml:space="preserve">Smith Day  </t>
  </si>
  <si>
    <t>Enel Green Power NA</t>
  </si>
  <si>
    <t>Ann Coultas</t>
  </si>
  <si>
    <t>Just Energy</t>
  </si>
  <si>
    <t>Eric Blakey</t>
  </si>
  <si>
    <t>Anthony Johnson</t>
  </si>
  <si>
    <t xml:space="preserve">Blake Gross </t>
  </si>
  <si>
    <t>Date:  20210211</t>
  </si>
  <si>
    <t>Emily Jolly</t>
  </si>
  <si>
    <t>Tesla</t>
  </si>
  <si>
    <t>Arushi Sharma Frank</t>
  </si>
  <si>
    <t>Need &gt;50% to Pass</t>
  </si>
  <si>
    <t>Jupiter Power</t>
  </si>
  <si>
    <t>Marty Downey</t>
  </si>
  <si>
    <t>Motion Carries</t>
  </si>
  <si>
    <t>PRS Motion:  To endorse and forward to TAC the 1/14/21 PRS Report and Impact Analysis for NPRR1057 with a recommended priority of 2021 and rank of 3310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</si>
</sst>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6" t="s">
        <v>22</v>
      </c>
      <c r="G3" s="65" t="s">
        <v>89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7"/>
      <c r="H4" s="66"/>
      <c r="I4" s="2" t="s">
        <v>32</v>
      </c>
    </row>
    <row r="5" spans="1:9" ht="23.25" customHeight="1">
      <c r="A5" s="12"/>
      <c r="B5" s="6" t="s">
        <v>82</v>
      </c>
      <c r="C5" s="15"/>
      <c r="D5" s="7"/>
      <c r="E5" s="6"/>
      <c r="F5" s="58" t="s">
        <v>20</v>
      </c>
      <c r="G5" s="59">
        <f>IF((G59+H59)=0,"",G59)</f>
        <v>7</v>
      </c>
      <c r="H5" s="59">
        <f>IF((G59+H59)=0,"",H59)</f>
        <v>0</v>
      </c>
      <c r="I5" s="60">
        <f>I59</f>
        <v>2</v>
      </c>
    </row>
    <row r="6" spans="2:9" ht="22.5" customHeight="1">
      <c r="B6" s="6" t="s">
        <v>58</v>
      </c>
      <c r="C6" s="14"/>
      <c r="D6" s="15"/>
      <c r="E6" s="16"/>
      <c r="F6" s="62" t="s">
        <v>86</v>
      </c>
      <c r="G6" s="61">
        <f>G60</f>
        <v>1</v>
      </c>
      <c r="H6" s="61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0.5</v>
      </c>
      <c r="H11" s="33"/>
      <c r="I11" s="20"/>
    </row>
    <row r="12" spans="2:9" ht="11.25">
      <c r="B12" s="32" t="s">
        <v>59</v>
      </c>
      <c r="C12" s="34"/>
      <c r="D12" s="37" t="s">
        <v>19</v>
      </c>
      <c r="E12" s="24" t="s">
        <v>60</v>
      </c>
      <c r="F12" s="33" t="s">
        <v>15</v>
      </c>
      <c r="G12" s="51">
        <v>0.25</v>
      </c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51" t="s">
        <v>15</v>
      </c>
      <c r="G13" s="51">
        <v>0.25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61</v>
      </c>
      <c r="C17" s="23"/>
      <c r="D17" s="23"/>
      <c r="E17" s="24" t="s">
        <v>64</v>
      </c>
      <c r="F17" s="25" t="s">
        <v>15</v>
      </c>
      <c r="G17" s="50">
        <v>0.2</v>
      </c>
      <c r="H17" s="26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64" t="s">
        <v>15</v>
      </c>
      <c r="G18" s="50">
        <v>0.2</v>
      </c>
      <c r="H18" s="26"/>
      <c r="I18" s="20"/>
    </row>
    <row r="19" spans="2:9" s="22" customFormat="1" ht="11.25">
      <c r="B19" s="23" t="s">
        <v>62</v>
      </c>
      <c r="C19" s="23"/>
      <c r="D19" s="23"/>
      <c r="E19" s="24" t="s">
        <v>65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63</v>
      </c>
      <c r="C20" s="23"/>
      <c r="D20" s="23"/>
      <c r="E20" s="24" t="s">
        <v>83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50</v>
      </c>
      <c r="C21" s="23"/>
      <c r="D21" s="23"/>
      <c r="E21" s="24" t="s">
        <v>51</v>
      </c>
      <c r="F21" s="25" t="s">
        <v>15</v>
      </c>
      <c r="G21" s="50">
        <v>0.2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46</v>
      </c>
      <c r="C25" s="32"/>
      <c r="D25" s="32"/>
      <c r="E25" s="52" t="s">
        <v>52</v>
      </c>
      <c r="F25" s="25" t="s">
        <v>15</v>
      </c>
      <c r="G25" s="51"/>
      <c r="H25" s="33"/>
      <c r="I25" s="20" t="s">
        <v>21</v>
      </c>
    </row>
    <row r="26" spans="2:9" ht="11.25">
      <c r="B26" s="32" t="s">
        <v>66</v>
      </c>
      <c r="C26" s="32"/>
      <c r="D26" s="32"/>
      <c r="E26" s="52" t="s">
        <v>69</v>
      </c>
      <c r="F26" s="25" t="s">
        <v>15</v>
      </c>
      <c r="G26" s="51">
        <v>0.2</v>
      </c>
      <c r="H26" s="33"/>
      <c r="I26" s="20"/>
    </row>
    <row r="27" spans="2:9" ht="11.25">
      <c r="B27" s="32" t="s">
        <v>67</v>
      </c>
      <c r="C27" s="32"/>
      <c r="D27" s="32"/>
      <c r="E27" s="52" t="s">
        <v>70</v>
      </c>
      <c r="F27" s="25"/>
      <c r="G27" s="51"/>
      <c r="H27" s="33"/>
      <c r="I27" s="20"/>
    </row>
    <row r="28" spans="2:9" ht="11.25">
      <c r="B28" s="32" t="s">
        <v>76</v>
      </c>
      <c r="C28" s="32"/>
      <c r="D28" s="32"/>
      <c r="E28" s="52" t="s">
        <v>77</v>
      </c>
      <c r="F28" s="25" t="s">
        <v>15</v>
      </c>
      <c r="G28" s="51">
        <v>0.2</v>
      </c>
      <c r="H28" s="33"/>
      <c r="I28" s="20"/>
    </row>
    <row r="29" spans="2:9" ht="11.25">
      <c r="B29" s="32" t="s">
        <v>84</v>
      </c>
      <c r="C29" s="32"/>
      <c r="D29" s="32"/>
      <c r="E29" s="52" t="s">
        <v>85</v>
      </c>
      <c r="F29" s="25" t="s">
        <v>15</v>
      </c>
      <c r="G29" s="51">
        <v>0.2</v>
      </c>
      <c r="H29" s="33"/>
      <c r="I29" s="20"/>
    </row>
    <row r="30" spans="2:9" ht="11.25">
      <c r="B30" s="32" t="s">
        <v>68</v>
      </c>
      <c r="C30" s="32"/>
      <c r="D30" s="32"/>
      <c r="E30" s="52" t="s">
        <v>71</v>
      </c>
      <c r="F30" s="25" t="s">
        <v>15</v>
      </c>
      <c r="G30" s="51"/>
      <c r="H30" s="33"/>
      <c r="I30" s="20" t="s">
        <v>21</v>
      </c>
    </row>
    <row r="31" spans="2:9" ht="11.25">
      <c r="B31" s="32" t="s">
        <v>87</v>
      </c>
      <c r="C31" s="32"/>
      <c r="D31" s="32"/>
      <c r="E31" s="52" t="s">
        <v>88</v>
      </c>
      <c r="F31" s="64" t="s">
        <v>15</v>
      </c>
      <c r="G31" s="51">
        <v>0.2</v>
      </c>
      <c r="H31" s="33"/>
      <c r="I31" s="20"/>
    </row>
    <row r="32" spans="2:9" ht="11.25">
      <c r="B32" s="32" t="s">
        <v>56</v>
      </c>
      <c r="C32" s="32"/>
      <c r="D32" s="32"/>
      <c r="E32" s="52" t="s">
        <v>55</v>
      </c>
      <c r="F32" s="25" t="s">
        <v>15</v>
      </c>
      <c r="G32" s="51">
        <v>0.2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20</v>
      </c>
      <c r="F34" s="28">
        <f>COUNTA(F24:F33)</f>
        <v>7</v>
      </c>
      <c r="G34" s="29">
        <f>SUM(G24:G33)</f>
        <v>1</v>
      </c>
      <c r="H34" s="30">
        <f>SUM(H24:H33)</f>
        <v>0</v>
      </c>
      <c r="I34" s="28">
        <f>COUNTA(I24:I33)</f>
        <v>2</v>
      </c>
    </row>
    <row r="35" spans="2:9" ht="11.25">
      <c r="B35" s="6" t="s">
        <v>12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36</v>
      </c>
      <c r="C36" s="32"/>
      <c r="D36" s="32"/>
      <c r="E36" s="52" t="s">
        <v>40</v>
      </c>
      <c r="F36" s="25" t="s">
        <v>15</v>
      </c>
      <c r="G36" s="51">
        <v>0.5</v>
      </c>
      <c r="H36" s="51"/>
      <c r="I36" s="20"/>
    </row>
    <row r="37" spans="2:9" ht="11.25">
      <c r="B37" s="32" t="s">
        <v>38</v>
      </c>
      <c r="C37" s="32"/>
      <c r="D37" s="32"/>
      <c r="E37" s="52" t="s">
        <v>39</v>
      </c>
      <c r="F37" s="25" t="s">
        <v>15</v>
      </c>
      <c r="G37" s="51">
        <v>0.5</v>
      </c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>
      <c r="B41" s="32" t="s">
        <v>41</v>
      </c>
      <c r="C41" s="32"/>
      <c r="D41" s="32"/>
      <c r="E41" s="52" t="s">
        <v>53</v>
      </c>
      <c r="F41" s="25" t="s">
        <v>15</v>
      </c>
      <c r="G41" s="51">
        <v>0.5</v>
      </c>
      <c r="H41" s="33"/>
      <c r="I41" s="20"/>
    </row>
    <row r="42" spans="2:9" ht="11.25">
      <c r="B42" s="32" t="s">
        <v>78</v>
      </c>
      <c r="C42" s="32"/>
      <c r="D42" s="32"/>
      <c r="E42" s="52" t="s">
        <v>79</v>
      </c>
      <c r="F42" s="25" t="s">
        <v>15</v>
      </c>
      <c r="G42" s="51">
        <v>0.5</v>
      </c>
      <c r="H42" s="33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6"/>
      <c r="C44" s="14"/>
      <c r="D44" s="14"/>
      <c r="E44" s="1" t="s">
        <v>20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11.25">
      <c r="B46" s="32" t="s">
        <v>47</v>
      </c>
      <c r="C46" s="32"/>
      <c r="D46" s="32"/>
      <c r="E46" s="52" t="s">
        <v>48</v>
      </c>
      <c r="F46" s="25" t="s">
        <v>15</v>
      </c>
      <c r="G46" s="51">
        <v>0.3333333333333333</v>
      </c>
      <c r="H46" s="51"/>
      <c r="I46" s="20"/>
    </row>
    <row r="47" spans="2:9" ht="11.25">
      <c r="B47" s="32" t="s">
        <v>72</v>
      </c>
      <c r="C47" s="32"/>
      <c r="D47" s="32"/>
      <c r="E47" s="52" t="s">
        <v>80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49</v>
      </c>
      <c r="C48" s="32"/>
      <c r="D48" s="32"/>
      <c r="E48" s="52" t="s">
        <v>81</v>
      </c>
      <c r="F48" s="25" t="s">
        <v>15</v>
      </c>
      <c r="G48" s="51">
        <v>0.3333333333333333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1.25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>
      <c r="B52" s="32" t="s">
        <v>43</v>
      </c>
      <c r="C52" s="32"/>
      <c r="D52" s="32"/>
      <c r="E52" s="52" t="s">
        <v>75</v>
      </c>
      <c r="F52" s="25" t="s">
        <v>15</v>
      </c>
      <c r="G52" s="51">
        <v>0.3333333333333333</v>
      </c>
      <c r="H52" s="51"/>
      <c r="I52" s="20"/>
    </row>
    <row r="53" spans="2:9" ht="11.25">
      <c r="B53" s="32" t="s">
        <v>73</v>
      </c>
      <c r="C53" s="32"/>
      <c r="D53" s="32"/>
      <c r="E53" s="52" t="s">
        <v>74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37</v>
      </c>
      <c r="C54" s="32"/>
      <c r="D54" s="32"/>
      <c r="E54" s="52" t="s">
        <v>57</v>
      </c>
      <c r="F54" s="25" t="s">
        <v>15</v>
      </c>
      <c r="G54" s="51">
        <v>0.3333333333333333</v>
      </c>
      <c r="H54" s="51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1.2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2" thickBot="1">
      <c r="B59" s="16"/>
      <c r="C59" s="6"/>
      <c r="D59" s="6"/>
      <c r="E59" s="1" t="s">
        <v>20</v>
      </c>
      <c r="F59" s="28">
        <f>F15+F23+F56+F50+F34+F44+F39</f>
        <v>25</v>
      </c>
      <c r="G59" s="43">
        <f>G15+G23+G56+G50+G34+G44+G39</f>
        <v>7</v>
      </c>
      <c r="H59" s="43">
        <f>H15+H23+H56+H50+H34+H44+H39</f>
        <v>0</v>
      </c>
      <c r="I59" s="28">
        <f>I15+I23+I56+I50+I34+I44+I39</f>
        <v>2</v>
      </c>
    </row>
    <row r="60" spans="2:9" ht="12.75" thickBot="1" thickTop="1">
      <c r="B60" s="44"/>
      <c r="C60" s="16"/>
      <c r="D60" s="16"/>
      <c r="E60" s="16"/>
      <c r="F60" s="1" t="s">
        <v>5</v>
      </c>
      <c r="G60" s="45">
        <f>IF((G59+H59)=0,"",G59/(G59+H59))</f>
        <v>1</v>
      </c>
      <c r="H60" s="45">
        <f>IF((G59+H59)=0,"",H59/(G59+H59))</f>
        <v>0</v>
      </c>
      <c r="I60" s="19"/>
    </row>
    <row r="61" spans="2:9" ht="12" thickTop="1">
      <c r="B61" s="44"/>
      <c r="C61" s="16"/>
      <c r="D61" s="16"/>
      <c r="E61" s="16"/>
      <c r="F61" s="8"/>
      <c r="G61" s="8"/>
      <c r="H61" s="8"/>
      <c r="I61" s="11"/>
    </row>
    <row r="63" ht="12" hidden="1" thickBot="1">
      <c r="B63" s="47" t="s">
        <v>25</v>
      </c>
    </row>
    <row r="64" ht="12" hidden="1" thickTop="1">
      <c r="B64" s="48" t="s">
        <v>18</v>
      </c>
    </row>
    <row r="65" ht="11.25" hidden="1">
      <c r="B65" s="48" t="s">
        <v>17</v>
      </c>
    </row>
    <row r="66" ht="11.25" hidden="1">
      <c r="B66" s="49" t="s">
        <v>19</v>
      </c>
    </row>
    <row r="67" ht="11.25" hidden="1"/>
    <row r="68" ht="12" hidden="1" thickBot="1">
      <c r="B68" s="47" t="s">
        <v>26</v>
      </c>
    </row>
    <row r="69" ht="12" hidden="1" thickTop="1">
      <c r="B69" s="48" t="s">
        <v>23</v>
      </c>
    </row>
    <row r="70" ht="11.25" hidden="1">
      <c r="B70" s="63" t="s">
        <v>24</v>
      </c>
    </row>
    <row r="71" ht="11.25" hidden="1"/>
    <row r="72" ht="12" hidden="1" thickBot="1">
      <c r="B72" s="47" t="s">
        <v>27</v>
      </c>
    </row>
    <row r="73" ht="12" hidden="1" thickTop="1">
      <c r="B73" s="48" t="s">
        <v>21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15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 t="s">
        <v>15</v>
      </c>
    </row>
    <row r="82" ht="11.25" hidden="1">
      <c r="B82" s="49"/>
    </row>
    <row r="83" ht="11.25" hidden="1"/>
    <row r="84" ht="12" hidden="1" thickBot="1">
      <c r="B84" s="47" t="s">
        <v>30</v>
      </c>
    </row>
    <row r="85" ht="12" hidden="1" thickTop="1">
      <c r="B85" s="48">
        <v>1</v>
      </c>
    </row>
    <row r="86" ht="11.2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2:I22 F24:I24 F40:I40 F38:I38 F49:I49 I51 I10 F14:I14 F16:I16">
      <formula1>#REF!</formula1>
    </dataValidation>
    <dataValidation type="list" showInputMessage="1" showErrorMessage="1" sqref="F36:F37 F52:F54 F17:F21 F25:F32 F41:F43 F46:F48">
      <formula1>$B$77:$B$78</formula1>
    </dataValidation>
    <dataValidation type="list" showInputMessage="1" showErrorMessage="1" sqref="I36:I37 I52:I54 I17:I21 I25:I32 I11:I13 I41:I43 I46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2021-02-12T20:51:34Z</dcterms:modified>
  <cp:category/>
  <cp:version/>
  <cp:contentType/>
  <cp:contentStatus/>
</cp:coreProperties>
</file>