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'Vote'!$E$26:$I$36</definedName>
    <definedName name="clearIndGenVote">'Vote'!$G$26:$I$36</definedName>
    <definedName name="clearIndREP">'Vote'!$E$44:$I$46</definedName>
    <definedName name="clearIndREPVote">'Vote'!$G$44:$I$46</definedName>
    <definedName name="clearIOU">'Vote'!$E$49:$I$52</definedName>
    <definedName name="clearIOUVote">'Vote'!$G$49:$I$52</definedName>
    <definedName name="clearMarketers">'Vote'!$E$39:$I$41</definedName>
    <definedName name="clearMarketersVote">'Vote'!$G$39:$I$41</definedName>
    <definedName name="clearMuni">'Vote'!$E$55:$I$58</definedName>
    <definedName name="clearMuniVote">'Vote'!$G$55:$I$58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'Vote'!$F$37</definedName>
    <definedName name="countIndGenAbstain">'Vote'!$I$37</definedName>
    <definedName name="countIndREP">'Vote'!$F$47</definedName>
    <definedName name="countIndREPAbstain">'Vote'!$I$47</definedName>
    <definedName name="countIOU">'Vote'!$F$53</definedName>
    <definedName name="countIOUAbstain">'Vote'!$I$53</definedName>
    <definedName name="countMarketers">'Vote'!$F$42</definedName>
    <definedName name="countMarketersAbstain">'Vote'!$I$42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'Vote'!$G$25:$I$37</definedName>
    <definedName name="IndREP">'Vote'!$G$43:$I$47</definedName>
    <definedName name="IOU">'Vote'!$G$48:$I$53</definedName>
    <definedName name="Marketers">'Vote'!$G$38:$I$42</definedName>
    <definedName name="MotionStatus">'Vote'!$G$3</definedName>
    <definedName name="muni">'Vote'!$G$54:$I$59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<sst xmlns="http://schemas.openxmlformats.org/spreadsheetml/2006/main" count="141" uniqueCount="97">
  <si>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</si>
  <si>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</si>
  <si>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</si>
  <si>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</si>
  <si>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</si>
  <si>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</si>
  <si>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</si>
  <si>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</si>
  <si>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</si>
  <si>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</si>
  <si>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</si>
  <si>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</si>
  <si>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</si>
  <si>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</si>
  <si>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</si>
  <si>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</si>
  <si>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</si>
  <si>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</si>
  <si>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</si>
  <si>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</si>
  <si>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</si>
  <si>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</si>
  <si>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</si>
  <si>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</si>
  <si>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</si>
  <si>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</si>
  <si>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</si>
  <si>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</si>
  <si>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</si>
  <si>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</si>
  <si>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</si>
  <si>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</si>
  <si>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</si>
  <si>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</si>
  <si>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</si>
  <si>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</si>
  <si>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</si>
  <si>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</si>
  <si>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</si>
  <si>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</si>
  <si>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</si>
  <si>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</si>
  <si>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</si>
  <si>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</si>
  <si>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</si>
  <si>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</si>
  <si>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</si>
  <si>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</si>
  <si>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</si>
  <si>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</si>
  <si>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</si>
  <si>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</si>
  <si>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</si>
  <si>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</si>
  <si>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</si>
  <si>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</si>
  <si>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</si>
  <si>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</si>
  <si>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</si>
  <si>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</si>
  <si>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</si>
  <si>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</si>
  <si>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</si>
  <si>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</si>
  <si>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</si>
  <si>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</si>
  <si>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</si>
  <si>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</si>
  <si>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Andy Nguyen</t>
  </si>
  <si>
    <t>Exelon</t>
  </si>
  <si>
    <t>Key Capture Energy</t>
  </si>
  <si>
    <t>Calpine</t>
  </si>
  <si>
    <t>Lori Simpson</t>
  </si>
  <si>
    <t>Danny Musher</t>
  </si>
  <si>
    <t>Bryan Sams</t>
  </si>
  <si>
    <t>CenterPoint Energy</t>
  </si>
  <si>
    <t>Austin Energy</t>
  </si>
  <si>
    <t>Murali Sithuraj</t>
  </si>
  <si>
    <t xml:space="preserve">Smith Day  </t>
  </si>
  <si>
    <t>Invenergy</t>
  </si>
  <si>
    <t>Tom Burke</t>
  </si>
  <si>
    <t>Date:  20210114</t>
  </si>
  <si>
    <t>Enel Green Power NA</t>
  </si>
  <si>
    <t>Ann Coultas</t>
  </si>
  <si>
    <t>Just Energy</t>
  </si>
  <si>
    <t>Eric Blakey</t>
  </si>
  <si>
    <t>Anthony Johnson</t>
  </si>
  <si>
    <t xml:space="preserve">Blake Gross </t>
  </si>
  <si>
    <t>ENGIE</t>
  </si>
  <si>
    <t>Bob Helton</t>
  </si>
  <si>
    <t>Tesla</t>
  </si>
  <si>
    <t>Arushi Sharma Frank</t>
  </si>
  <si>
    <t>Jupiter Power</t>
  </si>
  <si>
    <t>Marty Downey</t>
  </si>
  <si>
    <t>Need &gt;50% to Pass</t>
  </si>
  <si>
    <t>Motion Carries</t>
  </si>
  <si>
    <t>PRS Motion:   To recommend approval of NPRR1045 as amended by the 1/13/21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</si>
</sst>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96</v>
      </c>
      <c r="C3" s="68"/>
      <c r="D3" s="68"/>
      <c r="E3" s="6"/>
      <c r="F3" s="56" t="s">
        <v>22</v>
      </c>
      <c r="G3" s="64" t="s">
        <v>95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81</v>
      </c>
      <c r="C5" s="15"/>
      <c r="D5" s="7"/>
      <c r="E5" s="6"/>
      <c r="F5" s="58" t="s">
        <v>20</v>
      </c>
      <c r="G5" s="59">
        <f>IF((G62+H62)=0,"",G62)</f>
        <v>7</v>
      </c>
      <c r="H5" s="59">
        <f>IF((G62+H62)=0,"",H62)</f>
        <v>0</v>
      </c>
      <c r="I5" s="60">
        <f>I62</f>
        <v>1</v>
      </c>
    </row>
    <row r="6" spans="2:9" ht="22.5" customHeight="1">
      <c r="B6" s="6" t="s">
        <v>58</v>
      </c>
      <c r="C6" s="14"/>
      <c r="D6" s="15"/>
      <c r="E6" s="16"/>
      <c r="F6" s="62" t="s">
        <v>94</v>
      </c>
      <c r="G6" s="61">
        <f>G63</f>
        <v>1</v>
      </c>
      <c r="H6" s="61">
        <f>H63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59</v>
      </c>
      <c r="C12" s="34"/>
      <c r="D12" s="37" t="s">
        <v>18</v>
      </c>
      <c r="E12" s="24" t="s">
        <v>60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61</v>
      </c>
      <c r="C13" s="34"/>
      <c r="D13" s="37" t="s">
        <v>19</v>
      </c>
      <c r="E13" s="24" t="s">
        <v>62</v>
      </c>
      <c r="F13" s="33" t="s">
        <v>15</v>
      </c>
      <c r="G13" s="51">
        <v>0.16666666666666666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>
        <v>0.16666666666666666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63</v>
      </c>
      <c r="C18" s="23"/>
      <c r="D18" s="23"/>
      <c r="E18" s="24" t="s">
        <v>66</v>
      </c>
      <c r="F18" s="25" t="s">
        <v>15</v>
      </c>
      <c r="G18" s="50">
        <v>0.2</v>
      </c>
      <c r="H18" s="26"/>
      <c r="I18" s="20"/>
    </row>
    <row r="19" spans="2:9" s="22" customFormat="1" ht="11.25">
      <c r="B19" s="23" t="s">
        <v>34</v>
      </c>
      <c r="C19" s="23"/>
      <c r="D19" s="23"/>
      <c r="E19" s="24" t="s">
        <v>45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64</v>
      </c>
      <c r="C20" s="23"/>
      <c r="D20" s="23"/>
      <c r="E20" s="24" t="s">
        <v>67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65</v>
      </c>
      <c r="C21" s="23"/>
      <c r="D21" s="23"/>
      <c r="E21" s="24" t="s">
        <v>68</v>
      </c>
      <c r="F21" s="25" t="s">
        <v>15</v>
      </c>
      <c r="G21" s="50">
        <v>0.2</v>
      </c>
      <c r="H21" s="26"/>
      <c r="I21" s="20"/>
    </row>
    <row r="22" spans="2:9" s="22" customFormat="1" ht="11.25">
      <c r="B22" s="23" t="s">
        <v>50</v>
      </c>
      <c r="C22" s="23"/>
      <c r="D22" s="23"/>
      <c r="E22" s="24" t="s">
        <v>51</v>
      </c>
      <c r="F22" s="25" t="s">
        <v>15</v>
      </c>
      <c r="G22" s="50">
        <v>0.2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52</v>
      </c>
      <c r="F26" s="25" t="s">
        <v>15</v>
      </c>
      <c r="G26" s="51">
        <v>0.1111111111111111</v>
      </c>
      <c r="H26" s="33"/>
      <c r="I26" s="20"/>
    </row>
    <row r="27" spans="2:9" ht="11.25">
      <c r="B27" s="32" t="s">
        <v>88</v>
      </c>
      <c r="C27" s="32"/>
      <c r="D27" s="32"/>
      <c r="E27" s="52" t="s">
        <v>89</v>
      </c>
      <c r="F27" s="25"/>
      <c r="G27" s="51"/>
      <c r="H27" s="33"/>
      <c r="I27" s="20"/>
    </row>
    <row r="28" spans="2:9" ht="11.25">
      <c r="B28" s="32" t="s">
        <v>69</v>
      </c>
      <c r="C28" s="32"/>
      <c r="D28" s="32"/>
      <c r="E28" s="52" t="s">
        <v>72</v>
      </c>
      <c r="F28" s="25" t="s">
        <v>15</v>
      </c>
      <c r="G28" s="51">
        <v>0.1111111111111111</v>
      </c>
      <c r="H28" s="33"/>
      <c r="I28" s="20"/>
    </row>
    <row r="29" spans="2:9" ht="11.25">
      <c r="B29" s="32" t="s">
        <v>70</v>
      </c>
      <c r="C29" s="32"/>
      <c r="D29" s="32"/>
      <c r="E29" s="52" t="s">
        <v>73</v>
      </c>
      <c r="F29" s="25" t="s">
        <v>15</v>
      </c>
      <c r="G29" s="51">
        <v>0.1111111111111111</v>
      </c>
      <c r="H29" s="33"/>
      <c r="I29" s="20"/>
    </row>
    <row r="30" spans="2:9" ht="11.25">
      <c r="B30" s="32" t="s">
        <v>90</v>
      </c>
      <c r="C30" s="32"/>
      <c r="D30" s="32"/>
      <c r="E30" s="52" t="s">
        <v>91</v>
      </c>
      <c r="F30" s="25" t="s">
        <v>15</v>
      </c>
      <c r="G30" s="51">
        <v>0.1111111111111111</v>
      </c>
      <c r="H30" s="33"/>
      <c r="I30" s="20"/>
    </row>
    <row r="31" spans="2:9" ht="11.25">
      <c r="B31" s="32" t="s">
        <v>92</v>
      </c>
      <c r="C31" s="32"/>
      <c r="D31" s="32"/>
      <c r="E31" s="52" t="s">
        <v>93</v>
      </c>
      <c r="F31" s="25" t="s">
        <v>15</v>
      </c>
      <c r="G31" s="51">
        <v>0.1111111111111111</v>
      </c>
      <c r="H31" s="33"/>
      <c r="I31" s="20"/>
    </row>
    <row r="32" spans="2:9" ht="11.25">
      <c r="B32" s="32" t="s">
        <v>82</v>
      </c>
      <c r="C32" s="32"/>
      <c r="D32" s="32"/>
      <c r="E32" s="52" t="s">
        <v>83</v>
      </c>
      <c r="F32" s="25" t="s">
        <v>15</v>
      </c>
      <c r="G32" s="51">
        <v>0.1111111111111111</v>
      </c>
      <c r="H32" s="33"/>
      <c r="I32" s="20"/>
    </row>
    <row r="33" spans="2:9" ht="11.25">
      <c r="B33" s="32" t="s">
        <v>79</v>
      </c>
      <c r="C33" s="32"/>
      <c r="D33" s="32"/>
      <c r="E33" s="52" t="s">
        <v>80</v>
      </c>
      <c r="F33" s="25" t="s">
        <v>15</v>
      </c>
      <c r="G33" s="51">
        <v>0.1111111111111111</v>
      </c>
      <c r="H33" s="33"/>
      <c r="I33" s="20"/>
    </row>
    <row r="34" spans="2:9" ht="11.25">
      <c r="B34" s="32" t="s">
        <v>71</v>
      </c>
      <c r="C34" s="32"/>
      <c r="D34" s="32"/>
      <c r="E34" s="52" t="s">
        <v>74</v>
      </c>
      <c r="F34" s="25" t="s">
        <v>15</v>
      </c>
      <c r="G34" s="51">
        <v>0.1111111111111111</v>
      </c>
      <c r="H34" s="33"/>
      <c r="I34" s="20"/>
    </row>
    <row r="35" spans="2:9" ht="11.25">
      <c r="B35" s="32" t="s">
        <v>56</v>
      </c>
      <c r="C35" s="32"/>
      <c r="D35" s="32"/>
      <c r="E35" s="52" t="s">
        <v>55</v>
      </c>
      <c r="F35" s="25" t="s">
        <v>15</v>
      </c>
      <c r="G35" s="51">
        <v>0.1111111111111111</v>
      </c>
      <c r="H35" s="51"/>
      <c r="I35" s="20"/>
    </row>
    <row r="36" spans="2:9" ht="8.2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4"/>
      <c r="C37" s="14"/>
      <c r="D37" s="14"/>
      <c r="E37" s="1" t="s">
        <v>20</v>
      </c>
      <c r="F37" s="28">
        <f>COUNTA(F25:F36)</f>
        <v>9</v>
      </c>
      <c r="G37" s="29">
        <f>SUM(G25:G36)</f>
        <v>1.0000000000000002</v>
      </c>
      <c r="H37" s="30">
        <f>SUM(H25:H36)</f>
        <v>0</v>
      </c>
      <c r="I37" s="28">
        <f>COUNTA(I25:I36)</f>
        <v>0</v>
      </c>
    </row>
    <row r="38" spans="2:9" ht="11.25">
      <c r="B38" s="6" t="s">
        <v>12</v>
      </c>
      <c r="C38" s="6"/>
      <c r="D38" s="6"/>
      <c r="E38" s="16"/>
      <c r="F38" s="20"/>
      <c r="G38" s="21"/>
      <c r="H38" s="21"/>
      <c r="I38" s="20"/>
    </row>
    <row r="39" spans="2:9" ht="11.25">
      <c r="B39" s="32" t="s">
        <v>36</v>
      </c>
      <c r="C39" s="32"/>
      <c r="D39" s="32"/>
      <c r="E39" s="52" t="s">
        <v>40</v>
      </c>
      <c r="F39" s="25" t="s">
        <v>15</v>
      </c>
      <c r="G39" s="51">
        <v>1</v>
      </c>
      <c r="H39" s="51"/>
      <c r="I39" s="20"/>
    </row>
    <row r="40" spans="2:9" ht="11.25">
      <c r="B40" s="32" t="s">
        <v>38</v>
      </c>
      <c r="C40" s="32"/>
      <c r="D40" s="32"/>
      <c r="E40" s="52" t="s">
        <v>39</v>
      </c>
      <c r="F40" s="25" t="s">
        <v>15</v>
      </c>
      <c r="G40" s="51"/>
      <c r="H40" s="33"/>
      <c r="I40" s="20" t="s">
        <v>21</v>
      </c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4"/>
      <c r="C42" s="14"/>
      <c r="D42" s="14"/>
      <c r="E42" s="1" t="s">
        <v>20</v>
      </c>
      <c r="F42" s="28">
        <f>COUNTA(F38:F41)</f>
        <v>2</v>
      </c>
      <c r="G42" s="29">
        <f>SUM(G38:G41)</f>
        <v>1</v>
      </c>
      <c r="H42" s="30">
        <f>SUM(H38:H41)</f>
        <v>0</v>
      </c>
      <c r="I42" s="28">
        <f>COUNTA(I38:I41)</f>
        <v>1</v>
      </c>
    </row>
    <row r="43" spans="2:9" ht="11.25">
      <c r="B43" s="6" t="s">
        <v>9</v>
      </c>
      <c r="C43" s="14"/>
      <c r="D43" s="14"/>
      <c r="E43" s="16"/>
      <c r="F43" s="20"/>
      <c r="G43" s="21"/>
      <c r="H43" s="21"/>
      <c r="I43" s="20"/>
    </row>
    <row r="44" spans="2:9" ht="11.25">
      <c r="B44" s="32" t="s">
        <v>41</v>
      </c>
      <c r="C44" s="32"/>
      <c r="D44" s="32"/>
      <c r="E44" s="52" t="s">
        <v>53</v>
      </c>
      <c r="F44" s="25" t="s">
        <v>15</v>
      </c>
      <c r="G44" s="51">
        <v>0.5</v>
      </c>
      <c r="H44" s="33"/>
      <c r="I44" s="20"/>
    </row>
    <row r="45" spans="2:9" ht="11.25">
      <c r="B45" s="32" t="s">
        <v>84</v>
      </c>
      <c r="C45" s="32"/>
      <c r="D45" s="32"/>
      <c r="E45" s="52" t="s">
        <v>85</v>
      </c>
      <c r="F45" s="25" t="s">
        <v>15</v>
      </c>
      <c r="G45" s="51">
        <v>0.5</v>
      </c>
      <c r="H45" s="33"/>
      <c r="I45" s="20"/>
    </row>
    <row r="46" spans="2:9" ht="7.5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6"/>
      <c r="C47" s="14"/>
      <c r="D47" s="14"/>
      <c r="E47" s="1" t="s">
        <v>20</v>
      </c>
      <c r="F47" s="28">
        <f>COUNTA(F43:F45)</f>
        <v>2</v>
      </c>
      <c r="G47" s="29">
        <f>SUM(G43:G45)</f>
        <v>1</v>
      </c>
      <c r="H47" s="30">
        <f>SUM(H43:H45)</f>
        <v>0</v>
      </c>
      <c r="I47" s="28">
        <f>COUNTA(I43:I45)</f>
        <v>0</v>
      </c>
    </row>
    <row r="48" spans="2:9" ht="11.25">
      <c r="B48" s="6" t="s">
        <v>0</v>
      </c>
      <c r="C48" s="6"/>
      <c r="D48" s="6"/>
      <c r="E48" s="16"/>
      <c r="F48" s="20"/>
      <c r="G48" s="21"/>
      <c r="H48" s="21"/>
      <c r="I48" s="20"/>
    </row>
    <row r="49" spans="2:9" ht="11.25">
      <c r="B49" s="32" t="s">
        <v>47</v>
      </c>
      <c r="C49" s="32"/>
      <c r="D49" s="32"/>
      <c r="E49" s="52" t="s">
        <v>48</v>
      </c>
      <c r="F49" s="25" t="s">
        <v>15</v>
      </c>
      <c r="G49" s="51">
        <v>0.3333333333333333</v>
      </c>
      <c r="H49" s="51"/>
      <c r="I49" s="20"/>
    </row>
    <row r="50" spans="2:9" ht="11.25">
      <c r="B50" s="32" t="s">
        <v>75</v>
      </c>
      <c r="C50" s="32"/>
      <c r="D50" s="32"/>
      <c r="E50" s="52" t="s">
        <v>86</v>
      </c>
      <c r="F50" s="25" t="s">
        <v>15</v>
      </c>
      <c r="G50" s="51">
        <v>0.3333333333333333</v>
      </c>
      <c r="H50" s="51"/>
      <c r="I50" s="20"/>
    </row>
    <row r="51" spans="2:9" ht="11.25">
      <c r="B51" s="32" t="s">
        <v>49</v>
      </c>
      <c r="C51" s="32"/>
      <c r="D51" s="32"/>
      <c r="E51" s="52" t="s">
        <v>87</v>
      </c>
      <c r="F51" s="25" t="s">
        <v>15</v>
      </c>
      <c r="G51" s="51">
        <v>0.3333333333333333</v>
      </c>
      <c r="H51" s="51"/>
      <c r="I51" s="20"/>
    </row>
    <row r="52" spans="2:9" ht="6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20</v>
      </c>
      <c r="F53" s="28">
        <f>COUNTA(F48:F52)</f>
        <v>3</v>
      </c>
      <c r="G53" s="29">
        <f>SUM(G48:G52)</f>
        <v>1</v>
      </c>
      <c r="H53" s="30">
        <f>SUM(H48:H52)</f>
        <v>0</v>
      </c>
      <c r="I53" s="28">
        <f>COUNTA(I48:I52)</f>
        <v>0</v>
      </c>
    </row>
    <row r="54" spans="2:9" ht="11.25">
      <c r="B54" s="6" t="s">
        <v>11</v>
      </c>
      <c r="C54" s="6"/>
      <c r="D54" s="6"/>
      <c r="E54" s="6"/>
      <c r="F54" s="6"/>
      <c r="G54" s="31"/>
      <c r="H54" s="31"/>
      <c r="I54" s="20"/>
    </row>
    <row r="55" spans="2:9" ht="11.25">
      <c r="B55" s="32" t="s">
        <v>43</v>
      </c>
      <c r="C55" s="32"/>
      <c r="D55" s="32"/>
      <c r="E55" s="52" t="s">
        <v>78</v>
      </c>
      <c r="F55" s="25" t="s">
        <v>15</v>
      </c>
      <c r="G55" s="51">
        <v>0.3333333333333333</v>
      </c>
      <c r="H55" s="51"/>
      <c r="I55" s="20"/>
    </row>
    <row r="56" spans="2:9" ht="11.25">
      <c r="B56" s="32" t="s">
        <v>76</v>
      </c>
      <c r="C56" s="32"/>
      <c r="D56" s="32"/>
      <c r="E56" s="52" t="s">
        <v>77</v>
      </c>
      <c r="F56" s="25" t="s">
        <v>15</v>
      </c>
      <c r="G56" s="51">
        <v>0.3333333333333333</v>
      </c>
      <c r="H56" s="51"/>
      <c r="I56" s="20"/>
    </row>
    <row r="57" spans="2:9" ht="11.25">
      <c r="B57" s="32" t="s">
        <v>37</v>
      </c>
      <c r="C57" s="32"/>
      <c r="D57" s="32"/>
      <c r="E57" s="52" t="s">
        <v>57</v>
      </c>
      <c r="F57" s="25" t="s">
        <v>15</v>
      </c>
      <c r="G57" s="51">
        <v>0.3333333333333333</v>
      </c>
      <c r="H57" s="51"/>
      <c r="I57" s="20"/>
    </row>
    <row r="58" spans="2:9" ht="7.5" customHeight="1">
      <c r="B58" s="14"/>
      <c r="C58" s="14"/>
      <c r="D58" s="14"/>
      <c r="E58" s="16"/>
      <c r="F58" s="20"/>
      <c r="G58" s="21"/>
      <c r="H58" s="21"/>
      <c r="I58" s="20"/>
    </row>
    <row r="59" spans="2:9" ht="11.25">
      <c r="B59" s="14"/>
      <c r="C59" s="14"/>
      <c r="D59" s="14"/>
      <c r="E59" s="1" t="s">
        <v>20</v>
      </c>
      <c r="F59" s="28">
        <f>COUNTA(F54:F58)</f>
        <v>3</v>
      </c>
      <c r="G59" s="29">
        <f>SUM(G54:G58)</f>
        <v>1</v>
      </c>
      <c r="H59" s="30">
        <f>SUM(H54:H58)</f>
        <v>0</v>
      </c>
      <c r="I59" s="28">
        <f>COUNTA(I54:I58)</f>
        <v>0</v>
      </c>
    </row>
    <row r="60" spans="2:9" ht="11.25">
      <c r="B60" s="6" t="s">
        <v>8</v>
      </c>
      <c r="C60" s="14"/>
      <c r="D60" s="14"/>
      <c r="E60" s="38"/>
      <c r="F60" s="8"/>
      <c r="G60" s="39"/>
      <c r="H60" s="40"/>
      <c r="I60" s="11"/>
    </row>
    <row r="61" spans="2:9" ht="11.25">
      <c r="B61" s="16"/>
      <c r="C61" s="14"/>
      <c r="D61" s="14"/>
      <c r="E61" s="16"/>
      <c r="F61" s="8"/>
      <c r="G61" s="41"/>
      <c r="H61" s="41"/>
      <c r="I61" s="42" t="s">
        <v>7</v>
      </c>
    </row>
    <row r="62" spans="2:9" ht="12" thickBot="1">
      <c r="B62" s="16"/>
      <c r="C62" s="6"/>
      <c r="D62" s="6"/>
      <c r="E62" s="1" t="s">
        <v>20</v>
      </c>
      <c r="F62" s="28">
        <f>F16+F24+F59+F53+F37+F47+F42</f>
        <v>28</v>
      </c>
      <c r="G62" s="43">
        <f>G16+G24+G59+G53+G37+G47+G42</f>
        <v>7</v>
      </c>
      <c r="H62" s="43">
        <f>H16+H24+H59+H53+H37+H47+H42</f>
        <v>0</v>
      </c>
      <c r="I62" s="28">
        <f>I16+I24+I59+I53+I37+I47+I42</f>
        <v>1</v>
      </c>
    </row>
    <row r="63" spans="2:9" ht="12.75" thickBot="1" thickTop="1">
      <c r="B63" s="44"/>
      <c r="C63" s="16"/>
      <c r="D63" s="16"/>
      <c r="E63" s="16"/>
      <c r="F63" s="1" t="s">
        <v>5</v>
      </c>
      <c r="G63" s="45">
        <f>IF((G62+H62)=0,"",G62/(G62+H62))</f>
        <v>1</v>
      </c>
      <c r="H63" s="45">
        <f>IF((G62+H62)=0,"",H62/(G62+H62))</f>
        <v>0</v>
      </c>
      <c r="I63" s="19"/>
    </row>
    <row r="64" spans="2:9" ht="12" thickTop="1">
      <c r="B64" s="44"/>
      <c r="C64" s="16"/>
      <c r="D64" s="16"/>
      <c r="E64" s="16"/>
      <c r="F64" s="8"/>
      <c r="G64" s="8"/>
      <c r="H64" s="8"/>
      <c r="I64" s="11"/>
    </row>
    <row r="66" ht="12" hidden="1" thickBot="1">
      <c r="B66" s="47" t="s">
        <v>25</v>
      </c>
    </row>
    <row r="67" ht="12" hidden="1" thickTop="1">
      <c r="B67" s="48" t="s">
        <v>18</v>
      </c>
    </row>
    <row r="68" ht="11.25" hidden="1">
      <c r="B68" s="48" t="s">
        <v>17</v>
      </c>
    </row>
    <row r="69" ht="11.25" hidden="1">
      <c r="B69" s="49" t="s">
        <v>19</v>
      </c>
    </row>
    <row r="70" ht="11.25" hidden="1"/>
    <row r="71" ht="12" hidden="1" thickBot="1">
      <c r="B71" s="47" t="s">
        <v>26</v>
      </c>
    </row>
    <row r="72" ht="12" hidden="1" thickTop="1">
      <c r="B72" s="48" t="s">
        <v>23</v>
      </c>
    </row>
    <row r="73" ht="11.25" hidden="1">
      <c r="B73" s="63" t="s">
        <v>24</v>
      </c>
    </row>
    <row r="74" ht="11.25" hidden="1"/>
    <row r="75" ht="12" hidden="1" thickBot="1">
      <c r="B75" s="47" t="s">
        <v>27</v>
      </c>
    </row>
    <row r="76" ht="12" hidden="1" thickTop="1">
      <c r="B76" s="48" t="s">
        <v>21</v>
      </c>
    </row>
    <row r="77" ht="11.25" hidden="1">
      <c r="B77" s="49"/>
    </row>
    <row r="78" ht="11.25" hidden="1"/>
    <row r="79" ht="12" hidden="1" thickBot="1">
      <c r="B79" s="47" t="s">
        <v>28</v>
      </c>
    </row>
    <row r="80" ht="12" hidden="1" thickTop="1">
      <c r="B80" s="48" t="s">
        <v>15</v>
      </c>
    </row>
    <row r="81" ht="11.25" hidden="1">
      <c r="B81" s="49"/>
    </row>
    <row r="82" ht="11.25" hidden="1"/>
    <row r="83" ht="12" hidden="1" thickBot="1">
      <c r="B83" s="47" t="s">
        <v>29</v>
      </c>
    </row>
    <row r="84" ht="12" hidden="1" thickTop="1">
      <c r="B84" s="48" t="s">
        <v>15</v>
      </c>
    </row>
    <row r="85" ht="11.25" hidden="1">
      <c r="B85" s="49"/>
    </row>
    <row r="86" ht="11.25" hidden="1"/>
    <row r="87" ht="12" hidden="1" thickBot="1">
      <c r="B87" s="47" t="s">
        <v>30</v>
      </c>
    </row>
    <row r="88" ht="12" hidden="1" thickTop="1">
      <c r="B88" s="48">
        <v>1</v>
      </c>
    </row>
    <row r="89" ht="11.25" hidden="1">
      <c r="B89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8:I48 F38:I38 F36:I36 F23:I23 F25:I25 F43:I43 F41:I41 F52:I52 I54 I10 F15:I15 F17:I17">
      <formula1>#REF!</formula1>
    </dataValidation>
    <dataValidation type="list" showInputMessage="1" showErrorMessage="1" sqref="F39:F40 F49:F51 F44:F46 F26:F35 F18:F22 F55:F57">
      <formula1>$B$80:$B$81</formula1>
    </dataValidation>
    <dataValidation type="list" showInputMessage="1" showErrorMessage="1" sqref="I39:I40 I49:I51 I44:I46 I11:I14 I26:I35 I18:I22 I55:I5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allowBlank="1" showInputMessage="1" showErrorMessage="1" sqref="F11:F14">
      <formula1>$B$80:$B$81</formula1>
    </dataValidation>
    <dataValidation type="list" showInputMessage="1" showErrorMessage="1" sqref="D11:D14">
      <formula1>$B$67:$B$69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2021-01-15T21:36:13Z</dcterms:modified>
  <cp:category/>
  <cp:version/>
  <cp:contentType/>
  <cp:contentStatus/>
</cp:coreProperties>
</file>