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<sst xmlns="http://schemas.openxmlformats.org/spreadsheetml/2006/main" count="159" uniqueCount="94">
  <si>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</si>
  <si>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</si>
  <si>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</si>
  <si>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</si>
  <si>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</si>
  <si>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</si>
  <si>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</si>
  <si>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</si>
  <si>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</si>
  <si>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</si>
  <si>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</si>
  <si>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</si>
  <si>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</si>
  <si>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</si>
  <si>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</si>
  <si>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</si>
  <si>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</si>
  <si>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</si>
  <si>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</si>
  <si>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</si>
  <si>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</si>
  <si>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</si>
  <si>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</si>
  <si>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</si>
  <si>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</si>
  <si>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</si>
  <si>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</si>
  <si>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</si>
  <si>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</si>
  <si>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</si>
  <si>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</si>
  <si>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</si>
  <si>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</si>
  <si>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</si>
  <si>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</si>
  <si>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</si>
  <si>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</si>
  <si>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</si>
  <si>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</si>
  <si>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</si>
  <si>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</si>
  <si>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</si>
  <si>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</si>
  <si>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</si>
  <si>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</si>
  <si>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</si>
  <si>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</si>
  <si>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</si>
  <si>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</si>
  <si>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</si>
  <si>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</si>
  <si>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</si>
  <si>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</si>
  <si>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</si>
  <si>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</si>
  <si>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</si>
  <si>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</si>
  <si>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</si>
  <si>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</si>
  <si>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</si>
  <si>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</si>
  <si>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</si>
  <si>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</si>
  <si>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</si>
  <si>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</si>
  <si>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</si>
  <si>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</si>
  <si>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</si>
  <si>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</si>
  <si>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</si>
  <si>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</si>
  <si>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</si>
  <si>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</si>
  <si>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</si>
  <si>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</si>
  <si>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</si>
  <si>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</si>
  <si>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</si>
  <si>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</si>
  <si>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</si>
  <si>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</si>
  <si>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</si>
  <si>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</si>
  <si>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</si>
  <si>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</si>
  <si>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</si>
  <si>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</si>
  <si>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 xml:space="preserve">John Dumas  (Emily Jolly) </t>
  </si>
  <si>
    <t>Prepared by:  Brittney Albracht</t>
  </si>
  <si>
    <t>Date:  January 6, 2021</t>
  </si>
  <si>
    <t>Need &gt;50% to Pass</t>
  </si>
  <si>
    <t>Clif Lange (Lucas Turner)</t>
  </si>
  <si>
    <t>WMS Motion:  to endorse and forward to TAC the 12/2/20 WMS Report, as amended by the 12/30/20 ERCOT comments, and the Revised Impact Analysis for SMOGRR024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</si>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</sst>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23</v>
      </c>
      <c r="G3" s="66"/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IF((G60+H60)=0,"",G60)</f>
      </c>
      <c r="H5" s="55">
        <f>IF((G60+H60)=0,"",H60)</f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90</v>
      </c>
      <c r="G6" s="57">
        <f>G61</f>
      </c>
      <c r="H6" s="57">
        <f>H61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67</v>
      </c>
      <c r="F11" s="23" t="s">
        <v>15</v>
      </c>
      <c r="G11" s="53" t="s">
        <v>93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57</v>
      </c>
      <c r="F12" s="23" t="s">
        <v>15</v>
      </c>
      <c r="G12" s="53" t="s">
        <v>93</v>
      </c>
      <c r="H12" s="41"/>
      <c r="I12" s="20"/>
    </row>
    <row r="13" spans="2:9" ht="11.25">
      <c r="B13" s="26" t="s">
        <v>56</v>
      </c>
      <c r="C13" s="27"/>
      <c r="D13" s="28" t="s">
        <v>20</v>
      </c>
      <c r="E13" s="48" t="s">
        <v>65</v>
      </c>
      <c r="F13" s="23" t="s">
        <v>15</v>
      </c>
      <c r="G13" s="53" t="s">
        <v>93</v>
      </c>
      <c r="H13" s="41"/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0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87</v>
      </c>
      <c r="F18" s="23" t="s">
        <v>15</v>
      </c>
      <c r="G18" s="54" t="s">
        <v>93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58</v>
      </c>
      <c r="F19" s="23" t="s">
        <v>15</v>
      </c>
      <c r="G19" s="54" t="s">
        <v>93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91</v>
      </c>
      <c r="F20" s="23" t="s">
        <v>15</v>
      </c>
      <c r="G20" s="54" t="s">
        <v>93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66</v>
      </c>
      <c r="F21" s="23" t="s">
        <v>15</v>
      </c>
      <c r="G21" s="54" t="s">
        <v>93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0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 t="s">
        <v>93</v>
      </c>
      <c r="H25" s="53"/>
      <c r="I25" s="20"/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 t="s">
        <v>93</v>
      </c>
      <c r="H26" s="53"/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 t="s">
        <v>93</v>
      </c>
      <c r="H27" s="53"/>
      <c r="I27" s="20"/>
    </row>
    <row r="28" spans="2:9" ht="11.25">
      <c r="B28" s="26" t="s">
        <v>80</v>
      </c>
      <c r="C28" s="26"/>
      <c r="D28" s="26"/>
      <c r="E28" s="48" t="s">
        <v>81</v>
      </c>
      <c r="F28" s="23" t="s">
        <v>15</v>
      </c>
      <c r="G28" s="53" t="s">
        <v>93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 t="s">
        <v>93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 t="s">
        <v>93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 t="s">
        <v>93</v>
      </c>
      <c r="H34" s="53"/>
      <c r="I34" s="20"/>
    </row>
    <row r="35" spans="2:9" ht="11.25">
      <c r="B35" s="26" t="s">
        <v>54</v>
      </c>
      <c r="C35" s="26"/>
      <c r="D35" s="26"/>
      <c r="E35" s="48" t="s">
        <v>59</v>
      </c>
      <c r="F35" s="23" t="s">
        <v>15</v>
      </c>
      <c r="G35" s="53" t="s">
        <v>93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60</v>
      </c>
      <c r="F39" s="49" t="s">
        <v>15</v>
      </c>
      <c r="G39" s="53" t="s">
        <v>93</v>
      </c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/>
      <c r="G40" s="53"/>
      <c r="H40" s="41"/>
      <c r="I40" s="20"/>
    </row>
    <row r="41" spans="2:9" ht="11.25">
      <c r="B41" s="26" t="s">
        <v>84</v>
      </c>
      <c r="C41" s="26"/>
      <c r="D41" s="26"/>
      <c r="E41" s="48" t="s">
        <v>85</v>
      </c>
      <c r="F41" s="49" t="s">
        <v>15</v>
      </c>
      <c r="G41" s="53" t="s">
        <v>93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2</v>
      </c>
      <c r="G43" s="38">
        <f>SUM(G38:G42)</f>
        <v>0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38</v>
      </c>
      <c r="C45" s="26"/>
      <c r="D45" s="26"/>
      <c r="E45" s="48" t="s">
        <v>50</v>
      </c>
      <c r="F45" s="49" t="s">
        <v>15</v>
      </c>
      <c r="G45" s="53" t="s">
        <v>93</v>
      </c>
      <c r="H45" s="53"/>
      <c r="I45" s="20"/>
    </row>
    <row r="46" spans="2:9" ht="11.25">
      <c r="B46" s="26" t="s">
        <v>61</v>
      </c>
      <c r="C46" s="26"/>
      <c r="D46" s="26"/>
      <c r="E46" s="48" t="s">
        <v>62</v>
      </c>
      <c r="F46" s="49" t="s">
        <v>15</v>
      </c>
      <c r="G46" s="53" t="s">
        <v>93</v>
      </c>
      <c r="H46" s="53"/>
      <c r="I46" s="20"/>
    </row>
    <row r="47" spans="2:9" ht="11.25">
      <c r="B47" s="26" t="s">
        <v>70</v>
      </c>
      <c r="C47" s="26"/>
      <c r="D47" s="26"/>
      <c r="E47" s="48" t="s">
        <v>71</v>
      </c>
      <c r="F47" s="49" t="s">
        <v>15</v>
      </c>
      <c r="G47" s="53" t="s">
        <v>93</v>
      </c>
      <c r="H47" s="53"/>
      <c r="I47" s="20"/>
    </row>
    <row r="48" spans="2:9" ht="11.25">
      <c r="B48" s="26" t="s">
        <v>63</v>
      </c>
      <c r="C48" s="27"/>
      <c r="D48" s="27"/>
      <c r="E48" s="48" t="s">
        <v>64</v>
      </c>
      <c r="F48" s="23" t="s">
        <v>15</v>
      </c>
      <c r="G48" s="53" t="s">
        <v>93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0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55</v>
      </c>
      <c r="F52" s="49" t="s">
        <v>15</v>
      </c>
      <c r="G52" s="53" t="s">
        <v>93</v>
      </c>
      <c r="H52" s="53"/>
      <c r="I52" s="20"/>
    </row>
    <row r="53" spans="2:9" ht="11.25">
      <c r="B53" s="26" t="s">
        <v>43</v>
      </c>
      <c r="C53" s="26"/>
      <c r="D53" s="26"/>
      <c r="E53" s="48" t="s">
        <v>51</v>
      </c>
      <c r="F53" s="23" t="s">
        <v>15</v>
      </c>
      <c r="G53" s="53" t="s">
        <v>93</v>
      </c>
      <c r="H53" s="53"/>
      <c r="I53" s="20"/>
    </row>
    <row r="54" spans="2:9" ht="11.25">
      <c r="B54" s="26" t="s">
        <v>42</v>
      </c>
      <c r="C54" s="26"/>
      <c r="D54" s="26"/>
      <c r="E54" s="48" t="s">
        <v>49</v>
      </c>
      <c r="F54" s="23" t="s">
        <v>15</v>
      </c>
      <c r="G54" s="53" t="s">
        <v>93</v>
      </c>
      <c r="H54" s="53"/>
      <c r="I54" s="20"/>
    </row>
    <row r="55" spans="2:9" ht="11.25">
      <c r="B55" s="26" t="s">
        <v>35</v>
      </c>
      <c r="C55" s="26"/>
      <c r="D55" s="26"/>
      <c r="E55" s="48" t="s">
        <v>86</v>
      </c>
      <c r="F55" s="23" t="s">
        <v>15</v>
      </c>
      <c r="G55" s="53" t="s">
        <v>93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4</v>
      </c>
      <c r="G57" s="38">
        <f>SUM(G51:G56)</f>
        <v>0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25</v>
      </c>
      <c r="G60" s="47">
        <f>G16+G23+G30+G37+G43+G50+G57</f>
        <v>0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</c>
      <c r="H61" s="32">
        <f>IF((G60+H60)=0,"",H60/(G60+H60))</f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2021-01-12T01:22:50Z</dcterms:modified>
  <cp:category/>
  <cp:version/>
  <cp:contentType/>
  <cp:contentStatus/>
</cp:coreProperties>
</file>