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'Vote'!$E$26:$I$35</definedName>
    <definedName name="clearIndGenVote">'Vote'!$G$26:$I$35</definedName>
    <definedName name="clearIndREP">'Vote'!$E$43:$I$45</definedName>
    <definedName name="clearIndREPVote">'Vote'!$G$43:$I$45</definedName>
    <definedName name="clearIOU">'Vote'!$E$48:$I$51</definedName>
    <definedName name="clearIOUVote">'Vote'!$G$48:$I$51</definedName>
    <definedName name="clearMarketers">'Vote'!$E$38:$I$40</definedName>
    <definedName name="clearMarketersVote">'Vote'!$G$38:$I$40</definedName>
    <definedName name="clearMuni">'Vote'!$E$54:$I$57</definedName>
    <definedName name="clearMuniVote">'Vote'!$G$54:$I$57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'Vote'!$F$36</definedName>
    <definedName name="countIndGenAbstain">'Vote'!$I$36</definedName>
    <definedName name="countIndREP">'Vote'!$F$46</definedName>
    <definedName name="countIndREPAbstain">'Vote'!$I$46</definedName>
    <definedName name="countIOU">'Vote'!$F$52</definedName>
    <definedName name="countIOUAbstain">'Vote'!$I$52</definedName>
    <definedName name="countMarketers">'Vote'!$F$41</definedName>
    <definedName name="countMarketersAbstain">'Vote'!$I$41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'Vote'!$G$25:$I$36</definedName>
    <definedName name="IndREP">'Vote'!$G$42:$I$46</definedName>
    <definedName name="IOU">'Vote'!$G$47:$I$52</definedName>
    <definedName name="Marketers">'Vote'!$G$37:$I$41</definedName>
    <definedName name="MotionStatus">'Vote'!$G$3</definedName>
    <definedName name="muni">'Vote'!$G$53:$I$58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<sst xmlns="http://schemas.openxmlformats.org/spreadsheetml/2006/main" count="137" uniqueCount="95">
  <si>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</si>
  <si>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</si>
  <si>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</si>
  <si>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</si>
  <si>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</si>
  <si>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</si>
  <si>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</si>
  <si>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</si>
  <si>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</si>
  <si>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</si>
  <si>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</si>
  <si>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</si>
  <si>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</si>
  <si>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</si>
  <si>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</si>
  <si>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</si>
  <si>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</si>
  <si>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</si>
  <si>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</si>
  <si>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</si>
  <si>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</si>
  <si>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</si>
  <si>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</si>
  <si>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</si>
  <si>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</si>
  <si>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</si>
  <si>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</si>
  <si>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</si>
  <si>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</si>
  <si>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</si>
  <si>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</si>
  <si>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</si>
  <si>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</si>
  <si>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</si>
  <si>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</si>
  <si>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</si>
  <si>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</si>
  <si>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</si>
  <si>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</si>
  <si>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</si>
  <si>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</si>
  <si>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</si>
  <si>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</si>
  <si>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</si>
  <si>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</si>
  <si>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</si>
  <si>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</si>
  <si>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</si>
  <si>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</si>
  <si>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</si>
  <si>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</si>
  <si>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</si>
  <si>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</si>
  <si>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</si>
  <si>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</si>
  <si>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</si>
  <si>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</si>
  <si>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</si>
  <si>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</si>
  <si>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</si>
  <si>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</si>
  <si>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20201111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</si>
  <si>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</si>
  <si>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</si>
  <si>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</si>
  <si>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</si>
  <si>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</si>
  <si>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</si>
  <si>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</si>
  <si>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</si>
  <si>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</si>
  <si>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</si>
  <si>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</si>
  <si>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ENGIE</t>
  </si>
  <si>
    <t>Broad Reach Power</t>
  </si>
  <si>
    <t>Exelon</t>
  </si>
  <si>
    <t>Enel Green Power North America</t>
  </si>
  <si>
    <t>Key Capture Energy</t>
  </si>
  <si>
    <t>Tesla</t>
  </si>
  <si>
    <t>Calpine</t>
  </si>
  <si>
    <t>Bob Helton</t>
  </si>
  <si>
    <t>Greg Blue</t>
  </si>
  <si>
    <t>Lori Simpson</t>
  </si>
  <si>
    <t>Ann Coultas</t>
  </si>
  <si>
    <t>Danny Musher</t>
  </si>
  <si>
    <t>Arushi Sharma Frank</t>
  </si>
  <si>
    <t>Bryan Sams</t>
  </si>
  <si>
    <t>CenterPoint Energy</t>
  </si>
  <si>
    <t>Anthony Johnson</t>
  </si>
  <si>
    <t>Austin Energy</t>
  </si>
  <si>
    <t>Murali Sithuraj</t>
  </si>
  <si>
    <t>Smith Day  (Bob Wittmeyer)</t>
  </si>
  <si>
    <t>Need &gt;50% to Pass</t>
  </si>
  <si>
    <t>Motion Carries</t>
  </si>
  <si>
    <t xml:space="preserve">PRS Motion:  To grant NPRR1008 Urgent status; to recommend approval of NPRR1008 as amended by the 10/23/20 ERCOT comments as revised by PRS; and to forward to TAC NPRR1008 and the Impact Analysis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</si>
</sst>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94</v>
      </c>
      <c r="C3" s="68"/>
      <c r="D3" s="68"/>
      <c r="E3" s="6"/>
      <c r="F3" s="56" t="s">
        <v>22</v>
      </c>
      <c r="G3" s="64" t="s">
        <v>93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61</v>
      </c>
      <c r="C5" s="15"/>
      <c r="D5" s="7"/>
      <c r="E5" s="6"/>
      <c r="F5" s="58" t="s">
        <v>20</v>
      </c>
      <c r="G5" s="59">
        <f>IF((G61+H61)=0,"",G61)</f>
        <v>7</v>
      </c>
      <c r="H5" s="59">
        <f>IF((G61+H61)=0,"",H61)</f>
        <v>0</v>
      </c>
      <c r="I5" s="60">
        <f>I61</f>
        <v>0</v>
      </c>
    </row>
    <row r="6" spans="2:9" ht="22.5" customHeight="1">
      <c r="B6" s="6" t="s">
        <v>62</v>
      </c>
      <c r="C6" s="14"/>
      <c r="D6" s="15"/>
      <c r="E6" s="16"/>
      <c r="F6" s="62" t="s">
        <v>92</v>
      </c>
      <c r="G6" s="61">
        <f>G62</f>
        <v>1</v>
      </c>
      <c r="H6" s="61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55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63</v>
      </c>
      <c r="C12" s="34"/>
      <c r="D12" s="37" t="s">
        <v>18</v>
      </c>
      <c r="E12" s="24" t="s">
        <v>64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65</v>
      </c>
      <c r="C13" s="34"/>
      <c r="D13" s="37" t="s">
        <v>19</v>
      </c>
      <c r="E13" s="24" t="s">
        <v>66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67</v>
      </c>
      <c r="C19" s="23"/>
      <c r="D19" s="23"/>
      <c r="E19" s="24" t="s">
        <v>70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68</v>
      </c>
      <c r="C20" s="23"/>
      <c r="D20" s="23"/>
      <c r="E20" s="24" t="s">
        <v>71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69</v>
      </c>
      <c r="C21" s="23"/>
      <c r="D21" s="23"/>
      <c r="E21" s="24" t="s">
        <v>72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51</v>
      </c>
      <c r="C22" s="23"/>
      <c r="D22" s="23"/>
      <c r="E22" s="24" t="s">
        <v>52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53</v>
      </c>
      <c r="F26" s="25" t="s">
        <v>15</v>
      </c>
      <c r="G26" s="51">
        <v>0.125</v>
      </c>
      <c r="H26" s="33"/>
      <c r="I26" s="20"/>
    </row>
    <row r="27" spans="2:9" ht="11.25">
      <c r="B27" s="32" t="s">
        <v>73</v>
      </c>
      <c r="C27" s="32"/>
      <c r="D27" s="32"/>
      <c r="E27" s="52" t="s">
        <v>80</v>
      </c>
      <c r="F27" s="25" t="s">
        <v>15</v>
      </c>
      <c r="G27" s="51">
        <v>0.125</v>
      </c>
      <c r="H27" s="33"/>
      <c r="I27" s="20"/>
    </row>
    <row r="28" spans="2:9" ht="11.25">
      <c r="B28" s="32" t="s">
        <v>74</v>
      </c>
      <c r="C28" s="32"/>
      <c r="D28" s="32"/>
      <c r="E28" s="52" t="s">
        <v>81</v>
      </c>
      <c r="F28" s="25"/>
      <c r="G28" s="51"/>
      <c r="H28" s="33"/>
      <c r="I28" s="20"/>
    </row>
    <row r="29" spans="2:9" ht="11.25">
      <c r="B29" s="32" t="s">
        <v>75</v>
      </c>
      <c r="C29" s="32"/>
      <c r="D29" s="32"/>
      <c r="E29" s="52" t="s">
        <v>82</v>
      </c>
      <c r="F29" s="25" t="s">
        <v>15</v>
      </c>
      <c r="G29" s="51">
        <v>0.125</v>
      </c>
      <c r="H29" s="33"/>
      <c r="I29" s="20"/>
    </row>
    <row r="30" spans="2:9" ht="11.25">
      <c r="B30" s="32" t="s">
        <v>76</v>
      </c>
      <c r="C30" s="32"/>
      <c r="D30" s="32"/>
      <c r="E30" s="52" t="s">
        <v>83</v>
      </c>
      <c r="F30" s="25" t="s">
        <v>15</v>
      </c>
      <c r="G30" s="51">
        <v>0.125</v>
      </c>
      <c r="H30" s="33"/>
      <c r="I30" s="20"/>
    </row>
    <row r="31" spans="2:9" ht="11.25">
      <c r="B31" s="32" t="s">
        <v>77</v>
      </c>
      <c r="C31" s="32"/>
      <c r="D31" s="32"/>
      <c r="E31" s="52" t="s">
        <v>84</v>
      </c>
      <c r="F31" s="25" t="s">
        <v>15</v>
      </c>
      <c r="G31" s="51">
        <v>0.125</v>
      </c>
      <c r="H31" s="33"/>
      <c r="I31" s="20"/>
    </row>
    <row r="32" spans="2:9" ht="11.25">
      <c r="B32" s="32" t="s">
        <v>78</v>
      </c>
      <c r="C32" s="32"/>
      <c r="D32" s="32"/>
      <c r="E32" s="52" t="s">
        <v>85</v>
      </c>
      <c r="F32" s="25" t="s">
        <v>15</v>
      </c>
      <c r="G32" s="51">
        <v>0.125</v>
      </c>
      <c r="H32" s="33"/>
      <c r="I32" s="20"/>
    </row>
    <row r="33" spans="2:9" ht="11.25">
      <c r="B33" s="32" t="s">
        <v>79</v>
      </c>
      <c r="C33" s="32"/>
      <c r="D33" s="32"/>
      <c r="E33" s="52" t="s">
        <v>86</v>
      </c>
      <c r="F33" s="25" t="s">
        <v>15</v>
      </c>
      <c r="G33" s="51">
        <v>0.125</v>
      </c>
      <c r="H33" s="33"/>
      <c r="I33" s="20"/>
    </row>
    <row r="34" spans="2:9" ht="11.25">
      <c r="B34" s="32" t="s">
        <v>57</v>
      </c>
      <c r="C34" s="32"/>
      <c r="D34" s="32"/>
      <c r="E34" s="52" t="s">
        <v>56</v>
      </c>
      <c r="F34" s="25" t="s">
        <v>15</v>
      </c>
      <c r="G34" s="51">
        <v>0.125</v>
      </c>
      <c r="H34" s="51"/>
      <c r="I34" s="20"/>
    </row>
    <row r="35" spans="2:9" ht="8.2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20</v>
      </c>
      <c r="F36" s="28">
        <f>COUNTA(F25:F35)</f>
        <v>8</v>
      </c>
      <c r="G36" s="29">
        <f>SUM(G25:G35)</f>
        <v>1</v>
      </c>
      <c r="H36" s="30">
        <f>SUM(H25:H35)</f>
        <v>0</v>
      </c>
      <c r="I36" s="28">
        <f>COUNTA(I25:I35)</f>
        <v>0</v>
      </c>
    </row>
    <row r="37" spans="2:9" ht="11.25">
      <c r="B37" s="6" t="s">
        <v>12</v>
      </c>
      <c r="C37" s="6"/>
      <c r="D37" s="6"/>
      <c r="E37" s="16"/>
      <c r="F37" s="20"/>
      <c r="G37" s="21"/>
      <c r="H37" s="21"/>
      <c r="I37" s="20"/>
    </row>
    <row r="38" spans="2:9" ht="11.25">
      <c r="B38" s="32" t="s">
        <v>36</v>
      </c>
      <c r="C38" s="32"/>
      <c r="D38" s="32"/>
      <c r="E38" s="52" t="s">
        <v>40</v>
      </c>
      <c r="F38" s="25" t="s">
        <v>15</v>
      </c>
      <c r="G38" s="51">
        <v>0.5</v>
      </c>
      <c r="H38" s="51"/>
      <c r="I38" s="20"/>
    </row>
    <row r="39" spans="2:9" ht="11.25">
      <c r="B39" s="32" t="s">
        <v>38</v>
      </c>
      <c r="C39" s="32"/>
      <c r="D39" s="32"/>
      <c r="E39" s="52" t="s">
        <v>39</v>
      </c>
      <c r="F39" s="25" t="s">
        <v>15</v>
      </c>
      <c r="G39" s="51">
        <v>0.5</v>
      </c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4"/>
      <c r="C41" s="14"/>
      <c r="D41" s="14"/>
      <c r="E41" s="1" t="s">
        <v>20</v>
      </c>
      <c r="F41" s="28">
        <f>COUNTA(F37:F40)</f>
        <v>2</v>
      </c>
      <c r="G41" s="29">
        <f>SUM(G37:G40)</f>
        <v>1</v>
      </c>
      <c r="H41" s="30">
        <f>SUM(H37:H40)</f>
        <v>0</v>
      </c>
      <c r="I41" s="28">
        <f>COUNTA(I37:I40)</f>
        <v>0</v>
      </c>
    </row>
    <row r="42" spans="2:9" ht="11.25">
      <c r="B42" s="6" t="s">
        <v>9</v>
      </c>
      <c r="C42" s="14"/>
      <c r="D42" s="14"/>
      <c r="E42" s="16"/>
      <c r="F42" s="20"/>
      <c r="G42" s="21"/>
      <c r="H42" s="21"/>
      <c r="I42" s="20"/>
    </row>
    <row r="43" spans="2:9" ht="11.25">
      <c r="B43" s="32" t="s">
        <v>41</v>
      </c>
      <c r="C43" s="32"/>
      <c r="D43" s="32"/>
      <c r="E43" s="52" t="s">
        <v>54</v>
      </c>
      <c r="F43" s="25" t="s">
        <v>15</v>
      </c>
      <c r="G43" s="51">
        <v>0.5</v>
      </c>
      <c r="H43" s="33"/>
      <c r="I43" s="20"/>
    </row>
    <row r="44" spans="2:9" ht="11.25">
      <c r="B44" s="32" t="s">
        <v>58</v>
      </c>
      <c r="C44" s="32"/>
      <c r="D44" s="32"/>
      <c r="E44" s="52" t="s">
        <v>59</v>
      </c>
      <c r="F44" s="25" t="s">
        <v>15</v>
      </c>
      <c r="G44" s="51">
        <v>0.5</v>
      </c>
      <c r="H44" s="33"/>
      <c r="I44" s="20"/>
    </row>
    <row r="45" spans="2:9" ht="7.5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6"/>
      <c r="C46" s="14"/>
      <c r="D46" s="14"/>
      <c r="E46" s="1" t="s">
        <v>20</v>
      </c>
      <c r="F46" s="28">
        <f>COUNTA(F42:F44)</f>
        <v>2</v>
      </c>
      <c r="G46" s="29">
        <f>SUM(G42:G44)</f>
        <v>1</v>
      </c>
      <c r="H46" s="30">
        <f>SUM(H42:H44)</f>
        <v>0</v>
      </c>
      <c r="I46" s="28">
        <f>COUNTA(I42:I44)</f>
        <v>0</v>
      </c>
    </row>
    <row r="47" spans="2:9" ht="11.25">
      <c r="B47" s="6" t="s">
        <v>0</v>
      </c>
      <c r="C47" s="6"/>
      <c r="D47" s="6"/>
      <c r="E47" s="16"/>
      <c r="F47" s="20"/>
      <c r="G47" s="21"/>
      <c r="H47" s="21"/>
      <c r="I47" s="20"/>
    </row>
    <row r="48" spans="2:9" ht="11.25">
      <c r="B48" s="32" t="s">
        <v>47</v>
      </c>
      <c r="C48" s="32"/>
      <c r="D48" s="32"/>
      <c r="E48" s="52" t="s">
        <v>48</v>
      </c>
      <c r="F48" s="25" t="s">
        <v>15</v>
      </c>
      <c r="G48" s="51">
        <v>0.3333333333333333</v>
      </c>
      <c r="H48" s="51"/>
      <c r="I48" s="20"/>
    </row>
    <row r="49" spans="2:9" ht="11.25">
      <c r="B49" s="32" t="s">
        <v>87</v>
      </c>
      <c r="C49" s="32"/>
      <c r="D49" s="32"/>
      <c r="E49" s="52" t="s">
        <v>88</v>
      </c>
      <c r="F49" s="25" t="s">
        <v>15</v>
      </c>
      <c r="G49" s="51">
        <v>0.3333333333333333</v>
      </c>
      <c r="H49" s="51"/>
      <c r="I49" s="20"/>
    </row>
    <row r="50" spans="2:9" ht="11.25">
      <c r="B50" s="32" t="s">
        <v>49</v>
      </c>
      <c r="C50" s="32"/>
      <c r="D50" s="32"/>
      <c r="E50" s="52" t="s">
        <v>50</v>
      </c>
      <c r="F50" s="25" t="s">
        <v>15</v>
      </c>
      <c r="G50" s="51">
        <v>0.3333333333333333</v>
      </c>
      <c r="H50" s="51"/>
      <c r="I50" s="20"/>
    </row>
    <row r="51" spans="2:9" ht="6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20</v>
      </c>
      <c r="F52" s="28">
        <f>COUNTA(F47:F51)</f>
        <v>3</v>
      </c>
      <c r="G52" s="29">
        <f>SUM(G47:G51)</f>
        <v>1</v>
      </c>
      <c r="H52" s="30">
        <f>SUM(H47:H51)</f>
        <v>0</v>
      </c>
      <c r="I52" s="28">
        <f>COUNTA(I47:I51)</f>
        <v>0</v>
      </c>
    </row>
    <row r="53" spans="2:9" ht="11.25">
      <c r="B53" s="6" t="s">
        <v>11</v>
      </c>
      <c r="C53" s="6"/>
      <c r="D53" s="6"/>
      <c r="E53" s="6"/>
      <c r="F53" s="6"/>
      <c r="G53" s="31"/>
      <c r="H53" s="31"/>
      <c r="I53" s="20"/>
    </row>
    <row r="54" spans="2:9" ht="11.25">
      <c r="B54" s="32" t="s">
        <v>43</v>
      </c>
      <c r="C54" s="32"/>
      <c r="D54" s="32"/>
      <c r="E54" s="52" t="s">
        <v>91</v>
      </c>
      <c r="F54" s="25" t="s">
        <v>15</v>
      </c>
      <c r="G54" s="51">
        <v>0.3333333333333333</v>
      </c>
      <c r="H54" s="51"/>
      <c r="I54" s="20"/>
    </row>
    <row r="55" spans="2:9" ht="11.25">
      <c r="B55" s="32" t="s">
        <v>89</v>
      </c>
      <c r="C55" s="32"/>
      <c r="D55" s="32"/>
      <c r="E55" s="52" t="s">
        <v>90</v>
      </c>
      <c r="F55" s="25" t="s">
        <v>15</v>
      </c>
      <c r="G55" s="51">
        <v>0.3333333333333333</v>
      </c>
      <c r="H55" s="51"/>
      <c r="I55" s="20"/>
    </row>
    <row r="56" spans="2:9" ht="11.25">
      <c r="B56" s="32" t="s">
        <v>37</v>
      </c>
      <c r="C56" s="32"/>
      <c r="D56" s="32"/>
      <c r="E56" s="52" t="s">
        <v>60</v>
      </c>
      <c r="F56" s="25" t="s">
        <v>15</v>
      </c>
      <c r="G56" s="51">
        <v>0.3333333333333333</v>
      </c>
      <c r="H56" s="51"/>
      <c r="I56" s="20"/>
    </row>
    <row r="57" spans="2:9" ht="7.5" customHeight="1">
      <c r="B57" s="14"/>
      <c r="C57" s="14"/>
      <c r="D57" s="14"/>
      <c r="E57" s="16"/>
      <c r="F57" s="20"/>
      <c r="G57" s="21"/>
      <c r="H57" s="21"/>
      <c r="I57" s="20"/>
    </row>
    <row r="58" spans="2:9" ht="11.25">
      <c r="B58" s="14"/>
      <c r="C58" s="14"/>
      <c r="D58" s="14"/>
      <c r="E58" s="1" t="s">
        <v>20</v>
      </c>
      <c r="F58" s="28">
        <f>COUNTA(F53:F57)</f>
        <v>3</v>
      </c>
      <c r="G58" s="29">
        <f>SUM(G53:G57)</f>
        <v>1</v>
      </c>
      <c r="H58" s="30">
        <f>SUM(H53:H57)</f>
        <v>0</v>
      </c>
      <c r="I58" s="28">
        <f>COUNTA(I53:I57)</f>
        <v>0</v>
      </c>
    </row>
    <row r="59" spans="2:9" ht="11.25">
      <c r="B59" s="6" t="s">
        <v>8</v>
      </c>
      <c r="C59" s="14"/>
      <c r="D59" s="14"/>
      <c r="E59" s="38"/>
      <c r="F59" s="8"/>
      <c r="G59" s="39"/>
      <c r="H59" s="40"/>
      <c r="I59" s="11"/>
    </row>
    <row r="60" spans="2:9" ht="11.25">
      <c r="B60" s="16"/>
      <c r="C60" s="14"/>
      <c r="D60" s="14"/>
      <c r="E60" s="16"/>
      <c r="F60" s="8"/>
      <c r="G60" s="41"/>
      <c r="H60" s="41"/>
      <c r="I60" s="42" t="s">
        <v>7</v>
      </c>
    </row>
    <row r="61" spans="2:9" ht="12" thickBot="1">
      <c r="B61" s="16"/>
      <c r="C61" s="6"/>
      <c r="D61" s="6"/>
      <c r="E61" s="1" t="s">
        <v>20</v>
      </c>
      <c r="F61" s="28">
        <f>F16+F24+F58+F52+F36+F46+F41</f>
        <v>27</v>
      </c>
      <c r="G61" s="43">
        <f>G16+G24+G58+G52+G36+G46+G41</f>
        <v>7</v>
      </c>
      <c r="H61" s="43">
        <f>H16+H24+H58+H52+H36+H46+H41</f>
        <v>0</v>
      </c>
      <c r="I61" s="28">
        <f>I16+I24+I58+I52+I36+I46+I41</f>
        <v>0</v>
      </c>
    </row>
    <row r="62" spans="2:9" ht="12.75" thickBot="1" thickTop="1">
      <c r="B62" s="44"/>
      <c r="C62" s="16"/>
      <c r="D62" s="16"/>
      <c r="E62" s="16"/>
      <c r="F62" s="1" t="s">
        <v>5</v>
      </c>
      <c r="G62" s="45">
        <f>IF((G61+H61)=0,"",G61/(G61+H61))</f>
        <v>1</v>
      </c>
      <c r="H62" s="45">
        <f>IF((G61+H61)=0,"",H61/(G61+H61))</f>
        <v>0</v>
      </c>
      <c r="I62" s="19"/>
    </row>
    <row r="63" spans="2:9" ht="12" thickTop="1">
      <c r="B63" s="44"/>
      <c r="C63" s="16"/>
      <c r="D63" s="16"/>
      <c r="E63" s="16"/>
      <c r="F63" s="8"/>
      <c r="G63" s="8"/>
      <c r="H63" s="8"/>
      <c r="I63" s="11"/>
    </row>
    <row r="65" ht="12" hidden="1" thickBot="1">
      <c r="B65" s="47" t="s">
        <v>25</v>
      </c>
    </row>
    <row r="66" ht="12" hidden="1" thickTop="1">
      <c r="B66" s="48" t="s">
        <v>18</v>
      </c>
    </row>
    <row r="67" ht="11.25" hidden="1">
      <c r="B67" s="48" t="s">
        <v>17</v>
      </c>
    </row>
    <row r="68" ht="11.25" hidden="1">
      <c r="B68" s="49" t="s">
        <v>19</v>
      </c>
    </row>
    <row r="69" ht="11.25" hidden="1"/>
    <row r="70" ht="12" hidden="1" thickBot="1">
      <c r="B70" s="47" t="s">
        <v>26</v>
      </c>
    </row>
    <row r="71" ht="12" hidden="1" thickTop="1">
      <c r="B71" s="48" t="s">
        <v>23</v>
      </c>
    </row>
    <row r="72" ht="11.25" hidden="1">
      <c r="B72" s="63" t="s">
        <v>24</v>
      </c>
    </row>
    <row r="73" ht="11.25" hidden="1"/>
    <row r="74" ht="12" hidden="1" thickBot="1">
      <c r="B74" s="47" t="s">
        <v>27</v>
      </c>
    </row>
    <row r="75" ht="12" hidden="1" thickTop="1">
      <c r="B75" s="48" t="s">
        <v>21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15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 t="s">
        <v>15</v>
      </c>
    </row>
    <row r="84" ht="11.25" hidden="1">
      <c r="B84" s="49"/>
    </row>
    <row r="85" ht="11.25" hidden="1"/>
    <row r="86" ht="12" hidden="1" thickBot="1">
      <c r="B86" s="47" t="s">
        <v>30</v>
      </c>
    </row>
    <row r="87" ht="12" hidden="1" thickTop="1">
      <c r="B87" s="48">
        <v>1</v>
      </c>
    </row>
    <row r="88" ht="11.25" hidden="1">
      <c r="B88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7:I57 F47:I47 F37:I37 F35:I35 F23:I23 F25:I25 F42:I42 F40:I40 F51:I51 I53 I10 F15:I15 F17:I17">
      <formula1>#REF!</formula1>
    </dataValidation>
    <dataValidation type="list" showInputMessage="1" showErrorMessage="1" sqref="F38:F39 F54:F56 F18:F22 F26:F34 F43:F45 F48:F50">
      <formula1>$B$79:$B$80</formula1>
    </dataValidation>
    <dataValidation type="list" showInputMessage="1" showErrorMessage="1" sqref="I38:I39 I54:I56 I18:I22 I26:I34 I11:I14 I43:I45 I48:I50">
      <formula1>$B$75:$B$76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allowBlank="1" showInputMessage="1" showErrorMessage="1" sqref="F11:F14">
      <formula1>$B$79:$B$80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2020-11-11T19:22:15Z</dcterms:modified>
  <cp:category/>
  <cp:version/>
  <cp:contentType/>
  <cp:contentStatus/>
</cp:coreProperties>
</file>