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<sst xmlns="http://schemas.openxmlformats.org/spreadsheetml/2006/main" count="142" uniqueCount="95">
  <si>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</si>
  <si>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</si>
  <si>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</si>
  <si>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</si>
  <si>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</si>
  <si>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</si>
  <si>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</si>
  <si>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</si>
  <si>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</si>
  <si>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</si>
  <si>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</si>
  <si>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</si>
  <si>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</si>
  <si>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</si>
  <si>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</si>
  <si>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</si>
  <si>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</si>
  <si>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</si>
  <si>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</si>
  <si>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</si>
  <si>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</si>
  <si>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</si>
  <si>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</si>
  <si>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</si>
  <si>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</si>
  <si>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</si>
  <si>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</si>
  <si>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</si>
  <si>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</si>
  <si>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</si>
  <si>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</si>
  <si>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</si>
  <si>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</si>
  <si>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</si>
  <si>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</si>
  <si>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</si>
  <si>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</si>
  <si>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</si>
  <si>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</si>
  <si>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</si>
  <si>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</si>
  <si>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</si>
  <si>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</si>
  <si>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</si>
  <si>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</si>
  <si>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</si>
  <si>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</si>
  <si>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</si>
  <si>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</si>
  <si>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</si>
  <si>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</si>
  <si>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</si>
  <si>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</si>
  <si>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</si>
  <si>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</si>
  <si>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</si>
  <si>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</si>
  <si>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</si>
  <si>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</si>
  <si>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</si>
  <si>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</si>
  <si>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</si>
  <si>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</si>
  <si>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</si>
  <si>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</si>
  <si>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</si>
  <si>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</si>
  <si>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</si>
  <si>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</si>
  <si>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</si>
  <si>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</si>
  <si>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</si>
  <si>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</si>
  <si>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</si>
  <si>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</si>
  <si>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</si>
  <si>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</si>
  <si>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</si>
  <si>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</si>
  <si>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</si>
  <si>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</si>
  <si>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</si>
  <si>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</si>
  <si>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</si>
  <si>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</si>
  <si>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</si>
  <si>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</si>
  <si>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</si>
  <si>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</si>
  <si>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</si>
  <si>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</si>
  <si>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</si>
  <si>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</si>
  <si>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>PRS Motion:  to grant NPRR1055 Urgent status; to recommend approval of NPRR1055 as revised by PRS; and to forward to TAC NPRR1055 and the Impact Analysis</t>
  </si>
  <si>
    <t>Date:  November 11,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</si>
</sst>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858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858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93</v>
      </c>
      <c r="C3" s="68"/>
      <c r="D3" s="68"/>
      <c r="E3" s="6"/>
      <c r="F3" s="56" t="s">
        <v>22</v>
      </c>
      <c r="G3" s="64" t="s">
        <v>92</v>
      </c>
      <c r="H3" s="65"/>
      <c r="I3" s="11"/>
    </row>
    <row r="4" spans="1:9" ht="26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94</v>
      </c>
      <c r="C5" s="15"/>
      <c r="D5" s="7"/>
      <c r="E5" s="6"/>
      <c r="F5" s="58" t="s">
        <v>20</v>
      </c>
      <c r="G5" s="59">
        <f>IF((G61+H61)=0,"",G61)</f>
        <v>5.857142857142857</v>
      </c>
      <c r="H5" s="59">
        <f>IF((G61+H61)=0,"",H61)</f>
        <v>1.1428571428571428</v>
      </c>
      <c r="I5" s="60">
        <f>I61</f>
        <v>4</v>
      </c>
    </row>
    <row r="6" spans="2:9" ht="22.5" customHeight="1">
      <c r="B6" s="6" t="s">
        <v>61</v>
      </c>
      <c r="C6" s="14"/>
      <c r="D6" s="15"/>
      <c r="E6" s="16"/>
      <c r="F6" s="62" t="s">
        <v>91</v>
      </c>
      <c r="G6" s="61">
        <f>G62</f>
        <v>0.836734693877551</v>
      </c>
      <c r="H6" s="61">
        <f>H62</f>
        <v>0.16326530612244897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62</v>
      </c>
      <c r="C12" s="34"/>
      <c r="D12" s="37" t="s">
        <v>18</v>
      </c>
      <c r="E12" s="24" t="s">
        <v>63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64</v>
      </c>
      <c r="C13" s="34"/>
      <c r="D13" s="37" t="s">
        <v>19</v>
      </c>
      <c r="E13" s="24" t="s">
        <v>65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69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67</v>
      </c>
      <c r="C20" s="23"/>
      <c r="D20" s="23"/>
      <c r="E20" s="24" t="s">
        <v>70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68</v>
      </c>
      <c r="C21" s="23"/>
      <c r="D21" s="23"/>
      <c r="E21" s="24" t="s">
        <v>71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/>
      <c r="H26" s="51">
        <v>0.14285714285714285</v>
      </c>
      <c r="I26" s="20"/>
    </row>
    <row r="27" spans="2:9" ht="11.25">
      <c r="B27" s="32" t="s">
        <v>72</v>
      </c>
      <c r="C27" s="32"/>
      <c r="D27" s="32"/>
      <c r="E27" s="52" t="s">
        <v>79</v>
      </c>
      <c r="F27" s="25" t="s">
        <v>15</v>
      </c>
      <c r="G27" s="51">
        <v>0.14285714285714285</v>
      </c>
      <c r="H27" s="33"/>
      <c r="I27" s="20"/>
    </row>
    <row r="28" spans="2:9" ht="11.25">
      <c r="B28" s="32" t="s">
        <v>73</v>
      </c>
      <c r="C28" s="32"/>
      <c r="D28" s="32"/>
      <c r="E28" s="52" t="s">
        <v>80</v>
      </c>
      <c r="F28" s="25" t="s">
        <v>15</v>
      </c>
      <c r="G28" s="51">
        <v>0.14285714285714285</v>
      </c>
      <c r="H28" s="33"/>
      <c r="I28" s="20"/>
    </row>
    <row r="29" spans="2:9" ht="11.25">
      <c r="B29" s="32" t="s">
        <v>74</v>
      </c>
      <c r="C29" s="32"/>
      <c r="D29" s="32"/>
      <c r="E29" s="52" t="s">
        <v>81</v>
      </c>
      <c r="F29" s="25" t="s">
        <v>15</v>
      </c>
      <c r="G29" s="51">
        <v>0.14285714285714285</v>
      </c>
      <c r="H29" s="33"/>
      <c r="I29" s="20"/>
    </row>
    <row r="30" spans="2:9" ht="11.25">
      <c r="B30" s="32" t="s">
        <v>75</v>
      </c>
      <c r="C30" s="32"/>
      <c r="D30" s="32"/>
      <c r="E30" s="52" t="s">
        <v>82</v>
      </c>
      <c r="F30" s="25" t="s">
        <v>15</v>
      </c>
      <c r="G30" s="51">
        <v>0.14285714285714285</v>
      </c>
      <c r="H30" s="33"/>
      <c r="I30" s="20"/>
    </row>
    <row r="31" spans="2:9" ht="11.25">
      <c r="B31" s="32" t="s">
        <v>76</v>
      </c>
      <c r="C31" s="32"/>
      <c r="D31" s="32"/>
      <c r="E31" s="52" t="s">
        <v>83</v>
      </c>
      <c r="F31" s="25" t="s">
        <v>15</v>
      </c>
      <c r="G31" s="51"/>
      <c r="H31" s="33"/>
      <c r="I31" s="20" t="s">
        <v>21</v>
      </c>
    </row>
    <row r="32" spans="2:9" ht="11.25">
      <c r="B32" s="32" t="s">
        <v>77</v>
      </c>
      <c r="C32" s="32"/>
      <c r="D32" s="32"/>
      <c r="E32" s="52" t="s">
        <v>84</v>
      </c>
      <c r="F32" s="25" t="s">
        <v>15</v>
      </c>
      <c r="G32" s="51">
        <v>0.14285714285714285</v>
      </c>
      <c r="H32" s="33"/>
      <c r="I32" s="20"/>
    </row>
    <row r="33" spans="2:9" ht="11.25">
      <c r="B33" s="32" t="s">
        <v>78</v>
      </c>
      <c r="C33" s="32"/>
      <c r="D33" s="32"/>
      <c r="E33" s="52" t="s">
        <v>85</v>
      </c>
      <c r="F33" s="25" t="s">
        <v>15</v>
      </c>
      <c r="G33" s="51"/>
      <c r="H33" s="33"/>
      <c r="I33" s="20" t="s">
        <v>21</v>
      </c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0.14285714285714285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9</v>
      </c>
      <c r="G36" s="29">
        <f>SUM(G25:G35)</f>
        <v>0.857142857142857</v>
      </c>
      <c r="H36" s="30">
        <f>SUM(H25:H35)</f>
        <v>0.14285714285714285</v>
      </c>
      <c r="I36" s="28">
        <f>COUNTA(I25:I35)</f>
        <v>2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/>
      <c r="H38" s="51"/>
      <c r="I38" s="20" t="s">
        <v>21</v>
      </c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/>
      <c r="H39" s="51">
        <v>1</v>
      </c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0</v>
      </c>
      <c r="H41" s="30">
        <f>SUM(H37:H40)</f>
        <v>1</v>
      </c>
      <c r="I41" s="28">
        <f>COUNTA(I37:I40)</f>
        <v>1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1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/>
      <c r="H44" s="33"/>
      <c r="I44" s="20" t="s">
        <v>21</v>
      </c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1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86</v>
      </c>
      <c r="C49" s="32"/>
      <c r="D49" s="32"/>
      <c r="E49" s="52" t="s">
        <v>87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90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88</v>
      </c>
      <c r="C55" s="32"/>
      <c r="D55" s="32"/>
      <c r="E55" s="52" t="s">
        <v>89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28</v>
      </c>
      <c r="G61" s="43">
        <f>G16+G24+G58+G52+G36+G46+G41</f>
        <v>5.857142857142857</v>
      </c>
      <c r="H61" s="43">
        <f>H16+H24+H58+H52+H36+H46+H41</f>
        <v>1.1428571428571428</v>
      </c>
      <c r="I61" s="28">
        <f>I16+I24+I58+I52+I36+I46+I41</f>
        <v>4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0.836734693877551</v>
      </c>
      <c r="H62" s="45">
        <f>IF((G61+H61)=0,"",H61/(G61+H61))</f>
        <v>0.16326530612244897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2020-11-11T19:36:54Z</dcterms:modified>
  <cp:category/>
  <cp:version/>
  <cp:contentType/>
  <cp:contentStatus/>
</cp:coreProperties>
</file>