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<sst xmlns="http://schemas.openxmlformats.org/spreadsheetml/2006/main" count="151" uniqueCount="104">
  <si>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</si>
  <si>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</si>
  <si>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</si>
  <si>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</si>
  <si>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</si>
  <si>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</si>
  <si>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</si>
  <si>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</si>
  <si>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</si>
  <si>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</si>
  <si>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</si>
  <si>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</si>
  <si>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</si>
  <si>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</si>
  <si>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</si>
  <si>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</si>
  <si>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</si>
  <si>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</si>
  <si>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</si>
  <si>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</si>
  <si>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</si>
  <si>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</si>
  <si>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</si>
  <si>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</si>
  <si>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</si>
  <si>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</si>
  <si>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</si>
  <si>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</si>
  <si>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</si>
  <si>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</si>
  <si>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</si>
  <si>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</si>
  <si>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</si>
  <si>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</si>
  <si>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</si>
  <si>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</si>
  <si>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</si>
  <si>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</si>
  <si>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</si>
  <si>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</si>
  <si>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</si>
  <si>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</si>
  <si>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</si>
  <si>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</si>
  <si>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</si>
  <si>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</si>
  <si>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</si>
  <si>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</si>
  <si>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</si>
  <si>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</si>
  <si>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</si>
  <si>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</si>
  <si>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</si>
  <si>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</si>
  <si>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</si>
  <si>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</si>
  <si>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</si>
  <si>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</si>
  <si>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</si>
  <si>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</si>
  <si>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</si>
  <si>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</si>
  <si>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</si>
  <si>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</si>
  <si>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</si>
  <si>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</si>
  <si>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</si>
  <si>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</si>
  <si>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</si>
  <si>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</si>
  <si>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</si>
  <si>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</si>
  <si>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</si>
  <si>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</si>
  <si>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</si>
  <si>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</si>
  <si>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</si>
  <si>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>Brazos Electric Cooperative</t>
  </si>
  <si>
    <t>ENGIE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</si>
  <si>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</si>
  <si>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</si>
  <si>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</si>
  <si>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</si>
  <si>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</si>
  <si>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</si>
  <si>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</si>
  <si>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</si>
  <si>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</si>
  <si>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</si>
  <si>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</si>
  <si>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</si>
  <si>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</si>
  <si>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</si>
  <si>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</si>
  <si>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</si>
  <si>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</si>
  <si>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20201028</t>
  </si>
  <si>
    <t>John Dumas (Emily Jolly)</t>
  </si>
  <si>
    <t>Colin Meehan  (Bob Helton)</t>
  </si>
  <si>
    <t>Walter Bartel (Eric Easton)</t>
  </si>
  <si>
    <t>Dan Bailey  (Russell Franklin)</t>
  </si>
  <si>
    <t>TAC Motion:  To recommend approval of NPRR945 as recommended by PRS in the 10/15/20 PRS Report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</si>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</sst>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48" activePane="bottomLeft" state="frozen"/>
      <selection pane="topLeft" activeCell="A1" sqref="A1"/>
      <selection pane="bottomLeft" activeCell="H57" sqref="H57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101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102</v>
      </c>
      <c r="H3" s="54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5" t="s">
        <v>103</v>
      </c>
      <c r="H4" s="56"/>
      <c r="I4" s="41" t="s">
        <v>33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34</v>
      </c>
      <c r="G5" s="51">
        <f>IF((G63+H63)=0,"",G63)</f>
        <v>23</v>
      </c>
      <c r="H5" s="51">
        <f>IF((G63+H63)=0,"",H63)</f>
        <v>5</v>
      </c>
      <c r="I5" s="51">
        <f>I63</f>
        <v>2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0.8214285714285714</v>
      </c>
      <c r="H6" s="50">
        <f>_xlfn.IFERROR(SegmentVoteNo/(SegmentVoteYes+SegmentVoteNo),"")</f>
        <v>0.17857142857142858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85</v>
      </c>
      <c r="F11" s="17" t="s">
        <v>13</v>
      </c>
      <c r="G11" s="26">
        <v>1</v>
      </c>
      <c r="H11" s="26"/>
      <c r="I11" s="12"/>
    </row>
    <row r="12" spans="2:9" ht="12.75">
      <c r="B12" s="24" t="s">
        <v>95</v>
      </c>
      <c r="C12" s="24"/>
      <c r="D12" s="31" t="s">
        <v>16</v>
      </c>
      <c r="E12" s="25" t="s">
        <v>89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86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77</v>
      </c>
      <c r="C22" s="15"/>
      <c r="D22" s="15"/>
      <c r="E22" s="16" t="s">
        <v>87</v>
      </c>
      <c r="F22" s="17" t="s">
        <v>13</v>
      </c>
      <c r="G22" s="18"/>
      <c r="H22" s="18">
        <v>1</v>
      </c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1</v>
      </c>
      <c r="H25" s="22">
        <f>SUM(H19:H24)</f>
        <v>3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/>
      <c r="H28" s="26">
        <v>1</v>
      </c>
      <c r="I28" s="12"/>
    </row>
    <row r="29" spans="2:9" ht="12.75">
      <c r="B29" s="24" t="s">
        <v>58</v>
      </c>
      <c r="C29" s="24"/>
      <c r="D29" s="24"/>
      <c r="E29" s="25" t="s">
        <v>98</v>
      </c>
      <c r="F29" s="17" t="s">
        <v>13</v>
      </c>
      <c r="G29" s="26">
        <v>1</v>
      </c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/>
      <c r="H30" s="26"/>
      <c r="I30" s="12" t="s">
        <v>21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1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88</v>
      </c>
      <c r="C34" s="24"/>
      <c r="D34" s="24"/>
      <c r="E34" s="25" t="s">
        <v>70</v>
      </c>
      <c r="F34" s="17" t="s">
        <v>13</v>
      </c>
      <c r="G34" s="26"/>
      <c r="H34" s="26"/>
      <c r="I34" s="12" t="s">
        <v>21</v>
      </c>
    </row>
    <row r="35" spans="2:9" ht="12.75">
      <c r="B35" s="24" t="s">
        <v>82</v>
      </c>
      <c r="C35" s="24"/>
      <c r="D35" s="24"/>
      <c r="E35" s="25" t="s">
        <v>83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/>
      <c r="H36" s="26">
        <v>1</v>
      </c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2</v>
      </c>
      <c r="H39" s="22">
        <f>SUM(H33:H38)</f>
        <v>1</v>
      </c>
      <c r="I39" s="20">
        <f>COUNTA(I33:I38)</f>
        <v>1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72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4.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80</v>
      </c>
      <c r="C50" s="24"/>
      <c r="D50" s="24"/>
      <c r="E50" s="25" t="s">
        <v>81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3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100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84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79</v>
      </c>
      <c r="F58" s="17" t="s">
        <v>13</v>
      </c>
      <c r="G58" s="26">
        <v>1</v>
      </c>
      <c r="H58" s="26"/>
      <c r="I58" s="12"/>
    </row>
    <row r="59" spans="2:9" ht="5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23</v>
      </c>
      <c r="H63" s="34">
        <f>H25+H60+H53+H32+H18+H46+H39</f>
        <v>5</v>
      </c>
      <c r="I63" s="20">
        <f>I25+I60+I53+I32+I18+I46+I39</f>
        <v>2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RTCTF 102120</cp:lastModifiedBy>
  <cp:lastPrinted>2005-12-01T13:49:02Z</cp:lastPrinted>
  <dcterms:created xsi:type="dcterms:W3CDTF">2000-03-13T15:50:20Z</dcterms:created>
  <dcterms:modified xsi:type="dcterms:W3CDTF">2020-10-28T15:50:31Z</dcterms:modified>
  <cp:category/>
  <cp:version/>
  <cp:contentType/>
  <cp:contentStatus/>
</cp:coreProperties>
</file>