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'Vote'!$E$26:$I$33</definedName>
    <definedName name="clearIndGenVote">'Vote'!$G$26:$I$33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<sst xmlns="http://schemas.openxmlformats.org/spreadsheetml/2006/main" count="130" uniqueCount="91">
  <si>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</si>
  <si>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</si>
  <si>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</si>
  <si>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</si>
  <si>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</si>
  <si>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</si>
  <si>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</si>
  <si>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</si>
  <si>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</si>
  <si>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</si>
  <si>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</si>
  <si>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</si>
  <si>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</si>
  <si>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</si>
  <si>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</si>
  <si>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</si>
  <si>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</si>
  <si>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</si>
  <si>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</si>
  <si>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</si>
  <si>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</si>
  <si>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</si>
  <si>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</si>
  <si>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</si>
  <si>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</si>
  <si>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</si>
  <si>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</si>
  <si>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</si>
  <si>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</si>
  <si>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</si>
  <si>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</si>
  <si>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</si>
  <si>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</si>
  <si>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</si>
  <si>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</si>
  <si>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</si>
  <si>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</si>
  <si>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</si>
  <si>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</si>
  <si>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</si>
  <si>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</si>
  <si>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</si>
  <si>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</si>
  <si>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</si>
  <si>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</si>
  <si>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</si>
  <si>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</si>
  <si>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</si>
  <si>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</si>
  <si>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</si>
  <si>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</si>
  <si>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</si>
  <si>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</si>
  <si>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</si>
  <si>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</si>
  <si>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</si>
  <si>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</si>
  <si>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</si>
  <si>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</si>
  <si>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</si>
  <si>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</si>
  <si>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</si>
  <si>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Prepared by: Cory Phillips</t>
  </si>
  <si>
    <t>Date:  20201015</t>
  </si>
  <si>
    <t>Sierra Club</t>
  </si>
  <si>
    <t>Cyrus Reed</t>
  </si>
  <si>
    <t>Nucor</t>
  </si>
  <si>
    <t>Mark Smith</t>
  </si>
  <si>
    <t>Golden Spread Electric Cooperative</t>
  </si>
  <si>
    <t>Katie Rich</t>
  </si>
  <si>
    <t>Pedernales Electric Cooperative</t>
  </si>
  <si>
    <t>Christian Powell</t>
  </si>
  <si>
    <t>ENGIE</t>
  </si>
  <si>
    <t>Bob Helton</t>
  </si>
  <si>
    <t>Broad Reach Power</t>
  </si>
  <si>
    <t>Bob Wittmeyer</t>
  </si>
  <si>
    <t>Key Capture Energy</t>
  </si>
  <si>
    <t>Danny Musher</t>
  </si>
  <si>
    <t>Tesla</t>
  </si>
  <si>
    <t>Arushi Sharma Frank</t>
  </si>
  <si>
    <t>CenterPoint Energy</t>
  </si>
  <si>
    <t>Patrick Peters</t>
  </si>
  <si>
    <t>Austin Energy</t>
  </si>
  <si>
    <t>Murali Sithuraj</t>
  </si>
  <si>
    <t>Lower Colorado River Authority</t>
  </si>
  <si>
    <t>Andy Nguyen</t>
  </si>
  <si>
    <t>Calpine Corporation</t>
  </si>
  <si>
    <t>Bryan Sams</t>
  </si>
  <si>
    <t>Need &gt;50% to Pass</t>
  </si>
  <si>
    <t>Motion Carries</t>
  </si>
  <si>
    <t>PRS Motion:  To recommend approval of NPRR1046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</si>
</sst>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60" zoomScaleNormal="160" zoomScalePageLayoutView="0" workbookViewId="0" topLeftCell="A1">
      <pane ySplit="8" topLeftCell="A4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1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90</v>
      </c>
      <c r="C3" s="71"/>
      <c r="D3" s="71"/>
      <c r="E3" s="6"/>
      <c r="F3" s="51" t="s">
        <v>22</v>
      </c>
      <c r="G3" s="67" t="s">
        <v>89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63</v>
      </c>
      <c r="C5" s="15"/>
      <c r="D5" s="7"/>
      <c r="E5" s="6"/>
      <c r="F5" s="53" t="s">
        <v>20</v>
      </c>
      <c r="G5" s="54">
        <f>IF((G59+H59)=0,"",G59)</f>
        <v>7</v>
      </c>
      <c r="H5" s="54">
        <f>IF((G59+H59)=0,"",H59)</f>
        <v>0</v>
      </c>
      <c r="I5" s="55">
        <f>I59</f>
        <v>0</v>
      </c>
    </row>
    <row r="6" spans="2:9" ht="22.5" customHeight="1">
      <c r="B6" s="6" t="s">
        <v>62</v>
      </c>
      <c r="C6" s="14"/>
      <c r="D6" s="15"/>
      <c r="E6" s="16"/>
      <c r="F6" s="57" t="s">
        <v>88</v>
      </c>
      <c r="G6" s="56">
        <f>G60</f>
        <v>1</v>
      </c>
      <c r="H6" s="56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0"/>
      <c r="D10" s="52"/>
      <c r="E10" s="49" t="s">
        <v>16</v>
      </c>
      <c r="F10" s="48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6">
        <v>0.3333333333333333</v>
      </c>
      <c r="H11" s="33"/>
      <c r="I11" s="20"/>
    </row>
    <row r="12" spans="2:9" ht="11.25">
      <c r="B12" s="32" t="s">
        <v>64</v>
      </c>
      <c r="C12" s="34"/>
      <c r="D12" s="37" t="s">
        <v>18</v>
      </c>
      <c r="E12" s="24" t="s">
        <v>65</v>
      </c>
      <c r="F12" s="33" t="s">
        <v>15</v>
      </c>
      <c r="G12" s="46">
        <v>0.3333333333333333</v>
      </c>
      <c r="H12" s="33"/>
      <c r="I12" s="20"/>
    </row>
    <row r="13" spans="2:9" ht="11.25">
      <c r="B13" s="32" t="s">
        <v>66</v>
      </c>
      <c r="C13" s="34"/>
      <c r="D13" s="37" t="s">
        <v>19</v>
      </c>
      <c r="E13" s="24" t="s">
        <v>67</v>
      </c>
      <c r="F13" s="33"/>
      <c r="G13" s="46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6" t="s">
        <v>15</v>
      </c>
      <c r="G14" s="46">
        <v>0.3333333333333333</v>
      </c>
      <c r="H14" s="46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5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45">
        <v>0.2</v>
      </c>
      <c r="H19" s="26"/>
      <c r="I19" s="20"/>
    </row>
    <row r="20" spans="2:9" s="22" customFormat="1" ht="11.25">
      <c r="B20" s="23" t="s">
        <v>70</v>
      </c>
      <c r="C20" s="23"/>
      <c r="D20" s="23"/>
      <c r="E20" s="24" t="s">
        <v>71</v>
      </c>
      <c r="F20" s="25" t="s">
        <v>15</v>
      </c>
      <c r="G20" s="45">
        <v>0.2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85</v>
      </c>
      <c r="F21" s="59" t="s">
        <v>15</v>
      </c>
      <c r="G21" s="45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5">
        <v>0.2</v>
      </c>
      <c r="H22" s="45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 customHeight="1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 customHeight="1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 customHeight="1">
      <c r="B26" s="32" t="s">
        <v>46</v>
      </c>
      <c r="C26" s="32"/>
      <c r="D26" s="32"/>
      <c r="E26" s="47" t="s">
        <v>54</v>
      </c>
      <c r="F26" s="25" t="s">
        <v>15</v>
      </c>
      <c r="G26" s="46">
        <v>0.16666666666666666</v>
      </c>
      <c r="H26" s="33"/>
      <c r="I26" s="20"/>
    </row>
    <row r="27" spans="2:9" ht="11.25" customHeight="1">
      <c r="B27" s="32" t="s">
        <v>72</v>
      </c>
      <c r="C27" s="32"/>
      <c r="D27" s="32"/>
      <c r="E27" s="47" t="s">
        <v>73</v>
      </c>
      <c r="F27" s="25"/>
      <c r="G27" s="46"/>
      <c r="H27" s="33"/>
      <c r="I27" s="20"/>
    </row>
    <row r="28" spans="2:9" ht="11.25" customHeight="1">
      <c r="B28" s="32" t="s">
        <v>74</v>
      </c>
      <c r="C28" s="32"/>
      <c r="D28" s="32"/>
      <c r="E28" s="47" t="s">
        <v>75</v>
      </c>
      <c r="F28" s="25" t="s">
        <v>15</v>
      </c>
      <c r="G28" s="46">
        <v>0.16666666666666666</v>
      </c>
      <c r="H28" s="33"/>
      <c r="I28" s="20"/>
    </row>
    <row r="29" spans="2:9" ht="11.25" customHeight="1">
      <c r="B29" s="32" t="s">
        <v>76</v>
      </c>
      <c r="C29" s="32"/>
      <c r="D29" s="32"/>
      <c r="E29" s="47" t="s">
        <v>77</v>
      </c>
      <c r="F29" s="25" t="s">
        <v>15</v>
      </c>
      <c r="G29" s="46">
        <v>0.16666666666666666</v>
      </c>
      <c r="H29" s="33"/>
      <c r="I29" s="20"/>
    </row>
    <row r="30" spans="2:9" ht="11.25" customHeight="1">
      <c r="B30" s="32" t="s">
        <v>78</v>
      </c>
      <c r="C30" s="32"/>
      <c r="D30" s="32"/>
      <c r="E30" s="47" t="s">
        <v>79</v>
      </c>
      <c r="F30" s="25" t="s">
        <v>15</v>
      </c>
      <c r="G30" s="46">
        <v>0.16666666666666666</v>
      </c>
      <c r="H30" s="33"/>
      <c r="I30" s="20"/>
    </row>
    <row r="31" spans="2:9" ht="11.25" customHeight="1">
      <c r="B31" s="32" t="s">
        <v>86</v>
      </c>
      <c r="C31" s="32"/>
      <c r="D31" s="32"/>
      <c r="E31" s="47" t="s">
        <v>87</v>
      </c>
      <c r="F31" s="25" t="s">
        <v>15</v>
      </c>
      <c r="G31" s="46">
        <v>0.16666666666666666</v>
      </c>
      <c r="H31" s="33"/>
      <c r="I31" s="20"/>
    </row>
    <row r="32" spans="2:9" ht="11.25" customHeight="1">
      <c r="B32" s="32" t="s">
        <v>58</v>
      </c>
      <c r="C32" s="32"/>
      <c r="D32" s="32"/>
      <c r="E32" s="47" t="s">
        <v>57</v>
      </c>
      <c r="F32" s="25" t="s">
        <v>15</v>
      </c>
      <c r="G32" s="46">
        <v>0.16666666666666666</v>
      </c>
      <c r="H32" s="46"/>
      <c r="I32" s="20"/>
    </row>
    <row r="33" spans="2:9" ht="11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 customHeight="1">
      <c r="B34" s="14"/>
      <c r="C34" s="14"/>
      <c r="D34" s="14"/>
      <c r="E34" s="1" t="s">
        <v>20</v>
      </c>
      <c r="F34" s="28">
        <f>COUNTA(F25:F33)</f>
        <v>6</v>
      </c>
      <c r="G34" s="29">
        <f>SUM(G25:G33)</f>
        <v>0.9999999999999999</v>
      </c>
      <c r="H34" s="30">
        <f>SUM(H25:H33)</f>
        <v>0</v>
      </c>
      <c r="I34" s="28">
        <f>COUNTA(I25:I33)</f>
        <v>0</v>
      </c>
    </row>
    <row r="35" spans="2:9" ht="11.25" customHeight="1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 customHeight="1">
      <c r="B36" s="32" t="s">
        <v>36</v>
      </c>
      <c r="C36" s="32"/>
      <c r="D36" s="32"/>
      <c r="E36" s="47" t="s">
        <v>40</v>
      </c>
      <c r="F36" s="25" t="s">
        <v>15</v>
      </c>
      <c r="G36" s="46">
        <v>0.5</v>
      </c>
      <c r="H36" s="46"/>
      <c r="I36" s="20"/>
    </row>
    <row r="37" spans="2:9" ht="11.25" customHeight="1">
      <c r="B37" s="32" t="s">
        <v>38</v>
      </c>
      <c r="C37" s="32"/>
      <c r="D37" s="32"/>
      <c r="E37" s="47" t="s">
        <v>39</v>
      </c>
      <c r="F37" s="25" t="s">
        <v>15</v>
      </c>
      <c r="G37" s="46">
        <v>0.5</v>
      </c>
      <c r="H37" s="33"/>
      <c r="I37" s="20"/>
    </row>
    <row r="38" spans="2:9" ht="11.25" customHeight="1">
      <c r="B38" s="14"/>
      <c r="C38" s="14"/>
      <c r="D38" s="14"/>
      <c r="E38" s="16"/>
      <c r="F38" s="20"/>
      <c r="G38" s="21"/>
      <c r="H38" s="21"/>
      <c r="I38" s="20"/>
    </row>
    <row r="39" spans="2:9" ht="11.25" customHeight="1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 customHeight="1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 customHeight="1">
      <c r="B41" s="32" t="s">
        <v>41</v>
      </c>
      <c r="C41" s="32"/>
      <c r="D41" s="32"/>
      <c r="E41" s="47" t="s">
        <v>55</v>
      </c>
      <c r="F41" s="25" t="s">
        <v>15</v>
      </c>
      <c r="G41" s="46">
        <v>0.5</v>
      </c>
      <c r="H41" s="33"/>
      <c r="I41" s="20"/>
    </row>
    <row r="42" spans="2:9" ht="11.25" customHeight="1">
      <c r="B42" s="32" t="s">
        <v>59</v>
      </c>
      <c r="C42" s="32"/>
      <c r="D42" s="32"/>
      <c r="E42" s="47" t="s">
        <v>60</v>
      </c>
      <c r="F42" s="25" t="s">
        <v>15</v>
      </c>
      <c r="G42" s="46">
        <v>0.5</v>
      </c>
      <c r="H42" s="33"/>
      <c r="I42" s="20"/>
    </row>
    <row r="43" spans="2:9" ht="11.25" customHeight="1">
      <c r="B43" s="14"/>
      <c r="C43" s="14"/>
      <c r="D43" s="14"/>
      <c r="E43" s="14"/>
      <c r="F43" s="20"/>
      <c r="G43" s="60"/>
      <c r="H43" s="60"/>
      <c r="I43" s="20"/>
    </row>
    <row r="44" spans="2:9" ht="11.25" customHeight="1">
      <c r="B44" s="14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 customHeight="1">
      <c r="B45" s="6" t="s">
        <v>0</v>
      </c>
      <c r="C45" s="6"/>
      <c r="D45" s="6"/>
      <c r="E45" s="14"/>
      <c r="F45" s="20"/>
      <c r="G45" s="60"/>
      <c r="H45" s="60"/>
      <c r="I45" s="20"/>
    </row>
    <row r="46" spans="2:9" ht="11.25" customHeight="1">
      <c r="B46" s="32" t="s">
        <v>47</v>
      </c>
      <c r="C46" s="32"/>
      <c r="D46" s="32"/>
      <c r="E46" s="47" t="s">
        <v>48</v>
      </c>
      <c r="F46" s="59" t="s">
        <v>15</v>
      </c>
      <c r="G46" s="46">
        <v>0.3333333333333333</v>
      </c>
      <c r="H46" s="46"/>
      <c r="I46" s="20"/>
    </row>
    <row r="47" spans="2:9" ht="11.25" customHeight="1">
      <c r="B47" s="32" t="s">
        <v>80</v>
      </c>
      <c r="C47" s="32"/>
      <c r="D47" s="32"/>
      <c r="E47" s="47" t="s">
        <v>81</v>
      </c>
      <c r="F47" s="59" t="s">
        <v>15</v>
      </c>
      <c r="G47" s="46">
        <v>0.3333333333333333</v>
      </c>
      <c r="H47" s="46"/>
      <c r="I47" s="20"/>
    </row>
    <row r="48" spans="2:9" ht="11.25" customHeight="1">
      <c r="B48" s="32" t="s">
        <v>50</v>
      </c>
      <c r="C48" s="32"/>
      <c r="D48" s="32"/>
      <c r="E48" s="47" t="s">
        <v>51</v>
      </c>
      <c r="F48" s="59" t="s">
        <v>15</v>
      </c>
      <c r="G48" s="46">
        <v>0.3333333333333333</v>
      </c>
      <c r="H48" s="46"/>
      <c r="I48" s="20"/>
    </row>
    <row r="49" spans="2:9" ht="11.25" customHeight="1">
      <c r="B49" s="14"/>
      <c r="C49" s="14"/>
      <c r="D49" s="14"/>
      <c r="E49" s="14"/>
      <c r="F49" s="20"/>
      <c r="G49" s="60"/>
      <c r="H49" s="60"/>
      <c r="I49" s="20"/>
    </row>
    <row r="50" spans="2:9" ht="11.25" customHeight="1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 customHeight="1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 customHeight="1">
      <c r="B52" s="32" t="s">
        <v>43</v>
      </c>
      <c r="C52" s="32"/>
      <c r="D52" s="32"/>
      <c r="E52" s="47" t="s">
        <v>49</v>
      </c>
      <c r="F52" s="59" t="s">
        <v>15</v>
      </c>
      <c r="G52" s="46">
        <v>0.3333333333333333</v>
      </c>
      <c r="H52" s="46"/>
      <c r="I52" s="20"/>
    </row>
    <row r="53" spans="2:9" ht="11.25" customHeight="1">
      <c r="B53" s="32" t="s">
        <v>82</v>
      </c>
      <c r="C53" s="32"/>
      <c r="D53" s="32"/>
      <c r="E53" s="47" t="s">
        <v>83</v>
      </c>
      <c r="F53" s="59" t="s">
        <v>15</v>
      </c>
      <c r="G53" s="46">
        <v>0.3333333333333333</v>
      </c>
      <c r="H53" s="46"/>
      <c r="I53" s="20"/>
    </row>
    <row r="54" spans="2:9" ht="11.25" customHeight="1">
      <c r="B54" s="32" t="s">
        <v>37</v>
      </c>
      <c r="C54" s="32"/>
      <c r="D54" s="32"/>
      <c r="E54" s="47" t="s">
        <v>61</v>
      </c>
      <c r="F54" s="59" t="s">
        <v>15</v>
      </c>
      <c r="G54" s="46">
        <v>0.3333333333333333</v>
      </c>
      <c r="H54" s="46"/>
      <c r="I54" s="20"/>
    </row>
    <row r="55" spans="2:9" ht="11.25" customHeight="1">
      <c r="B55" s="14"/>
      <c r="C55" s="14"/>
      <c r="D55" s="14"/>
      <c r="E55" s="14"/>
      <c r="F55" s="20"/>
      <c r="G55" s="60"/>
      <c r="H55" s="60"/>
      <c r="I55" s="20"/>
    </row>
    <row r="56" spans="2:9" ht="11.25" customHeight="1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 customHeight="1">
      <c r="B57" s="6" t="s">
        <v>8</v>
      </c>
      <c r="C57" s="14"/>
      <c r="D57" s="14"/>
      <c r="E57" s="61"/>
      <c r="F57" s="11"/>
      <c r="G57" s="38"/>
      <c r="H57" s="62"/>
      <c r="I57" s="11"/>
    </row>
    <row r="58" spans="2:9" ht="11.25" customHeight="1">
      <c r="B58" s="14"/>
      <c r="C58" s="14"/>
      <c r="D58" s="14"/>
      <c r="E58" s="14"/>
      <c r="F58" s="11"/>
      <c r="G58" s="63"/>
      <c r="H58" s="63"/>
      <c r="I58" s="39" t="s">
        <v>7</v>
      </c>
    </row>
    <row r="59" spans="2:9" ht="11.25" customHeight="1" thickBot="1">
      <c r="B59" s="14"/>
      <c r="C59" s="6"/>
      <c r="D59" s="6"/>
      <c r="E59" s="1" t="s">
        <v>20</v>
      </c>
      <c r="F59" s="19">
        <f>F16+F24+F56+F50+F34+F44+F39</f>
        <v>24</v>
      </c>
      <c r="G59" s="64">
        <f>G16+G24+G56+G50+G34+G44+G39</f>
        <v>7</v>
      </c>
      <c r="H59" s="64">
        <f>H16+H24+H56+H50+H34+H44+H39</f>
        <v>0</v>
      </c>
      <c r="I59" s="28">
        <f>I16+I24+I56+I50+I34+I44+I39</f>
        <v>0</v>
      </c>
    </row>
    <row r="60" spans="2:9" ht="11.25" customHeight="1" thickBot="1" thickTop="1">
      <c r="B60" s="65"/>
      <c r="C60" s="14"/>
      <c r="D60" s="14"/>
      <c r="E60" s="14"/>
      <c r="F60" s="1" t="s">
        <v>5</v>
      </c>
      <c r="G60" s="66">
        <f>IF((G59+H59)=0,"",G59/(G59+H59))</f>
        <v>1</v>
      </c>
      <c r="H60" s="66">
        <f>IF((G59+H59)=0,"",H59/(G59+H59))</f>
        <v>0</v>
      </c>
      <c r="I60" s="19"/>
    </row>
    <row r="61" spans="2:9" ht="11.25" customHeight="1" thickTop="1">
      <c r="B61" s="40"/>
      <c r="C61" s="16"/>
      <c r="D61" s="16"/>
      <c r="E61" s="16"/>
      <c r="F61" s="8"/>
      <c r="G61" s="8"/>
      <c r="H61" s="8"/>
      <c r="I61" s="11"/>
    </row>
    <row r="63" ht="12" hidden="1" thickBot="1">
      <c r="B63" s="42" t="s">
        <v>25</v>
      </c>
    </row>
    <row r="64" ht="12" hidden="1" thickTop="1">
      <c r="B64" s="43" t="s">
        <v>18</v>
      </c>
    </row>
    <row r="65" ht="11.25" hidden="1">
      <c r="B65" s="43" t="s">
        <v>17</v>
      </c>
    </row>
    <row r="66" ht="11.25" hidden="1">
      <c r="B66" s="44" t="s">
        <v>19</v>
      </c>
    </row>
    <row r="67" ht="11.25" hidden="1"/>
    <row r="68" ht="12" hidden="1" thickBot="1">
      <c r="B68" s="42" t="s">
        <v>26</v>
      </c>
    </row>
    <row r="69" ht="12" hidden="1" thickTop="1">
      <c r="B69" s="43" t="s">
        <v>23</v>
      </c>
    </row>
    <row r="70" ht="11.25" hidden="1">
      <c r="B70" s="58" t="s">
        <v>24</v>
      </c>
    </row>
    <row r="71" ht="11.25" hidden="1"/>
    <row r="72" ht="12" hidden="1" thickBot="1">
      <c r="B72" s="42" t="s">
        <v>27</v>
      </c>
    </row>
    <row r="73" ht="12" hidden="1" thickTop="1">
      <c r="B73" s="43" t="s">
        <v>21</v>
      </c>
    </row>
    <row r="74" ht="11.25" hidden="1">
      <c r="B74" s="44"/>
    </row>
    <row r="75" ht="11.25" hidden="1"/>
    <row r="76" ht="12" hidden="1" thickBot="1">
      <c r="B76" s="42" t="s">
        <v>28</v>
      </c>
    </row>
    <row r="77" ht="12" hidden="1" thickTop="1">
      <c r="B77" s="43" t="s">
        <v>15</v>
      </c>
    </row>
    <row r="78" ht="11.25" hidden="1">
      <c r="B78" s="44"/>
    </row>
    <row r="79" ht="11.25" hidden="1"/>
    <row r="80" ht="12" hidden="1" thickBot="1">
      <c r="B80" s="42" t="s">
        <v>29</v>
      </c>
    </row>
    <row r="81" ht="12" hidden="1" thickTop="1">
      <c r="B81" s="43" t="s">
        <v>15</v>
      </c>
    </row>
    <row r="82" ht="11.25" hidden="1">
      <c r="B82" s="44"/>
    </row>
    <row r="83" ht="11.25" hidden="1"/>
    <row r="84" ht="12" hidden="1" thickBot="1">
      <c r="B84" s="42" t="s">
        <v>30</v>
      </c>
    </row>
    <row r="85" ht="12" hidden="1" thickTop="1">
      <c r="B85" s="43">
        <v>1</v>
      </c>
    </row>
    <row r="86" ht="11.25" hidden="1">
      <c r="B86" s="44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3:I23 F25:I25 F40:I40 F38:I38 F49:I49 I51 I10 F15:I15 F17:I17">
      <formula1>#REF!</formula1>
    </dataValidation>
    <dataValidation type="list" showInputMessage="1" showErrorMessage="1" sqref="F36:F37 F46:F48 F41:F43 F26:F32 F18:F22 F52:F54">
      <formula1>$B$77:$B$78</formula1>
    </dataValidation>
    <dataValidation type="list" showInputMessage="1" showErrorMessage="1" sqref="I36:I37 I46:I48 I41:I43 I11:I14 I26:I32 I18:I22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2020-10-15T20:08:01Z</dcterms:modified>
  <cp:category/>
  <cp:version/>
  <cp:contentType/>
  <cp:contentStatus/>
</cp:coreProperties>
</file>