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<sst xmlns="http://schemas.openxmlformats.org/spreadsheetml/2006/main" count="151" uniqueCount="104">
  <si>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</si>
  <si>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</si>
  <si>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</si>
  <si>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</si>
  <si>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</si>
  <si>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</si>
  <si>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</si>
  <si>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</si>
  <si>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</si>
  <si>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</si>
  <si>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</si>
  <si>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</si>
  <si>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</si>
  <si>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</si>
  <si>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</si>
  <si>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</si>
  <si>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</si>
  <si>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</si>
  <si>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</si>
  <si>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</si>
  <si>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</si>
  <si>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</si>
  <si>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</si>
  <si>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</si>
  <si>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</si>
  <si>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</si>
  <si>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</si>
  <si>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</si>
  <si>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</si>
  <si>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</si>
  <si>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</si>
  <si>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</si>
  <si>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</si>
  <si>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</si>
  <si>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</si>
  <si>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</si>
  <si>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</si>
  <si>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</si>
  <si>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</si>
  <si>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</si>
  <si>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</si>
  <si>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</si>
  <si>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</si>
  <si>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</si>
  <si>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</si>
  <si>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</si>
  <si>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</si>
  <si>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</si>
  <si>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</si>
  <si>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</si>
  <si>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</si>
  <si>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</si>
  <si>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</si>
  <si>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</si>
  <si>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</si>
  <si>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</si>
  <si>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</si>
  <si>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</si>
  <si>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</si>
  <si>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</si>
  <si>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</si>
  <si>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</si>
  <si>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</si>
  <si>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</si>
  <si>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</si>
  <si>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</si>
  <si>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</si>
  <si>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</si>
  <si>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</si>
  <si>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</si>
  <si>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</si>
  <si>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</si>
  <si>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</si>
  <si>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</si>
  <si>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</si>
  <si>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</si>
  <si>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</si>
  <si>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</si>
  <si>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</si>
  <si>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</si>
  <si>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</si>
  <si>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</si>
  <si>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</si>
  <si>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</si>
  <si>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</si>
  <si>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</si>
  <si>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</si>
  <si>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</si>
  <si>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</si>
  <si>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</si>
  <si>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</si>
  <si>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</si>
  <si>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</si>
  <si>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</si>
  <si>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</si>
  <si>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</si>
  <si>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</si>
  <si>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Clif Lange (Lucas Turner)</t>
  </si>
  <si>
    <t>TAC Motion:  To recommend approval of NPRR1025 as recommended by PRS in the 9/10/20 PRS Report</t>
  </si>
  <si>
    <t>Residential Consumer</t>
  </si>
  <si>
    <t>Motion Fails</t>
  </si>
  <si>
    <t>&lt; 2/3 (19) non-abst Yes</t>
  </si>
  <si>
    <t>Date:  September 23, 2020</t>
  </si>
  <si>
    <t>Issue:   NPRR1025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</si>
</sst>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1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98</v>
      </c>
      <c r="C2" s="56"/>
      <c r="D2" s="56"/>
      <c r="E2" s="4"/>
      <c r="F2" s="6"/>
      <c r="G2" s="41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8" t="s">
        <v>22</v>
      </c>
      <c r="G3" s="52" t="s">
        <v>100</v>
      </c>
      <c r="H3" s="53"/>
      <c r="I3" s="6"/>
    </row>
    <row r="4" spans="1:9" ht="23.25" customHeight="1">
      <c r="A4" s="2"/>
      <c r="B4" s="38" t="s">
        <v>103</v>
      </c>
      <c r="C4" s="5"/>
      <c r="D4" s="5"/>
      <c r="E4" s="4"/>
      <c r="F4" s="42" t="s">
        <v>31</v>
      </c>
      <c r="G4" s="54" t="s">
        <v>101</v>
      </c>
      <c r="H4" s="55"/>
      <c r="I4" s="40" t="s">
        <v>33</v>
      </c>
    </row>
    <row r="5" spans="1:9" ht="23.25" customHeight="1">
      <c r="A5" s="2"/>
      <c r="B5" s="38" t="s">
        <v>102</v>
      </c>
      <c r="C5" s="8"/>
      <c r="D5" s="5"/>
      <c r="E5" s="4"/>
      <c r="F5" s="47" t="s">
        <v>34</v>
      </c>
      <c r="G5" s="50">
        <f>IF((G63+H63)=0,"",G63)</f>
        <v>18</v>
      </c>
      <c r="H5" s="50">
        <f>IF((G63+H63)=0,"",H63)</f>
        <v>10</v>
      </c>
      <c r="I5" s="50">
        <f>I63</f>
        <v>2</v>
      </c>
    </row>
    <row r="6" spans="2:9" ht="22.5" customHeight="1">
      <c r="B6" s="38" t="s">
        <v>96</v>
      </c>
      <c r="C6" s="4"/>
      <c r="D6" s="8"/>
      <c r="E6" s="4"/>
      <c r="F6" s="6"/>
      <c r="G6" s="49">
        <f>_xlfn.IFERROR(SegmentVoteYes/(SegmentVoteYes+SegmentVoteNo),"")</f>
        <v>0.6428571428571429</v>
      </c>
      <c r="H6" s="49">
        <f>_xlfn.IFERROR(SegmentVoteNo/(SegmentVoteYes+SegmentVoteNo),"")</f>
        <v>0.35714285714285715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8" t="s">
        <v>4</v>
      </c>
      <c r="C8" s="4"/>
      <c r="D8" s="4"/>
      <c r="E8" s="39" t="s">
        <v>3</v>
      </c>
      <c r="F8" s="39" t="s">
        <v>1</v>
      </c>
      <c r="G8" s="39" t="s">
        <v>10</v>
      </c>
      <c r="H8" s="39" t="s">
        <v>11</v>
      </c>
      <c r="I8" s="39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8" t="s">
        <v>2</v>
      </c>
      <c r="C10" s="9" t="s">
        <v>14</v>
      </c>
      <c r="D10" s="27" t="s">
        <v>51</v>
      </c>
      <c r="E10" s="46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99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/>
      <c r="H13" s="26">
        <v>1</v>
      </c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/>
      <c r="H14" s="26">
        <v>1</v>
      </c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/>
      <c r="H15" s="26"/>
      <c r="I15" s="12" t="s">
        <v>21</v>
      </c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3</v>
      </c>
      <c r="H18" s="22">
        <f>SUM(H10:H17)</f>
        <v>2</v>
      </c>
      <c r="I18" s="20">
        <f>COUNTA(I10:I17)</f>
        <v>1</v>
      </c>
    </row>
    <row r="19" spans="2:9" ht="12.75">
      <c r="B19" s="38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1.25" customHeight="1">
      <c r="B23" s="15" t="s">
        <v>66</v>
      </c>
      <c r="C23" s="15"/>
      <c r="D23" s="15"/>
      <c r="E23" s="16" t="s">
        <v>65</v>
      </c>
      <c r="F23" s="17" t="s">
        <v>13</v>
      </c>
      <c r="G23" s="18"/>
      <c r="H23" s="18"/>
      <c r="I23" s="12" t="s">
        <v>21</v>
      </c>
    </row>
    <row r="24" spans="2:9" s="14" customFormat="1" ht="11.25" customHeight="1">
      <c r="B24" s="19"/>
      <c r="C24" s="19"/>
      <c r="D24" s="19"/>
      <c r="E24" s="4"/>
      <c r="F24" s="12"/>
      <c r="G24" s="13"/>
      <c r="H24" s="13"/>
      <c r="I24" s="12"/>
    </row>
    <row r="25" spans="2:9" ht="11.25" customHeight="1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1.25" customHeight="1">
      <c r="B26" s="38" t="s">
        <v>38</v>
      </c>
      <c r="C26" s="4"/>
      <c r="D26" s="4"/>
      <c r="E26" s="4"/>
      <c r="F26" s="12"/>
      <c r="G26" s="13"/>
      <c r="H26" s="13"/>
      <c r="I26" s="12"/>
    </row>
    <row r="27" spans="2:9" ht="11.25" customHeight="1">
      <c r="B27" s="24" t="s">
        <v>78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1.25" customHeight="1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1.25" customHeight="1">
      <c r="B29" s="24" t="s">
        <v>57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11.25" customHeight="1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11.25" customHeight="1">
      <c r="B31" s="4"/>
      <c r="C31" s="4"/>
      <c r="D31" s="4"/>
      <c r="E31" s="4"/>
      <c r="F31" s="12"/>
      <c r="G31" s="13"/>
      <c r="H31" s="13"/>
      <c r="I31" s="12"/>
    </row>
    <row r="32" spans="2:9" ht="11.25" customHeight="1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1.25" customHeight="1">
      <c r="B33" s="38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90</v>
      </c>
      <c r="C34" s="24"/>
      <c r="D34" s="24"/>
      <c r="E34" s="25" t="s">
        <v>69</v>
      </c>
      <c r="F34" s="17" t="s">
        <v>13</v>
      </c>
      <c r="G34" s="26"/>
      <c r="H34" s="26">
        <v>1</v>
      </c>
      <c r="I34" s="12"/>
    </row>
    <row r="35" spans="2:9" ht="11.25" customHeight="1">
      <c r="B35" s="24" t="s">
        <v>84</v>
      </c>
      <c r="C35" s="24"/>
      <c r="D35" s="24"/>
      <c r="E35" s="25" t="s">
        <v>85</v>
      </c>
      <c r="F35" s="17" t="s">
        <v>13</v>
      </c>
      <c r="G35" s="26"/>
      <c r="H35" s="26">
        <v>1</v>
      </c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/>
      <c r="H36" s="26">
        <v>1</v>
      </c>
      <c r="I36" s="12"/>
    </row>
    <row r="37" spans="2:9" ht="11.25" customHeight="1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>
        <v>1</v>
      </c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4</v>
      </c>
      <c r="I39" s="20">
        <f>COUNTA(I33:I38)</f>
        <v>0</v>
      </c>
    </row>
    <row r="40" spans="2:9" ht="11.25" customHeight="1">
      <c r="B40" s="38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/>
      <c r="H42" s="26">
        <v>1</v>
      </c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/>
      <c r="H43" s="26">
        <v>1</v>
      </c>
      <c r="I43" s="12"/>
    </row>
    <row r="44" spans="2:9" ht="11.25" customHeight="1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2</v>
      </c>
      <c r="H46" s="22">
        <f>SUM(H40:H45)</f>
        <v>2</v>
      </c>
      <c r="I46" s="20">
        <f>COUNTA(I40:I45)</f>
        <v>0</v>
      </c>
    </row>
    <row r="47" spans="2:9" ht="11.25" customHeight="1">
      <c r="B47" s="38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8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/>
      <c r="H57" s="26">
        <v>1</v>
      </c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/>
      <c r="H58" s="26">
        <v>1</v>
      </c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2</v>
      </c>
      <c r="H60" s="22">
        <f>SUM(H54:H59)</f>
        <v>2</v>
      </c>
      <c r="I60" s="20">
        <f>COUNTA(I54:I59)</f>
        <v>0</v>
      </c>
    </row>
    <row r="61" spans="2:9" ht="11.25" customHeight="1">
      <c r="B61" s="38" t="s">
        <v>8</v>
      </c>
      <c r="C61" s="4"/>
      <c r="D61" s="4"/>
      <c r="E61" s="9"/>
      <c r="F61" s="6"/>
      <c r="G61" s="30"/>
      <c r="H61" s="51"/>
      <c r="I61" s="6"/>
    </row>
    <row r="62" spans="2:9" ht="11.25" customHeight="1">
      <c r="B62" s="4"/>
      <c r="C62" s="4"/>
      <c r="D62" s="4"/>
      <c r="E62" s="4"/>
      <c r="F62" s="6"/>
      <c r="G62" s="32"/>
      <c r="H62" s="32"/>
      <c r="I62" s="45" t="s">
        <v>7</v>
      </c>
    </row>
    <row r="63" spans="2:9" ht="11.25" customHeight="1" thickBot="1">
      <c r="B63" s="4"/>
      <c r="C63" s="4"/>
      <c r="D63" s="4"/>
      <c r="E63" s="43" t="s">
        <v>19</v>
      </c>
      <c r="F63" s="44">
        <f>F25+F60+F53+F32+F18+F46+F39</f>
        <v>30</v>
      </c>
      <c r="G63" s="33">
        <f>G25+G60+G53+G32+G18+G46+G39</f>
        <v>18</v>
      </c>
      <c r="H63" s="33">
        <f>H25+H60+H53+H32+H18+H46+H39</f>
        <v>10</v>
      </c>
      <c r="I63" s="20">
        <f>I25+I60+I53+I32+I18+I46+I39</f>
        <v>2</v>
      </c>
    </row>
    <row r="64" spans="2:9" ht="11.25" customHeight="1" thickTop="1">
      <c r="B64" s="34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5" t="s">
        <v>25</v>
      </c>
    </row>
    <row r="67" ht="12.75" hidden="1">
      <c r="B67" s="36" t="s">
        <v>17</v>
      </c>
    </row>
    <row r="68" ht="12.75" hidden="1">
      <c r="B68" s="36" t="s">
        <v>16</v>
      </c>
    </row>
    <row r="69" ht="12.75" hidden="1">
      <c r="B69" s="37" t="s">
        <v>18</v>
      </c>
    </row>
    <row r="70" ht="12.75" hidden="1"/>
    <row r="71" ht="13.5" hidden="1" thickBot="1">
      <c r="B71" s="35" t="s">
        <v>26</v>
      </c>
    </row>
    <row r="72" ht="12.75" hidden="1">
      <c r="B72" s="36" t="s">
        <v>23</v>
      </c>
    </row>
    <row r="73" ht="12.75" hidden="1">
      <c r="B73" s="36" t="s">
        <v>24</v>
      </c>
    </row>
    <row r="74" ht="12.75" hidden="1">
      <c r="B74" s="37" t="s">
        <v>31</v>
      </c>
    </row>
    <row r="75" ht="12.75" hidden="1"/>
    <row r="76" ht="13.5" hidden="1" thickBot="1">
      <c r="B76" s="35" t="s">
        <v>27</v>
      </c>
    </row>
    <row r="77" ht="12.75" hidden="1">
      <c r="B77" s="36" t="s">
        <v>21</v>
      </c>
    </row>
    <row r="78" ht="12.75" hidden="1">
      <c r="B78" s="37"/>
    </row>
    <row r="79" ht="12.75" hidden="1"/>
    <row r="80" ht="13.5" hidden="1" thickBot="1">
      <c r="B80" s="35" t="s">
        <v>28</v>
      </c>
    </row>
    <row r="81" ht="12.75" hidden="1">
      <c r="B81" s="36" t="s">
        <v>13</v>
      </c>
    </row>
    <row r="82" ht="12.75" hidden="1">
      <c r="B82" s="37"/>
    </row>
    <row r="83" ht="12.75" hidden="1"/>
    <row r="84" ht="13.5" hidden="1" thickBot="1">
      <c r="B84" s="35" t="s">
        <v>29</v>
      </c>
    </row>
    <row r="85" ht="12.75" hidden="1">
      <c r="B85" s="36" t="s">
        <v>13</v>
      </c>
    </row>
    <row r="86" ht="12.75" hidden="1">
      <c r="B86" s="37"/>
    </row>
    <row r="87" ht="12.75" hidden="1"/>
    <row r="88" ht="13.5" hidden="1" thickBot="1">
      <c r="B88" s="35" t="s">
        <v>30</v>
      </c>
    </row>
    <row r="89" ht="12.75" hidden="1">
      <c r="B89" s="36">
        <v>1</v>
      </c>
    </row>
    <row r="90" ht="12.75" hidden="1">
      <c r="B90" s="37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2020-09-24T16:06:09Z</dcterms:modified>
  <cp:category/>
  <cp:version/>
  <cp:contentType/>
  <cp:contentStatus/>
</cp:coreProperties>
</file>