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nmago\Documents\OA_EMS\10_Projects_\2020_32_2021_AS_Methodology\05_WMWG_09212020\"/>
    </mc:Choice>
  </mc:AlternateContent>
  <bookViews>
    <workbookView xWindow="0" yWindow="0" windowWidth="15300" windowHeight="6960" activeTab="1"/>
  </bookViews>
  <sheets>
    <sheet name="2020 RRS" sheetId="20" r:id="rId1"/>
    <sheet name="2021 RRS" sheetId="22" r:id="rId2"/>
    <sheet name="Charts" sheetId="21" r:id="rId3"/>
  </sheets>
  <definedNames>
    <definedName name="_xlnm._FilterDatabase" localSheetId="2" hidden="1">Charts!$A$1:$F$289</definedName>
  </definedNames>
  <calcPr calcId="152511"/>
  <pivotCaches>
    <pivotCache cacheId="0" r:id="rId4"/>
    <pivotCache cacheId="1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9" i="21" l="1"/>
  <c r="J288" i="21"/>
  <c r="J287" i="21"/>
  <c r="J286" i="21"/>
  <c r="J285" i="21"/>
  <c r="J284" i="21"/>
  <c r="J283" i="21"/>
  <c r="J282" i="21"/>
  <c r="J281" i="21"/>
  <c r="J280" i="21"/>
  <c r="J279" i="21"/>
  <c r="J278" i="21"/>
  <c r="J277" i="21"/>
  <c r="J276" i="21"/>
  <c r="J275" i="21"/>
  <c r="J274" i="21"/>
  <c r="J273" i="21"/>
  <c r="J272" i="21"/>
  <c r="J271" i="21"/>
  <c r="J270" i="21"/>
  <c r="J269" i="21"/>
  <c r="J268" i="21"/>
  <c r="J267" i="21"/>
  <c r="J266" i="21"/>
  <c r="J265" i="21"/>
  <c r="J264" i="21"/>
  <c r="J263" i="21"/>
  <c r="J262" i="21"/>
  <c r="J261" i="21"/>
  <c r="J260" i="21"/>
  <c r="J259" i="21"/>
  <c r="J258" i="21"/>
  <c r="J257" i="21"/>
  <c r="J256" i="21"/>
  <c r="J255" i="21"/>
  <c r="J254" i="21"/>
  <c r="J253" i="21"/>
  <c r="J252" i="21"/>
  <c r="J251" i="21"/>
  <c r="J250" i="21"/>
  <c r="J249" i="21"/>
  <c r="J248" i="21"/>
  <c r="J247" i="21"/>
  <c r="J246" i="21"/>
  <c r="J245" i="21"/>
  <c r="J244" i="21"/>
  <c r="J243" i="21"/>
  <c r="J242" i="21"/>
  <c r="J241" i="21"/>
  <c r="J240" i="21"/>
  <c r="J239" i="21"/>
  <c r="J238" i="21"/>
  <c r="J237" i="21"/>
  <c r="J236" i="21"/>
  <c r="J235" i="21"/>
  <c r="J234" i="21"/>
  <c r="J233" i="21"/>
  <c r="J232" i="21"/>
  <c r="J231" i="21"/>
  <c r="J230" i="21"/>
  <c r="J229" i="21"/>
  <c r="J228" i="21"/>
  <c r="J227" i="21"/>
  <c r="J226" i="21"/>
  <c r="J225" i="21"/>
  <c r="J224" i="21"/>
  <c r="J223" i="21"/>
  <c r="J222" i="21"/>
  <c r="J221" i="21"/>
  <c r="J220" i="21"/>
  <c r="J219" i="21"/>
  <c r="J218" i="21"/>
  <c r="J217" i="21"/>
  <c r="J216" i="21"/>
  <c r="J215" i="21"/>
  <c r="J214" i="21"/>
  <c r="J213" i="21"/>
  <c r="J212" i="21"/>
  <c r="J211" i="21"/>
  <c r="J210" i="21"/>
  <c r="J209" i="21"/>
  <c r="J208" i="21"/>
  <c r="J207" i="21"/>
  <c r="J206" i="21"/>
  <c r="J205" i="21"/>
  <c r="J204" i="21"/>
  <c r="J203" i="21"/>
  <c r="J202" i="21"/>
  <c r="J201" i="21"/>
  <c r="J200" i="21"/>
  <c r="J199" i="21"/>
  <c r="J198" i="21"/>
  <c r="J197" i="21"/>
  <c r="J196" i="21"/>
  <c r="J195" i="21"/>
  <c r="J194" i="21"/>
  <c r="J193" i="21"/>
  <c r="J192" i="21"/>
  <c r="J191" i="21"/>
  <c r="J190" i="21"/>
  <c r="J189" i="21"/>
  <c r="J188" i="21"/>
  <c r="J187" i="21"/>
  <c r="J186" i="21"/>
  <c r="J185" i="21"/>
  <c r="J184" i="21"/>
  <c r="J183" i="21"/>
  <c r="J182" i="21"/>
  <c r="J181" i="21"/>
  <c r="J180" i="21"/>
  <c r="J179" i="21"/>
  <c r="J178" i="21"/>
  <c r="J177" i="21"/>
  <c r="J176" i="21"/>
  <c r="J175" i="21"/>
  <c r="J174" i="21"/>
  <c r="J173" i="21"/>
  <c r="J172" i="21"/>
  <c r="J171" i="21"/>
  <c r="J170" i="21"/>
  <c r="J169" i="21"/>
  <c r="J168" i="21"/>
  <c r="J167" i="21"/>
  <c r="J166" i="21"/>
  <c r="J165" i="21"/>
  <c r="J164" i="21"/>
  <c r="J163" i="21"/>
  <c r="J162" i="21"/>
  <c r="J161" i="21"/>
  <c r="J160" i="21"/>
  <c r="J159" i="21"/>
  <c r="J158" i="21"/>
  <c r="J157" i="21"/>
  <c r="J156" i="21"/>
  <c r="J155" i="21"/>
  <c r="J154" i="21"/>
  <c r="J153" i="21"/>
  <c r="J152" i="21"/>
  <c r="J151" i="21"/>
  <c r="J150" i="21"/>
  <c r="J149" i="21"/>
  <c r="J148" i="21"/>
  <c r="J147" i="21"/>
  <c r="J146" i="21"/>
  <c r="J145" i="21"/>
  <c r="J144" i="21"/>
  <c r="J143" i="21"/>
  <c r="J142" i="21"/>
  <c r="J141" i="21"/>
  <c r="J140" i="21"/>
  <c r="J139" i="21"/>
  <c r="J138" i="21"/>
  <c r="J137" i="21"/>
  <c r="J136" i="21"/>
  <c r="J135" i="21"/>
  <c r="J134" i="21"/>
  <c r="J133" i="21"/>
  <c r="J132" i="21"/>
  <c r="J131" i="21"/>
  <c r="J130" i="21"/>
  <c r="J129" i="21"/>
  <c r="J128" i="21"/>
  <c r="J127" i="21"/>
  <c r="J126" i="21"/>
  <c r="J125" i="21"/>
  <c r="J124" i="21"/>
  <c r="J123" i="21"/>
  <c r="J122" i="21"/>
  <c r="J121" i="21"/>
  <c r="J120" i="21"/>
  <c r="J119" i="21"/>
  <c r="J118" i="21"/>
  <c r="J117" i="21"/>
  <c r="J116" i="21"/>
  <c r="J115" i="21"/>
  <c r="J114" i="21"/>
  <c r="J113" i="21"/>
  <c r="J112" i="21"/>
  <c r="J111" i="21"/>
  <c r="J110" i="21"/>
  <c r="J109" i="21"/>
  <c r="J108" i="21"/>
  <c r="J107" i="21"/>
  <c r="J106" i="21"/>
  <c r="J105" i="21"/>
  <c r="J104" i="21"/>
  <c r="J103" i="21"/>
  <c r="J102" i="21"/>
  <c r="J101" i="21"/>
  <c r="J100" i="21"/>
  <c r="J99" i="21"/>
  <c r="J98" i="21"/>
  <c r="J97" i="21"/>
  <c r="J96" i="21"/>
  <c r="J95" i="21"/>
  <c r="J94" i="21"/>
  <c r="J93" i="21"/>
  <c r="J92" i="21"/>
  <c r="J91" i="21"/>
  <c r="J90" i="21"/>
  <c r="J89" i="21"/>
  <c r="J88" i="21"/>
  <c r="J87" i="21"/>
  <c r="J86" i="21"/>
  <c r="J85" i="21"/>
  <c r="J84" i="21"/>
  <c r="J83" i="21"/>
  <c r="J82" i="21"/>
  <c r="J81" i="21"/>
  <c r="J80" i="21"/>
  <c r="J79" i="21"/>
  <c r="J78" i="21"/>
  <c r="J77" i="21"/>
  <c r="J76" i="21"/>
  <c r="J75" i="21"/>
  <c r="J74" i="21"/>
  <c r="J73" i="21"/>
  <c r="J72" i="21"/>
  <c r="J71" i="21"/>
  <c r="J70" i="21"/>
  <c r="J69" i="21"/>
  <c r="J68" i="21"/>
  <c r="J67" i="21"/>
  <c r="J66" i="21"/>
  <c r="J65" i="21"/>
  <c r="J64" i="21"/>
  <c r="J63" i="21"/>
  <c r="J62" i="21"/>
  <c r="J61" i="21"/>
  <c r="J60" i="21"/>
  <c r="J59" i="21"/>
  <c r="J58" i="21"/>
  <c r="J57" i="21"/>
  <c r="J56" i="21"/>
  <c r="J55" i="21"/>
  <c r="J54" i="21"/>
  <c r="J53" i="21"/>
  <c r="J52" i="21"/>
  <c r="J51" i="21"/>
  <c r="J50" i="21"/>
  <c r="J49" i="21"/>
  <c r="J48" i="21"/>
  <c r="J47" i="21"/>
  <c r="J46" i="21"/>
  <c r="J45" i="21"/>
  <c r="J44" i="21"/>
  <c r="J43" i="21"/>
  <c r="J42" i="21"/>
  <c r="J41" i="21"/>
  <c r="J40" i="21"/>
  <c r="J39" i="21"/>
  <c r="J38" i="21"/>
  <c r="J37" i="21"/>
  <c r="J36" i="21"/>
  <c r="J35" i="21"/>
  <c r="J34" i="21"/>
  <c r="J33" i="21"/>
  <c r="J32" i="21"/>
  <c r="J31" i="21"/>
  <c r="J30" i="21"/>
  <c r="J29" i="21"/>
  <c r="J28" i="21"/>
  <c r="J27" i="21"/>
  <c r="J26" i="21"/>
  <c r="J25" i="21"/>
  <c r="J24" i="21"/>
  <c r="J23" i="21"/>
  <c r="J22" i="21"/>
  <c r="J21" i="21"/>
  <c r="J20" i="21"/>
  <c r="J19" i="21"/>
  <c r="J18" i="21"/>
  <c r="J17" i="21"/>
  <c r="J16" i="21"/>
  <c r="J15" i="21"/>
  <c r="J14" i="21"/>
  <c r="J13" i="21"/>
  <c r="J12" i="21"/>
  <c r="J11" i="21"/>
  <c r="J10" i="21"/>
  <c r="J9" i="21"/>
  <c r="J8" i="21"/>
  <c r="J7" i="21"/>
  <c r="J6" i="21"/>
  <c r="J5" i="21"/>
  <c r="J4" i="21"/>
  <c r="J3" i="21"/>
  <c r="J2" i="21"/>
  <c r="I289" i="21"/>
  <c r="I288" i="21"/>
  <c r="I287" i="21"/>
  <c r="I286" i="21"/>
  <c r="I285" i="21"/>
  <c r="I284" i="21"/>
  <c r="I283" i="21"/>
  <c r="I282" i="21"/>
  <c r="I281" i="21"/>
  <c r="I280" i="21"/>
  <c r="I279" i="21"/>
  <c r="I278" i="21"/>
  <c r="I277" i="21"/>
  <c r="I276" i="21"/>
  <c r="I275" i="21"/>
  <c r="I274" i="21"/>
  <c r="I273" i="21"/>
  <c r="I272" i="21"/>
  <c r="I271" i="21"/>
  <c r="I270" i="21"/>
  <c r="I269" i="21"/>
  <c r="I268" i="21"/>
  <c r="I267" i="21"/>
  <c r="I266" i="21"/>
  <c r="I265" i="21"/>
  <c r="I264" i="21"/>
  <c r="I263" i="21"/>
  <c r="I262" i="21"/>
  <c r="I261" i="21"/>
  <c r="I260" i="21"/>
  <c r="I259" i="21"/>
  <c r="I258" i="21"/>
  <c r="I257" i="21"/>
  <c r="I256" i="21"/>
  <c r="I255" i="21"/>
  <c r="I254" i="21"/>
  <c r="I253" i="21"/>
  <c r="I252" i="21"/>
  <c r="I251" i="21"/>
  <c r="I250" i="21"/>
  <c r="I249" i="21"/>
  <c r="I248" i="21"/>
  <c r="I247" i="21"/>
  <c r="I246" i="21"/>
  <c r="I245" i="21"/>
  <c r="I244" i="21"/>
  <c r="I243" i="21"/>
  <c r="I242" i="21"/>
  <c r="I241" i="21"/>
  <c r="I240" i="21"/>
  <c r="I239" i="21"/>
  <c r="I238" i="21"/>
  <c r="I237" i="21"/>
  <c r="I236" i="21"/>
  <c r="I235" i="21"/>
  <c r="I234" i="21"/>
  <c r="I233" i="21"/>
  <c r="I232" i="21"/>
  <c r="I231" i="21"/>
  <c r="I230" i="21"/>
  <c r="I229" i="21"/>
  <c r="I228" i="21"/>
  <c r="I227" i="21"/>
  <c r="I226" i="21"/>
  <c r="I225" i="21"/>
  <c r="I224" i="21"/>
  <c r="I223" i="21"/>
  <c r="I222" i="21"/>
  <c r="I221" i="21"/>
  <c r="I220" i="21"/>
  <c r="I219" i="21"/>
  <c r="I218" i="21"/>
  <c r="I217" i="21"/>
  <c r="I216" i="21"/>
  <c r="I215" i="21"/>
  <c r="I214" i="21"/>
  <c r="I213" i="21"/>
  <c r="I212" i="21"/>
  <c r="I211" i="21"/>
  <c r="I210" i="21"/>
  <c r="I209" i="21"/>
  <c r="I208" i="21"/>
  <c r="I207" i="21"/>
  <c r="I206" i="21"/>
  <c r="I205" i="21"/>
  <c r="I204" i="21"/>
  <c r="I203" i="21"/>
  <c r="I202" i="21"/>
  <c r="I201" i="21"/>
  <c r="I200" i="21"/>
  <c r="I199" i="21"/>
  <c r="I198" i="21"/>
  <c r="I197" i="21"/>
  <c r="I196" i="21"/>
  <c r="I195" i="21"/>
  <c r="I194" i="21"/>
  <c r="I193" i="21"/>
  <c r="I192" i="21"/>
  <c r="I191" i="21"/>
  <c r="I190" i="21"/>
  <c r="I189" i="21"/>
  <c r="I188" i="21"/>
  <c r="I187" i="21"/>
  <c r="I186" i="21"/>
  <c r="I185" i="21"/>
  <c r="I184" i="21"/>
  <c r="I183" i="21"/>
  <c r="I182" i="21"/>
  <c r="I181" i="21"/>
  <c r="I180" i="21"/>
  <c r="I179" i="21"/>
  <c r="I178" i="21"/>
  <c r="I177" i="21"/>
  <c r="I176" i="21"/>
  <c r="I175" i="21"/>
  <c r="I174" i="21"/>
  <c r="I173" i="21"/>
  <c r="I172" i="21"/>
  <c r="I171" i="21"/>
  <c r="I170" i="21"/>
  <c r="I169" i="21"/>
  <c r="I168" i="21"/>
  <c r="I167" i="21"/>
  <c r="I166" i="21"/>
  <c r="I165" i="21"/>
  <c r="I164" i="21"/>
  <c r="I163" i="21"/>
  <c r="I162" i="21"/>
  <c r="I161" i="21"/>
  <c r="I160" i="21"/>
  <c r="I159" i="21"/>
  <c r="I158" i="21"/>
  <c r="I157" i="21"/>
  <c r="I156" i="21"/>
  <c r="I155" i="21"/>
  <c r="I154" i="21"/>
  <c r="I153" i="21"/>
  <c r="I152" i="21"/>
  <c r="I151" i="21"/>
  <c r="I150" i="21"/>
  <c r="I149" i="21"/>
  <c r="I148" i="21"/>
  <c r="I147" i="21"/>
  <c r="I146" i="21"/>
  <c r="I145" i="21"/>
  <c r="I144" i="21"/>
  <c r="I143" i="21"/>
  <c r="I142" i="21"/>
  <c r="I141" i="21"/>
  <c r="I140" i="21"/>
  <c r="I139" i="21"/>
  <c r="I138" i="21"/>
  <c r="I137" i="21"/>
  <c r="I136" i="21"/>
  <c r="I135" i="21"/>
  <c r="I134" i="21"/>
  <c r="I133" i="21"/>
  <c r="I132" i="21"/>
  <c r="I131" i="21"/>
  <c r="I130" i="21"/>
  <c r="I129" i="21"/>
  <c r="I128" i="21"/>
  <c r="I127" i="21"/>
  <c r="I126" i="21"/>
  <c r="I125" i="21"/>
  <c r="I124" i="21"/>
  <c r="I123" i="21"/>
  <c r="I122" i="21"/>
  <c r="I121" i="21"/>
  <c r="I120" i="21"/>
  <c r="I119" i="21"/>
  <c r="I118" i="21"/>
  <c r="I117" i="21"/>
  <c r="I116" i="21"/>
  <c r="I115" i="21"/>
  <c r="I114" i="21"/>
  <c r="I113" i="21"/>
  <c r="I112" i="21"/>
  <c r="I111" i="21"/>
  <c r="I110" i="21"/>
  <c r="I109" i="21"/>
  <c r="I108" i="21"/>
  <c r="I107" i="21"/>
  <c r="I106" i="21"/>
  <c r="I105" i="21"/>
  <c r="I104" i="21"/>
  <c r="I103" i="21"/>
  <c r="I102" i="21"/>
  <c r="I101" i="21"/>
  <c r="I100" i="21"/>
  <c r="I99" i="21"/>
  <c r="I98" i="21"/>
  <c r="I97" i="21"/>
  <c r="I96" i="21"/>
  <c r="I95" i="21"/>
  <c r="I94" i="21"/>
  <c r="I93" i="21"/>
  <c r="I92" i="21"/>
  <c r="I91" i="21"/>
  <c r="I90" i="21"/>
  <c r="I89" i="21"/>
  <c r="I88" i="21"/>
  <c r="I87" i="21"/>
  <c r="I86" i="21"/>
  <c r="I85" i="21"/>
  <c r="I84" i="21"/>
  <c r="I83" i="21"/>
  <c r="I82" i="21"/>
  <c r="I81" i="21"/>
  <c r="I80" i="21"/>
  <c r="I79" i="21"/>
  <c r="I78" i="21"/>
  <c r="I77" i="21"/>
  <c r="I76" i="21"/>
  <c r="I75" i="21"/>
  <c r="I74" i="21"/>
  <c r="I73" i="21"/>
  <c r="I72" i="21"/>
  <c r="I71" i="21"/>
  <c r="I70" i="21"/>
  <c r="I69" i="21"/>
  <c r="I68" i="21"/>
  <c r="I67" i="21"/>
  <c r="I66" i="21"/>
  <c r="I65" i="21"/>
  <c r="I64" i="21"/>
  <c r="I63" i="21"/>
  <c r="I62" i="21"/>
  <c r="I61" i="21"/>
  <c r="I60" i="21"/>
  <c r="I59" i="21"/>
  <c r="I58" i="21"/>
  <c r="I57" i="21"/>
  <c r="I56" i="21"/>
  <c r="I55" i="21"/>
  <c r="I54" i="21"/>
  <c r="I53" i="21"/>
  <c r="I52" i="21"/>
  <c r="I51" i="21"/>
  <c r="I50" i="21"/>
  <c r="I49" i="21"/>
  <c r="I48" i="21"/>
  <c r="I47" i="21"/>
  <c r="I46" i="21"/>
  <c r="I45" i="21"/>
  <c r="I44" i="21"/>
  <c r="I43" i="21"/>
  <c r="I42" i="21"/>
  <c r="I41" i="21"/>
  <c r="I40" i="21"/>
  <c r="I39" i="21"/>
  <c r="I38" i="21"/>
  <c r="I37" i="21"/>
  <c r="I36" i="21"/>
  <c r="I35" i="21"/>
  <c r="I34" i="21"/>
  <c r="I33" i="21"/>
  <c r="I32" i="21"/>
  <c r="I31" i="21"/>
  <c r="I30" i="21"/>
  <c r="I29" i="21"/>
  <c r="I28" i="21"/>
  <c r="I27" i="21"/>
  <c r="I26" i="21"/>
  <c r="I25" i="21"/>
  <c r="I24" i="21"/>
  <c r="I23" i="21"/>
  <c r="I22" i="21"/>
  <c r="I21" i="21"/>
  <c r="I20" i="21"/>
  <c r="I19" i="21"/>
  <c r="I18" i="21"/>
  <c r="I17" i="21"/>
  <c r="I16" i="21"/>
  <c r="I15" i="21"/>
  <c r="I14" i="21"/>
  <c r="I13" i="21"/>
  <c r="I12" i="21"/>
  <c r="I11" i="21"/>
  <c r="I10" i="21"/>
  <c r="I9" i="21"/>
  <c r="I8" i="21"/>
  <c r="I7" i="21"/>
  <c r="I6" i="21"/>
  <c r="I5" i="21"/>
  <c r="I4" i="21"/>
  <c r="I3" i="21"/>
  <c r="I2" i="21"/>
  <c r="W113" i="20"/>
  <c r="W112" i="20"/>
  <c r="W111" i="20"/>
  <c r="W110" i="20"/>
  <c r="W109" i="20"/>
  <c r="W108" i="20"/>
  <c r="W107" i="20"/>
  <c r="W106" i="20"/>
  <c r="W105" i="20"/>
  <c r="W104" i="20"/>
  <c r="W103" i="20"/>
  <c r="W102" i="20"/>
  <c r="W101" i="20"/>
  <c r="W100" i="20"/>
  <c r="W99" i="20"/>
  <c r="W98" i="20"/>
  <c r="W97" i="20"/>
  <c r="W96" i="20"/>
  <c r="W95" i="20"/>
  <c r="W94" i="20"/>
  <c r="W93" i="20"/>
  <c r="W92" i="20"/>
  <c r="W91" i="20"/>
  <c r="W90" i="20"/>
  <c r="O113" i="20"/>
  <c r="O112" i="20"/>
  <c r="O111" i="20"/>
  <c r="O110" i="20"/>
  <c r="O109" i="20"/>
  <c r="O108" i="20"/>
  <c r="O107" i="20"/>
  <c r="O106" i="20"/>
  <c r="O105" i="20"/>
  <c r="O104" i="20"/>
  <c r="O103" i="20"/>
  <c r="O102" i="20"/>
  <c r="O101" i="20"/>
  <c r="O100" i="20"/>
  <c r="O99" i="20"/>
  <c r="O98" i="20"/>
  <c r="O97" i="20"/>
  <c r="O96" i="20"/>
  <c r="O95" i="20"/>
  <c r="O94" i="20"/>
  <c r="O93" i="20"/>
  <c r="O92" i="20"/>
  <c r="O91" i="20"/>
  <c r="O90" i="20"/>
  <c r="G113" i="20"/>
  <c r="G112" i="20"/>
  <c r="G111" i="20"/>
  <c r="G110" i="20"/>
  <c r="G109" i="20"/>
  <c r="G108" i="20"/>
  <c r="G107" i="20"/>
  <c r="G106" i="20"/>
  <c r="G105" i="20"/>
  <c r="G104" i="20"/>
  <c r="G103" i="20"/>
  <c r="G102" i="20"/>
  <c r="G101" i="20"/>
  <c r="G100" i="20"/>
  <c r="G99" i="20"/>
  <c r="G98" i="20"/>
  <c r="G97" i="20"/>
  <c r="G96" i="20"/>
  <c r="G95" i="20"/>
  <c r="G94" i="20"/>
  <c r="G93" i="20"/>
  <c r="G92" i="20"/>
  <c r="G91" i="20"/>
  <c r="G90" i="20"/>
  <c r="W85" i="20"/>
  <c r="W84" i="20"/>
  <c r="W83" i="20"/>
  <c r="W82" i="20"/>
  <c r="W81" i="20"/>
  <c r="W80" i="20"/>
  <c r="W79" i="20"/>
  <c r="W78" i="20"/>
  <c r="W77" i="20"/>
  <c r="W76" i="20"/>
  <c r="W75" i="20"/>
  <c r="W74" i="20"/>
  <c r="W73" i="20"/>
  <c r="W72" i="20"/>
  <c r="W71" i="20"/>
  <c r="W70" i="20"/>
  <c r="W69" i="20"/>
  <c r="W68" i="20"/>
  <c r="W67" i="20"/>
  <c r="W66" i="20"/>
  <c r="W65" i="20"/>
  <c r="W64" i="20"/>
  <c r="W63" i="20"/>
  <c r="W62" i="20"/>
  <c r="O85" i="20"/>
  <c r="O84" i="20"/>
  <c r="O83" i="20"/>
  <c r="O82" i="20"/>
  <c r="O81" i="20"/>
  <c r="O80" i="20"/>
  <c r="O79" i="20"/>
  <c r="O78" i="20"/>
  <c r="O77" i="20"/>
  <c r="O76" i="20"/>
  <c r="O75" i="20"/>
  <c r="O74" i="20"/>
  <c r="O73" i="20"/>
  <c r="O72" i="20"/>
  <c r="O71" i="20"/>
  <c r="O70" i="20"/>
  <c r="O69" i="20"/>
  <c r="O68" i="20"/>
  <c r="O67" i="20"/>
  <c r="O66" i="20"/>
  <c r="O65" i="20"/>
  <c r="O64" i="20"/>
  <c r="O63" i="20"/>
  <c r="O62" i="20"/>
  <c r="G85" i="20"/>
  <c r="G84" i="20"/>
  <c r="G83" i="20"/>
  <c r="G82" i="20"/>
  <c r="G81" i="20"/>
  <c r="G80" i="20"/>
  <c r="G79" i="20"/>
  <c r="G78" i="20"/>
  <c r="G77" i="20"/>
  <c r="G76" i="20"/>
  <c r="G75" i="20"/>
  <c r="G74" i="20"/>
  <c r="G73" i="20"/>
  <c r="G72" i="20"/>
  <c r="G71" i="20"/>
  <c r="G70" i="20"/>
  <c r="G69" i="20"/>
  <c r="G68" i="20"/>
  <c r="G67" i="20"/>
  <c r="G66" i="20"/>
  <c r="G65" i="20"/>
  <c r="G64" i="20"/>
  <c r="G63" i="20"/>
  <c r="G62" i="20"/>
  <c r="W56" i="20"/>
  <c r="W55" i="20"/>
  <c r="W54" i="20"/>
  <c r="W53" i="20"/>
  <c r="W52" i="20"/>
  <c r="W51" i="20"/>
  <c r="W50" i="20"/>
  <c r="W49" i="20"/>
  <c r="W48" i="20"/>
  <c r="W47" i="20"/>
  <c r="W46" i="20"/>
  <c r="W45" i="20"/>
  <c r="W44" i="20"/>
  <c r="W43" i="20"/>
  <c r="W42" i="20"/>
  <c r="W41" i="20"/>
  <c r="W40" i="20"/>
  <c r="W39" i="20"/>
  <c r="W38" i="20"/>
  <c r="W37" i="20"/>
  <c r="W36" i="20"/>
  <c r="W35" i="20"/>
  <c r="W34" i="20"/>
  <c r="W33" i="20"/>
  <c r="O56" i="20"/>
  <c r="O55" i="20"/>
  <c r="O54" i="20"/>
  <c r="O53" i="20"/>
  <c r="O52" i="20"/>
  <c r="O51" i="20"/>
  <c r="O50" i="20"/>
  <c r="O49" i="20"/>
  <c r="O48" i="20"/>
  <c r="O47" i="20"/>
  <c r="O46" i="20"/>
  <c r="O45" i="20"/>
  <c r="O44" i="20"/>
  <c r="O43" i="20"/>
  <c r="O42" i="20"/>
  <c r="O41" i="20"/>
  <c r="O40" i="20"/>
  <c r="O39" i="20"/>
  <c r="O38" i="20"/>
  <c r="O37" i="20"/>
  <c r="O36" i="20"/>
  <c r="O35" i="20"/>
  <c r="O34" i="20"/>
  <c r="O33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W27" i="20"/>
  <c r="W26" i="20"/>
  <c r="W25" i="20"/>
  <c r="W24" i="20"/>
  <c r="W23" i="20"/>
  <c r="W22" i="20"/>
  <c r="W21" i="20"/>
  <c r="W20" i="20"/>
  <c r="W19" i="20"/>
  <c r="W18" i="20"/>
  <c r="W17" i="20"/>
  <c r="W16" i="20"/>
  <c r="W15" i="20"/>
  <c r="W14" i="20"/>
  <c r="W13" i="20"/>
  <c r="W12" i="20"/>
  <c r="W11" i="20"/>
  <c r="W10" i="20"/>
  <c r="W9" i="20"/>
  <c r="W8" i="20"/>
  <c r="W7" i="20"/>
  <c r="W6" i="20"/>
  <c r="W5" i="20"/>
  <c r="W4" i="20"/>
  <c r="O27" i="20"/>
  <c r="O26" i="20"/>
  <c r="O25" i="20"/>
  <c r="O24" i="20"/>
  <c r="O23" i="20"/>
  <c r="O22" i="20"/>
  <c r="O21" i="20"/>
  <c r="O20" i="20"/>
  <c r="O19" i="20"/>
  <c r="O18" i="20"/>
  <c r="O17" i="20"/>
  <c r="O16" i="20"/>
  <c r="O15" i="20"/>
  <c r="O14" i="20"/>
  <c r="O13" i="20"/>
  <c r="O12" i="20"/>
  <c r="O11" i="20"/>
  <c r="O10" i="20"/>
  <c r="O9" i="20"/>
  <c r="O8" i="20"/>
  <c r="O7" i="20"/>
  <c r="O6" i="20"/>
  <c r="O5" i="20"/>
  <c r="O4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G4" i="20"/>
  <c r="O85" i="22"/>
  <c r="O84" i="22"/>
  <c r="O83" i="22"/>
  <c r="O82" i="22"/>
  <c r="O81" i="22"/>
  <c r="O80" i="22"/>
  <c r="O79" i="22"/>
  <c r="O78" i="22"/>
  <c r="O77" i="22"/>
  <c r="O76" i="22"/>
  <c r="O75" i="22"/>
  <c r="O74" i="22"/>
  <c r="O73" i="22"/>
  <c r="O72" i="22"/>
  <c r="O71" i="22"/>
  <c r="O70" i="22"/>
  <c r="O69" i="22"/>
  <c r="O68" i="22"/>
  <c r="O67" i="22"/>
  <c r="O66" i="22"/>
  <c r="O65" i="22"/>
  <c r="O64" i="22"/>
  <c r="O63" i="22"/>
  <c r="O62" i="22"/>
  <c r="G85" i="22"/>
  <c r="G84" i="22"/>
  <c r="G83" i="22"/>
  <c r="G82" i="22"/>
  <c r="G81" i="22"/>
  <c r="G80" i="22"/>
  <c r="G79" i="22"/>
  <c r="G78" i="22"/>
  <c r="G77" i="22"/>
  <c r="G76" i="22"/>
  <c r="G75" i="22"/>
  <c r="G74" i="22"/>
  <c r="G73" i="22"/>
  <c r="G72" i="22"/>
  <c r="G71" i="22"/>
  <c r="G70" i="22"/>
  <c r="G69" i="22"/>
  <c r="G68" i="22"/>
  <c r="G67" i="22"/>
  <c r="G66" i="22"/>
  <c r="G65" i="22"/>
  <c r="G64" i="22"/>
  <c r="G63" i="22"/>
  <c r="G62" i="22"/>
  <c r="W56" i="22"/>
  <c r="W55" i="22"/>
  <c r="W54" i="22"/>
  <c r="W53" i="22"/>
  <c r="W52" i="22"/>
  <c r="W51" i="22"/>
  <c r="W50" i="22"/>
  <c r="W49" i="22"/>
  <c r="W48" i="22"/>
  <c r="W47" i="22"/>
  <c r="W46" i="22"/>
  <c r="W45" i="22"/>
  <c r="W44" i="22"/>
  <c r="W43" i="22"/>
  <c r="W42" i="22"/>
  <c r="W41" i="22"/>
  <c r="W40" i="22"/>
  <c r="W39" i="22"/>
  <c r="W38" i="22"/>
  <c r="W37" i="22"/>
  <c r="W36" i="22"/>
  <c r="W35" i="22"/>
  <c r="W34" i="22"/>
  <c r="W33" i="22"/>
  <c r="O56" i="22"/>
  <c r="O55" i="22"/>
  <c r="O54" i="22"/>
  <c r="O53" i="22"/>
  <c r="O52" i="22"/>
  <c r="O51" i="22"/>
  <c r="O50" i="22"/>
  <c r="O49" i="22"/>
  <c r="O48" i="22"/>
  <c r="O47" i="22"/>
  <c r="O46" i="22"/>
  <c r="O45" i="22"/>
  <c r="O44" i="22"/>
  <c r="O43" i="22"/>
  <c r="O42" i="22"/>
  <c r="O41" i="22"/>
  <c r="O40" i="22"/>
  <c r="O39" i="22"/>
  <c r="O38" i="22"/>
  <c r="O37" i="22"/>
  <c r="O36" i="22"/>
  <c r="O35" i="22"/>
  <c r="O34" i="22"/>
  <c r="O33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W27" i="22"/>
  <c r="W26" i="22"/>
  <c r="W25" i="22"/>
  <c r="W24" i="22"/>
  <c r="W23" i="22"/>
  <c r="W22" i="22"/>
  <c r="W21" i="22"/>
  <c r="W20" i="22"/>
  <c r="W19" i="22"/>
  <c r="W18" i="22"/>
  <c r="W17" i="22"/>
  <c r="W16" i="22"/>
  <c r="W15" i="22"/>
  <c r="W14" i="22"/>
  <c r="W13" i="22"/>
  <c r="W12" i="22"/>
  <c r="W11" i="22"/>
  <c r="W10" i="22"/>
  <c r="W9" i="22"/>
  <c r="W8" i="22"/>
  <c r="W7" i="22"/>
  <c r="W6" i="22"/>
  <c r="W5" i="22"/>
  <c r="W4" i="22"/>
  <c r="O27" i="22"/>
  <c r="O26" i="22"/>
  <c r="O25" i="22"/>
  <c r="O24" i="22"/>
  <c r="O23" i="22"/>
  <c r="O22" i="22"/>
  <c r="O21" i="22"/>
  <c r="O20" i="22"/>
  <c r="O19" i="22"/>
  <c r="O18" i="22"/>
  <c r="O17" i="22"/>
  <c r="O16" i="22"/>
  <c r="O15" i="22"/>
  <c r="O14" i="22"/>
  <c r="O13" i="22"/>
  <c r="O12" i="22"/>
  <c r="O11" i="22"/>
  <c r="O10" i="22"/>
  <c r="O9" i="22"/>
  <c r="O8" i="22"/>
  <c r="O7" i="22"/>
  <c r="O6" i="22"/>
  <c r="O5" i="22"/>
  <c r="O4" i="22"/>
  <c r="G5" i="22"/>
  <c r="G6" i="22"/>
  <c r="G7" i="22"/>
  <c r="G8" i="22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4" i="22"/>
  <c r="N85" i="22" l="1"/>
  <c r="N84" i="22"/>
  <c r="N83" i="22"/>
  <c r="N82" i="22"/>
  <c r="N81" i="22"/>
  <c r="N80" i="22"/>
  <c r="N79" i="22"/>
  <c r="N78" i="22"/>
  <c r="N77" i="22"/>
  <c r="N76" i="22"/>
  <c r="N75" i="22"/>
  <c r="N74" i="22"/>
  <c r="N73" i="22"/>
  <c r="N72" i="22"/>
  <c r="N71" i="22"/>
  <c r="N70" i="22"/>
  <c r="N69" i="22"/>
  <c r="N68" i="22"/>
  <c r="N67" i="22"/>
  <c r="N66" i="22"/>
  <c r="N65" i="22"/>
  <c r="N64" i="22"/>
  <c r="N63" i="22"/>
  <c r="N62" i="22"/>
  <c r="O34" i="21" l="1"/>
  <c r="O35" i="21"/>
  <c r="O36" i="21"/>
  <c r="O37" i="21"/>
  <c r="O38" i="21"/>
  <c r="O39" i="21"/>
  <c r="O40" i="21"/>
  <c r="O41" i="21"/>
  <c r="O42" i="21"/>
  <c r="O43" i="21"/>
  <c r="O44" i="21"/>
  <c r="O33" i="21"/>
  <c r="F85" i="22" l="1"/>
  <c r="F84" i="22"/>
  <c r="F83" i="22"/>
  <c r="F82" i="22"/>
  <c r="F81" i="22"/>
  <c r="F80" i="22"/>
  <c r="F79" i="22"/>
  <c r="F78" i="22"/>
  <c r="F77" i="22"/>
  <c r="F76" i="22"/>
  <c r="F75" i="22"/>
  <c r="F74" i="22"/>
  <c r="F73" i="22"/>
  <c r="F72" i="22"/>
  <c r="F71" i="22"/>
  <c r="F70" i="22"/>
  <c r="F69" i="22"/>
  <c r="F68" i="22"/>
  <c r="F67" i="22"/>
  <c r="F66" i="22"/>
  <c r="F65" i="22"/>
  <c r="F64" i="22"/>
  <c r="F63" i="22"/>
  <c r="F62" i="22"/>
  <c r="V56" i="22"/>
  <c r="N56" i="22"/>
  <c r="F56" i="22"/>
  <c r="V55" i="22"/>
  <c r="N55" i="22"/>
  <c r="F55" i="22"/>
  <c r="V54" i="22"/>
  <c r="N54" i="22"/>
  <c r="F54" i="22"/>
  <c r="V53" i="22"/>
  <c r="N53" i="22"/>
  <c r="F53" i="22"/>
  <c r="V52" i="22"/>
  <c r="N52" i="22"/>
  <c r="F52" i="22"/>
  <c r="V51" i="22"/>
  <c r="N51" i="22"/>
  <c r="F51" i="22"/>
  <c r="V50" i="22"/>
  <c r="N50" i="22"/>
  <c r="F50" i="22"/>
  <c r="V49" i="22"/>
  <c r="N49" i="22"/>
  <c r="F49" i="22"/>
  <c r="V48" i="22"/>
  <c r="N48" i="22"/>
  <c r="F48" i="22"/>
  <c r="V47" i="22"/>
  <c r="N47" i="22"/>
  <c r="F47" i="22"/>
  <c r="V46" i="22"/>
  <c r="N46" i="22"/>
  <c r="F46" i="22"/>
  <c r="V45" i="22"/>
  <c r="N45" i="22"/>
  <c r="F45" i="22"/>
  <c r="V44" i="22"/>
  <c r="N44" i="22"/>
  <c r="F44" i="22"/>
  <c r="V43" i="22"/>
  <c r="N43" i="22"/>
  <c r="F43" i="22"/>
  <c r="V42" i="22"/>
  <c r="N42" i="22"/>
  <c r="F42" i="22"/>
  <c r="V41" i="22"/>
  <c r="N41" i="22"/>
  <c r="F41" i="22"/>
  <c r="V40" i="22"/>
  <c r="N40" i="22"/>
  <c r="F40" i="22"/>
  <c r="V39" i="22"/>
  <c r="N39" i="22"/>
  <c r="F39" i="22"/>
  <c r="V38" i="22"/>
  <c r="N38" i="22"/>
  <c r="F38" i="22"/>
  <c r="V37" i="22"/>
  <c r="N37" i="22"/>
  <c r="F37" i="22"/>
  <c r="V36" i="22"/>
  <c r="N36" i="22"/>
  <c r="F36" i="22"/>
  <c r="V35" i="22"/>
  <c r="N35" i="22"/>
  <c r="F35" i="22"/>
  <c r="V34" i="22"/>
  <c r="N34" i="22"/>
  <c r="F34" i="22"/>
  <c r="V33" i="22"/>
  <c r="N33" i="22"/>
  <c r="F33" i="22"/>
  <c r="V27" i="22"/>
  <c r="N27" i="22"/>
  <c r="F27" i="22"/>
  <c r="V26" i="22"/>
  <c r="N26" i="22"/>
  <c r="F26" i="22"/>
  <c r="V25" i="22"/>
  <c r="N25" i="22"/>
  <c r="F25" i="22"/>
  <c r="V24" i="22"/>
  <c r="N24" i="22"/>
  <c r="F24" i="22"/>
  <c r="V23" i="22"/>
  <c r="N23" i="22"/>
  <c r="F23" i="22"/>
  <c r="V22" i="22"/>
  <c r="N22" i="22"/>
  <c r="F22" i="22"/>
  <c r="V21" i="22"/>
  <c r="N21" i="22"/>
  <c r="F21" i="22"/>
  <c r="V20" i="22"/>
  <c r="N20" i="22"/>
  <c r="F20" i="22"/>
  <c r="V19" i="22"/>
  <c r="N19" i="22"/>
  <c r="F19" i="22"/>
  <c r="V18" i="22"/>
  <c r="N18" i="22"/>
  <c r="F18" i="22"/>
  <c r="V17" i="22"/>
  <c r="N17" i="22"/>
  <c r="F17" i="22"/>
  <c r="V16" i="22"/>
  <c r="N16" i="22"/>
  <c r="F16" i="22"/>
  <c r="V15" i="22"/>
  <c r="N15" i="22"/>
  <c r="F15" i="22"/>
  <c r="V14" i="22"/>
  <c r="N14" i="22"/>
  <c r="F14" i="22"/>
  <c r="V13" i="22"/>
  <c r="N13" i="22"/>
  <c r="F13" i="22"/>
  <c r="V12" i="22"/>
  <c r="N12" i="22"/>
  <c r="F12" i="22"/>
  <c r="V11" i="22"/>
  <c r="N11" i="22"/>
  <c r="F11" i="22"/>
  <c r="V10" i="22"/>
  <c r="N10" i="22"/>
  <c r="F10" i="22"/>
  <c r="V9" i="22"/>
  <c r="N9" i="22"/>
  <c r="F9" i="22"/>
  <c r="V8" i="22"/>
  <c r="N8" i="22"/>
  <c r="F8" i="22"/>
  <c r="V7" i="22"/>
  <c r="N7" i="22"/>
  <c r="F7" i="22"/>
  <c r="V6" i="22"/>
  <c r="N6" i="22"/>
  <c r="F6" i="22"/>
  <c r="V5" i="22"/>
  <c r="N5" i="22"/>
  <c r="F5" i="22"/>
  <c r="V4" i="22"/>
  <c r="N4" i="22"/>
  <c r="F4" i="22"/>
  <c r="P1" i="21" l="1"/>
  <c r="G289" i="21" l="1"/>
  <c r="G288" i="21"/>
  <c r="G287" i="21"/>
  <c r="G286" i="21"/>
  <c r="G285" i="21"/>
  <c r="G284" i="21"/>
  <c r="G283" i="21"/>
  <c r="G282" i="21"/>
  <c r="G281" i="21"/>
  <c r="G280" i="21"/>
  <c r="G279" i="21"/>
  <c r="G278" i="21"/>
  <c r="G277" i="21"/>
  <c r="G276" i="21"/>
  <c r="G275" i="21"/>
  <c r="G274" i="21"/>
  <c r="G273" i="21"/>
  <c r="G272" i="21"/>
  <c r="G271" i="21"/>
  <c r="G270" i="21"/>
  <c r="G269" i="21"/>
  <c r="G268" i="21"/>
  <c r="G267" i="21"/>
  <c r="G266" i="21"/>
  <c r="G265" i="21"/>
  <c r="G264" i="21"/>
  <c r="G263" i="21"/>
  <c r="G262" i="21"/>
  <c r="G261" i="21"/>
  <c r="G260" i="21"/>
  <c r="G259" i="21"/>
  <c r="G258" i="21"/>
  <c r="G257" i="21"/>
  <c r="G256" i="21"/>
  <c r="G255" i="21"/>
  <c r="G254" i="21"/>
  <c r="G253" i="21"/>
  <c r="G252" i="21"/>
  <c r="G251" i="21"/>
  <c r="G250" i="21"/>
  <c r="G249" i="21"/>
  <c r="G248" i="21"/>
  <c r="G247" i="21"/>
  <c r="G246" i="21"/>
  <c r="G245" i="21"/>
  <c r="G244" i="21"/>
  <c r="G243" i="21"/>
  <c r="G242" i="21"/>
  <c r="G241" i="21"/>
  <c r="G240" i="21"/>
  <c r="G239" i="21"/>
  <c r="G238" i="21"/>
  <c r="G237" i="21"/>
  <c r="G236" i="21"/>
  <c r="G235" i="21"/>
  <c r="G234" i="21"/>
  <c r="G233" i="21"/>
  <c r="G232" i="21"/>
  <c r="G231" i="21"/>
  <c r="G230" i="21"/>
  <c r="G229" i="21"/>
  <c r="G228" i="21"/>
  <c r="G227" i="21"/>
  <c r="G226" i="21"/>
  <c r="G225" i="21"/>
  <c r="G224" i="21"/>
  <c r="G223" i="21"/>
  <c r="G222" i="21"/>
  <c r="G221" i="21"/>
  <c r="G220" i="21"/>
  <c r="G219" i="21"/>
  <c r="G218" i="21"/>
  <c r="G217" i="21"/>
  <c r="G216" i="21"/>
  <c r="G215" i="21"/>
  <c r="G214" i="21"/>
  <c r="G213" i="21"/>
  <c r="G212" i="21"/>
  <c r="G211" i="21"/>
  <c r="G210" i="21"/>
  <c r="G209" i="21"/>
  <c r="G208" i="21"/>
  <c r="G207" i="21"/>
  <c r="G206" i="21"/>
  <c r="G205" i="21"/>
  <c r="G204" i="21"/>
  <c r="G203" i="21"/>
  <c r="G202" i="21"/>
  <c r="G201" i="21"/>
  <c r="G200" i="21"/>
  <c r="G199" i="21"/>
  <c r="G198" i="21"/>
  <c r="G197" i="21"/>
  <c r="G196" i="21"/>
  <c r="G195" i="21"/>
  <c r="G194" i="21"/>
  <c r="G193" i="21"/>
  <c r="G192" i="21"/>
  <c r="G191" i="21"/>
  <c r="G190" i="21"/>
  <c r="G189" i="21"/>
  <c r="G188" i="21"/>
  <c r="G187" i="21"/>
  <c r="G186" i="21"/>
  <c r="G185" i="21"/>
  <c r="G184" i="21"/>
  <c r="G183" i="21"/>
  <c r="G182" i="21"/>
  <c r="G181" i="21"/>
  <c r="G180" i="21"/>
  <c r="G179" i="21"/>
  <c r="G178" i="21"/>
  <c r="G177" i="21"/>
  <c r="G176" i="21"/>
  <c r="G175" i="21"/>
  <c r="G174" i="21"/>
  <c r="G173" i="21"/>
  <c r="G172" i="21"/>
  <c r="G171" i="21"/>
  <c r="G170" i="21"/>
  <c r="G169" i="21"/>
  <c r="G168" i="21"/>
  <c r="G167" i="21"/>
  <c r="G166" i="21"/>
  <c r="G165" i="21"/>
  <c r="G164" i="21"/>
  <c r="G163" i="21"/>
  <c r="G162" i="21"/>
  <c r="G161" i="21"/>
  <c r="G160" i="21"/>
  <c r="G159" i="21"/>
  <c r="G158" i="21"/>
  <c r="G157" i="21"/>
  <c r="G156" i="21"/>
  <c r="G155" i="21"/>
  <c r="G154" i="21"/>
  <c r="G153" i="21"/>
  <c r="G152" i="21"/>
  <c r="G151" i="21"/>
  <c r="G150" i="21"/>
  <c r="G149" i="21"/>
  <c r="G148" i="21"/>
  <c r="G147" i="21"/>
  <c r="G146" i="21"/>
  <c r="G145" i="21"/>
  <c r="G144" i="21"/>
  <c r="G143" i="21"/>
  <c r="G142" i="21"/>
  <c r="G141" i="21"/>
  <c r="G140" i="21"/>
  <c r="G139" i="21"/>
  <c r="G138" i="21"/>
  <c r="G137" i="21"/>
  <c r="G136" i="21"/>
  <c r="G135" i="21"/>
  <c r="G134" i="21"/>
  <c r="G133" i="21"/>
  <c r="G132" i="21"/>
  <c r="G131" i="21"/>
  <c r="G130" i="21"/>
  <c r="G129" i="21"/>
  <c r="G128" i="21"/>
  <c r="G127" i="21"/>
  <c r="G126" i="21"/>
  <c r="G125" i="21"/>
  <c r="G124" i="21"/>
  <c r="G123" i="21"/>
  <c r="G122" i="21"/>
  <c r="G121" i="21"/>
  <c r="G120" i="21"/>
  <c r="G119" i="21"/>
  <c r="G118" i="21"/>
  <c r="G117" i="21"/>
  <c r="G116" i="21"/>
  <c r="G115" i="21"/>
  <c r="G114" i="21"/>
  <c r="G113" i="21"/>
  <c r="G112" i="21"/>
  <c r="G111" i="21"/>
  <c r="G110" i="21"/>
  <c r="G109" i="21"/>
  <c r="G108" i="21"/>
  <c r="G107" i="21"/>
  <c r="G106" i="21"/>
  <c r="G105" i="21"/>
  <c r="G104" i="21"/>
  <c r="G103" i="21"/>
  <c r="G102" i="21"/>
  <c r="G101" i="21"/>
  <c r="G100" i="21"/>
  <c r="G99" i="21"/>
  <c r="G98" i="21"/>
  <c r="G97" i="21"/>
  <c r="G96" i="21"/>
  <c r="G95" i="21"/>
  <c r="G94" i="21"/>
  <c r="G93" i="21"/>
  <c r="G92" i="21"/>
  <c r="G91" i="21"/>
  <c r="G90" i="21"/>
  <c r="G89" i="21"/>
  <c r="G88" i="21"/>
  <c r="G87" i="21"/>
  <c r="G86" i="21"/>
  <c r="G85" i="21"/>
  <c r="G84" i="21"/>
  <c r="G83" i="21"/>
  <c r="G82" i="21"/>
  <c r="G81" i="21"/>
  <c r="G80" i="21"/>
  <c r="G79" i="21"/>
  <c r="G78" i="21"/>
  <c r="G77" i="21"/>
  <c r="G76" i="21"/>
  <c r="G75" i="21"/>
  <c r="G74" i="21"/>
  <c r="G73" i="21"/>
  <c r="G72" i="21"/>
  <c r="G71" i="21"/>
  <c r="G70" i="21"/>
  <c r="G69" i="21"/>
  <c r="G68" i="21"/>
  <c r="G67" i="21"/>
  <c r="G66" i="21"/>
  <c r="G65" i="21"/>
  <c r="G64" i="21"/>
  <c r="G63" i="21"/>
  <c r="G62" i="21"/>
  <c r="G61" i="21"/>
  <c r="G60" i="21"/>
  <c r="G59" i="21"/>
  <c r="G58" i="21"/>
  <c r="G57" i="21"/>
  <c r="G56" i="21"/>
  <c r="G55" i="21"/>
  <c r="G54" i="21"/>
  <c r="G53" i="21"/>
  <c r="G52" i="21"/>
  <c r="G51" i="21"/>
  <c r="G50" i="21"/>
  <c r="G49" i="21"/>
  <c r="G48" i="21"/>
  <c r="G47" i="21"/>
  <c r="G46" i="21"/>
  <c r="G45" i="21"/>
  <c r="G44" i="21"/>
  <c r="G43" i="21"/>
  <c r="G42" i="21"/>
  <c r="G41" i="21"/>
  <c r="G40" i="21"/>
  <c r="G39" i="21"/>
  <c r="G38" i="21"/>
  <c r="G37" i="21"/>
  <c r="G36" i="21"/>
  <c r="G35" i="21"/>
  <c r="G34" i="21"/>
  <c r="G33" i="21"/>
  <c r="G32" i="21"/>
  <c r="G31" i="21"/>
  <c r="G30" i="21"/>
  <c r="G29" i="21"/>
  <c r="G28" i="21"/>
  <c r="G27" i="21"/>
  <c r="G26" i="21"/>
  <c r="G25" i="21"/>
  <c r="G24" i="21"/>
  <c r="G23" i="21"/>
  <c r="G22" i="21"/>
  <c r="G21" i="21"/>
  <c r="G20" i="21"/>
  <c r="G19" i="21"/>
  <c r="G18" i="21"/>
  <c r="G17" i="21"/>
  <c r="G16" i="21"/>
  <c r="G15" i="21"/>
  <c r="G14" i="21"/>
  <c r="G13" i="21"/>
  <c r="G12" i="21"/>
  <c r="G11" i="21"/>
  <c r="G10" i="21"/>
  <c r="G9" i="21"/>
  <c r="G8" i="21"/>
  <c r="G7" i="21"/>
  <c r="G6" i="21"/>
  <c r="G5" i="21"/>
  <c r="G4" i="21"/>
  <c r="G3" i="21"/>
  <c r="G2" i="21"/>
  <c r="B193" i="21" l="1"/>
  <c r="B194" i="21"/>
  <c r="B195" i="21"/>
  <c r="B196" i="21"/>
  <c r="B197" i="21"/>
  <c r="B198" i="21"/>
  <c r="B199" i="21"/>
  <c r="B200" i="21"/>
  <c r="B201" i="21"/>
  <c r="B202" i="21"/>
  <c r="B203" i="21"/>
  <c r="B204" i="21"/>
  <c r="B205" i="21"/>
  <c r="B206" i="21"/>
  <c r="B207" i="21"/>
  <c r="B208" i="21"/>
  <c r="B209" i="21"/>
  <c r="B210" i="21"/>
  <c r="B211" i="21"/>
  <c r="B212" i="21"/>
  <c r="B213" i="21"/>
  <c r="B214" i="21"/>
  <c r="B215" i="21"/>
  <c r="B216" i="21"/>
  <c r="B217" i="21"/>
  <c r="B218" i="21"/>
  <c r="B219" i="21"/>
  <c r="B220" i="21"/>
  <c r="B221" i="21"/>
  <c r="B222" i="21"/>
  <c r="B223" i="21"/>
  <c r="B224" i="21"/>
  <c r="B225" i="21"/>
  <c r="B226" i="21"/>
  <c r="B227" i="21"/>
  <c r="B228" i="21"/>
  <c r="B229" i="21"/>
  <c r="B230" i="21"/>
  <c r="B231" i="21"/>
  <c r="B232" i="21"/>
  <c r="B233" i="21"/>
  <c r="B234" i="21"/>
  <c r="B235" i="21"/>
  <c r="B236" i="21"/>
  <c r="B237" i="21"/>
  <c r="B238" i="21"/>
  <c r="B239" i="21"/>
  <c r="B240" i="21"/>
  <c r="B241" i="21"/>
  <c r="B242" i="21"/>
  <c r="B243" i="21"/>
  <c r="B244" i="21"/>
  <c r="B245" i="21"/>
  <c r="B246" i="21"/>
  <c r="B247" i="21"/>
  <c r="B248" i="21"/>
  <c r="B249" i="21"/>
  <c r="B250" i="21"/>
  <c r="B251" i="21"/>
  <c r="B252" i="21"/>
  <c r="B253" i="21"/>
  <c r="B254" i="21"/>
  <c r="B255" i="21"/>
  <c r="B256" i="21"/>
  <c r="B257" i="21"/>
  <c r="B258" i="21"/>
  <c r="B259" i="21"/>
  <c r="B260" i="21"/>
  <c r="B261" i="21"/>
  <c r="B262" i="21"/>
  <c r="B263" i="21"/>
  <c r="B264" i="21"/>
  <c r="B265" i="21"/>
  <c r="B266" i="21"/>
  <c r="B267" i="21"/>
  <c r="B268" i="21"/>
  <c r="B269" i="21"/>
  <c r="B270" i="21"/>
  <c r="B271" i="21"/>
  <c r="B272" i="21"/>
  <c r="B273" i="21"/>
  <c r="B274" i="21"/>
  <c r="B275" i="21"/>
  <c r="B276" i="21"/>
  <c r="B277" i="21"/>
  <c r="B278" i="21"/>
  <c r="B279" i="21"/>
  <c r="B280" i="21"/>
  <c r="B281" i="21"/>
  <c r="B282" i="21"/>
  <c r="B283" i="21"/>
  <c r="B284" i="21"/>
  <c r="B285" i="21"/>
  <c r="B286" i="21"/>
  <c r="B287" i="21"/>
  <c r="B288" i="21"/>
  <c r="B289" i="21"/>
  <c r="C3" i="21" l="1"/>
  <c r="C4" i="21"/>
  <c r="C5" i="21"/>
  <c r="C6" i="21"/>
  <c r="C7" i="21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59" i="21"/>
  <c r="C60" i="21"/>
  <c r="C61" i="21"/>
  <c r="C62" i="21"/>
  <c r="C63" i="21"/>
  <c r="C64" i="21"/>
  <c r="C65" i="21"/>
  <c r="C66" i="21"/>
  <c r="C67" i="21"/>
  <c r="C68" i="21"/>
  <c r="C69" i="2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C92" i="21"/>
  <c r="C93" i="21"/>
  <c r="C94" i="21"/>
  <c r="C95" i="21"/>
  <c r="C96" i="21"/>
  <c r="C97" i="21"/>
  <c r="C98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C121" i="21"/>
  <c r="C122" i="21"/>
  <c r="C123" i="21"/>
  <c r="C124" i="21"/>
  <c r="C125" i="21"/>
  <c r="C126" i="21"/>
  <c r="C127" i="21"/>
  <c r="C128" i="21"/>
  <c r="C129" i="21"/>
  <c r="C130" i="21"/>
  <c r="C131" i="21"/>
  <c r="C132" i="21"/>
  <c r="C133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C150" i="21"/>
  <c r="C151" i="21"/>
  <c r="C152" i="21"/>
  <c r="C153" i="21"/>
  <c r="C154" i="21"/>
  <c r="C155" i="21"/>
  <c r="C156" i="21"/>
  <c r="C157" i="21"/>
  <c r="C158" i="21"/>
  <c r="C159" i="21"/>
  <c r="C160" i="21"/>
  <c r="C161" i="21"/>
  <c r="C162" i="21"/>
  <c r="C163" i="21"/>
  <c r="C164" i="21"/>
  <c r="C165" i="21"/>
  <c r="C166" i="21"/>
  <c r="C167" i="21"/>
  <c r="C168" i="21"/>
  <c r="C169" i="21"/>
  <c r="C170" i="21"/>
  <c r="C171" i="21"/>
  <c r="C172" i="21"/>
  <c r="C173" i="21"/>
  <c r="C174" i="21"/>
  <c r="C175" i="21"/>
  <c r="C176" i="21"/>
  <c r="C177" i="21"/>
  <c r="C178" i="21"/>
  <c r="C179" i="21"/>
  <c r="C180" i="21"/>
  <c r="C181" i="21"/>
  <c r="C182" i="21"/>
  <c r="C183" i="21"/>
  <c r="C184" i="21"/>
  <c r="C185" i="21"/>
  <c r="C186" i="21"/>
  <c r="C187" i="21"/>
  <c r="C188" i="21"/>
  <c r="C189" i="21"/>
  <c r="C190" i="21"/>
  <c r="C191" i="21"/>
  <c r="C192" i="21"/>
  <c r="C193" i="21"/>
  <c r="C194" i="21"/>
  <c r="C195" i="21"/>
  <c r="C196" i="21"/>
  <c r="C197" i="21"/>
  <c r="C198" i="21"/>
  <c r="C199" i="21"/>
  <c r="C200" i="21"/>
  <c r="C201" i="21"/>
  <c r="C202" i="21"/>
  <c r="C203" i="21"/>
  <c r="C204" i="21"/>
  <c r="C205" i="21"/>
  <c r="C206" i="21"/>
  <c r="C207" i="21"/>
  <c r="C208" i="21"/>
  <c r="C209" i="21"/>
  <c r="C210" i="21"/>
  <c r="C211" i="21"/>
  <c r="C212" i="21"/>
  <c r="C213" i="21"/>
  <c r="C214" i="21"/>
  <c r="C215" i="21"/>
  <c r="C216" i="21"/>
  <c r="C217" i="21"/>
  <c r="C218" i="21"/>
  <c r="C219" i="21"/>
  <c r="C220" i="21"/>
  <c r="C221" i="21"/>
  <c r="C222" i="21"/>
  <c r="C223" i="21"/>
  <c r="C224" i="21"/>
  <c r="C225" i="21"/>
  <c r="C226" i="21"/>
  <c r="C227" i="21"/>
  <c r="C228" i="21"/>
  <c r="C229" i="21"/>
  <c r="C230" i="21"/>
  <c r="C231" i="21"/>
  <c r="C232" i="21"/>
  <c r="C233" i="21"/>
  <c r="C234" i="21"/>
  <c r="C235" i="21"/>
  <c r="C236" i="21"/>
  <c r="C237" i="21"/>
  <c r="C238" i="21"/>
  <c r="C239" i="21"/>
  <c r="C240" i="21"/>
  <c r="C241" i="21"/>
  <c r="C242" i="21"/>
  <c r="C243" i="21"/>
  <c r="C244" i="21"/>
  <c r="C245" i="21"/>
  <c r="C246" i="21"/>
  <c r="C247" i="21"/>
  <c r="C248" i="21"/>
  <c r="C249" i="21"/>
  <c r="C250" i="21"/>
  <c r="C251" i="21"/>
  <c r="C252" i="21"/>
  <c r="C253" i="21"/>
  <c r="C254" i="21"/>
  <c r="C255" i="21"/>
  <c r="C256" i="21"/>
  <c r="C257" i="21"/>
  <c r="C258" i="21"/>
  <c r="C259" i="21"/>
  <c r="C260" i="21"/>
  <c r="C261" i="21"/>
  <c r="C262" i="21"/>
  <c r="C263" i="21"/>
  <c r="C264" i="21"/>
  <c r="C265" i="21"/>
  <c r="C266" i="21"/>
  <c r="C267" i="21"/>
  <c r="C268" i="21"/>
  <c r="C269" i="21"/>
  <c r="C270" i="21"/>
  <c r="C271" i="21"/>
  <c r="C272" i="21"/>
  <c r="C273" i="21"/>
  <c r="C274" i="21"/>
  <c r="C275" i="21"/>
  <c r="C276" i="21"/>
  <c r="C277" i="21"/>
  <c r="C278" i="21"/>
  <c r="C279" i="21"/>
  <c r="C280" i="21"/>
  <c r="C281" i="21"/>
  <c r="C282" i="21"/>
  <c r="C283" i="21"/>
  <c r="C284" i="21"/>
  <c r="C285" i="21"/>
  <c r="C286" i="21"/>
  <c r="C287" i="21"/>
  <c r="C288" i="21"/>
  <c r="C289" i="21"/>
  <c r="C2" i="21"/>
  <c r="P30" i="21" l="1"/>
  <c r="F289" i="21"/>
  <c r="H289" i="21" s="1"/>
  <c r="F288" i="21"/>
  <c r="H288" i="21" s="1"/>
  <c r="F287" i="21"/>
  <c r="H287" i="21" s="1"/>
  <c r="F286" i="21"/>
  <c r="H286" i="21" s="1"/>
  <c r="F285" i="21"/>
  <c r="H285" i="21" s="1"/>
  <c r="F284" i="21"/>
  <c r="H284" i="21" s="1"/>
  <c r="F283" i="21"/>
  <c r="H283" i="21" s="1"/>
  <c r="F282" i="21"/>
  <c r="H282" i="21" s="1"/>
  <c r="F281" i="21"/>
  <c r="H281" i="21" s="1"/>
  <c r="F280" i="21"/>
  <c r="H280" i="21" s="1"/>
  <c r="F279" i="21"/>
  <c r="H279" i="21" s="1"/>
  <c r="F278" i="21"/>
  <c r="H278" i="21" s="1"/>
  <c r="F277" i="21"/>
  <c r="H277" i="21" s="1"/>
  <c r="F276" i="21"/>
  <c r="H276" i="21" s="1"/>
  <c r="F275" i="21"/>
  <c r="H275" i="21" s="1"/>
  <c r="F274" i="21"/>
  <c r="H274" i="21" s="1"/>
  <c r="F273" i="21"/>
  <c r="H273" i="21" s="1"/>
  <c r="F272" i="21"/>
  <c r="H272" i="21" s="1"/>
  <c r="F271" i="21"/>
  <c r="H271" i="21" s="1"/>
  <c r="F270" i="21"/>
  <c r="H270" i="21" s="1"/>
  <c r="F269" i="21"/>
  <c r="H269" i="21" s="1"/>
  <c r="F268" i="21"/>
  <c r="H268" i="21" s="1"/>
  <c r="F267" i="21"/>
  <c r="H267" i="21" s="1"/>
  <c r="F266" i="21"/>
  <c r="H266" i="21" s="1"/>
  <c r="F265" i="21"/>
  <c r="H265" i="21" s="1"/>
  <c r="F264" i="21"/>
  <c r="H264" i="21" s="1"/>
  <c r="F263" i="21"/>
  <c r="H263" i="21" s="1"/>
  <c r="F262" i="21"/>
  <c r="H262" i="21" s="1"/>
  <c r="F261" i="21"/>
  <c r="H261" i="21" s="1"/>
  <c r="F260" i="21"/>
  <c r="H260" i="21" s="1"/>
  <c r="F259" i="21"/>
  <c r="H259" i="21" s="1"/>
  <c r="F258" i="21"/>
  <c r="H258" i="21" s="1"/>
  <c r="F257" i="21"/>
  <c r="H257" i="21" s="1"/>
  <c r="F256" i="21"/>
  <c r="H256" i="21" s="1"/>
  <c r="F255" i="21"/>
  <c r="H255" i="21" s="1"/>
  <c r="F254" i="21"/>
  <c r="H254" i="21" s="1"/>
  <c r="F253" i="21"/>
  <c r="H253" i="21" s="1"/>
  <c r="F252" i="21"/>
  <c r="H252" i="21" s="1"/>
  <c r="F251" i="21"/>
  <c r="H251" i="21" s="1"/>
  <c r="F250" i="21"/>
  <c r="H250" i="21" s="1"/>
  <c r="F249" i="21"/>
  <c r="H249" i="21" s="1"/>
  <c r="F248" i="21"/>
  <c r="H248" i="21" s="1"/>
  <c r="F247" i="21"/>
  <c r="H247" i="21" s="1"/>
  <c r="F246" i="21"/>
  <c r="H246" i="21" s="1"/>
  <c r="F245" i="21"/>
  <c r="H245" i="21" s="1"/>
  <c r="F244" i="21"/>
  <c r="H244" i="21" s="1"/>
  <c r="F243" i="21"/>
  <c r="H243" i="21" s="1"/>
  <c r="F242" i="21"/>
  <c r="H242" i="21" s="1"/>
  <c r="F241" i="21"/>
  <c r="H241" i="21" s="1"/>
  <c r="F240" i="21"/>
  <c r="H240" i="21" s="1"/>
  <c r="F239" i="21"/>
  <c r="H239" i="21" s="1"/>
  <c r="F238" i="21"/>
  <c r="H238" i="21" s="1"/>
  <c r="F237" i="21"/>
  <c r="H237" i="21" s="1"/>
  <c r="F236" i="21"/>
  <c r="H236" i="21" s="1"/>
  <c r="F235" i="21"/>
  <c r="H235" i="21" s="1"/>
  <c r="F234" i="21"/>
  <c r="H234" i="21" s="1"/>
  <c r="F233" i="21"/>
  <c r="H233" i="21" s="1"/>
  <c r="F232" i="21"/>
  <c r="H232" i="21" s="1"/>
  <c r="F231" i="21"/>
  <c r="H231" i="21" s="1"/>
  <c r="F230" i="21"/>
  <c r="H230" i="21" s="1"/>
  <c r="F229" i="21"/>
  <c r="H229" i="21" s="1"/>
  <c r="F228" i="21"/>
  <c r="H228" i="21" s="1"/>
  <c r="F227" i="21"/>
  <c r="H227" i="21" s="1"/>
  <c r="F226" i="21"/>
  <c r="H226" i="21" s="1"/>
  <c r="F225" i="21"/>
  <c r="H225" i="21" s="1"/>
  <c r="F224" i="21"/>
  <c r="H224" i="21" s="1"/>
  <c r="F223" i="21"/>
  <c r="H223" i="21" s="1"/>
  <c r="F222" i="21"/>
  <c r="H222" i="21" s="1"/>
  <c r="F221" i="21"/>
  <c r="H221" i="21" s="1"/>
  <c r="F220" i="21"/>
  <c r="H220" i="21" s="1"/>
  <c r="F219" i="21"/>
  <c r="H219" i="21" s="1"/>
  <c r="F218" i="21"/>
  <c r="H218" i="21" s="1"/>
  <c r="F217" i="21"/>
  <c r="H217" i="21" s="1"/>
  <c r="F216" i="21"/>
  <c r="H216" i="21" s="1"/>
  <c r="F215" i="21"/>
  <c r="H215" i="21" s="1"/>
  <c r="F214" i="21"/>
  <c r="H214" i="21" s="1"/>
  <c r="F213" i="21"/>
  <c r="H213" i="21" s="1"/>
  <c r="F212" i="21"/>
  <c r="H212" i="21" s="1"/>
  <c r="F211" i="21"/>
  <c r="H211" i="21" s="1"/>
  <c r="F210" i="21"/>
  <c r="H210" i="21" s="1"/>
  <c r="F209" i="21"/>
  <c r="H209" i="21" s="1"/>
  <c r="F208" i="21"/>
  <c r="H208" i="21" s="1"/>
  <c r="F207" i="21"/>
  <c r="H207" i="21" s="1"/>
  <c r="F206" i="21"/>
  <c r="H206" i="21" s="1"/>
  <c r="F205" i="21"/>
  <c r="H205" i="21" s="1"/>
  <c r="F204" i="21"/>
  <c r="H204" i="21" s="1"/>
  <c r="F203" i="21"/>
  <c r="H203" i="21" s="1"/>
  <c r="F202" i="21"/>
  <c r="H202" i="21" s="1"/>
  <c r="F201" i="21"/>
  <c r="H201" i="21" s="1"/>
  <c r="F200" i="21"/>
  <c r="H200" i="21" s="1"/>
  <c r="F199" i="21"/>
  <c r="H199" i="21" s="1"/>
  <c r="F198" i="21"/>
  <c r="H198" i="21" s="1"/>
  <c r="F197" i="21"/>
  <c r="H197" i="21" s="1"/>
  <c r="F196" i="21"/>
  <c r="H196" i="21" s="1"/>
  <c r="F195" i="21"/>
  <c r="H195" i="21" s="1"/>
  <c r="F194" i="21"/>
  <c r="H194" i="21" s="1"/>
  <c r="F193" i="21"/>
  <c r="H193" i="21" s="1"/>
  <c r="F192" i="21"/>
  <c r="H192" i="21" s="1"/>
  <c r="F191" i="21"/>
  <c r="H191" i="21" s="1"/>
  <c r="F190" i="21"/>
  <c r="H190" i="21" s="1"/>
  <c r="F189" i="21"/>
  <c r="H189" i="21" s="1"/>
  <c r="F188" i="21"/>
  <c r="H188" i="21" s="1"/>
  <c r="F187" i="21"/>
  <c r="H187" i="21" s="1"/>
  <c r="F186" i="21"/>
  <c r="H186" i="21" s="1"/>
  <c r="F185" i="21"/>
  <c r="H185" i="21" s="1"/>
  <c r="F184" i="21"/>
  <c r="H184" i="21" s="1"/>
  <c r="F183" i="21"/>
  <c r="H183" i="21" s="1"/>
  <c r="F182" i="21"/>
  <c r="H182" i="21" s="1"/>
  <c r="F181" i="21"/>
  <c r="H181" i="21" s="1"/>
  <c r="F180" i="21"/>
  <c r="H180" i="21" s="1"/>
  <c r="F179" i="21"/>
  <c r="H179" i="21" s="1"/>
  <c r="F178" i="21"/>
  <c r="H178" i="21" s="1"/>
  <c r="F177" i="21"/>
  <c r="H177" i="21" s="1"/>
  <c r="F176" i="21"/>
  <c r="H176" i="21" s="1"/>
  <c r="F175" i="21"/>
  <c r="H175" i="21" s="1"/>
  <c r="F174" i="21"/>
  <c r="H174" i="21" s="1"/>
  <c r="F173" i="21"/>
  <c r="H173" i="21" s="1"/>
  <c r="F172" i="21"/>
  <c r="H172" i="21" s="1"/>
  <c r="F171" i="21"/>
  <c r="H171" i="21" s="1"/>
  <c r="F170" i="21"/>
  <c r="H170" i="21" s="1"/>
  <c r="F169" i="21"/>
  <c r="H169" i="21" s="1"/>
  <c r="F168" i="21"/>
  <c r="H168" i="21" s="1"/>
  <c r="F167" i="21"/>
  <c r="H167" i="21" s="1"/>
  <c r="F166" i="21"/>
  <c r="H166" i="21" s="1"/>
  <c r="F165" i="21"/>
  <c r="H165" i="21" s="1"/>
  <c r="F164" i="21"/>
  <c r="H164" i="21" s="1"/>
  <c r="F163" i="21"/>
  <c r="H163" i="21" s="1"/>
  <c r="F162" i="21"/>
  <c r="H162" i="21" s="1"/>
  <c r="F161" i="21"/>
  <c r="H161" i="21" s="1"/>
  <c r="F160" i="21"/>
  <c r="H160" i="21" s="1"/>
  <c r="F159" i="21"/>
  <c r="H159" i="21" s="1"/>
  <c r="F158" i="21"/>
  <c r="H158" i="21" s="1"/>
  <c r="F157" i="21"/>
  <c r="H157" i="21" s="1"/>
  <c r="F156" i="21"/>
  <c r="H156" i="21" s="1"/>
  <c r="F155" i="21"/>
  <c r="H155" i="21" s="1"/>
  <c r="F154" i="21"/>
  <c r="H154" i="21" s="1"/>
  <c r="F153" i="21"/>
  <c r="H153" i="21" s="1"/>
  <c r="F152" i="21"/>
  <c r="H152" i="21" s="1"/>
  <c r="F151" i="21"/>
  <c r="H151" i="21" s="1"/>
  <c r="F150" i="21"/>
  <c r="H150" i="21" s="1"/>
  <c r="F149" i="21"/>
  <c r="H149" i="21" s="1"/>
  <c r="F148" i="21"/>
  <c r="H148" i="21" s="1"/>
  <c r="F147" i="21"/>
  <c r="H147" i="21" s="1"/>
  <c r="F146" i="21"/>
  <c r="H146" i="21" s="1"/>
  <c r="F145" i="21"/>
  <c r="H145" i="21" s="1"/>
  <c r="F144" i="21"/>
  <c r="H144" i="21" s="1"/>
  <c r="F143" i="21"/>
  <c r="H143" i="21" s="1"/>
  <c r="F142" i="21"/>
  <c r="H142" i="21" s="1"/>
  <c r="F141" i="21"/>
  <c r="H141" i="21" s="1"/>
  <c r="F140" i="21"/>
  <c r="H140" i="21" s="1"/>
  <c r="F139" i="21"/>
  <c r="H139" i="21" s="1"/>
  <c r="F138" i="21"/>
  <c r="H138" i="21" s="1"/>
  <c r="F137" i="21"/>
  <c r="H137" i="21" s="1"/>
  <c r="F136" i="21"/>
  <c r="H136" i="21" s="1"/>
  <c r="F135" i="21"/>
  <c r="H135" i="21" s="1"/>
  <c r="F134" i="21"/>
  <c r="H134" i="21" s="1"/>
  <c r="F133" i="21"/>
  <c r="H133" i="21" s="1"/>
  <c r="F132" i="21"/>
  <c r="H132" i="21" s="1"/>
  <c r="F131" i="21"/>
  <c r="H131" i="21" s="1"/>
  <c r="F130" i="21"/>
  <c r="H130" i="21" s="1"/>
  <c r="F129" i="21"/>
  <c r="H129" i="21" s="1"/>
  <c r="F128" i="21"/>
  <c r="H128" i="21" s="1"/>
  <c r="F127" i="21"/>
  <c r="H127" i="21" s="1"/>
  <c r="F126" i="21"/>
  <c r="H126" i="21" s="1"/>
  <c r="F125" i="21"/>
  <c r="H125" i="21" s="1"/>
  <c r="F124" i="21"/>
  <c r="H124" i="21" s="1"/>
  <c r="F123" i="21"/>
  <c r="H123" i="21" s="1"/>
  <c r="F122" i="21"/>
  <c r="H122" i="21" s="1"/>
  <c r="F121" i="21"/>
  <c r="H121" i="21" s="1"/>
  <c r="F120" i="21"/>
  <c r="H120" i="21" s="1"/>
  <c r="F119" i="21"/>
  <c r="H119" i="21" s="1"/>
  <c r="F118" i="21"/>
  <c r="H118" i="21" s="1"/>
  <c r="F117" i="21"/>
  <c r="H117" i="21" s="1"/>
  <c r="F116" i="21"/>
  <c r="H116" i="21" s="1"/>
  <c r="F115" i="21"/>
  <c r="H115" i="21" s="1"/>
  <c r="F114" i="21"/>
  <c r="H114" i="21" s="1"/>
  <c r="F113" i="21"/>
  <c r="H113" i="21" s="1"/>
  <c r="F112" i="21"/>
  <c r="H112" i="21" s="1"/>
  <c r="F111" i="21"/>
  <c r="H111" i="21" s="1"/>
  <c r="F110" i="21"/>
  <c r="H110" i="21" s="1"/>
  <c r="F109" i="21"/>
  <c r="H109" i="21" s="1"/>
  <c r="F108" i="21"/>
  <c r="H108" i="21" s="1"/>
  <c r="F107" i="21"/>
  <c r="H107" i="21" s="1"/>
  <c r="F106" i="21"/>
  <c r="H106" i="21" s="1"/>
  <c r="F105" i="21"/>
  <c r="H105" i="21" s="1"/>
  <c r="F104" i="21"/>
  <c r="H104" i="21" s="1"/>
  <c r="F103" i="21"/>
  <c r="H103" i="21" s="1"/>
  <c r="F102" i="21"/>
  <c r="H102" i="21" s="1"/>
  <c r="F101" i="21"/>
  <c r="H101" i="21" s="1"/>
  <c r="F100" i="21"/>
  <c r="H100" i="21" s="1"/>
  <c r="F99" i="21"/>
  <c r="H99" i="21" s="1"/>
  <c r="F98" i="21"/>
  <c r="H98" i="21" s="1"/>
  <c r="F97" i="21"/>
  <c r="H97" i="21" s="1"/>
  <c r="F96" i="21"/>
  <c r="H96" i="21" s="1"/>
  <c r="F95" i="21"/>
  <c r="H95" i="21" s="1"/>
  <c r="F94" i="21"/>
  <c r="H94" i="21" s="1"/>
  <c r="F93" i="21"/>
  <c r="H93" i="21" s="1"/>
  <c r="F92" i="21"/>
  <c r="H92" i="21" s="1"/>
  <c r="F91" i="21"/>
  <c r="H91" i="21" s="1"/>
  <c r="F90" i="21"/>
  <c r="H90" i="21" s="1"/>
  <c r="F89" i="21"/>
  <c r="H89" i="21" s="1"/>
  <c r="F88" i="21"/>
  <c r="H88" i="21" s="1"/>
  <c r="F87" i="21"/>
  <c r="H87" i="21" s="1"/>
  <c r="F86" i="21"/>
  <c r="H86" i="21" s="1"/>
  <c r="F85" i="21"/>
  <c r="H85" i="21" s="1"/>
  <c r="F84" i="21"/>
  <c r="H84" i="21" s="1"/>
  <c r="F83" i="21"/>
  <c r="H83" i="21" s="1"/>
  <c r="F82" i="21"/>
  <c r="H82" i="21" s="1"/>
  <c r="F81" i="21"/>
  <c r="H81" i="21" s="1"/>
  <c r="F80" i="21"/>
  <c r="H80" i="21" s="1"/>
  <c r="F79" i="21"/>
  <c r="H79" i="21" s="1"/>
  <c r="F78" i="21"/>
  <c r="H78" i="21" s="1"/>
  <c r="F77" i="21"/>
  <c r="H77" i="21" s="1"/>
  <c r="F76" i="21"/>
  <c r="H76" i="21" s="1"/>
  <c r="F75" i="21"/>
  <c r="H75" i="21" s="1"/>
  <c r="F74" i="21"/>
  <c r="H74" i="21" s="1"/>
  <c r="F73" i="21"/>
  <c r="H73" i="21" s="1"/>
  <c r="F72" i="21"/>
  <c r="H72" i="21" s="1"/>
  <c r="F71" i="21"/>
  <c r="H71" i="21" s="1"/>
  <c r="F70" i="21"/>
  <c r="H70" i="21" s="1"/>
  <c r="F69" i="21"/>
  <c r="H69" i="21" s="1"/>
  <c r="F68" i="21"/>
  <c r="H68" i="21" s="1"/>
  <c r="F67" i="21"/>
  <c r="H67" i="21" s="1"/>
  <c r="F66" i="21"/>
  <c r="H66" i="21" s="1"/>
  <c r="F65" i="21"/>
  <c r="H65" i="21" s="1"/>
  <c r="F64" i="21"/>
  <c r="H64" i="21" s="1"/>
  <c r="F63" i="21"/>
  <c r="H63" i="21" s="1"/>
  <c r="F62" i="21"/>
  <c r="H62" i="21" s="1"/>
  <c r="F61" i="21"/>
  <c r="H61" i="21" s="1"/>
  <c r="F60" i="21"/>
  <c r="H60" i="21" s="1"/>
  <c r="F59" i="21"/>
  <c r="H59" i="21" s="1"/>
  <c r="F58" i="21"/>
  <c r="H58" i="21" s="1"/>
  <c r="F57" i="21"/>
  <c r="H57" i="21" s="1"/>
  <c r="F56" i="21"/>
  <c r="H56" i="21" s="1"/>
  <c r="F55" i="21"/>
  <c r="H55" i="21" s="1"/>
  <c r="F54" i="21"/>
  <c r="H54" i="21" s="1"/>
  <c r="F53" i="21"/>
  <c r="H53" i="21" s="1"/>
  <c r="F52" i="21"/>
  <c r="H52" i="21" s="1"/>
  <c r="F51" i="21"/>
  <c r="H51" i="21" s="1"/>
  <c r="F50" i="21"/>
  <c r="H50" i="21" s="1"/>
  <c r="F49" i="21"/>
  <c r="H49" i="21" s="1"/>
  <c r="F48" i="21"/>
  <c r="H48" i="21" s="1"/>
  <c r="F47" i="21"/>
  <c r="H47" i="21" s="1"/>
  <c r="F46" i="21"/>
  <c r="H46" i="21" s="1"/>
  <c r="F45" i="21"/>
  <c r="H45" i="21" s="1"/>
  <c r="F44" i="21"/>
  <c r="H44" i="21" s="1"/>
  <c r="F43" i="21"/>
  <c r="H43" i="21" s="1"/>
  <c r="F42" i="21"/>
  <c r="H42" i="21" s="1"/>
  <c r="F41" i="21"/>
  <c r="H41" i="21" s="1"/>
  <c r="F40" i="21"/>
  <c r="H40" i="21" s="1"/>
  <c r="F39" i="21"/>
  <c r="H39" i="21" s="1"/>
  <c r="F38" i="21"/>
  <c r="H38" i="21" s="1"/>
  <c r="F37" i="21"/>
  <c r="H37" i="21" s="1"/>
  <c r="F36" i="21"/>
  <c r="H36" i="21" s="1"/>
  <c r="F35" i="21"/>
  <c r="H35" i="21" s="1"/>
  <c r="F34" i="21"/>
  <c r="H34" i="21" s="1"/>
  <c r="F33" i="21"/>
  <c r="H33" i="21" s="1"/>
  <c r="F32" i="21"/>
  <c r="H32" i="21" s="1"/>
  <c r="F31" i="21"/>
  <c r="H31" i="21" s="1"/>
  <c r="F30" i="21"/>
  <c r="H30" i="21" s="1"/>
  <c r="F29" i="21"/>
  <c r="H29" i="21" s="1"/>
  <c r="F28" i="21"/>
  <c r="H28" i="21" s="1"/>
  <c r="F27" i="21"/>
  <c r="H27" i="21" s="1"/>
  <c r="F26" i="21"/>
  <c r="H26" i="21" s="1"/>
  <c r="F25" i="21"/>
  <c r="H25" i="21" s="1"/>
  <c r="F24" i="21"/>
  <c r="H24" i="21" s="1"/>
  <c r="F23" i="21"/>
  <c r="H23" i="21" s="1"/>
  <c r="F22" i="21"/>
  <c r="H22" i="21" s="1"/>
  <c r="F21" i="21"/>
  <c r="H21" i="21" s="1"/>
  <c r="F20" i="21"/>
  <c r="H20" i="21" s="1"/>
  <c r="F19" i="21"/>
  <c r="H19" i="21" s="1"/>
  <c r="F18" i="21"/>
  <c r="H18" i="21" s="1"/>
  <c r="F17" i="21"/>
  <c r="H17" i="21" s="1"/>
  <c r="F16" i="21"/>
  <c r="H16" i="21" s="1"/>
  <c r="F15" i="21"/>
  <c r="H15" i="21" s="1"/>
  <c r="F14" i="21"/>
  <c r="H14" i="21" s="1"/>
  <c r="F13" i="21"/>
  <c r="H13" i="21" s="1"/>
  <c r="F12" i="21"/>
  <c r="H12" i="21" s="1"/>
  <c r="F11" i="21"/>
  <c r="H11" i="21" s="1"/>
  <c r="F10" i="21"/>
  <c r="H10" i="21" s="1"/>
  <c r="F9" i="21"/>
  <c r="H9" i="21" s="1"/>
  <c r="F8" i="21"/>
  <c r="H8" i="21" s="1"/>
  <c r="F7" i="21"/>
  <c r="H7" i="21" s="1"/>
  <c r="F6" i="21"/>
  <c r="H6" i="21" s="1"/>
  <c r="F5" i="21"/>
  <c r="H5" i="21" s="1"/>
  <c r="F4" i="21"/>
  <c r="H4" i="21" s="1"/>
  <c r="F3" i="21"/>
  <c r="H3" i="21" s="1"/>
  <c r="F2" i="21"/>
  <c r="H2" i="21" s="1"/>
  <c r="B121" i="21"/>
  <c r="B49" i="21"/>
  <c r="A49" i="21" s="1"/>
  <c r="A269" i="21"/>
  <c r="A272" i="21"/>
  <c r="A274" i="21"/>
  <c r="A277" i="21"/>
  <c r="A280" i="21"/>
  <c r="A282" i="21"/>
  <c r="A284" i="21"/>
  <c r="A285" i="21"/>
  <c r="A288" i="21"/>
  <c r="A249" i="21"/>
  <c r="A257" i="21"/>
  <c r="A219" i="21"/>
  <c r="A220" i="21"/>
  <c r="A221" i="21"/>
  <c r="A227" i="21"/>
  <c r="A228" i="21"/>
  <c r="A229" i="21"/>
  <c r="A235" i="21"/>
  <c r="A236" i="21"/>
  <c r="A237" i="21"/>
  <c r="A238" i="21"/>
  <c r="A195" i="21"/>
  <c r="A200" i="21"/>
  <c r="A208" i="21"/>
  <c r="A211" i="21"/>
  <c r="A213" i="21"/>
  <c r="A216" i="21"/>
  <c r="B171" i="21"/>
  <c r="A171" i="21" s="1"/>
  <c r="B172" i="21"/>
  <c r="A172" i="21" s="1"/>
  <c r="B173" i="21"/>
  <c r="A173" i="21" s="1"/>
  <c r="B174" i="21"/>
  <c r="B175" i="21"/>
  <c r="B176" i="21"/>
  <c r="B177" i="21"/>
  <c r="A177" i="21" s="1"/>
  <c r="B178" i="21"/>
  <c r="A178" i="21" s="1"/>
  <c r="B179" i="21"/>
  <c r="A179" i="21" s="1"/>
  <c r="B180" i="21"/>
  <c r="A180" i="21" s="1"/>
  <c r="B181" i="21"/>
  <c r="A181" i="21" s="1"/>
  <c r="B182" i="21"/>
  <c r="B183" i="21"/>
  <c r="A183" i="21" s="1"/>
  <c r="B184" i="21"/>
  <c r="B185" i="21"/>
  <c r="B186" i="21"/>
  <c r="A186" i="21" s="1"/>
  <c r="B187" i="21"/>
  <c r="B188" i="21"/>
  <c r="A188" i="21" s="1"/>
  <c r="B189" i="21"/>
  <c r="A189" i="21" s="1"/>
  <c r="B190" i="21"/>
  <c r="A190" i="21" s="1"/>
  <c r="B191" i="21"/>
  <c r="A191" i="21" s="1"/>
  <c r="B192" i="21"/>
  <c r="B170" i="21"/>
  <c r="B147" i="21"/>
  <c r="A147" i="21" s="1"/>
  <c r="B148" i="21"/>
  <c r="A148" i="21" s="1"/>
  <c r="B149" i="21"/>
  <c r="A149" i="21" s="1"/>
  <c r="B150" i="21"/>
  <c r="A150" i="21" s="1"/>
  <c r="B151" i="21"/>
  <c r="B152" i="21"/>
  <c r="B153" i="21"/>
  <c r="A153" i="21" s="1"/>
  <c r="B154" i="21"/>
  <c r="B155" i="21"/>
  <c r="A155" i="21" s="1"/>
  <c r="B156" i="21"/>
  <c r="A156" i="21" s="1"/>
  <c r="B157" i="21"/>
  <c r="A157" i="21" s="1"/>
  <c r="B158" i="21"/>
  <c r="A158" i="21" s="1"/>
  <c r="B159" i="21"/>
  <c r="B160" i="21"/>
  <c r="A160" i="21" s="1"/>
  <c r="B161" i="21"/>
  <c r="A161" i="21" s="1"/>
  <c r="B162" i="21"/>
  <c r="B163" i="21"/>
  <c r="A163" i="21" s="1"/>
  <c r="B164" i="21"/>
  <c r="A164" i="21" s="1"/>
  <c r="B165" i="21"/>
  <c r="A165" i="21" s="1"/>
  <c r="B166" i="21"/>
  <c r="A166" i="21" s="1"/>
  <c r="B167" i="21"/>
  <c r="B168" i="21"/>
  <c r="B169" i="21"/>
  <c r="A169" i="21" s="1"/>
  <c r="B146" i="21"/>
  <c r="A203" i="21"/>
  <c r="A187" i="21"/>
  <c r="B122" i="21"/>
  <c r="A122" i="21" s="1"/>
  <c r="B123" i="21"/>
  <c r="A123" i="21" s="1"/>
  <c r="B124" i="21"/>
  <c r="B125" i="21"/>
  <c r="B126" i="21"/>
  <c r="B127" i="21"/>
  <c r="A127" i="21" s="1"/>
  <c r="B128" i="21"/>
  <c r="A128" i="21" s="1"/>
  <c r="B129" i="21"/>
  <c r="A129" i="21" s="1"/>
  <c r="B130" i="21"/>
  <c r="A130" i="21" s="1"/>
  <c r="B131" i="21"/>
  <c r="A131" i="21" s="1"/>
  <c r="B132" i="21"/>
  <c r="B133" i="21"/>
  <c r="B134" i="21"/>
  <c r="B135" i="21"/>
  <c r="A135" i="21" s="1"/>
  <c r="B136" i="21"/>
  <c r="A136" i="21" s="1"/>
  <c r="B137" i="21"/>
  <c r="A137" i="21" s="1"/>
  <c r="B138" i="21"/>
  <c r="A138" i="21" s="1"/>
  <c r="B139" i="21"/>
  <c r="A139" i="21" s="1"/>
  <c r="B140" i="21"/>
  <c r="A140" i="21" s="1"/>
  <c r="B141" i="21"/>
  <c r="A141" i="21" s="1"/>
  <c r="B142" i="21"/>
  <c r="A142" i="21" s="1"/>
  <c r="B143" i="21"/>
  <c r="A143" i="21" s="1"/>
  <c r="B144" i="21"/>
  <c r="A144" i="21" s="1"/>
  <c r="B145" i="21"/>
  <c r="A145" i="21" s="1"/>
  <c r="B99" i="21"/>
  <c r="A99" i="21" s="1"/>
  <c r="B100" i="21"/>
  <c r="A100" i="21" s="1"/>
  <c r="B101" i="21"/>
  <c r="B102" i="21"/>
  <c r="A102" i="21" s="1"/>
  <c r="B103" i="21"/>
  <c r="A103" i="21" s="1"/>
  <c r="B104" i="21"/>
  <c r="A104" i="21" s="1"/>
  <c r="B105" i="21"/>
  <c r="A105" i="21" s="1"/>
  <c r="B106" i="21"/>
  <c r="A106" i="21" s="1"/>
  <c r="B107" i="21"/>
  <c r="A107" i="21" s="1"/>
  <c r="B108" i="21"/>
  <c r="A108" i="21" s="1"/>
  <c r="B109" i="21"/>
  <c r="B110" i="21"/>
  <c r="A110" i="21" s="1"/>
  <c r="B111" i="21"/>
  <c r="A111" i="21" s="1"/>
  <c r="B112" i="21"/>
  <c r="B113" i="21"/>
  <c r="A113" i="21" s="1"/>
  <c r="B114" i="21"/>
  <c r="A114" i="21" s="1"/>
  <c r="B115" i="21"/>
  <c r="A115" i="21" s="1"/>
  <c r="B116" i="21"/>
  <c r="A116" i="21" s="1"/>
  <c r="B117" i="21"/>
  <c r="B118" i="21"/>
  <c r="A118" i="21" s="1"/>
  <c r="B119" i="21"/>
  <c r="A119" i="21" s="1"/>
  <c r="B120" i="21"/>
  <c r="B98" i="21"/>
  <c r="A98" i="21" s="1"/>
  <c r="B75" i="21"/>
  <c r="A75" i="21" s="1"/>
  <c r="B76" i="21"/>
  <c r="A76" i="21" s="1"/>
  <c r="B77" i="21"/>
  <c r="A77" i="21" s="1"/>
  <c r="B78" i="21"/>
  <c r="B79" i="21"/>
  <c r="A79" i="21" s="1"/>
  <c r="B80" i="21"/>
  <c r="A80" i="21" s="1"/>
  <c r="B81" i="21"/>
  <c r="A81" i="21" s="1"/>
  <c r="B82" i="21"/>
  <c r="A82" i="21" s="1"/>
  <c r="B83" i="21"/>
  <c r="A83" i="21" s="1"/>
  <c r="B84" i="21"/>
  <c r="A84" i="21" s="1"/>
  <c r="B85" i="21"/>
  <c r="A85" i="21" s="1"/>
  <c r="B86" i="21"/>
  <c r="B87" i="21"/>
  <c r="B88" i="21"/>
  <c r="B89" i="21"/>
  <c r="A89" i="21" s="1"/>
  <c r="B90" i="21"/>
  <c r="A90" i="21" s="1"/>
  <c r="B91" i="21"/>
  <c r="A91" i="21" s="1"/>
  <c r="B92" i="21"/>
  <c r="A92" i="21" s="1"/>
  <c r="B93" i="21"/>
  <c r="A93" i="21" s="1"/>
  <c r="B94" i="21"/>
  <c r="B95" i="21"/>
  <c r="A95" i="21" s="1"/>
  <c r="B96" i="21"/>
  <c r="A96" i="21" s="1"/>
  <c r="B97" i="21"/>
  <c r="A97" i="21" s="1"/>
  <c r="B74" i="21"/>
  <c r="A74" i="21" s="1"/>
  <c r="A87" i="21"/>
  <c r="B50" i="21"/>
  <c r="A50" i="21" s="1"/>
  <c r="B51" i="21"/>
  <c r="B52" i="21"/>
  <c r="A52" i="21" s="1"/>
  <c r="B53" i="21"/>
  <c r="A53" i="21" s="1"/>
  <c r="B54" i="21"/>
  <c r="B55" i="21"/>
  <c r="A55" i="21" s="1"/>
  <c r="B56" i="21"/>
  <c r="A56" i="21" s="1"/>
  <c r="B57" i="21"/>
  <c r="A57" i="21" s="1"/>
  <c r="B58" i="21"/>
  <c r="A58" i="21" s="1"/>
  <c r="B59" i="21"/>
  <c r="B60" i="21"/>
  <c r="A60" i="21" s="1"/>
  <c r="B61" i="21"/>
  <c r="A61" i="21" s="1"/>
  <c r="B62" i="21"/>
  <c r="B63" i="21"/>
  <c r="A63" i="21" s="1"/>
  <c r="B64" i="21"/>
  <c r="A64" i="21" s="1"/>
  <c r="B65" i="21"/>
  <c r="A65" i="21" s="1"/>
  <c r="B66" i="21"/>
  <c r="A66" i="21" s="1"/>
  <c r="B67" i="21"/>
  <c r="B68" i="21"/>
  <c r="A68" i="21" s="1"/>
  <c r="B69" i="21"/>
  <c r="A69" i="21" s="1"/>
  <c r="B70" i="21"/>
  <c r="A70" i="21" s="1"/>
  <c r="B71" i="21"/>
  <c r="B72" i="21"/>
  <c r="A72" i="21" s="1"/>
  <c r="B73" i="21"/>
  <c r="A73" i="21" s="1"/>
  <c r="B27" i="21"/>
  <c r="A27" i="21" s="1"/>
  <c r="B28" i="21"/>
  <c r="B29" i="21"/>
  <c r="A29" i="21" s="1"/>
  <c r="B30" i="21"/>
  <c r="A30" i="21" s="1"/>
  <c r="B31" i="21"/>
  <c r="A31" i="21" s="1"/>
  <c r="B32" i="21"/>
  <c r="A32" i="21" s="1"/>
  <c r="B33" i="21"/>
  <c r="A33" i="21" s="1"/>
  <c r="B34" i="21"/>
  <c r="A34" i="21" s="1"/>
  <c r="B35" i="21"/>
  <c r="A35" i="21" s="1"/>
  <c r="B36" i="21"/>
  <c r="B37" i="21"/>
  <c r="A37" i="21" s="1"/>
  <c r="B38" i="21"/>
  <c r="A38" i="21" s="1"/>
  <c r="B39" i="21"/>
  <c r="B40" i="21"/>
  <c r="A40" i="21" s="1"/>
  <c r="B41" i="21"/>
  <c r="A41" i="21" s="1"/>
  <c r="B42" i="21"/>
  <c r="A42" i="21" s="1"/>
  <c r="B43" i="21"/>
  <c r="A43" i="21" s="1"/>
  <c r="B44" i="21"/>
  <c r="B45" i="21"/>
  <c r="A45" i="21" s="1"/>
  <c r="B46" i="21"/>
  <c r="A46" i="21" s="1"/>
  <c r="B47" i="21"/>
  <c r="B48" i="21"/>
  <c r="A48" i="21" s="1"/>
  <c r="B26" i="21"/>
  <c r="A26" i="21" s="1"/>
  <c r="B3" i="21"/>
  <c r="A3" i="21" s="1"/>
  <c r="B4" i="21"/>
  <c r="A4" i="21" s="1"/>
  <c r="B5" i="21"/>
  <c r="B6" i="21"/>
  <c r="A6" i="21" s="1"/>
  <c r="B7" i="21"/>
  <c r="A7" i="21" s="1"/>
  <c r="B8" i="21"/>
  <c r="A8" i="21" s="1"/>
  <c r="B9" i="21"/>
  <c r="A9" i="21" s="1"/>
  <c r="B10" i="21"/>
  <c r="A10" i="21" s="1"/>
  <c r="B11" i="21"/>
  <c r="A11" i="21" s="1"/>
  <c r="B12" i="21"/>
  <c r="A12" i="21" s="1"/>
  <c r="B13" i="21"/>
  <c r="B14" i="21"/>
  <c r="A14" i="21" s="1"/>
  <c r="B15" i="21"/>
  <c r="A15" i="21" s="1"/>
  <c r="B16" i="21"/>
  <c r="B17" i="21"/>
  <c r="A17" i="21" s="1"/>
  <c r="B18" i="21"/>
  <c r="B19" i="21"/>
  <c r="A19" i="21" s="1"/>
  <c r="B20" i="21"/>
  <c r="A20" i="21" s="1"/>
  <c r="B21" i="21"/>
  <c r="B22" i="21"/>
  <c r="A22" i="21" s="1"/>
  <c r="B23" i="21"/>
  <c r="A23" i="21" s="1"/>
  <c r="B24" i="21"/>
  <c r="A24" i="21" s="1"/>
  <c r="B25" i="21"/>
  <c r="A25" i="21" s="1"/>
  <c r="B2" i="21"/>
  <c r="A2" i="21" s="1"/>
  <c r="A289" i="21"/>
  <c r="A287" i="21"/>
  <c r="A286" i="21"/>
  <c r="A283" i="21"/>
  <c r="A281" i="21"/>
  <c r="A279" i="21"/>
  <c r="A278" i="21"/>
  <c r="A276" i="21"/>
  <c r="A275" i="21"/>
  <c r="A273" i="21"/>
  <c r="A271" i="21"/>
  <c r="A270" i="21"/>
  <c r="A268" i="21"/>
  <c r="A267" i="21"/>
  <c r="A266" i="21"/>
  <c r="A265" i="21"/>
  <c r="A264" i="21"/>
  <c r="A263" i="21"/>
  <c r="A262" i="21"/>
  <c r="A261" i="21"/>
  <c r="A260" i="21"/>
  <c r="A259" i="21"/>
  <c r="A258" i="21"/>
  <c r="A256" i="21"/>
  <c r="A255" i="21"/>
  <c r="A254" i="21"/>
  <c r="A253" i="21"/>
  <c r="A252" i="21"/>
  <c r="A251" i="21"/>
  <c r="A250" i="21"/>
  <c r="A248" i="21"/>
  <c r="A247" i="21"/>
  <c r="A246" i="21"/>
  <c r="A245" i="21"/>
  <c r="A244" i="21"/>
  <c r="A243" i="21"/>
  <c r="A242" i="21"/>
  <c r="A241" i="21"/>
  <c r="A240" i="21"/>
  <c r="A239" i="21"/>
  <c r="A234" i="21"/>
  <c r="A233" i="21"/>
  <c r="A232" i="21"/>
  <c r="A231" i="21"/>
  <c r="A230" i="21"/>
  <c r="A226" i="21"/>
  <c r="A225" i="21"/>
  <c r="A224" i="21"/>
  <c r="A223" i="21"/>
  <c r="A222" i="21"/>
  <c r="A218" i="21"/>
  <c r="A217" i="21"/>
  <c r="A215" i="21"/>
  <c r="A214" i="21"/>
  <c r="A212" i="21"/>
  <c r="A210" i="21"/>
  <c r="A209" i="21"/>
  <c r="A207" i="21"/>
  <c r="A206" i="21"/>
  <c r="A205" i="21"/>
  <c r="A204" i="21"/>
  <c r="A202" i="21"/>
  <c r="A201" i="21"/>
  <c r="A199" i="21"/>
  <c r="A198" i="21"/>
  <c r="A197" i="21"/>
  <c r="A196" i="21"/>
  <c r="A194" i="21"/>
  <c r="A193" i="21"/>
  <c r="A192" i="21"/>
  <c r="A185" i="21"/>
  <c r="A184" i="21"/>
  <c r="A182" i="21"/>
  <c r="A176" i="21"/>
  <c r="A175" i="21"/>
  <c r="A174" i="21"/>
  <c r="A170" i="21"/>
  <c r="A168" i="21"/>
  <c r="A167" i="21"/>
  <c r="A162" i="21"/>
  <c r="A159" i="21"/>
  <c r="A154" i="21"/>
  <c r="A152" i="21"/>
  <c r="A151" i="21"/>
  <c r="A146" i="21"/>
  <c r="A134" i="21"/>
  <c r="A133" i="21"/>
  <c r="A132" i="21"/>
  <c r="A126" i="21"/>
  <c r="A125" i="21"/>
  <c r="A124" i="21"/>
  <c r="A121" i="21"/>
  <c r="A120" i="21"/>
  <c r="A117" i="21"/>
  <c r="A112" i="21"/>
  <c r="A109" i="21"/>
  <c r="A101" i="21"/>
  <c r="A94" i="21"/>
  <c r="A88" i="21"/>
  <c r="A86" i="21"/>
  <c r="A78" i="21"/>
  <c r="A71" i="21"/>
  <c r="A67" i="21"/>
  <c r="A62" i="21"/>
  <c r="A59" i="21"/>
  <c r="A54" i="21"/>
  <c r="A51" i="21"/>
  <c r="A47" i="21"/>
  <c r="A44" i="21"/>
  <c r="A39" i="21"/>
  <c r="A36" i="21"/>
  <c r="A28" i="21"/>
  <c r="A21" i="21"/>
  <c r="A18" i="21"/>
  <c r="A16" i="21"/>
  <c r="A13" i="21"/>
  <c r="A5" i="21"/>
</calcChain>
</file>

<file path=xl/sharedStrings.xml><?xml version="1.0" encoding="utf-8"?>
<sst xmlns="http://schemas.openxmlformats.org/spreadsheetml/2006/main" count="662" uniqueCount="58">
  <si>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</si>
  <si>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</si>
  <si>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</si>
  <si>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</si>
  <si>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</si>
  <si>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</si>
  <si>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</si>
  <si>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</si>
  <si>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</si>
  <si>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</si>
  <si>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</si>
  <si>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</si>
  <si>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HE</t>
  </si>
  <si>
    <t xml:space="preserve">Total RRS MW </t>
  </si>
  <si>
    <t>PFRS</t>
  </si>
  <si>
    <t>LRs</t>
  </si>
  <si>
    <t>Equivalency Ratio</t>
  </si>
  <si>
    <t>%RRS from LRs</t>
  </si>
  <si>
    <t xml:space="preserve"> </t>
  </si>
  <si>
    <t>Total RRS MW</t>
  </si>
  <si>
    <t>Month</t>
  </si>
  <si>
    <t>Date</t>
  </si>
  <si>
    <t>Type</t>
  </si>
  <si>
    <t>Row Labels</t>
  </si>
  <si>
    <t>RRS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</si>
  <si>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</si>
  <si>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</si>
  <si>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</si>
  <si>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</si>
  <si>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</si>
  <si>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</si>
  <si>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</si>
  <si>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2020</t>
  </si>
  <si>
    <t>2020 Hourly Avg</t>
  </si>
  <si>
    <t>Note that these preliminary 2021 quantities are based on the 2020 RRS table that was built using Resource Contingency Criteria (RCC) of 2805 MW and the minimum RRS-PFR limit of 1150 MW has been used. ERCOT is working with NERC to include the RCC update in NERC's 2020 BAL-003 Interconnection Frequency Response Obligation (IFRO) assessment for 2021. As a result of this ERCOT expects that the minimum RRS-PFR limit for 2021 may change.</t>
  </si>
  <si>
    <t>2021</t>
  </si>
  <si>
    <t>2021 Hourly Avg</t>
  </si>
  <si>
    <t>Delta</t>
  </si>
  <si>
    <t>Grand Total</t>
  </si>
  <si>
    <t>Jan Total</t>
  </si>
  <si>
    <t>Feb Total</t>
  </si>
  <si>
    <t>Mar Total</t>
  </si>
  <si>
    <t>Apr Total</t>
  </si>
  <si>
    <t>May Total</t>
  </si>
  <si>
    <t>Jun Total</t>
  </si>
  <si>
    <t>Jul Total</t>
  </si>
  <si>
    <t>Aug Total</t>
  </si>
  <si>
    <t>Sep Total</t>
  </si>
  <si>
    <t>Oct Total</t>
  </si>
  <si>
    <t>Nov Total</t>
  </si>
  <si>
    <t>Dec Total</t>
  </si>
  <si>
    <t>Max of Delta</t>
  </si>
  <si>
    <t xml:space="preserve">Note that the 2020 quantities are based on the 2020 RRS table that was built using Resource Contingency Criteria (RCC) of 2805 MW and the minimum RRS-PFR limit of 1150 MW has been used. </t>
  </si>
  <si>
    <t>Total Equivalent PFRs</t>
  </si>
  <si>
    <t>2020 RRS Value</t>
  </si>
  <si>
    <t>2021 RRS Value</t>
  </si>
  <si>
    <t>2020 Total Equivalent PFRs</t>
  </si>
  <si>
    <t>2021 Total Equivalent PFRs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</si>
</sst>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4">
    <xf numFmtId="0" fontId="0" fillId="0" borderId="0" xfId="0"/>
    <xf numFmtId="1" fontId="0" fillId="0" borderId="0" xfId="0" applyNumberFormat="1"/>
    <xf numFmtId="1" fontId="0" fillId="3" borderId="1" xfId="0" applyNumberFormat="1" applyFill="1" applyBorder="1"/>
    <xf numFmtId="1" fontId="0" fillId="4" borderId="1" xfId="0" applyNumberFormat="1" applyFill="1" applyBorder="1"/>
    <xf numFmtId="1" fontId="0" fillId="5" borderId="1" xfId="0" applyNumberFormat="1" applyFill="1" applyBorder="1"/>
    <xf numFmtId="1" fontId="0" fillId="6" borderId="1" xfId="0" applyNumberFormat="1" applyFill="1" applyBorder="1"/>
    <xf numFmtId="1" fontId="0" fillId="7" borderId="1" xfId="0" applyNumberFormat="1" applyFill="1" applyBorder="1"/>
    <xf numFmtId="1" fontId="0" fillId="2" borderId="1" xfId="0" applyNumberFormat="1" applyFill="1" applyBorder="1"/>
    <xf numFmtId="0" fontId="0" fillId="8" borderId="0" xfId="0" applyFill="1" applyBorder="1"/>
    <xf numFmtId="49" fontId="3" fillId="9" borderId="1" xfId="0" applyNumberFormat="1" applyFont="1" applyFill="1" applyBorder="1" applyAlignment="1">
      <alignment wrapText="1"/>
    </xf>
    <xf numFmtId="1" fontId="0" fillId="9" borderId="1" xfId="0" applyNumberFormat="1" applyFill="1" applyBorder="1" applyAlignment="1">
      <alignment wrapText="1"/>
    </xf>
    <xf numFmtId="1" fontId="3" fillId="9" borderId="1" xfId="0" applyNumberFormat="1" applyFont="1" applyFill="1" applyBorder="1" applyAlignment="1">
      <alignment wrapText="1"/>
    </xf>
    <xf numFmtId="0" fontId="3" fillId="9" borderId="1" xfId="0" applyFont="1" applyFill="1" applyBorder="1" applyAlignment="1">
      <alignment wrapText="1"/>
    </xf>
    <xf numFmtId="164" fontId="0" fillId="9" borderId="1" xfId="0" applyNumberFormat="1" applyFill="1" applyBorder="1" applyAlignment="1">
      <alignment horizontal="left" wrapText="1"/>
    </xf>
    <xf numFmtId="1" fontId="0" fillId="0" borderId="0" xfId="0" applyNumberFormat="1" applyBorder="1" applyAlignment="1">
      <alignment horizontal="center"/>
    </xf>
    <xf numFmtId="49" fontId="0" fillId="10" borderId="3" xfId="0" applyNumberFormat="1" applyFill="1" applyBorder="1" applyAlignment="1">
      <alignment wrapText="1"/>
    </xf>
    <xf numFmtId="1" fontId="0" fillId="10" borderId="1" xfId="0" applyNumberFormat="1" applyFill="1" applyBorder="1" applyAlignment="1">
      <alignment wrapText="1"/>
    </xf>
    <xf numFmtId="0" fontId="0" fillId="10" borderId="1" xfId="0" applyFill="1" applyBorder="1" applyAlignment="1">
      <alignment wrapText="1"/>
    </xf>
    <xf numFmtId="49" fontId="0" fillId="10" borderId="1" xfId="0" applyNumberFormat="1" applyFill="1" applyBorder="1" applyAlignment="1">
      <alignment wrapText="1"/>
    </xf>
    <xf numFmtId="0" fontId="0" fillId="9" borderId="1" xfId="0" applyFill="1" applyBorder="1" applyAlignment="1">
      <alignment wrapText="1"/>
    </xf>
    <xf numFmtId="0" fontId="0" fillId="0" borderId="1" xfId="0" applyNumberFormat="1" applyBorder="1" applyAlignment="1">
      <alignment horizontal="center"/>
    </xf>
    <xf numFmtId="2" fontId="0" fillId="3" borderId="1" xfId="0" applyNumberFormat="1" applyFill="1" applyBorder="1"/>
    <xf numFmtId="0" fontId="0" fillId="0" borderId="3" xfId="0" applyNumberFormat="1" applyBorder="1" applyAlignment="1">
      <alignment horizontal="center"/>
    </xf>
    <xf numFmtId="2" fontId="0" fillId="4" borderId="1" xfId="0" applyNumberFormat="1" applyFill="1" applyBorder="1"/>
    <xf numFmtId="2" fontId="0" fillId="5" borderId="1" xfId="0" applyNumberFormat="1" applyFill="1" applyBorder="1"/>
    <xf numFmtId="2" fontId="0" fillId="6" borderId="1" xfId="0" applyNumberFormat="1" applyFill="1" applyBorder="1"/>
    <xf numFmtId="2" fontId="0" fillId="7" borderId="1" xfId="0" applyNumberFormat="1" applyFill="1" applyBorder="1"/>
    <xf numFmtId="2" fontId="0" fillId="2" borderId="1" xfId="0" applyNumberFormat="1" applyFill="1" applyBorder="1"/>
    <xf numFmtId="164" fontId="0" fillId="0" borderId="0" xfId="0" applyNumberFormat="1"/>
    <xf numFmtId="0" fontId="0" fillId="0" borderId="0" xfId="0" applyBorder="1"/>
    <xf numFmtId="49" fontId="2" fillId="0" borderId="0" xfId="0" applyNumberFormat="1" applyFont="1" applyBorder="1" applyAlignment="1">
      <alignment horizontal="center"/>
    </xf>
    <xf numFmtId="1" fontId="3" fillId="10" borderId="1" xfId="0" applyNumberFormat="1" applyFont="1" applyFill="1" applyBorder="1" applyAlignment="1">
      <alignment wrapText="1"/>
    </xf>
    <xf numFmtId="1" fontId="0" fillId="10" borderId="3" xfId="0" applyNumberFormat="1" applyFill="1" applyBorder="1" applyAlignment="1">
      <alignment wrapText="1"/>
    </xf>
    <xf numFmtId="1" fontId="3" fillId="9" borderId="3" xfId="0" applyNumberFormat="1" applyFont="1" applyFill="1" applyBorder="1" applyAlignment="1">
      <alignment wrapText="1"/>
    </xf>
    <xf numFmtId="0" fontId="4" fillId="0" borderId="3" xfId="0" applyNumberFormat="1" applyFont="1" applyBorder="1" applyAlignment="1">
      <alignment horizontal="center"/>
    </xf>
    <xf numFmtId="1" fontId="0" fillId="9" borderId="3" xfId="0" applyNumberFormat="1" applyFill="1" applyBorder="1" applyAlignment="1">
      <alignment wrapText="1"/>
    </xf>
    <xf numFmtId="0" fontId="2" fillId="0" borderId="0" xfId="0" applyFont="1"/>
    <xf numFmtId="0" fontId="0" fillId="0" borderId="0" xfId="0" applyAlignment="1">
      <alignment wrapText="1"/>
    </xf>
    <xf numFmtId="1" fontId="0" fillId="3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/>
    </xf>
    <xf numFmtId="1" fontId="4" fillId="4" borderId="1" xfId="0" applyNumberFormat="1" applyFont="1" applyFill="1" applyBorder="1" applyAlignment="1">
      <alignment horizontal="center"/>
    </xf>
    <xf numFmtId="1" fontId="4" fillId="5" borderId="1" xfId="0" applyNumberFormat="1" applyFont="1" applyFill="1" applyBorder="1" applyAlignment="1">
      <alignment horizontal="center"/>
    </xf>
    <xf numFmtId="1" fontId="4" fillId="6" borderId="1" xfId="0" applyNumberFormat="1" applyFont="1" applyFill="1" applyBorder="1" applyAlignment="1">
      <alignment horizontal="center"/>
    </xf>
    <xf numFmtId="1" fontId="4" fillId="7" borderId="1" xfId="0" applyNumberFormat="1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164" fontId="0" fillId="3" borderId="1" xfId="1" applyNumberFormat="1" applyFont="1" applyFill="1" applyBorder="1"/>
    <xf numFmtId="2" fontId="0" fillId="4" borderId="1" xfId="0" applyNumberFormat="1" applyFill="1" applyBorder="1" applyAlignment="1">
      <alignment horizontal="center" vertical="center"/>
    </xf>
    <xf numFmtId="164" fontId="0" fillId="4" borderId="1" xfId="1" applyNumberFormat="1" applyFont="1" applyFill="1" applyBorder="1"/>
    <xf numFmtId="2" fontId="0" fillId="5" borderId="1" xfId="0" applyNumberFormat="1" applyFill="1" applyBorder="1" applyAlignment="1">
      <alignment horizontal="center" vertical="center"/>
    </xf>
    <xf numFmtId="164" fontId="0" fillId="5" borderId="1" xfId="1" applyNumberFormat="1" applyFont="1" applyFill="1" applyBorder="1"/>
    <xf numFmtId="2" fontId="0" fillId="6" borderId="1" xfId="0" applyNumberFormat="1" applyFill="1" applyBorder="1" applyAlignment="1">
      <alignment horizontal="center" vertical="center"/>
    </xf>
    <xf numFmtId="164" fontId="0" fillId="6" borderId="1" xfId="1" applyNumberFormat="1" applyFont="1" applyFill="1" applyBorder="1"/>
    <xf numFmtId="2" fontId="0" fillId="7" borderId="1" xfId="0" applyNumberFormat="1" applyFill="1" applyBorder="1" applyAlignment="1">
      <alignment horizontal="center" vertical="center"/>
    </xf>
    <xf numFmtId="164" fontId="0" fillId="7" borderId="1" xfId="1" applyNumberFormat="1" applyFont="1" applyFill="1" applyBorder="1"/>
    <xf numFmtId="2" fontId="0" fillId="2" borderId="1" xfId="0" applyNumberFormat="1" applyFill="1" applyBorder="1" applyAlignment="1">
      <alignment horizontal="center" vertical="center"/>
    </xf>
    <xf numFmtId="1" fontId="0" fillId="2" borderId="1" xfId="0" applyNumberFormat="1" applyFont="1" applyFill="1" applyBorder="1"/>
    <xf numFmtId="164" fontId="0" fillId="2" borderId="1" xfId="1" applyNumberFormat="1" applyFont="1" applyFill="1" applyBorder="1"/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/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164" fontId="0" fillId="5" borderId="1" xfId="1" applyNumberFormat="1" applyFont="1" applyFill="1" applyBorder="1" applyAlignment="1">
      <alignment horizontal="center" vertical="center"/>
    </xf>
    <xf numFmtId="164" fontId="0" fillId="6" borderId="1" xfId="1" applyNumberFormat="1" applyFont="1" applyFill="1" applyBorder="1" applyAlignment="1">
      <alignment horizontal="center" vertical="center"/>
    </xf>
    <xf numFmtId="164" fontId="0" fillId="7" borderId="1" xfId="1" applyNumberFormat="1" applyFont="1" applyFill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1" fontId="0" fillId="7" borderId="1" xfId="0" applyNumberFormat="1" applyFont="1" applyFill="1" applyBorder="1" applyAlignment="1">
      <alignment horizontal="center"/>
    </xf>
    <xf numFmtId="2" fontId="0" fillId="7" borderId="1" xfId="0" applyNumberFormat="1" applyFon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2" fontId="0" fillId="0" borderId="0" xfId="0" applyNumberFormat="1"/>
    <xf numFmtId="1" fontId="0" fillId="7" borderId="1" xfId="0" applyNumberFormat="1" applyFill="1" applyBorder="1" applyAlignment="1">
      <alignment horizontal="center"/>
    </xf>
    <xf numFmtId="1" fontId="0" fillId="2" borderId="1" xfId="0" applyNumberFormat="1" applyFont="1" applyFill="1" applyBorder="1" applyAlignment="1">
      <alignment horizontal="center"/>
    </xf>
    <xf numFmtId="17" fontId="2" fillId="8" borderId="0" xfId="0" applyNumberFormat="1" applyFont="1" applyFill="1" applyBorder="1" applyAlignment="1">
      <alignment horizontal="center"/>
    </xf>
    <xf numFmtId="17" fontId="2" fillId="0" borderId="0" xfId="0" applyNumberFormat="1" applyFont="1" applyBorder="1" applyAlignment="1">
      <alignment horizontal="center"/>
    </xf>
    <xf numFmtId="0" fontId="0" fillId="0" borderId="0" xfId="0" pivotButton="1" applyAlignment="1">
      <alignment wrapText="1"/>
    </xf>
    <xf numFmtId="0" fontId="0" fillId="0" borderId="0" xfId="0" applyAlignment="1">
      <alignment horizontal="center" wrapText="1"/>
    </xf>
    <xf numFmtId="17" fontId="2" fillId="0" borderId="2" xfId="0" applyNumberFormat="1" applyFont="1" applyBorder="1" applyAlignment="1">
      <alignment horizontal="center"/>
    </xf>
    <xf numFmtId="17" fontId="2" fillId="8" borderId="2" xfId="0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890C58"/>
      <color rgb="FF00AEC7"/>
      <color rgb="FFC050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[02_2020_RRS_09222020.xlsx]Charts!PivotTable1</c:name>
    <c:fmtId val="7"/>
  </c:pivotSource>
  <c:chart>
    <c:title>
      <c:tx>
        <c:strRef>
          <c:f>Charts!$P$1</c:f>
          <c:strCache>
            <c:ptCount val="1"/>
            <c:pt idx="0">
              <c:v>Responsive Reserve Requirement Comparison for August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Charts!$P$1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Charts!$P$1</c:f>
              <c:numCache>
                <c:formatCode>General</c:formatCode>
                <c:ptCount val="6"/>
                <c:pt idx="0">
                  <c:v>2409</c:v>
                </c:pt>
                <c:pt idx="1">
                  <c:v>2440</c:v>
                </c:pt>
                <c:pt idx="2">
                  <c:v>2372</c:v>
                </c:pt>
                <c:pt idx="3">
                  <c:v>2300</c:v>
                </c:pt>
                <c:pt idx="4">
                  <c:v>2300</c:v>
                </c:pt>
                <c:pt idx="5">
                  <c:v>2300</c:v>
                </c:pt>
              </c:numCache>
            </c:numRef>
          </c:val>
        </c:ser>
        <c:ser>
          <c:idx val="1"/>
          <c:order val="1"/>
          <c:tx>
            <c:strRef>
              <c:f>Charts!$P$1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Charts!$P$1</c:f>
              <c:numCache>
                <c:formatCode>General</c:formatCode>
                <c:ptCount val="6"/>
                <c:pt idx="0">
                  <c:v>2409</c:v>
                </c:pt>
                <c:pt idx="1">
                  <c:v>2440</c:v>
                </c:pt>
                <c:pt idx="2">
                  <c:v>2372</c:v>
                </c:pt>
                <c:pt idx="3">
                  <c:v>2300</c:v>
                </c:pt>
                <c:pt idx="4">
                  <c:v>2300</c:v>
                </c:pt>
                <c:pt idx="5">
                  <c:v>2300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587048144"/>
        <c:axId val="587041480"/>
      </c:barChart>
      <c:catAx>
        <c:axId val="587048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87041480"/>
        <c:crosses val="autoZero"/>
        <c:auto val="1"/>
        <c:lblAlgn val="ctr"/>
        <c:lblOffset val="100"/>
        <c:noMultiLvlLbl val="0"/>
      </c:catAx>
      <c:valAx>
        <c:axId val="587041480"/>
        <c:scaling>
          <c:orientation val="minMax"/>
          <c:max val="3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87048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[02_2020_RRS_09222020.xlsx]Charts!PivotTable2</c:name>
    <c:fmtId val="2"/>
  </c:pivotSource>
  <c:chart>
    <c:title>
      <c:tx>
        <c:strRef>
          <c:f>Charts!$P$30</c:f>
          <c:strCache>
            <c:ptCount val="1"/>
            <c:pt idx="0">
              <c:v>Hourly Average Responsive Reserve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Charts!$P$30</c:f>
              <c:strCache>
                <c:ptCount val="1"/>
                <c:pt idx="0">
                  <c:v>2020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Charts!$P$30</c:f>
              <c:numCache>
                <c:formatCode>General</c:formatCode>
                <c:ptCount val="12"/>
                <c:pt idx="0">
                  <c:v>2893</c:v>
                </c:pt>
                <c:pt idx="1">
                  <c:v>2911.3333333333335</c:v>
                </c:pt>
                <c:pt idx="2">
                  <c:v>2969.1666666666665</c:v>
                </c:pt>
                <c:pt idx="3">
                  <c:v>2975.6666666666665</c:v>
                </c:pt>
                <c:pt idx="4">
                  <c:v>2666.8333333333335</c:v>
                </c:pt>
                <c:pt idx="5">
                  <c:v>2459.8333333333335</c:v>
                </c:pt>
                <c:pt idx="6">
                  <c:v>2372.5</c:v>
                </c:pt>
                <c:pt idx="7">
                  <c:v>2353.5</c:v>
                </c:pt>
                <c:pt idx="8">
                  <c:v>2469.8333333333335</c:v>
                </c:pt>
                <c:pt idx="9">
                  <c:v>2799</c:v>
                </c:pt>
                <c:pt idx="10">
                  <c:v>2932.9565217391305</c:v>
                </c:pt>
                <c:pt idx="11">
                  <c:v>2889.36</c:v>
                </c:pt>
              </c:numCache>
            </c:numRef>
          </c:val>
        </c:ser>
        <c:ser>
          <c:idx val="1"/>
          <c:order val="1"/>
          <c:tx>
            <c:strRef>
              <c:f>Charts!$P$30</c:f>
              <c:strCache>
                <c:ptCount val="1"/>
                <c:pt idx="0">
                  <c:v>2021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Charts!$P$30</c:f>
              <c:numCache>
                <c:formatCode>General</c:formatCode>
                <c:ptCount val="12"/>
                <c:pt idx="0">
                  <c:v>2874.6666666666665</c:v>
                </c:pt>
                <c:pt idx="1">
                  <c:v>2932.6666666666665</c:v>
                </c:pt>
                <c:pt idx="2">
                  <c:v>2932.6666666666665</c:v>
                </c:pt>
                <c:pt idx="3">
                  <c:v>2969.1666666666665</c:v>
                </c:pt>
                <c:pt idx="4">
                  <c:v>2720.3333333333335</c:v>
                </c:pt>
                <c:pt idx="5">
                  <c:v>2508</c:v>
                </c:pt>
                <c:pt idx="6">
                  <c:v>2383.8333333333335</c:v>
                </c:pt>
                <c:pt idx="7">
                  <c:v>2353.5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587046576"/>
        <c:axId val="587041872"/>
      </c:barChart>
      <c:catAx>
        <c:axId val="587046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87041872"/>
        <c:crosses val="autoZero"/>
        <c:auto val="1"/>
        <c:lblAlgn val="ctr"/>
        <c:lblOffset val="100"/>
        <c:noMultiLvlLbl val="0"/>
      </c:catAx>
      <c:valAx>
        <c:axId val="587041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87046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569026</xdr:colOff>
      <xdr:row>1</xdr:row>
      <xdr:rowOff>98673</xdr:rowOff>
    </xdr:from>
    <xdr:to>
      <xdr:col>30</xdr:col>
      <xdr:colOff>591886</xdr:colOff>
      <xdr:row>26</xdr:row>
      <xdr:rowOff>127629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489856</xdr:colOff>
      <xdr:row>30</xdr:row>
      <xdr:rowOff>123144</xdr:rowOff>
    </xdr:from>
    <xdr:to>
      <xdr:col>30</xdr:col>
      <xdr:colOff>512716</xdr:colOff>
      <xdr:row>55</xdr:row>
      <xdr:rowOff>152100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go, Nitika" refreshedDate="44070.534657986114" createdVersion="5" refreshedVersion="5" minRefreshableVersion="3" recordCount="289">
  <cacheSource type="worksheet">
    <worksheetSource ref="A1:H1048576" sheet="Charts"/>
  </cacheSource>
  <cacheFields count="8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RRS"/>
        <m/>
      </sharedItems>
    </cacheField>
    <cacheField name="2020 Value" numFmtId="0">
      <sharedItems containsString="0" containsBlank="1" containsNumber="1" containsInteger="1" minValue="2300" maxValue="3086"/>
    </cacheField>
    <cacheField name="2021 Value" numFmtId="0">
      <sharedItems containsString="0" containsBlank="1" containsNumber="1" containsInteger="1" minValue="0" maxValue="3086"/>
    </cacheField>
    <cacheField name="Delta" numFmtId="0">
      <sharedItems containsString="0" containsBlank="1" containsNumber="1" containsInteger="1" minValue="0" maxValue="308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Du, Pengwei" refreshedDate="44083.647952546293" createdVersion="5" refreshedVersion="5" minRefreshableVersion="3" recordCount="289">
  <cacheSource type="worksheet">
    <worksheetSource ref="A1:G1048576" sheet="Charts"/>
  </cacheSource>
  <cacheFields count="7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RRS"/>
        <m/>
      </sharedItems>
    </cacheField>
    <cacheField name="2020 Value" numFmtId="0">
      <sharedItems containsString="0" containsBlank="1" containsNumber="1" containsInteger="1" minValue="2300" maxValue="3086"/>
    </cacheField>
    <cacheField name="2021 Value" numFmtId="0">
      <sharedItems containsString="0" containsBlank="1" containsNumber="1" containsInteger="1" minValue="0" maxValue="308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9">
  <r>
    <x v="0"/>
    <d v="2018-01-01T00:00:00"/>
    <x v="0"/>
    <n v="1"/>
    <x v="0"/>
    <n v="2998"/>
    <n v="2959"/>
    <n v="39"/>
  </r>
  <r>
    <x v="0"/>
    <d v="2018-01-01T00:00:00"/>
    <x v="0"/>
    <n v="2"/>
    <x v="0"/>
    <n v="2998"/>
    <n v="2959"/>
    <n v="39"/>
  </r>
  <r>
    <x v="0"/>
    <d v="2018-01-01T00:00:00"/>
    <x v="1"/>
    <n v="3"/>
    <x v="0"/>
    <n v="2959"/>
    <n v="2959"/>
    <n v="0"/>
  </r>
  <r>
    <x v="0"/>
    <d v="2018-01-01T00:00:00"/>
    <x v="1"/>
    <n v="4"/>
    <x v="0"/>
    <n v="2959"/>
    <n v="2959"/>
    <n v="0"/>
  </r>
  <r>
    <x v="0"/>
    <d v="2018-01-01T00:00:00"/>
    <x v="1"/>
    <n v="5"/>
    <x v="0"/>
    <n v="2959"/>
    <n v="2959"/>
    <n v="0"/>
  </r>
  <r>
    <x v="0"/>
    <d v="2018-01-01T00:00:00"/>
    <x v="1"/>
    <n v="6"/>
    <x v="0"/>
    <n v="2959"/>
    <n v="2959"/>
    <n v="0"/>
  </r>
  <r>
    <x v="0"/>
    <d v="2018-01-01T00:00:00"/>
    <x v="2"/>
    <n v="7"/>
    <x v="0"/>
    <n v="2797"/>
    <n v="2868"/>
    <n v="71"/>
  </r>
  <r>
    <x v="0"/>
    <d v="2018-01-01T00:00:00"/>
    <x v="2"/>
    <n v="8"/>
    <x v="0"/>
    <n v="2797"/>
    <n v="2868"/>
    <n v="71"/>
  </r>
  <r>
    <x v="0"/>
    <d v="2018-01-01T00:00:00"/>
    <x v="2"/>
    <n v="9"/>
    <x v="0"/>
    <n v="2797"/>
    <n v="2868"/>
    <n v="71"/>
  </r>
  <r>
    <x v="0"/>
    <d v="2018-01-01T00:00:00"/>
    <x v="2"/>
    <n v="10"/>
    <x v="0"/>
    <n v="2797"/>
    <n v="2868"/>
    <n v="71"/>
  </r>
  <r>
    <x v="0"/>
    <d v="2018-01-01T00:00:00"/>
    <x v="3"/>
    <n v="11"/>
    <x v="0"/>
    <n v="2868"/>
    <n v="2797"/>
    <n v="71"/>
  </r>
  <r>
    <x v="0"/>
    <d v="2018-01-01T00:00:00"/>
    <x v="3"/>
    <n v="12"/>
    <x v="0"/>
    <n v="2868"/>
    <n v="2797"/>
    <n v="71"/>
  </r>
  <r>
    <x v="0"/>
    <d v="2018-01-01T00:00:00"/>
    <x v="3"/>
    <n v="13"/>
    <x v="0"/>
    <n v="2868"/>
    <n v="2797"/>
    <n v="71"/>
  </r>
  <r>
    <x v="0"/>
    <d v="2018-01-01T00:00:00"/>
    <x v="3"/>
    <n v="14"/>
    <x v="0"/>
    <n v="2868"/>
    <n v="2797"/>
    <n v="71"/>
  </r>
  <r>
    <x v="0"/>
    <d v="2018-01-01T00:00:00"/>
    <x v="4"/>
    <n v="15"/>
    <x v="0"/>
    <n v="2868"/>
    <n v="2797"/>
    <n v="71"/>
  </r>
  <r>
    <x v="0"/>
    <d v="2018-01-01T00:00:00"/>
    <x v="4"/>
    <n v="16"/>
    <x v="0"/>
    <n v="2868"/>
    <n v="2797"/>
    <n v="71"/>
  </r>
  <r>
    <x v="0"/>
    <d v="2018-01-01T00:00:00"/>
    <x v="4"/>
    <n v="17"/>
    <x v="0"/>
    <n v="2868"/>
    <n v="2797"/>
    <n v="71"/>
  </r>
  <r>
    <x v="0"/>
    <d v="2018-01-01T00:00:00"/>
    <x v="4"/>
    <n v="18"/>
    <x v="0"/>
    <n v="2868"/>
    <n v="2797"/>
    <n v="71"/>
  </r>
  <r>
    <x v="0"/>
    <d v="2018-01-01T00:00:00"/>
    <x v="5"/>
    <n v="19"/>
    <x v="0"/>
    <n v="2868"/>
    <n v="2868"/>
    <n v="0"/>
  </r>
  <r>
    <x v="0"/>
    <d v="2018-01-01T00:00:00"/>
    <x v="5"/>
    <n v="20"/>
    <x v="0"/>
    <n v="2868"/>
    <n v="2868"/>
    <n v="0"/>
  </r>
  <r>
    <x v="0"/>
    <d v="2018-01-01T00:00:00"/>
    <x v="5"/>
    <n v="21"/>
    <x v="0"/>
    <n v="2868"/>
    <n v="2868"/>
    <n v="0"/>
  </r>
  <r>
    <x v="0"/>
    <d v="2018-01-01T00:00:00"/>
    <x v="5"/>
    <n v="22"/>
    <x v="0"/>
    <n v="2868"/>
    <n v="2868"/>
    <n v="0"/>
  </r>
  <r>
    <x v="0"/>
    <d v="2018-01-01T00:00:00"/>
    <x v="0"/>
    <n v="23"/>
    <x v="0"/>
    <n v="2998"/>
    <n v="2959"/>
    <n v="39"/>
  </r>
  <r>
    <x v="0"/>
    <d v="2018-01-01T00:00:00"/>
    <x v="0"/>
    <n v="24"/>
    <x v="0"/>
    <n v="2998"/>
    <n v="2959"/>
    <n v="39"/>
  </r>
  <r>
    <x v="1"/>
    <d v="2018-02-01T00:00:00"/>
    <x v="0"/>
    <n v="1"/>
    <x v="0"/>
    <n v="2998"/>
    <n v="3086"/>
    <n v="88"/>
  </r>
  <r>
    <x v="1"/>
    <d v="2018-02-01T00:00:00"/>
    <x v="0"/>
    <n v="2"/>
    <x v="0"/>
    <n v="2998"/>
    <n v="3086"/>
    <n v="88"/>
  </r>
  <r>
    <x v="1"/>
    <d v="2018-02-01T00:00:00"/>
    <x v="1"/>
    <n v="3"/>
    <x v="0"/>
    <n v="2998"/>
    <n v="2998"/>
    <n v="0"/>
  </r>
  <r>
    <x v="1"/>
    <d v="2018-02-01T00:00:00"/>
    <x v="1"/>
    <n v="4"/>
    <x v="0"/>
    <n v="2998"/>
    <n v="2998"/>
    <n v="0"/>
  </r>
  <r>
    <x v="1"/>
    <d v="2018-02-01T00:00:00"/>
    <x v="1"/>
    <n v="5"/>
    <x v="0"/>
    <n v="2998"/>
    <n v="2998"/>
    <n v="0"/>
  </r>
  <r>
    <x v="1"/>
    <d v="2018-02-01T00:00:00"/>
    <x v="1"/>
    <n v="6"/>
    <x v="0"/>
    <n v="2998"/>
    <n v="2998"/>
    <n v="0"/>
  </r>
  <r>
    <x v="1"/>
    <d v="2018-02-01T00:00:00"/>
    <x v="2"/>
    <n v="7"/>
    <x v="0"/>
    <n v="2868"/>
    <n v="2868"/>
    <n v="0"/>
  </r>
  <r>
    <x v="1"/>
    <d v="2018-02-01T00:00:00"/>
    <x v="2"/>
    <n v="8"/>
    <x v="0"/>
    <n v="2868"/>
    <n v="2868"/>
    <n v="0"/>
  </r>
  <r>
    <x v="1"/>
    <d v="2018-02-01T00:00:00"/>
    <x v="2"/>
    <n v="9"/>
    <x v="0"/>
    <n v="2868"/>
    <n v="2868"/>
    <n v="0"/>
  </r>
  <r>
    <x v="1"/>
    <d v="2018-02-01T00:00:00"/>
    <x v="2"/>
    <n v="10"/>
    <x v="0"/>
    <n v="2868"/>
    <n v="2868"/>
    <n v="0"/>
  </r>
  <r>
    <x v="1"/>
    <d v="2018-02-01T00:00:00"/>
    <x v="3"/>
    <n v="11"/>
    <x v="0"/>
    <n v="2868"/>
    <n v="2868"/>
    <n v="0"/>
  </r>
  <r>
    <x v="1"/>
    <d v="2018-02-01T00:00:00"/>
    <x v="3"/>
    <n v="12"/>
    <x v="0"/>
    <n v="2868"/>
    <n v="2868"/>
    <n v="0"/>
  </r>
  <r>
    <x v="1"/>
    <d v="2018-02-01T00:00:00"/>
    <x v="3"/>
    <n v="13"/>
    <x v="0"/>
    <n v="2868"/>
    <n v="2868"/>
    <n v="0"/>
  </r>
  <r>
    <x v="1"/>
    <d v="2018-02-01T00:00:00"/>
    <x v="3"/>
    <n v="14"/>
    <x v="0"/>
    <n v="2868"/>
    <n v="2868"/>
    <n v="0"/>
  </r>
  <r>
    <x v="1"/>
    <d v="2018-02-01T00:00:00"/>
    <x v="4"/>
    <n v="15"/>
    <x v="0"/>
    <n v="2868"/>
    <n v="2868"/>
    <n v="0"/>
  </r>
  <r>
    <x v="1"/>
    <d v="2018-02-01T00:00:00"/>
    <x v="4"/>
    <n v="16"/>
    <x v="0"/>
    <n v="2868"/>
    <n v="2868"/>
    <n v="0"/>
  </r>
  <r>
    <x v="1"/>
    <d v="2018-02-01T00:00:00"/>
    <x v="4"/>
    <n v="17"/>
    <x v="0"/>
    <n v="2868"/>
    <n v="2868"/>
    <n v="0"/>
  </r>
  <r>
    <x v="1"/>
    <d v="2018-02-01T00:00:00"/>
    <x v="4"/>
    <n v="18"/>
    <x v="0"/>
    <n v="2868"/>
    <n v="2868"/>
    <n v="0"/>
  </r>
  <r>
    <x v="1"/>
    <d v="2018-02-01T00:00:00"/>
    <x v="5"/>
    <n v="19"/>
    <x v="0"/>
    <n v="2868"/>
    <n v="2908"/>
    <n v="40"/>
  </r>
  <r>
    <x v="1"/>
    <d v="2018-02-01T00:00:00"/>
    <x v="5"/>
    <n v="20"/>
    <x v="0"/>
    <n v="2868"/>
    <n v="2908"/>
    <n v="40"/>
  </r>
  <r>
    <x v="1"/>
    <d v="2018-02-01T00:00:00"/>
    <x v="5"/>
    <n v="21"/>
    <x v="0"/>
    <n v="2868"/>
    <n v="2908"/>
    <n v="40"/>
  </r>
  <r>
    <x v="1"/>
    <d v="2018-02-01T00:00:00"/>
    <x v="5"/>
    <n v="22"/>
    <x v="0"/>
    <n v="2868"/>
    <n v="2908"/>
    <n v="40"/>
  </r>
  <r>
    <x v="1"/>
    <d v="2018-02-01T00:00:00"/>
    <x v="0"/>
    <n v="23"/>
    <x v="0"/>
    <n v="2998"/>
    <n v="3086"/>
    <n v="88"/>
  </r>
  <r>
    <x v="1"/>
    <d v="2018-02-01T00:00:00"/>
    <x v="0"/>
    <n v="24"/>
    <x v="0"/>
    <n v="2998"/>
    <n v="3086"/>
    <n v="88"/>
  </r>
  <r>
    <x v="2"/>
    <d v="2018-03-01T00:00:00"/>
    <x v="0"/>
    <n v="1"/>
    <x v="0"/>
    <n v="3086"/>
    <n v="2998"/>
    <n v="88"/>
  </r>
  <r>
    <x v="2"/>
    <d v="2018-03-01T00:00:00"/>
    <x v="0"/>
    <n v="2"/>
    <x v="0"/>
    <n v="3086"/>
    <n v="2998"/>
    <n v="88"/>
  </r>
  <r>
    <x v="2"/>
    <d v="2018-03-01T00:00:00"/>
    <x v="1"/>
    <n v="3"/>
    <x v="0"/>
    <n v="3086"/>
    <n v="3086"/>
    <n v="0"/>
  </r>
  <r>
    <x v="2"/>
    <d v="2018-03-01T00:00:00"/>
    <x v="1"/>
    <n v="4"/>
    <x v="0"/>
    <n v="3086"/>
    <n v="3086"/>
    <n v="0"/>
  </r>
  <r>
    <x v="2"/>
    <d v="2018-03-01T00:00:00"/>
    <x v="1"/>
    <n v="5"/>
    <x v="0"/>
    <n v="3086"/>
    <n v="3086"/>
    <n v="0"/>
  </r>
  <r>
    <x v="2"/>
    <d v="2018-03-01T00:00:00"/>
    <x v="1"/>
    <n v="6"/>
    <x v="0"/>
    <n v="3086"/>
    <n v="3086"/>
    <n v="0"/>
  </r>
  <r>
    <x v="2"/>
    <d v="2018-03-01T00:00:00"/>
    <x v="2"/>
    <n v="7"/>
    <x v="0"/>
    <n v="2959"/>
    <n v="2908"/>
    <n v="51"/>
  </r>
  <r>
    <x v="2"/>
    <d v="2018-03-01T00:00:00"/>
    <x v="2"/>
    <n v="8"/>
    <x v="0"/>
    <n v="2959"/>
    <n v="2908"/>
    <n v="51"/>
  </r>
  <r>
    <x v="2"/>
    <d v="2018-03-01T00:00:00"/>
    <x v="2"/>
    <n v="9"/>
    <x v="0"/>
    <n v="2959"/>
    <n v="2908"/>
    <n v="51"/>
  </r>
  <r>
    <x v="2"/>
    <d v="2018-03-01T00:00:00"/>
    <x v="2"/>
    <n v="10"/>
    <x v="0"/>
    <n v="2959"/>
    <n v="2908"/>
    <n v="51"/>
  </r>
  <r>
    <x v="2"/>
    <d v="2018-03-01T00:00:00"/>
    <x v="3"/>
    <n v="11"/>
    <x v="0"/>
    <n v="2908"/>
    <n v="2868"/>
    <n v="40"/>
  </r>
  <r>
    <x v="2"/>
    <d v="2018-03-01T00:00:00"/>
    <x v="3"/>
    <n v="12"/>
    <x v="0"/>
    <n v="2908"/>
    <n v="2868"/>
    <n v="40"/>
  </r>
  <r>
    <x v="2"/>
    <d v="2018-03-01T00:00:00"/>
    <x v="3"/>
    <n v="13"/>
    <x v="0"/>
    <n v="2908"/>
    <n v="2868"/>
    <n v="40"/>
  </r>
  <r>
    <x v="2"/>
    <d v="2018-03-01T00:00:00"/>
    <x v="3"/>
    <n v="14"/>
    <x v="0"/>
    <n v="2908"/>
    <n v="2868"/>
    <n v="40"/>
  </r>
  <r>
    <x v="2"/>
    <d v="2018-03-01T00:00:00"/>
    <x v="4"/>
    <n v="15"/>
    <x v="0"/>
    <n v="2868"/>
    <n v="2868"/>
    <n v="0"/>
  </r>
  <r>
    <x v="2"/>
    <d v="2018-03-01T00:00:00"/>
    <x v="4"/>
    <n v="16"/>
    <x v="0"/>
    <n v="2868"/>
    <n v="2868"/>
    <n v="0"/>
  </r>
  <r>
    <x v="2"/>
    <d v="2018-03-01T00:00:00"/>
    <x v="4"/>
    <n v="17"/>
    <x v="0"/>
    <n v="2868"/>
    <n v="2868"/>
    <n v="0"/>
  </r>
  <r>
    <x v="2"/>
    <d v="2018-03-01T00:00:00"/>
    <x v="4"/>
    <n v="18"/>
    <x v="0"/>
    <n v="2868"/>
    <n v="2868"/>
    <n v="0"/>
  </r>
  <r>
    <x v="2"/>
    <d v="2018-03-01T00:00:00"/>
    <x v="5"/>
    <n v="19"/>
    <x v="0"/>
    <n v="2908"/>
    <n v="2868"/>
    <n v="40"/>
  </r>
  <r>
    <x v="2"/>
    <d v="2018-03-01T00:00:00"/>
    <x v="5"/>
    <n v="20"/>
    <x v="0"/>
    <n v="2908"/>
    <n v="2868"/>
    <n v="40"/>
  </r>
  <r>
    <x v="2"/>
    <d v="2018-03-01T00:00:00"/>
    <x v="5"/>
    <n v="21"/>
    <x v="0"/>
    <n v="2908"/>
    <n v="2868"/>
    <n v="40"/>
  </r>
  <r>
    <x v="2"/>
    <d v="2018-03-01T00:00:00"/>
    <x v="5"/>
    <n v="22"/>
    <x v="0"/>
    <n v="2908"/>
    <n v="2868"/>
    <n v="40"/>
  </r>
  <r>
    <x v="2"/>
    <d v="2018-03-01T00:00:00"/>
    <x v="0"/>
    <n v="23"/>
    <x v="0"/>
    <n v="3086"/>
    <n v="2998"/>
    <n v="88"/>
  </r>
  <r>
    <x v="2"/>
    <d v="2018-03-01T00:00:00"/>
    <x v="0"/>
    <n v="24"/>
    <x v="0"/>
    <n v="3086"/>
    <n v="2998"/>
    <n v="88"/>
  </r>
  <r>
    <x v="3"/>
    <d v="2018-04-01T00:00:00"/>
    <x v="0"/>
    <n v="1"/>
    <x v="0"/>
    <n v="3086"/>
    <n v="3086"/>
    <n v="0"/>
  </r>
  <r>
    <x v="3"/>
    <d v="2018-04-01T00:00:00"/>
    <x v="0"/>
    <n v="2"/>
    <x v="0"/>
    <n v="3086"/>
    <n v="3086"/>
    <n v="0"/>
  </r>
  <r>
    <x v="3"/>
    <d v="2018-04-01T00:00:00"/>
    <x v="1"/>
    <n v="3"/>
    <x v="0"/>
    <n v="3086"/>
    <n v="3086"/>
    <n v="0"/>
  </r>
  <r>
    <x v="3"/>
    <d v="2018-04-01T00:00:00"/>
    <x v="1"/>
    <n v="4"/>
    <x v="0"/>
    <n v="3086"/>
    <n v="3086"/>
    <n v="0"/>
  </r>
  <r>
    <x v="3"/>
    <d v="2018-04-01T00:00:00"/>
    <x v="1"/>
    <n v="5"/>
    <x v="0"/>
    <n v="3086"/>
    <n v="3086"/>
    <n v="0"/>
  </r>
  <r>
    <x v="3"/>
    <d v="2018-04-01T00:00:00"/>
    <x v="1"/>
    <n v="6"/>
    <x v="0"/>
    <n v="3086"/>
    <n v="3086"/>
    <n v="0"/>
  </r>
  <r>
    <x v="3"/>
    <d v="2018-04-01T00:00:00"/>
    <x v="2"/>
    <n v="7"/>
    <x v="0"/>
    <n v="2998"/>
    <n v="2959"/>
    <n v="39"/>
  </r>
  <r>
    <x v="3"/>
    <d v="2018-04-01T00:00:00"/>
    <x v="2"/>
    <n v="8"/>
    <x v="0"/>
    <n v="2998"/>
    <n v="2959"/>
    <n v="39"/>
  </r>
  <r>
    <x v="3"/>
    <d v="2018-04-01T00:00:00"/>
    <x v="2"/>
    <n v="9"/>
    <x v="0"/>
    <n v="2998"/>
    <n v="2959"/>
    <n v="39"/>
  </r>
  <r>
    <x v="3"/>
    <d v="2018-04-01T00:00:00"/>
    <x v="2"/>
    <n v="10"/>
    <x v="0"/>
    <n v="2998"/>
    <n v="2959"/>
    <n v="39"/>
  </r>
  <r>
    <x v="3"/>
    <d v="2018-04-01T00:00:00"/>
    <x v="3"/>
    <n v="11"/>
    <x v="0"/>
    <n v="2908"/>
    <n v="2908"/>
    <n v="0"/>
  </r>
  <r>
    <x v="3"/>
    <d v="2018-04-01T00:00:00"/>
    <x v="3"/>
    <n v="12"/>
    <x v="0"/>
    <n v="2908"/>
    <n v="2908"/>
    <n v="0"/>
  </r>
  <r>
    <x v="3"/>
    <d v="2018-04-01T00:00:00"/>
    <x v="3"/>
    <n v="13"/>
    <x v="0"/>
    <n v="2908"/>
    <n v="2908"/>
    <n v="0"/>
  </r>
  <r>
    <x v="3"/>
    <d v="2018-04-01T00:00:00"/>
    <x v="3"/>
    <n v="14"/>
    <x v="0"/>
    <n v="2908"/>
    <n v="2908"/>
    <n v="0"/>
  </r>
  <r>
    <x v="3"/>
    <d v="2018-04-01T00:00:00"/>
    <x v="4"/>
    <n v="15"/>
    <x v="0"/>
    <n v="2868"/>
    <n v="2868"/>
    <n v="0"/>
  </r>
  <r>
    <x v="3"/>
    <d v="2018-04-01T00:00:00"/>
    <x v="4"/>
    <n v="16"/>
    <x v="0"/>
    <n v="2868"/>
    <n v="2868"/>
    <n v="0"/>
  </r>
  <r>
    <x v="3"/>
    <d v="2018-04-01T00:00:00"/>
    <x v="4"/>
    <n v="17"/>
    <x v="0"/>
    <n v="2868"/>
    <n v="2868"/>
    <n v="0"/>
  </r>
  <r>
    <x v="3"/>
    <d v="2018-04-01T00:00:00"/>
    <x v="4"/>
    <n v="18"/>
    <x v="0"/>
    <n v="2868"/>
    <n v="2868"/>
    <n v="0"/>
  </r>
  <r>
    <x v="3"/>
    <d v="2018-04-01T00:00:00"/>
    <x v="5"/>
    <n v="19"/>
    <x v="0"/>
    <n v="2908"/>
    <n v="2908"/>
    <n v="0"/>
  </r>
  <r>
    <x v="3"/>
    <d v="2018-04-01T00:00:00"/>
    <x v="5"/>
    <n v="20"/>
    <x v="0"/>
    <n v="2908"/>
    <n v="2908"/>
    <n v="0"/>
  </r>
  <r>
    <x v="3"/>
    <d v="2018-04-01T00:00:00"/>
    <x v="5"/>
    <n v="21"/>
    <x v="0"/>
    <n v="2908"/>
    <n v="2908"/>
    <n v="0"/>
  </r>
  <r>
    <x v="3"/>
    <d v="2018-04-01T00:00:00"/>
    <x v="5"/>
    <n v="22"/>
    <x v="0"/>
    <n v="2908"/>
    <n v="2908"/>
    <n v="0"/>
  </r>
  <r>
    <x v="3"/>
    <d v="2018-04-01T00:00:00"/>
    <x v="0"/>
    <n v="23"/>
    <x v="0"/>
    <n v="3086"/>
    <n v="3086"/>
    <n v="0"/>
  </r>
  <r>
    <x v="3"/>
    <d v="2018-04-01T00:00:00"/>
    <x v="0"/>
    <n v="24"/>
    <x v="0"/>
    <n v="3086"/>
    <n v="3086"/>
    <n v="0"/>
  </r>
  <r>
    <x v="4"/>
    <d v="2018-05-01T00:00:00"/>
    <x v="0"/>
    <n v="1"/>
    <x v="0"/>
    <n v="2797"/>
    <n v="2868"/>
    <n v="71"/>
  </r>
  <r>
    <x v="4"/>
    <d v="2018-05-01T00:00:00"/>
    <x v="0"/>
    <n v="2"/>
    <x v="0"/>
    <n v="2797"/>
    <n v="2868"/>
    <n v="71"/>
  </r>
  <r>
    <x v="4"/>
    <d v="2018-05-01T00:00:00"/>
    <x v="1"/>
    <n v="3"/>
    <x v="0"/>
    <n v="2868"/>
    <n v="2908"/>
    <n v="40"/>
  </r>
  <r>
    <x v="4"/>
    <d v="2018-05-01T00:00:00"/>
    <x v="1"/>
    <n v="4"/>
    <x v="0"/>
    <n v="2868"/>
    <n v="2908"/>
    <n v="40"/>
  </r>
  <r>
    <x v="4"/>
    <d v="2018-05-01T00:00:00"/>
    <x v="1"/>
    <n v="5"/>
    <x v="0"/>
    <n v="2868"/>
    <n v="2908"/>
    <n v="40"/>
  </r>
  <r>
    <x v="4"/>
    <d v="2018-05-01T00:00:00"/>
    <x v="1"/>
    <n v="6"/>
    <x v="0"/>
    <n v="2868"/>
    <n v="2908"/>
    <n v="40"/>
  </r>
  <r>
    <x v="4"/>
    <d v="2018-05-01T00:00:00"/>
    <x v="2"/>
    <n v="7"/>
    <x v="0"/>
    <n v="2707"/>
    <n v="2797"/>
    <n v="90"/>
  </r>
  <r>
    <x v="4"/>
    <d v="2018-05-01T00:00:00"/>
    <x v="2"/>
    <n v="8"/>
    <x v="0"/>
    <n v="2707"/>
    <n v="2797"/>
    <n v="90"/>
  </r>
  <r>
    <x v="4"/>
    <d v="2018-05-01T00:00:00"/>
    <x v="2"/>
    <n v="9"/>
    <x v="0"/>
    <n v="2707"/>
    <n v="2797"/>
    <n v="90"/>
  </r>
  <r>
    <x v="4"/>
    <d v="2018-05-01T00:00:00"/>
    <x v="2"/>
    <n v="10"/>
    <x v="0"/>
    <n v="2707"/>
    <n v="2797"/>
    <n v="90"/>
  </r>
  <r>
    <x v="4"/>
    <d v="2018-05-01T00:00:00"/>
    <x v="3"/>
    <n v="11"/>
    <x v="0"/>
    <n v="2553"/>
    <n v="2598"/>
    <n v="45"/>
  </r>
  <r>
    <x v="4"/>
    <d v="2018-05-01T00:00:00"/>
    <x v="3"/>
    <n v="12"/>
    <x v="0"/>
    <n v="2553"/>
    <n v="2598"/>
    <n v="45"/>
  </r>
  <r>
    <x v="4"/>
    <d v="2018-05-01T00:00:00"/>
    <x v="3"/>
    <n v="13"/>
    <x v="0"/>
    <n v="2553"/>
    <n v="2598"/>
    <n v="45"/>
  </r>
  <r>
    <x v="4"/>
    <d v="2018-05-01T00:00:00"/>
    <x v="3"/>
    <n v="14"/>
    <x v="0"/>
    <n v="2553"/>
    <n v="2598"/>
    <n v="45"/>
  </r>
  <r>
    <x v="4"/>
    <d v="2018-05-01T00:00:00"/>
    <x v="4"/>
    <n v="15"/>
    <x v="0"/>
    <n v="2523"/>
    <n v="2553"/>
    <n v="30"/>
  </r>
  <r>
    <x v="4"/>
    <d v="2018-05-01T00:00:00"/>
    <x v="4"/>
    <n v="16"/>
    <x v="0"/>
    <n v="2523"/>
    <n v="2553"/>
    <n v="30"/>
  </r>
  <r>
    <x v="4"/>
    <d v="2018-05-01T00:00:00"/>
    <x v="4"/>
    <n v="17"/>
    <x v="0"/>
    <n v="2523"/>
    <n v="2553"/>
    <n v="30"/>
  </r>
  <r>
    <x v="4"/>
    <d v="2018-05-01T00:00:00"/>
    <x v="4"/>
    <n v="18"/>
    <x v="0"/>
    <n v="2523"/>
    <n v="2553"/>
    <n v="30"/>
  </r>
  <r>
    <x v="4"/>
    <d v="2018-05-01T00:00:00"/>
    <x v="5"/>
    <n v="19"/>
    <x v="0"/>
    <n v="2553"/>
    <n v="2598"/>
    <n v="45"/>
  </r>
  <r>
    <x v="4"/>
    <d v="2018-05-01T00:00:00"/>
    <x v="5"/>
    <n v="20"/>
    <x v="0"/>
    <n v="2553"/>
    <n v="2598"/>
    <n v="45"/>
  </r>
  <r>
    <x v="4"/>
    <d v="2018-05-01T00:00:00"/>
    <x v="5"/>
    <n v="21"/>
    <x v="0"/>
    <n v="2553"/>
    <n v="2598"/>
    <n v="45"/>
  </r>
  <r>
    <x v="4"/>
    <d v="2018-05-01T00:00:00"/>
    <x v="5"/>
    <n v="22"/>
    <x v="0"/>
    <n v="2553"/>
    <n v="2598"/>
    <n v="45"/>
  </r>
  <r>
    <x v="4"/>
    <d v="2018-05-01T00:00:00"/>
    <x v="0"/>
    <n v="23"/>
    <x v="0"/>
    <n v="2797"/>
    <n v="2868"/>
    <n v="71"/>
  </r>
  <r>
    <x v="4"/>
    <d v="2018-05-01T00:00:00"/>
    <x v="0"/>
    <n v="24"/>
    <x v="0"/>
    <n v="2797"/>
    <n v="2868"/>
    <n v="71"/>
  </r>
  <r>
    <x v="5"/>
    <d v="2018-06-01T00:00:00"/>
    <x v="0"/>
    <n v="1"/>
    <x v="0"/>
    <n v="2553"/>
    <n v="2598"/>
    <n v="45"/>
  </r>
  <r>
    <x v="5"/>
    <d v="2018-06-01T00:00:00"/>
    <x v="0"/>
    <n v="2"/>
    <x v="0"/>
    <n v="2553"/>
    <n v="2598"/>
    <n v="45"/>
  </r>
  <r>
    <x v="5"/>
    <d v="2018-06-01T00:00:00"/>
    <x v="1"/>
    <n v="3"/>
    <x v="0"/>
    <n v="2598"/>
    <n v="2707"/>
    <n v="109"/>
  </r>
  <r>
    <x v="5"/>
    <d v="2018-06-01T00:00:00"/>
    <x v="1"/>
    <n v="4"/>
    <x v="0"/>
    <n v="2598"/>
    <n v="2707"/>
    <n v="109"/>
  </r>
  <r>
    <x v="5"/>
    <d v="2018-06-01T00:00:00"/>
    <x v="1"/>
    <n v="5"/>
    <x v="0"/>
    <n v="2598"/>
    <n v="2707"/>
    <n v="109"/>
  </r>
  <r>
    <x v="5"/>
    <d v="2018-06-01T00:00:00"/>
    <x v="1"/>
    <n v="6"/>
    <x v="0"/>
    <n v="2598"/>
    <n v="2707"/>
    <n v="109"/>
  </r>
  <r>
    <x v="5"/>
    <d v="2018-06-01T00:00:00"/>
    <x v="2"/>
    <n v="7"/>
    <x v="0"/>
    <n v="2523"/>
    <n v="2553"/>
    <n v="30"/>
  </r>
  <r>
    <x v="5"/>
    <d v="2018-06-01T00:00:00"/>
    <x v="2"/>
    <n v="8"/>
    <x v="0"/>
    <n v="2523"/>
    <n v="2553"/>
    <n v="30"/>
  </r>
  <r>
    <x v="5"/>
    <d v="2018-06-01T00:00:00"/>
    <x v="2"/>
    <n v="9"/>
    <x v="0"/>
    <n v="2523"/>
    <n v="2553"/>
    <n v="30"/>
  </r>
  <r>
    <x v="5"/>
    <d v="2018-06-01T00:00:00"/>
    <x v="2"/>
    <n v="10"/>
    <x v="0"/>
    <n v="2523"/>
    <n v="2553"/>
    <n v="30"/>
  </r>
  <r>
    <x v="5"/>
    <d v="2018-06-01T00:00:00"/>
    <x v="3"/>
    <n v="11"/>
    <x v="0"/>
    <n v="2372"/>
    <n v="2409"/>
    <n v="37"/>
  </r>
  <r>
    <x v="5"/>
    <d v="2018-06-01T00:00:00"/>
    <x v="3"/>
    <n v="12"/>
    <x v="0"/>
    <n v="2372"/>
    <n v="2409"/>
    <n v="37"/>
  </r>
  <r>
    <x v="5"/>
    <d v="2018-06-01T00:00:00"/>
    <x v="3"/>
    <n v="13"/>
    <x v="0"/>
    <n v="2372"/>
    <n v="2409"/>
    <n v="37"/>
  </r>
  <r>
    <x v="5"/>
    <d v="2018-06-01T00:00:00"/>
    <x v="3"/>
    <n v="14"/>
    <x v="0"/>
    <n v="2372"/>
    <n v="2409"/>
    <n v="37"/>
  </r>
  <r>
    <x v="5"/>
    <d v="2018-06-01T00:00:00"/>
    <x v="4"/>
    <n v="15"/>
    <x v="0"/>
    <n v="2341"/>
    <n v="2372"/>
    <n v="31"/>
  </r>
  <r>
    <x v="5"/>
    <d v="2018-06-01T00:00:00"/>
    <x v="4"/>
    <n v="16"/>
    <x v="0"/>
    <n v="2341"/>
    <n v="2372"/>
    <n v="31"/>
  </r>
  <r>
    <x v="5"/>
    <d v="2018-06-01T00:00:00"/>
    <x v="4"/>
    <n v="17"/>
    <x v="0"/>
    <n v="2341"/>
    <n v="2372"/>
    <n v="31"/>
  </r>
  <r>
    <x v="5"/>
    <d v="2018-06-01T00:00:00"/>
    <x v="4"/>
    <n v="18"/>
    <x v="0"/>
    <n v="2341"/>
    <n v="2372"/>
    <n v="31"/>
  </r>
  <r>
    <x v="5"/>
    <d v="2018-06-01T00:00:00"/>
    <x v="5"/>
    <n v="19"/>
    <x v="0"/>
    <n v="2372"/>
    <n v="2409"/>
    <n v="37"/>
  </r>
  <r>
    <x v="5"/>
    <d v="2018-06-01T00:00:00"/>
    <x v="5"/>
    <n v="20"/>
    <x v="0"/>
    <n v="2372"/>
    <n v="2409"/>
    <n v="37"/>
  </r>
  <r>
    <x v="5"/>
    <d v="2018-06-01T00:00:00"/>
    <x v="5"/>
    <n v="21"/>
    <x v="0"/>
    <n v="2372"/>
    <n v="2409"/>
    <n v="37"/>
  </r>
  <r>
    <x v="5"/>
    <d v="2018-06-01T00:00:00"/>
    <x v="5"/>
    <n v="22"/>
    <x v="0"/>
    <n v="2372"/>
    <n v="2409"/>
    <n v="37"/>
  </r>
  <r>
    <x v="5"/>
    <d v="2018-06-01T00:00:00"/>
    <x v="0"/>
    <n v="23"/>
    <x v="0"/>
    <n v="2553"/>
    <n v="2598"/>
    <n v="45"/>
  </r>
  <r>
    <x v="5"/>
    <d v="2018-06-01T00:00:00"/>
    <x v="0"/>
    <n v="24"/>
    <x v="0"/>
    <n v="2553"/>
    <n v="2598"/>
    <n v="45"/>
  </r>
  <r>
    <x v="6"/>
    <d v="2018-07-01T00:00:00"/>
    <x v="0"/>
    <n v="1"/>
    <x v="0"/>
    <n v="2440"/>
    <n v="2440"/>
    <n v="0"/>
  </r>
  <r>
    <x v="6"/>
    <d v="2018-07-01T00:00:00"/>
    <x v="0"/>
    <n v="2"/>
    <x v="0"/>
    <n v="2440"/>
    <n v="2440"/>
    <n v="0"/>
  </r>
  <r>
    <x v="6"/>
    <d v="2018-07-01T00:00:00"/>
    <x v="1"/>
    <n v="3"/>
    <x v="0"/>
    <n v="2486"/>
    <n v="2523"/>
    <n v="37"/>
  </r>
  <r>
    <x v="6"/>
    <d v="2018-07-01T00:00:00"/>
    <x v="1"/>
    <n v="4"/>
    <x v="0"/>
    <n v="2486"/>
    <n v="2523"/>
    <n v="37"/>
  </r>
  <r>
    <x v="6"/>
    <d v="2018-07-01T00:00:00"/>
    <x v="1"/>
    <n v="5"/>
    <x v="0"/>
    <n v="2486"/>
    <n v="2523"/>
    <n v="37"/>
  </r>
  <r>
    <x v="6"/>
    <d v="2018-07-01T00:00:00"/>
    <x v="1"/>
    <n v="6"/>
    <x v="0"/>
    <n v="2486"/>
    <n v="2523"/>
    <n v="37"/>
  </r>
  <r>
    <x v="6"/>
    <d v="2018-07-01T00:00:00"/>
    <x v="2"/>
    <n v="7"/>
    <x v="0"/>
    <n v="2409"/>
    <n v="2440"/>
    <n v="31"/>
  </r>
  <r>
    <x v="6"/>
    <d v="2018-07-01T00:00:00"/>
    <x v="2"/>
    <n v="8"/>
    <x v="0"/>
    <n v="2409"/>
    <n v="2440"/>
    <n v="31"/>
  </r>
  <r>
    <x v="6"/>
    <d v="2018-07-01T00:00:00"/>
    <x v="2"/>
    <n v="9"/>
    <x v="0"/>
    <n v="2409"/>
    <n v="2440"/>
    <n v="31"/>
  </r>
  <r>
    <x v="6"/>
    <d v="2018-07-01T00:00:00"/>
    <x v="2"/>
    <n v="10"/>
    <x v="0"/>
    <n v="2409"/>
    <n v="2440"/>
    <n v="31"/>
  </r>
  <r>
    <x v="6"/>
    <d v="2018-07-01T00:00:00"/>
    <x v="3"/>
    <n v="11"/>
    <x v="0"/>
    <n v="2300"/>
    <n v="2300"/>
    <n v="0"/>
  </r>
  <r>
    <x v="6"/>
    <d v="2018-07-01T00:00:00"/>
    <x v="3"/>
    <n v="12"/>
    <x v="0"/>
    <n v="2300"/>
    <n v="2300"/>
    <n v="0"/>
  </r>
  <r>
    <x v="6"/>
    <d v="2018-07-01T00:00:00"/>
    <x v="3"/>
    <n v="13"/>
    <x v="0"/>
    <n v="2300"/>
    <n v="2300"/>
    <n v="0"/>
  </r>
  <r>
    <x v="6"/>
    <d v="2018-07-01T00:00:00"/>
    <x v="3"/>
    <n v="14"/>
    <x v="0"/>
    <n v="2300"/>
    <n v="2300"/>
    <n v="0"/>
  </r>
  <r>
    <x v="6"/>
    <d v="2018-07-01T00:00:00"/>
    <x v="4"/>
    <n v="15"/>
    <x v="0"/>
    <n v="2300"/>
    <n v="2300"/>
    <n v="0"/>
  </r>
  <r>
    <x v="6"/>
    <d v="2018-07-01T00:00:00"/>
    <x v="4"/>
    <n v="16"/>
    <x v="0"/>
    <n v="2300"/>
    <n v="2300"/>
    <n v="0"/>
  </r>
  <r>
    <x v="6"/>
    <d v="2018-07-01T00:00:00"/>
    <x v="4"/>
    <n v="17"/>
    <x v="0"/>
    <n v="2300"/>
    <n v="2300"/>
    <n v="0"/>
  </r>
  <r>
    <x v="6"/>
    <d v="2018-07-01T00:00:00"/>
    <x v="4"/>
    <n v="18"/>
    <x v="0"/>
    <n v="2300"/>
    <n v="2300"/>
    <n v="0"/>
  </r>
  <r>
    <x v="6"/>
    <d v="2018-07-01T00:00:00"/>
    <x v="5"/>
    <n v="19"/>
    <x v="0"/>
    <n v="2300"/>
    <n v="2300"/>
    <n v="0"/>
  </r>
  <r>
    <x v="6"/>
    <d v="2018-07-01T00:00:00"/>
    <x v="5"/>
    <n v="20"/>
    <x v="0"/>
    <n v="2300"/>
    <n v="2300"/>
    <n v="0"/>
  </r>
  <r>
    <x v="6"/>
    <d v="2018-07-01T00:00:00"/>
    <x v="5"/>
    <n v="21"/>
    <x v="0"/>
    <n v="2300"/>
    <n v="2300"/>
    <n v="0"/>
  </r>
  <r>
    <x v="6"/>
    <d v="2018-07-01T00:00:00"/>
    <x v="5"/>
    <n v="22"/>
    <x v="0"/>
    <n v="2300"/>
    <n v="2300"/>
    <n v="0"/>
  </r>
  <r>
    <x v="6"/>
    <d v="2018-07-01T00:00:00"/>
    <x v="0"/>
    <n v="23"/>
    <x v="0"/>
    <n v="2440"/>
    <n v="2440"/>
    <n v="0"/>
  </r>
  <r>
    <x v="6"/>
    <d v="2018-07-01T00:00:00"/>
    <x v="0"/>
    <n v="24"/>
    <x v="0"/>
    <n v="2440"/>
    <n v="2440"/>
    <n v="0"/>
  </r>
  <r>
    <x v="7"/>
    <d v="2018-08-01T00:00:00"/>
    <x v="0"/>
    <n v="1"/>
    <x v="0"/>
    <n v="2409"/>
    <n v="0"/>
    <n v="2409"/>
  </r>
  <r>
    <x v="7"/>
    <d v="2018-08-01T00:00:00"/>
    <x v="0"/>
    <n v="2"/>
    <x v="0"/>
    <n v="2409"/>
    <n v="0"/>
    <n v="2409"/>
  </r>
  <r>
    <x v="7"/>
    <d v="2018-08-01T00:00:00"/>
    <x v="1"/>
    <n v="3"/>
    <x v="0"/>
    <n v="2440"/>
    <n v="0"/>
    <n v="2440"/>
  </r>
  <r>
    <x v="7"/>
    <d v="2018-08-01T00:00:00"/>
    <x v="1"/>
    <n v="4"/>
    <x v="0"/>
    <n v="2440"/>
    <n v="0"/>
    <n v="2440"/>
  </r>
  <r>
    <x v="7"/>
    <d v="2018-08-01T00:00:00"/>
    <x v="1"/>
    <n v="5"/>
    <x v="0"/>
    <n v="2440"/>
    <n v="0"/>
    <n v="2440"/>
  </r>
  <r>
    <x v="7"/>
    <d v="2018-08-01T00:00:00"/>
    <x v="1"/>
    <n v="6"/>
    <x v="0"/>
    <n v="2440"/>
    <n v="0"/>
    <n v="2440"/>
  </r>
  <r>
    <x v="7"/>
    <d v="2018-08-01T00:00:00"/>
    <x v="2"/>
    <n v="7"/>
    <x v="0"/>
    <n v="2372"/>
    <n v="0"/>
    <n v="2372"/>
  </r>
  <r>
    <x v="7"/>
    <d v="2018-08-01T00:00:00"/>
    <x v="2"/>
    <n v="8"/>
    <x v="0"/>
    <n v="2372"/>
    <n v="0"/>
    <n v="2372"/>
  </r>
  <r>
    <x v="7"/>
    <d v="2018-08-01T00:00:00"/>
    <x v="2"/>
    <n v="9"/>
    <x v="0"/>
    <n v="2372"/>
    <n v="0"/>
    <n v="2372"/>
  </r>
  <r>
    <x v="7"/>
    <d v="2018-08-01T00:00:00"/>
    <x v="2"/>
    <n v="10"/>
    <x v="0"/>
    <n v="2372"/>
    <n v="0"/>
    <n v="2372"/>
  </r>
  <r>
    <x v="7"/>
    <d v="2018-08-01T00:00:00"/>
    <x v="3"/>
    <n v="11"/>
    <x v="0"/>
    <n v="2300"/>
    <n v="0"/>
    <n v="2300"/>
  </r>
  <r>
    <x v="7"/>
    <d v="2018-08-01T00:00:00"/>
    <x v="3"/>
    <n v="12"/>
    <x v="0"/>
    <n v="2300"/>
    <n v="0"/>
    <n v="2300"/>
  </r>
  <r>
    <x v="7"/>
    <d v="2018-08-01T00:00:00"/>
    <x v="3"/>
    <n v="13"/>
    <x v="0"/>
    <n v="2300"/>
    <n v="0"/>
    <n v="2300"/>
  </r>
  <r>
    <x v="7"/>
    <d v="2018-08-01T00:00:00"/>
    <x v="3"/>
    <n v="14"/>
    <x v="0"/>
    <n v="2300"/>
    <n v="0"/>
    <n v="2300"/>
  </r>
  <r>
    <x v="7"/>
    <d v="2018-08-01T00:00:00"/>
    <x v="4"/>
    <n v="15"/>
    <x v="0"/>
    <n v="2300"/>
    <n v="0"/>
    <n v="2300"/>
  </r>
  <r>
    <x v="7"/>
    <d v="2018-08-01T00:00:00"/>
    <x v="4"/>
    <n v="16"/>
    <x v="0"/>
    <n v="2300"/>
    <n v="0"/>
    <n v="2300"/>
  </r>
  <r>
    <x v="7"/>
    <d v="2018-08-01T00:00:00"/>
    <x v="4"/>
    <n v="17"/>
    <x v="0"/>
    <n v="2300"/>
    <n v="0"/>
    <n v="2300"/>
  </r>
  <r>
    <x v="7"/>
    <d v="2018-08-01T00:00:00"/>
    <x v="4"/>
    <n v="18"/>
    <x v="0"/>
    <n v="2300"/>
    <n v="0"/>
    <n v="2300"/>
  </r>
  <r>
    <x v="7"/>
    <d v="2018-08-01T00:00:00"/>
    <x v="5"/>
    <n v="19"/>
    <x v="0"/>
    <n v="2300"/>
    <n v="0"/>
    <n v="2300"/>
  </r>
  <r>
    <x v="7"/>
    <d v="2018-08-01T00:00:00"/>
    <x v="5"/>
    <n v="20"/>
    <x v="0"/>
    <n v="2300"/>
    <n v="0"/>
    <n v="2300"/>
  </r>
  <r>
    <x v="7"/>
    <d v="2018-08-01T00:00:00"/>
    <x v="5"/>
    <n v="21"/>
    <x v="0"/>
    <n v="2300"/>
    <n v="0"/>
    <n v="2300"/>
  </r>
  <r>
    <x v="7"/>
    <d v="2018-08-01T00:00:00"/>
    <x v="5"/>
    <n v="22"/>
    <x v="0"/>
    <n v="2300"/>
    <n v="0"/>
    <n v="2300"/>
  </r>
  <r>
    <x v="7"/>
    <d v="2018-08-01T00:00:00"/>
    <x v="0"/>
    <n v="23"/>
    <x v="0"/>
    <n v="2409"/>
    <n v="0"/>
    <n v="2409"/>
  </r>
  <r>
    <x v="7"/>
    <d v="2018-08-01T00:00:00"/>
    <x v="0"/>
    <n v="24"/>
    <x v="0"/>
    <n v="2409"/>
    <n v="0"/>
    <n v="2409"/>
  </r>
  <r>
    <x v="8"/>
    <d v="2018-09-01T00:00:00"/>
    <x v="0"/>
    <n v="1"/>
    <x v="0"/>
    <n v="2553"/>
    <n v="0"/>
    <n v="2553"/>
  </r>
  <r>
    <x v="8"/>
    <d v="2018-09-01T00:00:00"/>
    <x v="0"/>
    <n v="2"/>
    <x v="0"/>
    <n v="2553"/>
    <n v="0"/>
    <n v="2553"/>
  </r>
  <r>
    <x v="8"/>
    <d v="2018-09-01T00:00:00"/>
    <x v="1"/>
    <n v="3"/>
    <x v="0"/>
    <n v="2553"/>
    <n v="0"/>
    <n v="2553"/>
  </r>
  <r>
    <x v="8"/>
    <d v="2018-09-01T00:00:00"/>
    <x v="1"/>
    <n v="4"/>
    <x v="0"/>
    <n v="2553"/>
    <n v="0"/>
    <n v="2553"/>
  </r>
  <r>
    <x v="8"/>
    <d v="2018-09-01T00:00:00"/>
    <x v="1"/>
    <n v="5"/>
    <x v="0"/>
    <n v="2553"/>
    <n v="0"/>
    <n v="2553"/>
  </r>
  <r>
    <x v="8"/>
    <d v="2018-09-01T00:00:00"/>
    <x v="1"/>
    <n v="6"/>
    <x v="0"/>
    <n v="2553"/>
    <n v="0"/>
    <n v="2553"/>
  </r>
  <r>
    <x v="8"/>
    <d v="2018-09-01T00:00:00"/>
    <x v="2"/>
    <n v="7"/>
    <x v="0"/>
    <n v="2523"/>
    <n v="0"/>
    <n v="2523"/>
  </r>
  <r>
    <x v="8"/>
    <d v="2018-09-01T00:00:00"/>
    <x v="2"/>
    <n v="8"/>
    <x v="0"/>
    <n v="2523"/>
    <n v="0"/>
    <n v="2523"/>
  </r>
  <r>
    <x v="8"/>
    <d v="2018-09-01T00:00:00"/>
    <x v="2"/>
    <n v="9"/>
    <x v="0"/>
    <n v="2523"/>
    <n v="0"/>
    <n v="2523"/>
  </r>
  <r>
    <x v="8"/>
    <d v="2018-09-01T00:00:00"/>
    <x v="2"/>
    <n v="10"/>
    <x v="0"/>
    <n v="2523"/>
    <n v="0"/>
    <n v="2523"/>
  </r>
  <r>
    <x v="8"/>
    <d v="2018-09-01T00:00:00"/>
    <x v="3"/>
    <n v="11"/>
    <x v="0"/>
    <n v="2409"/>
    <n v="0"/>
    <n v="2409"/>
  </r>
  <r>
    <x v="8"/>
    <d v="2018-09-01T00:00:00"/>
    <x v="3"/>
    <n v="12"/>
    <x v="0"/>
    <n v="2409"/>
    <n v="0"/>
    <n v="2409"/>
  </r>
  <r>
    <x v="8"/>
    <d v="2018-09-01T00:00:00"/>
    <x v="3"/>
    <n v="13"/>
    <x v="0"/>
    <n v="2409"/>
    <n v="0"/>
    <n v="2409"/>
  </r>
  <r>
    <x v="8"/>
    <d v="2018-09-01T00:00:00"/>
    <x v="3"/>
    <n v="14"/>
    <x v="0"/>
    <n v="2409"/>
    <n v="0"/>
    <n v="2409"/>
  </r>
  <r>
    <x v="8"/>
    <d v="2018-09-01T00:00:00"/>
    <x v="4"/>
    <n v="15"/>
    <x v="0"/>
    <n v="2372"/>
    <n v="0"/>
    <n v="2372"/>
  </r>
  <r>
    <x v="8"/>
    <d v="2018-09-01T00:00:00"/>
    <x v="4"/>
    <n v="16"/>
    <x v="0"/>
    <n v="2372"/>
    <n v="0"/>
    <n v="2372"/>
  </r>
  <r>
    <x v="8"/>
    <d v="2018-09-01T00:00:00"/>
    <x v="4"/>
    <n v="17"/>
    <x v="0"/>
    <n v="2372"/>
    <n v="0"/>
    <n v="2372"/>
  </r>
  <r>
    <x v="8"/>
    <d v="2018-09-01T00:00:00"/>
    <x v="4"/>
    <n v="18"/>
    <x v="0"/>
    <n v="2372"/>
    <n v="0"/>
    <n v="2372"/>
  </r>
  <r>
    <x v="8"/>
    <d v="2018-09-01T00:00:00"/>
    <x v="5"/>
    <n v="19"/>
    <x v="0"/>
    <n v="2409"/>
    <n v="0"/>
    <n v="2409"/>
  </r>
  <r>
    <x v="8"/>
    <d v="2018-09-01T00:00:00"/>
    <x v="5"/>
    <n v="20"/>
    <x v="0"/>
    <n v="2409"/>
    <n v="0"/>
    <n v="2409"/>
  </r>
  <r>
    <x v="8"/>
    <d v="2018-09-01T00:00:00"/>
    <x v="5"/>
    <n v="21"/>
    <x v="0"/>
    <n v="2409"/>
    <n v="0"/>
    <n v="2409"/>
  </r>
  <r>
    <x v="8"/>
    <d v="2018-09-01T00:00:00"/>
    <x v="5"/>
    <n v="22"/>
    <x v="0"/>
    <n v="2409"/>
    <n v="0"/>
    <n v="2409"/>
  </r>
  <r>
    <x v="8"/>
    <d v="2018-09-01T00:00:00"/>
    <x v="0"/>
    <n v="23"/>
    <x v="0"/>
    <n v="2553"/>
    <n v="0"/>
    <n v="2553"/>
  </r>
  <r>
    <x v="8"/>
    <d v="2018-09-01T00:00:00"/>
    <x v="0"/>
    <n v="24"/>
    <x v="0"/>
    <n v="2553"/>
    <n v="0"/>
    <n v="2553"/>
  </r>
  <r>
    <x v="9"/>
    <d v="2018-10-01T00:00:00"/>
    <x v="0"/>
    <n v="1"/>
    <x v="0"/>
    <n v="2908"/>
    <n v="0"/>
    <n v="2908"/>
  </r>
  <r>
    <x v="9"/>
    <d v="2018-10-01T00:00:00"/>
    <x v="0"/>
    <n v="2"/>
    <x v="0"/>
    <n v="2908"/>
    <n v="0"/>
    <n v="2908"/>
  </r>
  <r>
    <x v="9"/>
    <d v="2018-10-01T00:00:00"/>
    <x v="1"/>
    <n v="3"/>
    <x v="0"/>
    <n v="2959"/>
    <n v="0"/>
    <n v="2959"/>
  </r>
  <r>
    <x v="9"/>
    <d v="2018-10-01T00:00:00"/>
    <x v="1"/>
    <n v="4"/>
    <x v="0"/>
    <n v="2959"/>
    <n v="0"/>
    <n v="2959"/>
  </r>
  <r>
    <x v="9"/>
    <d v="2018-10-01T00:00:00"/>
    <x v="1"/>
    <n v="5"/>
    <x v="0"/>
    <n v="2959"/>
    <n v="0"/>
    <n v="2959"/>
  </r>
  <r>
    <x v="9"/>
    <d v="2018-10-01T00:00:00"/>
    <x v="1"/>
    <n v="6"/>
    <x v="0"/>
    <n v="2959"/>
    <n v="0"/>
    <n v="2959"/>
  </r>
  <r>
    <x v="9"/>
    <d v="2018-10-01T00:00:00"/>
    <x v="2"/>
    <n v="7"/>
    <x v="0"/>
    <n v="2868"/>
    <n v="0"/>
    <n v="2868"/>
  </r>
  <r>
    <x v="9"/>
    <d v="2018-10-01T00:00:00"/>
    <x v="2"/>
    <n v="8"/>
    <x v="0"/>
    <n v="2868"/>
    <n v="0"/>
    <n v="2868"/>
  </r>
  <r>
    <x v="9"/>
    <d v="2018-10-01T00:00:00"/>
    <x v="2"/>
    <n v="9"/>
    <x v="0"/>
    <n v="2868"/>
    <n v="0"/>
    <n v="2868"/>
  </r>
  <r>
    <x v="9"/>
    <d v="2018-10-01T00:00:00"/>
    <x v="2"/>
    <n v="10"/>
    <x v="0"/>
    <n v="2868"/>
    <n v="0"/>
    <n v="2868"/>
  </r>
  <r>
    <x v="9"/>
    <d v="2018-10-01T00:00:00"/>
    <x v="3"/>
    <n v="11"/>
    <x v="0"/>
    <n v="2707"/>
    <n v="0"/>
    <n v="2707"/>
  </r>
  <r>
    <x v="9"/>
    <d v="2018-10-01T00:00:00"/>
    <x v="3"/>
    <n v="12"/>
    <x v="0"/>
    <n v="2707"/>
    <n v="0"/>
    <n v="2707"/>
  </r>
  <r>
    <x v="9"/>
    <d v="2018-10-01T00:00:00"/>
    <x v="3"/>
    <n v="13"/>
    <x v="0"/>
    <n v="2707"/>
    <n v="0"/>
    <n v="2707"/>
  </r>
  <r>
    <x v="9"/>
    <d v="2018-10-01T00:00:00"/>
    <x v="3"/>
    <n v="14"/>
    <x v="0"/>
    <n v="2707"/>
    <n v="0"/>
    <n v="2707"/>
  </r>
  <r>
    <x v="9"/>
    <d v="2018-10-01T00:00:00"/>
    <x v="4"/>
    <n v="15"/>
    <x v="0"/>
    <n v="2645"/>
    <n v="0"/>
    <n v="2645"/>
  </r>
  <r>
    <x v="9"/>
    <d v="2018-10-01T00:00:00"/>
    <x v="4"/>
    <n v="16"/>
    <x v="0"/>
    <n v="2645"/>
    <n v="0"/>
    <n v="2645"/>
  </r>
  <r>
    <x v="9"/>
    <d v="2018-10-01T00:00:00"/>
    <x v="4"/>
    <n v="17"/>
    <x v="0"/>
    <n v="2645"/>
    <n v="0"/>
    <n v="2645"/>
  </r>
  <r>
    <x v="9"/>
    <d v="2018-10-01T00:00:00"/>
    <x v="4"/>
    <n v="18"/>
    <x v="0"/>
    <n v="2645"/>
    <n v="0"/>
    <n v="2645"/>
  </r>
  <r>
    <x v="9"/>
    <d v="2018-10-01T00:00:00"/>
    <x v="5"/>
    <n v="19"/>
    <x v="0"/>
    <n v="2707"/>
    <n v="0"/>
    <n v="2707"/>
  </r>
  <r>
    <x v="9"/>
    <d v="2018-10-01T00:00:00"/>
    <x v="5"/>
    <n v="20"/>
    <x v="0"/>
    <n v="2707"/>
    <n v="0"/>
    <n v="2707"/>
  </r>
  <r>
    <x v="9"/>
    <d v="2018-10-01T00:00:00"/>
    <x v="5"/>
    <n v="21"/>
    <x v="0"/>
    <n v="2707"/>
    <n v="0"/>
    <n v="2707"/>
  </r>
  <r>
    <x v="9"/>
    <d v="2018-10-01T00:00:00"/>
    <x v="5"/>
    <n v="22"/>
    <x v="0"/>
    <n v="2707"/>
    <n v="0"/>
    <n v="2707"/>
  </r>
  <r>
    <x v="9"/>
    <d v="2018-10-01T00:00:00"/>
    <x v="0"/>
    <n v="23"/>
    <x v="0"/>
    <n v="2908"/>
    <n v="0"/>
    <n v="2908"/>
  </r>
  <r>
    <x v="9"/>
    <d v="2018-10-01T00:00:00"/>
    <x v="0"/>
    <n v="24"/>
    <x v="0"/>
    <n v="2908"/>
    <n v="0"/>
    <n v="2908"/>
  </r>
  <r>
    <x v="10"/>
    <d v="2018-11-01T00:00:00"/>
    <x v="0"/>
    <n v="1"/>
    <x v="0"/>
    <n v="3086"/>
    <n v="0"/>
    <n v="3086"/>
  </r>
  <r>
    <x v="10"/>
    <d v="2018-11-01T00:00:00"/>
    <x v="0"/>
    <n v="2"/>
    <x v="0"/>
    <n v="3086"/>
    <n v="0"/>
    <n v="3086"/>
  </r>
  <r>
    <x v="10"/>
    <d v="2018-11-01T00:00:00"/>
    <x v="1"/>
    <n v="3"/>
    <x v="0"/>
    <n v="2998"/>
    <n v="0"/>
    <n v="2998"/>
  </r>
  <r>
    <x v="10"/>
    <d v="2018-11-01T00:00:00"/>
    <x v="1"/>
    <n v="4"/>
    <x v="0"/>
    <n v="2998"/>
    <n v="0"/>
    <n v="2998"/>
  </r>
  <r>
    <x v="10"/>
    <d v="2018-11-01T00:00:00"/>
    <x v="1"/>
    <n v="5"/>
    <x v="0"/>
    <n v="2998"/>
    <n v="0"/>
    <n v="2998"/>
  </r>
  <r>
    <x v="10"/>
    <d v="2018-11-01T00:00:00"/>
    <x v="1"/>
    <n v="6"/>
    <x v="0"/>
    <n v="2998"/>
    <n v="0"/>
    <n v="2998"/>
  </r>
  <r>
    <x v="10"/>
    <d v="2018-11-01T00:00:00"/>
    <x v="2"/>
    <n v="7"/>
    <x v="0"/>
    <n v="2908"/>
    <n v="0"/>
    <n v="2908"/>
  </r>
  <r>
    <x v="10"/>
    <d v="2018-11-01T00:00:00"/>
    <x v="2"/>
    <n v="8"/>
    <x v="0"/>
    <n v="2908"/>
    <n v="0"/>
    <n v="2908"/>
  </r>
  <r>
    <x v="10"/>
    <d v="2018-11-01T00:00:00"/>
    <x v="2"/>
    <n v="9"/>
    <x v="0"/>
    <n v="2908"/>
    <n v="0"/>
    <n v="2908"/>
  </r>
  <r>
    <x v="10"/>
    <d v="2018-11-01T00:00:00"/>
    <x v="2"/>
    <n v="10"/>
    <x v="0"/>
    <n v="2908"/>
    <n v="0"/>
    <n v="2908"/>
  </r>
  <r>
    <x v="10"/>
    <d v="2018-11-01T00:00:00"/>
    <x v="3"/>
    <n v="11"/>
    <x v="0"/>
    <n v="2868"/>
    <n v="0"/>
    <n v="2868"/>
  </r>
  <r>
    <x v="10"/>
    <d v="2018-11-01T00:00:00"/>
    <x v="3"/>
    <n v="12"/>
    <x v="0"/>
    <n v="2868"/>
    <n v="0"/>
    <n v="2868"/>
  </r>
  <r>
    <x v="10"/>
    <d v="2018-11-01T00:00:00"/>
    <x v="3"/>
    <n v="13"/>
    <x v="0"/>
    <n v="2868"/>
    <n v="0"/>
    <n v="2868"/>
  </r>
  <r>
    <x v="10"/>
    <d v="2018-11-01T00:00:00"/>
    <x v="3"/>
    <n v="14"/>
    <x v="0"/>
    <n v="2868"/>
    <n v="0"/>
    <n v="2868"/>
  </r>
  <r>
    <x v="10"/>
    <d v="2018-11-01T00:00:00"/>
    <x v="4"/>
    <n v="15"/>
    <x v="0"/>
    <n v="2868"/>
    <n v="0"/>
    <n v="2868"/>
  </r>
  <r>
    <x v="10"/>
    <d v="2018-11-01T00:00:00"/>
    <x v="4"/>
    <n v="16"/>
    <x v="0"/>
    <n v="2868"/>
    <n v="0"/>
    <n v="2868"/>
  </r>
  <r>
    <x v="10"/>
    <d v="2018-11-01T00:00:00"/>
    <x v="4"/>
    <n v="17"/>
    <x v="0"/>
    <n v="2868"/>
    <n v="0"/>
    <n v="2868"/>
  </r>
  <r>
    <x v="10"/>
    <d v="2018-11-01T00:00:00"/>
    <x v="4"/>
    <n v="18"/>
    <x v="0"/>
    <n v="2868"/>
    <n v="0"/>
    <n v="2868"/>
  </r>
  <r>
    <x v="10"/>
    <d v="2018-11-01T00:00:00"/>
    <x v="5"/>
    <n v="19"/>
    <x v="0"/>
    <n v="2908"/>
    <n v="0"/>
    <n v="2908"/>
  </r>
  <r>
    <x v="10"/>
    <d v="2018-11-01T00:00:00"/>
    <x v="5"/>
    <n v="20"/>
    <x v="0"/>
    <n v="2908"/>
    <n v="0"/>
    <n v="2908"/>
  </r>
  <r>
    <x v="10"/>
    <d v="2018-11-01T00:00:00"/>
    <x v="5"/>
    <n v="21"/>
    <x v="0"/>
    <n v="2908"/>
    <n v="0"/>
    <n v="2908"/>
  </r>
  <r>
    <x v="10"/>
    <d v="2018-11-01T00:00:00"/>
    <x v="5"/>
    <n v="22"/>
    <x v="0"/>
    <n v="2908"/>
    <n v="0"/>
    <n v="2908"/>
  </r>
  <r>
    <x v="10"/>
    <d v="2018-11-01T00:00:00"/>
    <x v="0"/>
    <n v="23"/>
    <x v="0"/>
    <n v="3086"/>
    <n v="0"/>
    <n v="3086"/>
  </r>
  <r>
    <x v="11"/>
    <d v="2018-12-01T00:00:00"/>
    <x v="0"/>
    <n v="24"/>
    <x v="0"/>
    <n v="3086"/>
    <n v="0"/>
    <n v="3086"/>
  </r>
  <r>
    <x v="11"/>
    <d v="2018-12-01T00:00:00"/>
    <x v="0"/>
    <n v="1"/>
    <x v="0"/>
    <n v="2998"/>
    <n v="0"/>
    <n v="2998"/>
  </r>
  <r>
    <x v="11"/>
    <d v="2018-12-01T00:00:00"/>
    <x v="0"/>
    <n v="2"/>
    <x v="0"/>
    <n v="2998"/>
    <n v="0"/>
    <n v="2998"/>
  </r>
  <r>
    <x v="11"/>
    <d v="2018-12-01T00:00:00"/>
    <x v="1"/>
    <n v="3"/>
    <x v="0"/>
    <n v="2959"/>
    <n v="0"/>
    <n v="2959"/>
  </r>
  <r>
    <x v="11"/>
    <d v="2018-12-01T00:00:00"/>
    <x v="1"/>
    <n v="4"/>
    <x v="0"/>
    <n v="2959"/>
    <n v="0"/>
    <n v="2959"/>
  </r>
  <r>
    <x v="11"/>
    <d v="2018-12-01T00:00:00"/>
    <x v="1"/>
    <n v="5"/>
    <x v="0"/>
    <n v="2959"/>
    <n v="0"/>
    <n v="2959"/>
  </r>
  <r>
    <x v="11"/>
    <d v="2018-12-01T00:00:00"/>
    <x v="1"/>
    <n v="6"/>
    <x v="0"/>
    <n v="2959"/>
    <n v="0"/>
    <n v="2959"/>
  </r>
  <r>
    <x v="11"/>
    <d v="2018-12-01T00:00:00"/>
    <x v="2"/>
    <n v="7"/>
    <x v="0"/>
    <n v="2868"/>
    <n v="0"/>
    <n v="2868"/>
  </r>
  <r>
    <x v="11"/>
    <d v="2018-12-01T00:00:00"/>
    <x v="2"/>
    <n v="8"/>
    <x v="0"/>
    <n v="2868"/>
    <n v="0"/>
    <n v="2868"/>
  </r>
  <r>
    <x v="11"/>
    <d v="2018-12-01T00:00:00"/>
    <x v="2"/>
    <n v="9"/>
    <x v="0"/>
    <n v="2868"/>
    <n v="0"/>
    <n v="2868"/>
  </r>
  <r>
    <x v="11"/>
    <d v="2018-12-01T00:00:00"/>
    <x v="2"/>
    <n v="10"/>
    <x v="0"/>
    <n v="2868"/>
    <n v="0"/>
    <n v="2868"/>
  </r>
  <r>
    <x v="11"/>
    <d v="2018-12-01T00:00:00"/>
    <x v="3"/>
    <n v="11"/>
    <x v="0"/>
    <n v="2797"/>
    <n v="0"/>
    <n v="2797"/>
  </r>
  <r>
    <x v="11"/>
    <d v="2018-12-01T00:00:00"/>
    <x v="3"/>
    <n v="12"/>
    <x v="0"/>
    <n v="2797"/>
    <n v="0"/>
    <n v="2797"/>
  </r>
  <r>
    <x v="11"/>
    <d v="2018-12-01T00:00:00"/>
    <x v="3"/>
    <n v="13"/>
    <x v="0"/>
    <n v="2797"/>
    <n v="0"/>
    <n v="2797"/>
  </r>
  <r>
    <x v="11"/>
    <d v="2018-12-01T00:00:00"/>
    <x v="3"/>
    <n v="14"/>
    <x v="0"/>
    <n v="2797"/>
    <n v="0"/>
    <n v="2797"/>
  </r>
  <r>
    <x v="11"/>
    <d v="2018-12-01T00:00:00"/>
    <x v="4"/>
    <n v="15"/>
    <x v="0"/>
    <n v="2797"/>
    <n v="0"/>
    <n v="2797"/>
  </r>
  <r>
    <x v="11"/>
    <d v="2018-12-01T00:00:00"/>
    <x v="4"/>
    <n v="16"/>
    <x v="0"/>
    <n v="2797"/>
    <n v="0"/>
    <n v="2797"/>
  </r>
  <r>
    <x v="11"/>
    <d v="2018-12-01T00:00:00"/>
    <x v="4"/>
    <n v="17"/>
    <x v="0"/>
    <n v="2797"/>
    <n v="0"/>
    <n v="2797"/>
  </r>
  <r>
    <x v="11"/>
    <d v="2018-12-01T00:00:00"/>
    <x v="4"/>
    <n v="18"/>
    <x v="0"/>
    <n v="2797"/>
    <n v="0"/>
    <n v="2797"/>
  </r>
  <r>
    <x v="11"/>
    <d v="2018-12-01T00:00:00"/>
    <x v="5"/>
    <n v="19"/>
    <x v="0"/>
    <n v="2868"/>
    <n v="0"/>
    <n v="2868"/>
  </r>
  <r>
    <x v="11"/>
    <d v="2018-12-01T00:00:00"/>
    <x v="5"/>
    <n v="20"/>
    <x v="0"/>
    <n v="2868"/>
    <n v="0"/>
    <n v="2868"/>
  </r>
  <r>
    <x v="11"/>
    <d v="2018-12-01T00:00:00"/>
    <x v="5"/>
    <n v="21"/>
    <x v="0"/>
    <n v="2868"/>
    <n v="0"/>
    <n v="2868"/>
  </r>
  <r>
    <x v="11"/>
    <d v="2018-12-01T00:00:00"/>
    <x v="5"/>
    <n v="22"/>
    <x v="0"/>
    <n v="2868"/>
    <n v="0"/>
    <n v="2868"/>
  </r>
  <r>
    <x v="11"/>
    <d v="2018-12-01T00:00:00"/>
    <x v="0"/>
    <n v="23"/>
    <x v="0"/>
    <n v="2998"/>
    <n v="0"/>
    <n v="2998"/>
  </r>
  <r>
    <x v="11"/>
    <d v="2018-12-01T00:00:00"/>
    <x v="0"/>
    <n v="24"/>
    <x v="0"/>
    <n v="2998"/>
    <n v="0"/>
    <n v="2998"/>
  </r>
  <r>
    <x v="12"/>
    <m/>
    <x v="6"/>
    <m/>
    <x v="1"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89">
  <r>
    <x v="0"/>
    <d v="2018-01-01T00:00:00"/>
    <x v="0"/>
    <n v="1"/>
    <x v="0"/>
    <n v="2998"/>
    <n v="2959"/>
  </r>
  <r>
    <x v="0"/>
    <d v="2018-01-01T00:00:00"/>
    <x v="0"/>
    <n v="2"/>
    <x v="0"/>
    <n v="2998"/>
    <n v="2959"/>
  </r>
  <r>
    <x v="0"/>
    <d v="2018-01-01T00:00:00"/>
    <x v="1"/>
    <n v="3"/>
    <x v="0"/>
    <n v="2959"/>
    <n v="2959"/>
  </r>
  <r>
    <x v="0"/>
    <d v="2018-01-01T00:00:00"/>
    <x v="1"/>
    <n v="4"/>
    <x v="0"/>
    <n v="2959"/>
    <n v="2959"/>
  </r>
  <r>
    <x v="0"/>
    <d v="2018-01-01T00:00:00"/>
    <x v="1"/>
    <n v="5"/>
    <x v="0"/>
    <n v="2959"/>
    <n v="2959"/>
  </r>
  <r>
    <x v="0"/>
    <d v="2018-01-01T00:00:00"/>
    <x v="1"/>
    <n v="6"/>
    <x v="0"/>
    <n v="2959"/>
    <n v="2959"/>
  </r>
  <r>
    <x v="0"/>
    <d v="2018-01-01T00:00:00"/>
    <x v="2"/>
    <n v="7"/>
    <x v="0"/>
    <n v="2797"/>
    <n v="2868"/>
  </r>
  <r>
    <x v="0"/>
    <d v="2018-01-01T00:00:00"/>
    <x v="2"/>
    <n v="8"/>
    <x v="0"/>
    <n v="2797"/>
    <n v="2868"/>
  </r>
  <r>
    <x v="0"/>
    <d v="2018-01-01T00:00:00"/>
    <x v="2"/>
    <n v="9"/>
    <x v="0"/>
    <n v="2797"/>
    <n v="2868"/>
  </r>
  <r>
    <x v="0"/>
    <d v="2018-01-01T00:00:00"/>
    <x v="2"/>
    <n v="10"/>
    <x v="0"/>
    <n v="2797"/>
    <n v="2868"/>
  </r>
  <r>
    <x v="0"/>
    <d v="2018-01-01T00:00:00"/>
    <x v="3"/>
    <n v="11"/>
    <x v="0"/>
    <n v="2868"/>
    <n v="2797"/>
  </r>
  <r>
    <x v="0"/>
    <d v="2018-01-01T00:00:00"/>
    <x v="3"/>
    <n v="12"/>
    <x v="0"/>
    <n v="2868"/>
    <n v="2797"/>
  </r>
  <r>
    <x v="0"/>
    <d v="2018-01-01T00:00:00"/>
    <x v="3"/>
    <n v="13"/>
    <x v="0"/>
    <n v="2868"/>
    <n v="2797"/>
  </r>
  <r>
    <x v="0"/>
    <d v="2018-01-01T00:00:00"/>
    <x v="3"/>
    <n v="14"/>
    <x v="0"/>
    <n v="2868"/>
    <n v="2797"/>
  </r>
  <r>
    <x v="0"/>
    <d v="2018-01-01T00:00:00"/>
    <x v="4"/>
    <n v="15"/>
    <x v="0"/>
    <n v="2868"/>
    <n v="2797"/>
  </r>
  <r>
    <x v="0"/>
    <d v="2018-01-01T00:00:00"/>
    <x v="4"/>
    <n v="16"/>
    <x v="0"/>
    <n v="2868"/>
    <n v="2797"/>
  </r>
  <r>
    <x v="0"/>
    <d v="2018-01-01T00:00:00"/>
    <x v="4"/>
    <n v="17"/>
    <x v="0"/>
    <n v="2868"/>
    <n v="2797"/>
  </r>
  <r>
    <x v="0"/>
    <d v="2018-01-01T00:00:00"/>
    <x v="4"/>
    <n v="18"/>
    <x v="0"/>
    <n v="2868"/>
    <n v="2797"/>
  </r>
  <r>
    <x v="0"/>
    <d v="2018-01-01T00:00:00"/>
    <x v="5"/>
    <n v="19"/>
    <x v="0"/>
    <n v="2868"/>
    <n v="2868"/>
  </r>
  <r>
    <x v="0"/>
    <d v="2018-01-01T00:00:00"/>
    <x v="5"/>
    <n v="20"/>
    <x v="0"/>
    <n v="2868"/>
    <n v="2868"/>
  </r>
  <r>
    <x v="0"/>
    <d v="2018-01-01T00:00:00"/>
    <x v="5"/>
    <n v="21"/>
    <x v="0"/>
    <n v="2868"/>
    <n v="2868"/>
  </r>
  <r>
    <x v="0"/>
    <d v="2018-01-01T00:00:00"/>
    <x v="5"/>
    <n v="22"/>
    <x v="0"/>
    <n v="2868"/>
    <n v="2868"/>
  </r>
  <r>
    <x v="0"/>
    <d v="2018-01-01T00:00:00"/>
    <x v="0"/>
    <n v="23"/>
    <x v="0"/>
    <n v="2998"/>
    <n v="2959"/>
  </r>
  <r>
    <x v="0"/>
    <d v="2018-01-01T00:00:00"/>
    <x v="0"/>
    <n v="24"/>
    <x v="0"/>
    <n v="2998"/>
    <n v="2959"/>
  </r>
  <r>
    <x v="1"/>
    <d v="2018-02-01T00:00:00"/>
    <x v="0"/>
    <n v="1"/>
    <x v="0"/>
    <n v="2998"/>
    <n v="3086"/>
  </r>
  <r>
    <x v="1"/>
    <d v="2018-02-01T00:00:00"/>
    <x v="0"/>
    <n v="2"/>
    <x v="0"/>
    <n v="2998"/>
    <n v="3086"/>
  </r>
  <r>
    <x v="1"/>
    <d v="2018-02-01T00:00:00"/>
    <x v="1"/>
    <n v="3"/>
    <x v="0"/>
    <n v="2998"/>
    <n v="2998"/>
  </r>
  <r>
    <x v="1"/>
    <d v="2018-02-01T00:00:00"/>
    <x v="1"/>
    <n v="4"/>
    <x v="0"/>
    <n v="2998"/>
    <n v="2998"/>
  </r>
  <r>
    <x v="1"/>
    <d v="2018-02-01T00:00:00"/>
    <x v="1"/>
    <n v="5"/>
    <x v="0"/>
    <n v="2998"/>
    <n v="2998"/>
  </r>
  <r>
    <x v="1"/>
    <d v="2018-02-01T00:00:00"/>
    <x v="1"/>
    <n v="6"/>
    <x v="0"/>
    <n v="2998"/>
    <n v="2998"/>
  </r>
  <r>
    <x v="1"/>
    <d v="2018-02-01T00:00:00"/>
    <x v="2"/>
    <n v="7"/>
    <x v="0"/>
    <n v="2868"/>
    <n v="2868"/>
  </r>
  <r>
    <x v="1"/>
    <d v="2018-02-01T00:00:00"/>
    <x v="2"/>
    <n v="8"/>
    <x v="0"/>
    <n v="2868"/>
    <n v="2868"/>
  </r>
  <r>
    <x v="1"/>
    <d v="2018-02-01T00:00:00"/>
    <x v="2"/>
    <n v="9"/>
    <x v="0"/>
    <n v="2868"/>
    <n v="2868"/>
  </r>
  <r>
    <x v="1"/>
    <d v="2018-02-01T00:00:00"/>
    <x v="2"/>
    <n v="10"/>
    <x v="0"/>
    <n v="2868"/>
    <n v="2868"/>
  </r>
  <r>
    <x v="1"/>
    <d v="2018-02-01T00:00:00"/>
    <x v="3"/>
    <n v="11"/>
    <x v="0"/>
    <n v="2868"/>
    <n v="2868"/>
  </r>
  <r>
    <x v="1"/>
    <d v="2018-02-01T00:00:00"/>
    <x v="3"/>
    <n v="12"/>
    <x v="0"/>
    <n v="2868"/>
    <n v="2868"/>
  </r>
  <r>
    <x v="1"/>
    <d v="2018-02-01T00:00:00"/>
    <x v="3"/>
    <n v="13"/>
    <x v="0"/>
    <n v="2868"/>
    <n v="2868"/>
  </r>
  <r>
    <x v="1"/>
    <d v="2018-02-01T00:00:00"/>
    <x v="3"/>
    <n v="14"/>
    <x v="0"/>
    <n v="2868"/>
    <n v="2868"/>
  </r>
  <r>
    <x v="1"/>
    <d v="2018-02-01T00:00:00"/>
    <x v="4"/>
    <n v="15"/>
    <x v="0"/>
    <n v="2868"/>
    <n v="2868"/>
  </r>
  <r>
    <x v="1"/>
    <d v="2018-02-01T00:00:00"/>
    <x v="4"/>
    <n v="16"/>
    <x v="0"/>
    <n v="2868"/>
    <n v="2868"/>
  </r>
  <r>
    <x v="1"/>
    <d v="2018-02-01T00:00:00"/>
    <x v="4"/>
    <n v="17"/>
    <x v="0"/>
    <n v="2868"/>
    <n v="2868"/>
  </r>
  <r>
    <x v="1"/>
    <d v="2018-02-01T00:00:00"/>
    <x v="4"/>
    <n v="18"/>
    <x v="0"/>
    <n v="2868"/>
    <n v="2868"/>
  </r>
  <r>
    <x v="1"/>
    <d v="2018-02-01T00:00:00"/>
    <x v="5"/>
    <n v="19"/>
    <x v="0"/>
    <n v="2868"/>
    <n v="2908"/>
  </r>
  <r>
    <x v="1"/>
    <d v="2018-02-01T00:00:00"/>
    <x v="5"/>
    <n v="20"/>
    <x v="0"/>
    <n v="2868"/>
    <n v="2908"/>
  </r>
  <r>
    <x v="1"/>
    <d v="2018-02-01T00:00:00"/>
    <x v="5"/>
    <n v="21"/>
    <x v="0"/>
    <n v="2868"/>
    <n v="2908"/>
  </r>
  <r>
    <x v="1"/>
    <d v="2018-02-01T00:00:00"/>
    <x v="5"/>
    <n v="22"/>
    <x v="0"/>
    <n v="2868"/>
    <n v="2908"/>
  </r>
  <r>
    <x v="1"/>
    <d v="2018-02-01T00:00:00"/>
    <x v="0"/>
    <n v="23"/>
    <x v="0"/>
    <n v="2998"/>
    <n v="3086"/>
  </r>
  <r>
    <x v="1"/>
    <d v="2018-02-01T00:00:00"/>
    <x v="0"/>
    <n v="24"/>
    <x v="0"/>
    <n v="2998"/>
    <n v="3086"/>
  </r>
  <r>
    <x v="2"/>
    <d v="2018-03-01T00:00:00"/>
    <x v="0"/>
    <n v="1"/>
    <x v="0"/>
    <n v="3086"/>
    <n v="2998"/>
  </r>
  <r>
    <x v="2"/>
    <d v="2018-03-01T00:00:00"/>
    <x v="0"/>
    <n v="2"/>
    <x v="0"/>
    <n v="3086"/>
    <n v="2998"/>
  </r>
  <r>
    <x v="2"/>
    <d v="2018-03-01T00:00:00"/>
    <x v="1"/>
    <n v="3"/>
    <x v="0"/>
    <n v="3086"/>
    <n v="3086"/>
  </r>
  <r>
    <x v="2"/>
    <d v="2018-03-01T00:00:00"/>
    <x v="1"/>
    <n v="4"/>
    <x v="0"/>
    <n v="3086"/>
    <n v="3086"/>
  </r>
  <r>
    <x v="2"/>
    <d v="2018-03-01T00:00:00"/>
    <x v="1"/>
    <n v="5"/>
    <x v="0"/>
    <n v="3086"/>
    <n v="3086"/>
  </r>
  <r>
    <x v="2"/>
    <d v="2018-03-01T00:00:00"/>
    <x v="1"/>
    <n v="6"/>
    <x v="0"/>
    <n v="3086"/>
    <n v="3086"/>
  </r>
  <r>
    <x v="2"/>
    <d v="2018-03-01T00:00:00"/>
    <x v="2"/>
    <n v="7"/>
    <x v="0"/>
    <n v="2959"/>
    <n v="2908"/>
  </r>
  <r>
    <x v="2"/>
    <d v="2018-03-01T00:00:00"/>
    <x v="2"/>
    <n v="8"/>
    <x v="0"/>
    <n v="2959"/>
    <n v="2908"/>
  </r>
  <r>
    <x v="2"/>
    <d v="2018-03-01T00:00:00"/>
    <x v="2"/>
    <n v="9"/>
    <x v="0"/>
    <n v="2959"/>
    <n v="2908"/>
  </r>
  <r>
    <x v="2"/>
    <d v="2018-03-01T00:00:00"/>
    <x v="2"/>
    <n v="10"/>
    <x v="0"/>
    <n v="2959"/>
    <n v="2908"/>
  </r>
  <r>
    <x v="2"/>
    <d v="2018-03-01T00:00:00"/>
    <x v="3"/>
    <n v="11"/>
    <x v="0"/>
    <n v="2908"/>
    <n v="2868"/>
  </r>
  <r>
    <x v="2"/>
    <d v="2018-03-01T00:00:00"/>
    <x v="3"/>
    <n v="12"/>
    <x v="0"/>
    <n v="2908"/>
    <n v="2868"/>
  </r>
  <r>
    <x v="2"/>
    <d v="2018-03-01T00:00:00"/>
    <x v="3"/>
    <n v="13"/>
    <x v="0"/>
    <n v="2908"/>
    <n v="2868"/>
  </r>
  <r>
    <x v="2"/>
    <d v="2018-03-01T00:00:00"/>
    <x v="3"/>
    <n v="14"/>
    <x v="0"/>
    <n v="2908"/>
    <n v="2868"/>
  </r>
  <r>
    <x v="2"/>
    <d v="2018-03-01T00:00:00"/>
    <x v="4"/>
    <n v="15"/>
    <x v="0"/>
    <n v="2868"/>
    <n v="2868"/>
  </r>
  <r>
    <x v="2"/>
    <d v="2018-03-01T00:00:00"/>
    <x v="4"/>
    <n v="16"/>
    <x v="0"/>
    <n v="2868"/>
    <n v="2868"/>
  </r>
  <r>
    <x v="2"/>
    <d v="2018-03-01T00:00:00"/>
    <x v="4"/>
    <n v="17"/>
    <x v="0"/>
    <n v="2868"/>
    <n v="2868"/>
  </r>
  <r>
    <x v="2"/>
    <d v="2018-03-01T00:00:00"/>
    <x v="4"/>
    <n v="18"/>
    <x v="0"/>
    <n v="2868"/>
    <n v="2868"/>
  </r>
  <r>
    <x v="2"/>
    <d v="2018-03-01T00:00:00"/>
    <x v="5"/>
    <n v="19"/>
    <x v="0"/>
    <n v="2908"/>
    <n v="2868"/>
  </r>
  <r>
    <x v="2"/>
    <d v="2018-03-01T00:00:00"/>
    <x v="5"/>
    <n v="20"/>
    <x v="0"/>
    <n v="2908"/>
    <n v="2868"/>
  </r>
  <r>
    <x v="2"/>
    <d v="2018-03-01T00:00:00"/>
    <x v="5"/>
    <n v="21"/>
    <x v="0"/>
    <n v="2908"/>
    <n v="2868"/>
  </r>
  <r>
    <x v="2"/>
    <d v="2018-03-01T00:00:00"/>
    <x v="5"/>
    <n v="22"/>
    <x v="0"/>
    <n v="2908"/>
    <n v="2868"/>
  </r>
  <r>
    <x v="2"/>
    <d v="2018-03-01T00:00:00"/>
    <x v="0"/>
    <n v="23"/>
    <x v="0"/>
    <n v="3086"/>
    <n v="2998"/>
  </r>
  <r>
    <x v="2"/>
    <d v="2018-03-01T00:00:00"/>
    <x v="0"/>
    <n v="24"/>
    <x v="0"/>
    <n v="3086"/>
    <n v="2998"/>
  </r>
  <r>
    <x v="3"/>
    <d v="2018-04-01T00:00:00"/>
    <x v="0"/>
    <n v="1"/>
    <x v="0"/>
    <n v="3086"/>
    <n v="3086"/>
  </r>
  <r>
    <x v="3"/>
    <d v="2018-04-01T00:00:00"/>
    <x v="0"/>
    <n v="2"/>
    <x v="0"/>
    <n v="3086"/>
    <n v="3086"/>
  </r>
  <r>
    <x v="3"/>
    <d v="2018-04-01T00:00:00"/>
    <x v="1"/>
    <n v="3"/>
    <x v="0"/>
    <n v="3086"/>
    <n v="3086"/>
  </r>
  <r>
    <x v="3"/>
    <d v="2018-04-01T00:00:00"/>
    <x v="1"/>
    <n v="4"/>
    <x v="0"/>
    <n v="3086"/>
    <n v="3086"/>
  </r>
  <r>
    <x v="3"/>
    <d v="2018-04-01T00:00:00"/>
    <x v="1"/>
    <n v="5"/>
    <x v="0"/>
    <n v="3086"/>
    <n v="3086"/>
  </r>
  <r>
    <x v="3"/>
    <d v="2018-04-01T00:00:00"/>
    <x v="1"/>
    <n v="6"/>
    <x v="0"/>
    <n v="3086"/>
    <n v="3086"/>
  </r>
  <r>
    <x v="3"/>
    <d v="2018-04-01T00:00:00"/>
    <x v="2"/>
    <n v="7"/>
    <x v="0"/>
    <n v="2998"/>
    <n v="2959"/>
  </r>
  <r>
    <x v="3"/>
    <d v="2018-04-01T00:00:00"/>
    <x v="2"/>
    <n v="8"/>
    <x v="0"/>
    <n v="2998"/>
    <n v="2959"/>
  </r>
  <r>
    <x v="3"/>
    <d v="2018-04-01T00:00:00"/>
    <x v="2"/>
    <n v="9"/>
    <x v="0"/>
    <n v="2998"/>
    <n v="2959"/>
  </r>
  <r>
    <x v="3"/>
    <d v="2018-04-01T00:00:00"/>
    <x v="2"/>
    <n v="10"/>
    <x v="0"/>
    <n v="2998"/>
    <n v="2959"/>
  </r>
  <r>
    <x v="3"/>
    <d v="2018-04-01T00:00:00"/>
    <x v="3"/>
    <n v="11"/>
    <x v="0"/>
    <n v="2908"/>
    <n v="2908"/>
  </r>
  <r>
    <x v="3"/>
    <d v="2018-04-01T00:00:00"/>
    <x v="3"/>
    <n v="12"/>
    <x v="0"/>
    <n v="2908"/>
    <n v="2908"/>
  </r>
  <r>
    <x v="3"/>
    <d v="2018-04-01T00:00:00"/>
    <x v="3"/>
    <n v="13"/>
    <x v="0"/>
    <n v="2908"/>
    <n v="2908"/>
  </r>
  <r>
    <x v="3"/>
    <d v="2018-04-01T00:00:00"/>
    <x v="3"/>
    <n v="14"/>
    <x v="0"/>
    <n v="2908"/>
    <n v="2908"/>
  </r>
  <r>
    <x v="3"/>
    <d v="2018-04-01T00:00:00"/>
    <x v="4"/>
    <n v="15"/>
    <x v="0"/>
    <n v="2868"/>
    <n v="2868"/>
  </r>
  <r>
    <x v="3"/>
    <d v="2018-04-01T00:00:00"/>
    <x v="4"/>
    <n v="16"/>
    <x v="0"/>
    <n v="2868"/>
    <n v="2868"/>
  </r>
  <r>
    <x v="3"/>
    <d v="2018-04-01T00:00:00"/>
    <x v="4"/>
    <n v="17"/>
    <x v="0"/>
    <n v="2868"/>
    <n v="2868"/>
  </r>
  <r>
    <x v="3"/>
    <d v="2018-04-01T00:00:00"/>
    <x v="4"/>
    <n v="18"/>
    <x v="0"/>
    <n v="2868"/>
    <n v="2868"/>
  </r>
  <r>
    <x v="3"/>
    <d v="2018-04-01T00:00:00"/>
    <x v="5"/>
    <n v="19"/>
    <x v="0"/>
    <n v="2908"/>
    <n v="2908"/>
  </r>
  <r>
    <x v="3"/>
    <d v="2018-04-01T00:00:00"/>
    <x v="5"/>
    <n v="20"/>
    <x v="0"/>
    <n v="2908"/>
    <n v="2908"/>
  </r>
  <r>
    <x v="3"/>
    <d v="2018-04-01T00:00:00"/>
    <x v="5"/>
    <n v="21"/>
    <x v="0"/>
    <n v="2908"/>
    <n v="2908"/>
  </r>
  <r>
    <x v="3"/>
    <d v="2018-04-01T00:00:00"/>
    <x v="5"/>
    <n v="22"/>
    <x v="0"/>
    <n v="2908"/>
    <n v="2908"/>
  </r>
  <r>
    <x v="3"/>
    <d v="2018-04-01T00:00:00"/>
    <x v="0"/>
    <n v="23"/>
    <x v="0"/>
    <n v="3086"/>
    <n v="3086"/>
  </r>
  <r>
    <x v="3"/>
    <d v="2018-04-01T00:00:00"/>
    <x v="0"/>
    <n v="24"/>
    <x v="0"/>
    <n v="3086"/>
    <n v="3086"/>
  </r>
  <r>
    <x v="4"/>
    <d v="2018-05-01T00:00:00"/>
    <x v="0"/>
    <n v="1"/>
    <x v="0"/>
    <n v="2797"/>
    <n v="2868"/>
  </r>
  <r>
    <x v="4"/>
    <d v="2018-05-01T00:00:00"/>
    <x v="0"/>
    <n v="2"/>
    <x v="0"/>
    <n v="2797"/>
    <n v="2868"/>
  </r>
  <r>
    <x v="4"/>
    <d v="2018-05-01T00:00:00"/>
    <x v="1"/>
    <n v="3"/>
    <x v="0"/>
    <n v="2868"/>
    <n v="2908"/>
  </r>
  <r>
    <x v="4"/>
    <d v="2018-05-01T00:00:00"/>
    <x v="1"/>
    <n v="4"/>
    <x v="0"/>
    <n v="2868"/>
    <n v="2908"/>
  </r>
  <r>
    <x v="4"/>
    <d v="2018-05-01T00:00:00"/>
    <x v="1"/>
    <n v="5"/>
    <x v="0"/>
    <n v="2868"/>
    <n v="2908"/>
  </r>
  <r>
    <x v="4"/>
    <d v="2018-05-01T00:00:00"/>
    <x v="1"/>
    <n v="6"/>
    <x v="0"/>
    <n v="2868"/>
    <n v="2908"/>
  </r>
  <r>
    <x v="4"/>
    <d v="2018-05-01T00:00:00"/>
    <x v="2"/>
    <n v="7"/>
    <x v="0"/>
    <n v="2707"/>
    <n v="2797"/>
  </r>
  <r>
    <x v="4"/>
    <d v="2018-05-01T00:00:00"/>
    <x v="2"/>
    <n v="8"/>
    <x v="0"/>
    <n v="2707"/>
    <n v="2797"/>
  </r>
  <r>
    <x v="4"/>
    <d v="2018-05-01T00:00:00"/>
    <x v="2"/>
    <n v="9"/>
    <x v="0"/>
    <n v="2707"/>
    <n v="2797"/>
  </r>
  <r>
    <x v="4"/>
    <d v="2018-05-01T00:00:00"/>
    <x v="2"/>
    <n v="10"/>
    <x v="0"/>
    <n v="2707"/>
    <n v="2797"/>
  </r>
  <r>
    <x v="4"/>
    <d v="2018-05-01T00:00:00"/>
    <x v="3"/>
    <n v="11"/>
    <x v="0"/>
    <n v="2553"/>
    <n v="2598"/>
  </r>
  <r>
    <x v="4"/>
    <d v="2018-05-01T00:00:00"/>
    <x v="3"/>
    <n v="12"/>
    <x v="0"/>
    <n v="2553"/>
    <n v="2598"/>
  </r>
  <r>
    <x v="4"/>
    <d v="2018-05-01T00:00:00"/>
    <x v="3"/>
    <n v="13"/>
    <x v="0"/>
    <n v="2553"/>
    <n v="2598"/>
  </r>
  <r>
    <x v="4"/>
    <d v="2018-05-01T00:00:00"/>
    <x v="3"/>
    <n v="14"/>
    <x v="0"/>
    <n v="2553"/>
    <n v="2598"/>
  </r>
  <r>
    <x v="4"/>
    <d v="2018-05-01T00:00:00"/>
    <x v="4"/>
    <n v="15"/>
    <x v="0"/>
    <n v="2523"/>
    <n v="2553"/>
  </r>
  <r>
    <x v="4"/>
    <d v="2018-05-01T00:00:00"/>
    <x v="4"/>
    <n v="16"/>
    <x v="0"/>
    <n v="2523"/>
    <n v="2553"/>
  </r>
  <r>
    <x v="4"/>
    <d v="2018-05-01T00:00:00"/>
    <x v="4"/>
    <n v="17"/>
    <x v="0"/>
    <n v="2523"/>
    <n v="2553"/>
  </r>
  <r>
    <x v="4"/>
    <d v="2018-05-01T00:00:00"/>
    <x v="4"/>
    <n v="18"/>
    <x v="0"/>
    <n v="2523"/>
    <n v="2553"/>
  </r>
  <r>
    <x v="4"/>
    <d v="2018-05-01T00:00:00"/>
    <x v="5"/>
    <n v="19"/>
    <x v="0"/>
    <n v="2553"/>
    <n v="2598"/>
  </r>
  <r>
    <x v="4"/>
    <d v="2018-05-01T00:00:00"/>
    <x v="5"/>
    <n v="20"/>
    <x v="0"/>
    <n v="2553"/>
    <n v="2598"/>
  </r>
  <r>
    <x v="4"/>
    <d v="2018-05-01T00:00:00"/>
    <x v="5"/>
    <n v="21"/>
    <x v="0"/>
    <n v="2553"/>
    <n v="2598"/>
  </r>
  <r>
    <x v="4"/>
    <d v="2018-05-01T00:00:00"/>
    <x v="5"/>
    <n v="22"/>
    <x v="0"/>
    <n v="2553"/>
    <n v="2598"/>
  </r>
  <r>
    <x v="4"/>
    <d v="2018-05-01T00:00:00"/>
    <x v="0"/>
    <n v="23"/>
    <x v="0"/>
    <n v="2797"/>
    <n v="2868"/>
  </r>
  <r>
    <x v="4"/>
    <d v="2018-05-01T00:00:00"/>
    <x v="0"/>
    <n v="24"/>
    <x v="0"/>
    <n v="2797"/>
    <n v="2868"/>
  </r>
  <r>
    <x v="5"/>
    <d v="2018-06-01T00:00:00"/>
    <x v="0"/>
    <n v="1"/>
    <x v="0"/>
    <n v="2553"/>
    <n v="2598"/>
  </r>
  <r>
    <x v="5"/>
    <d v="2018-06-01T00:00:00"/>
    <x v="0"/>
    <n v="2"/>
    <x v="0"/>
    <n v="2553"/>
    <n v="2598"/>
  </r>
  <r>
    <x v="5"/>
    <d v="2018-06-01T00:00:00"/>
    <x v="1"/>
    <n v="3"/>
    <x v="0"/>
    <n v="2598"/>
    <n v="2707"/>
  </r>
  <r>
    <x v="5"/>
    <d v="2018-06-01T00:00:00"/>
    <x v="1"/>
    <n v="4"/>
    <x v="0"/>
    <n v="2598"/>
    <n v="2707"/>
  </r>
  <r>
    <x v="5"/>
    <d v="2018-06-01T00:00:00"/>
    <x v="1"/>
    <n v="5"/>
    <x v="0"/>
    <n v="2598"/>
    <n v="2707"/>
  </r>
  <r>
    <x v="5"/>
    <d v="2018-06-01T00:00:00"/>
    <x v="1"/>
    <n v="6"/>
    <x v="0"/>
    <n v="2598"/>
    <n v="2707"/>
  </r>
  <r>
    <x v="5"/>
    <d v="2018-06-01T00:00:00"/>
    <x v="2"/>
    <n v="7"/>
    <x v="0"/>
    <n v="2523"/>
    <n v="2553"/>
  </r>
  <r>
    <x v="5"/>
    <d v="2018-06-01T00:00:00"/>
    <x v="2"/>
    <n v="8"/>
    <x v="0"/>
    <n v="2523"/>
    <n v="2553"/>
  </r>
  <r>
    <x v="5"/>
    <d v="2018-06-01T00:00:00"/>
    <x v="2"/>
    <n v="9"/>
    <x v="0"/>
    <n v="2523"/>
    <n v="2553"/>
  </r>
  <r>
    <x v="5"/>
    <d v="2018-06-01T00:00:00"/>
    <x v="2"/>
    <n v="10"/>
    <x v="0"/>
    <n v="2523"/>
    <n v="2553"/>
  </r>
  <r>
    <x v="5"/>
    <d v="2018-06-01T00:00:00"/>
    <x v="3"/>
    <n v="11"/>
    <x v="0"/>
    <n v="2372"/>
    <n v="2409"/>
  </r>
  <r>
    <x v="5"/>
    <d v="2018-06-01T00:00:00"/>
    <x v="3"/>
    <n v="12"/>
    <x v="0"/>
    <n v="2372"/>
    <n v="2409"/>
  </r>
  <r>
    <x v="5"/>
    <d v="2018-06-01T00:00:00"/>
    <x v="3"/>
    <n v="13"/>
    <x v="0"/>
    <n v="2372"/>
    <n v="2409"/>
  </r>
  <r>
    <x v="5"/>
    <d v="2018-06-01T00:00:00"/>
    <x v="3"/>
    <n v="14"/>
    <x v="0"/>
    <n v="2372"/>
    <n v="2409"/>
  </r>
  <r>
    <x v="5"/>
    <d v="2018-06-01T00:00:00"/>
    <x v="4"/>
    <n v="15"/>
    <x v="0"/>
    <n v="2341"/>
    <n v="2372"/>
  </r>
  <r>
    <x v="5"/>
    <d v="2018-06-01T00:00:00"/>
    <x v="4"/>
    <n v="16"/>
    <x v="0"/>
    <n v="2341"/>
    <n v="2372"/>
  </r>
  <r>
    <x v="5"/>
    <d v="2018-06-01T00:00:00"/>
    <x v="4"/>
    <n v="17"/>
    <x v="0"/>
    <n v="2341"/>
    <n v="2372"/>
  </r>
  <r>
    <x v="5"/>
    <d v="2018-06-01T00:00:00"/>
    <x v="4"/>
    <n v="18"/>
    <x v="0"/>
    <n v="2341"/>
    <n v="2372"/>
  </r>
  <r>
    <x v="5"/>
    <d v="2018-06-01T00:00:00"/>
    <x v="5"/>
    <n v="19"/>
    <x v="0"/>
    <n v="2372"/>
    <n v="2409"/>
  </r>
  <r>
    <x v="5"/>
    <d v="2018-06-01T00:00:00"/>
    <x v="5"/>
    <n v="20"/>
    <x v="0"/>
    <n v="2372"/>
    <n v="2409"/>
  </r>
  <r>
    <x v="5"/>
    <d v="2018-06-01T00:00:00"/>
    <x v="5"/>
    <n v="21"/>
    <x v="0"/>
    <n v="2372"/>
    <n v="2409"/>
  </r>
  <r>
    <x v="5"/>
    <d v="2018-06-01T00:00:00"/>
    <x v="5"/>
    <n v="22"/>
    <x v="0"/>
    <n v="2372"/>
    <n v="2409"/>
  </r>
  <r>
    <x v="5"/>
    <d v="2018-06-01T00:00:00"/>
    <x v="0"/>
    <n v="23"/>
    <x v="0"/>
    <n v="2553"/>
    <n v="2598"/>
  </r>
  <r>
    <x v="5"/>
    <d v="2018-06-01T00:00:00"/>
    <x v="0"/>
    <n v="24"/>
    <x v="0"/>
    <n v="2553"/>
    <n v="2598"/>
  </r>
  <r>
    <x v="6"/>
    <d v="2018-07-01T00:00:00"/>
    <x v="0"/>
    <n v="1"/>
    <x v="0"/>
    <n v="2440"/>
    <n v="2440"/>
  </r>
  <r>
    <x v="6"/>
    <d v="2018-07-01T00:00:00"/>
    <x v="0"/>
    <n v="2"/>
    <x v="0"/>
    <n v="2440"/>
    <n v="2440"/>
  </r>
  <r>
    <x v="6"/>
    <d v="2018-07-01T00:00:00"/>
    <x v="1"/>
    <n v="3"/>
    <x v="0"/>
    <n v="2486"/>
    <n v="2523"/>
  </r>
  <r>
    <x v="6"/>
    <d v="2018-07-01T00:00:00"/>
    <x v="1"/>
    <n v="4"/>
    <x v="0"/>
    <n v="2486"/>
    <n v="2523"/>
  </r>
  <r>
    <x v="6"/>
    <d v="2018-07-01T00:00:00"/>
    <x v="1"/>
    <n v="5"/>
    <x v="0"/>
    <n v="2486"/>
    <n v="2523"/>
  </r>
  <r>
    <x v="6"/>
    <d v="2018-07-01T00:00:00"/>
    <x v="1"/>
    <n v="6"/>
    <x v="0"/>
    <n v="2486"/>
    <n v="2523"/>
  </r>
  <r>
    <x v="6"/>
    <d v="2018-07-01T00:00:00"/>
    <x v="2"/>
    <n v="7"/>
    <x v="0"/>
    <n v="2409"/>
    <n v="2440"/>
  </r>
  <r>
    <x v="6"/>
    <d v="2018-07-01T00:00:00"/>
    <x v="2"/>
    <n v="8"/>
    <x v="0"/>
    <n v="2409"/>
    <n v="2440"/>
  </r>
  <r>
    <x v="6"/>
    <d v="2018-07-01T00:00:00"/>
    <x v="2"/>
    <n v="9"/>
    <x v="0"/>
    <n v="2409"/>
    <n v="2440"/>
  </r>
  <r>
    <x v="6"/>
    <d v="2018-07-01T00:00:00"/>
    <x v="2"/>
    <n v="10"/>
    <x v="0"/>
    <n v="2409"/>
    <n v="2440"/>
  </r>
  <r>
    <x v="6"/>
    <d v="2018-07-01T00:00:00"/>
    <x v="3"/>
    <n v="11"/>
    <x v="0"/>
    <n v="2300"/>
    <n v="2300"/>
  </r>
  <r>
    <x v="6"/>
    <d v="2018-07-01T00:00:00"/>
    <x v="3"/>
    <n v="12"/>
    <x v="0"/>
    <n v="2300"/>
    <n v="2300"/>
  </r>
  <r>
    <x v="6"/>
    <d v="2018-07-01T00:00:00"/>
    <x v="3"/>
    <n v="13"/>
    <x v="0"/>
    <n v="2300"/>
    <n v="2300"/>
  </r>
  <r>
    <x v="6"/>
    <d v="2018-07-01T00:00:00"/>
    <x v="3"/>
    <n v="14"/>
    <x v="0"/>
    <n v="2300"/>
    <n v="2300"/>
  </r>
  <r>
    <x v="6"/>
    <d v="2018-07-01T00:00:00"/>
    <x v="4"/>
    <n v="15"/>
    <x v="0"/>
    <n v="2300"/>
    <n v="2300"/>
  </r>
  <r>
    <x v="6"/>
    <d v="2018-07-01T00:00:00"/>
    <x v="4"/>
    <n v="16"/>
    <x v="0"/>
    <n v="2300"/>
    <n v="2300"/>
  </r>
  <r>
    <x v="6"/>
    <d v="2018-07-01T00:00:00"/>
    <x v="4"/>
    <n v="17"/>
    <x v="0"/>
    <n v="2300"/>
    <n v="2300"/>
  </r>
  <r>
    <x v="6"/>
    <d v="2018-07-01T00:00:00"/>
    <x v="4"/>
    <n v="18"/>
    <x v="0"/>
    <n v="2300"/>
    <n v="2300"/>
  </r>
  <r>
    <x v="6"/>
    <d v="2018-07-01T00:00:00"/>
    <x v="5"/>
    <n v="19"/>
    <x v="0"/>
    <n v="2300"/>
    <n v="2300"/>
  </r>
  <r>
    <x v="6"/>
    <d v="2018-07-01T00:00:00"/>
    <x v="5"/>
    <n v="20"/>
    <x v="0"/>
    <n v="2300"/>
    <n v="2300"/>
  </r>
  <r>
    <x v="6"/>
    <d v="2018-07-01T00:00:00"/>
    <x v="5"/>
    <n v="21"/>
    <x v="0"/>
    <n v="2300"/>
    <n v="2300"/>
  </r>
  <r>
    <x v="6"/>
    <d v="2018-07-01T00:00:00"/>
    <x v="5"/>
    <n v="22"/>
    <x v="0"/>
    <n v="2300"/>
    <n v="2300"/>
  </r>
  <r>
    <x v="6"/>
    <d v="2018-07-01T00:00:00"/>
    <x v="0"/>
    <n v="23"/>
    <x v="0"/>
    <n v="2440"/>
    <n v="2440"/>
  </r>
  <r>
    <x v="6"/>
    <d v="2018-07-01T00:00:00"/>
    <x v="0"/>
    <n v="24"/>
    <x v="0"/>
    <n v="2440"/>
    <n v="2440"/>
  </r>
  <r>
    <x v="7"/>
    <d v="2018-08-01T00:00:00"/>
    <x v="0"/>
    <n v="1"/>
    <x v="0"/>
    <n v="2409"/>
    <n v="2409"/>
  </r>
  <r>
    <x v="7"/>
    <d v="2018-08-01T00:00:00"/>
    <x v="0"/>
    <n v="2"/>
    <x v="0"/>
    <n v="2409"/>
    <n v="2409"/>
  </r>
  <r>
    <x v="7"/>
    <d v="2018-08-01T00:00:00"/>
    <x v="1"/>
    <n v="3"/>
    <x v="0"/>
    <n v="2440"/>
    <n v="2440"/>
  </r>
  <r>
    <x v="7"/>
    <d v="2018-08-01T00:00:00"/>
    <x v="1"/>
    <n v="4"/>
    <x v="0"/>
    <n v="2440"/>
    <n v="2440"/>
  </r>
  <r>
    <x v="7"/>
    <d v="2018-08-01T00:00:00"/>
    <x v="1"/>
    <n v="5"/>
    <x v="0"/>
    <n v="2440"/>
    <n v="2440"/>
  </r>
  <r>
    <x v="7"/>
    <d v="2018-08-01T00:00:00"/>
    <x v="1"/>
    <n v="6"/>
    <x v="0"/>
    <n v="2440"/>
    <n v="2440"/>
  </r>
  <r>
    <x v="7"/>
    <d v="2018-08-01T00:00:00"/>
    <x v="2"/>
    <n v="7"/>
    <x v="0"/>
    <n v="2372"/>
    <n v="2372"/>
  </r>
  <r>
    <x v="7"/>
    <d v="2018-08-01T00:00:00"/>
    <x v="2"/>
    <n v="8"/>
    <x v="0"/>
    <n v="2372"/>
    <n v="2372"/>
  </r>
  <r>
    <x v="7"/>
    <d v="2018-08-01T00:00:00"/>
    <x v="2"/>
    <n v="9"/>
    <x v="0"/>
    <n v="2372"/>
    <n v="2372"/>
  </r>
  <r>
    <x v="7"/>
    <d v="2018-08-01T00:00:00"/>
    <x v="2"/>
    <n v="10"/>
    <x v="0"/>
    <n v="2372"/>
    <n v="2372"/>
  </r>
  <r>
    <x v="7"/>
    <d v="2018-08-01T00:00:00"/>
    <x v="3"/>
    <n v="11"/>
    <x v="0"/>
    <n v="2300"/>
    <n v="2300"/>
  </r>
  <r>
    <x v="7"/>
    <d v="2018-08-01T00:00:00"/>
    <x v="3"/>
    <n v="12"/>
    <x v="0"/>
    <n v="2300"/>
    <n v="2300"/>
  </r>
  <r>
    <x v="7"/>
    <d v="2018-08-01T00:00:00"/>
    <x v="3"/>
    <n v="13"/>
    <x v="0"/>
    <n v="2300"/>
    <n v="2300"/>
  </r>
  <r>
    <x v="7"/>
    <d v="2018-08-01T00:00:00"/>
    <x v="3"/>
    <n v="14"/>
    <x v="0"/>
    <n v="2300"/>
    <n v="2300"/>
  </r>
  <r>
    <x v="7"/>
    <d v="2018-08-01T00:00:00"/>
    <x v="4"/>
    <n v="15"/>
    <x v="0"/>
    <n v="2300"/>
    <n v="2300"/>
  </r>
  <r>
    <x v="7"/>
    <d v="2018-08-01T00:00:00"/>
    <x v="4"/>
    <n v="16"/>
    <x v="0"/>
    <n v="2300"/>
    <n v="2300"/>
  </r>
  <r>
    <x v="7"/>
    <d v="2018-08-01T00:00:00"/>
    <x v="4"/>
    <n v="17"/>
    <x v="0"/>
    <n v="2300"/>
    <n v="2300"/>
  </r>
  <r>
    <x v="7"/>
    <d v="2018-08-01T00:00:00"/>
    <x v="4"/>
    <n v="18"/>
    <x v="0"/>
    <n v="2300"/>
    <n v="2300"/>
  </r>
  <r>
    <x v="7"/>
    <d v="2018-08-01T00:00:00"/>
    <x v="5"/>
    <n v="19"/>
    <x v="0"/>
    <n v="2300"/>
    <n v="2300"/>
  </r>
  <r>
    <x v="7"/>
    <d v="2018-08-01T00:00:00"/>
    <x v="5"/>
    <n v="20"/>
    <x v="0"/>
    <n v="2300"/>
    <n v="2300"/>
  </r>
  <r>
    <x v="7"/>
    <d v="2018-08-01T00:00:00"/>
    <x v="5"/>
    <n v="21"/>
    <x v="0"/>
    <n v="2300"/>
    <n v="2300"/>
  </r>
  <r>
    <x v="7"/>
    <d v="2018-08-01T00:00:00"/>
    <x v="5"/>
    <n v="22"/>
    <x v="0"/>
    <n v="2300"/>
    <n v="2300"/>
  </r>
  <r>
    <x v="7"/>
    <d v="2018-08-01T00:00:00"/>
    <x v="0"/>
    <n v="23"/>
    <x v="0"/>
    <n v="2409"/>
    <n v="2409"/>
  </r>
  <r>
    <x v="7"/>
    <d v="2018-08-01T00:00:00"/>
    <x v="0"/>
    <n v="24"/>
    <x v="0"/>
    <n v="2409"/>
    <n v="2409"/>
  </r>
  <r>
    <x v="8"/>
    <d v="2018-09-01T00:00:00"/>
    <x v="0"/>
    <n v="1"/>
    <x v="0"/>
    <n v="2553"/>
    <n v="0"/>
  </r>
  <r>
    <x v="8"/>
    <d v="2018-09-01T00:00:00"/>
    <x v="0"/>
    <n v="2"/>
    <x v="0"/>
    <n v="2553"/>
    <n v="0"/>
  </r>
  <r>
    <x v="8"/>
    <d v="2018-09-01T00:00:00"/>
    <x v="1"/>
    <n v="3"/>
    <x v="0"/>
    <n v="2553"/>
    <n v="0"/>
  </r>
  <r>
    <x v="8"/>
    <d v="2018-09-01T00:00:00"/>
    <x v="1"/>
    <n v="4"/>
    <x v="0"/>
    <n v="2553"/>
    <n v="0"/>
  </r>
  <r>
    <x v="8"/>
    <d v="2018-09-01T00:00:00"/>
    <x v="1"/>
    <n v="5"/>
    <x v="0"/>
    <n v="2553"/>
    <n v="0"/>
  </r>
  <r>
    <x v="8"/>
    <d v="2018-09-01T00:00:00"/>
    <x v="1"/>
    <n v="6"/>
    <x v="0"/>
    <n v="2553"/>
    <n v="0"/>
  </r>
  <r>
    <x v="8"/>
    <d v="2018-09-01T00:00:00"/>
    <x v="2"/>
    <n v="7"/>
    <x v="0"/>
    <n v="2523"/>
    <n v="0"/>
  </r>
  <r>
    <x v="8"/>
    <d v="2018-09-01T00:00:00"/>
    <x v="2"/>
    <n v="8"/>
    <x v="0"/>
    <n v="2523"/>
    <n v="0"/>
  </r>
  <r>
    <x v="8"/>
    <d v="2018-09-01T00:00:00"/>
    <x v="2"/>
    <n v="9"/>
    <x v="0"/>
    <n v="2523"/>
    <n v="0"/>
  </r>
  <r>
    <x v="8"/>
    <d v="2018-09-01T00:00:00"/>
    <x v="2"/>
    <n v="10"/>
    <x v="0"/>
    <n v="2523"/>
    <n v="0"/>
  </r>
  <r>
    <x v="8"/>
    <d v="2018-09-01T00:00:00"/>
    <x v="3"/>
    <n v="11"/>
    <x v="0"/>
    <n v="2409"/>
    <n v="0"/>
  </r>
  <r>
    <x v="8"/>
    <d v="2018-09-01T00:00:00"/>
    <x v="3"/>
    <n v="12"/>
    <x v="0"/>
    <n v="2409"/>
    <n v="0"/>
  </r>
  <r>
    <x v="8"/>
    <d v="2018-09-01T00:00:00"/>
    <x v="3"/>
    <n v="13"/>
    <x v="0"/>
    <n v="2409"/>
    <n v="0"/>
  </r>
  <r>
    <x v="8"/>
    <d v="2018-09-01T00:00:00"/>
    <x v="3"/>
    <n v="14"/>
    <x v="0"/>
    <n v="2409"/>
    <n v="0"/>
  </r>
  <r>
    <x v="8"/>
    <d v="2018-09-01T00:00:00"/>
    <x v="4"/>
    <n v="15"/>
    <x v="0"/>
    <n v="2372"/>
    <n v="0"/>
  </r>
  <r>
    <x v="8"/>
    <d v="2018-09-01T00:00:00"/>
    <x v="4"/>
    <n v="16"/>
    <x v="0"/>
    <n v="2372"/>
    <n v="0"/>
  </r>
  <r>
    <x v="8"/>
    <d v="2018-09-01T00:00:00"/>
    <x v="4"/>
    <n v="17"/>
    <x v="0"/>
    <n v="2372"/>
    <n v="0"/>
  </r>
  <r>
    <x v="8"/>
    <d v="2018-09-01T00:00:00"/>
    <x v="4"/>
    <n v="18"/>
    <x v="0"/>
    <n v="2372"/>
    <n v="0"/>
  </r>
  <r>
    <x v="8"/>
    <d v="2018-09-01T00:00:00"/>
    <x v="5"/>
    <n v="19"/>
    <x v="0"/>
    <n v="2409"/>
    <n v="0"/>
  </r>
  <r>
    <x v="8"/>
    <d v="2018-09-01T00:00:00"/>
    <x v="5"/>
    <n v="20"/>
    <x v="0"/>
    <n v="2409"/>
    <n v="0"/>
  </r>
  <r>
    <x v="8"/>
    <d v="2018-09-01T00:00:00"/>
    <x v="5"/>
    <n v="21"/>
    <x v="0"/>
    <n v="2409"/>
    <n v="0"/>
  </r>
  <r>
    <x v="8"/>
    <d v="2018-09-01T00:00:00"/>
    <x v="5"/>
    <n v="22"/>
    <x v="0"/>
    <n v="2409"/>
    <n v="0"/>
  </r>
  <r>
    <x v="8"/>
    <d v="2018-09-01T00:00:00"/>
    <x v="0"/>
    <n v="23"/>
    <x v="0"/>
    <n v="2553"/>
    <n v="0"/>
  </r>
  <r>
    <x v="8"/>
    <d v="2018-09-01T00:00:00"/>
    <x v="0"/>
    <n v="24"/>
    <x v="0"/>
    <n v="2553"/>
    <n v="0"/>
  </r>
  <r>
    <x v="9"/>
    <d v="2018-10-01T00:00:00"/>
    <x v="0"/>
    <n v="1"/>
    <x v="0"/>
    <n v="2908"/>
    <n v="0"/>
  </r>
  <r>
    <x v="9"/>
    <d v="2018-10-01T00:00:00"/>
    <x v="0"/>
    <n v="2"/>
    <x v="0"/>
    <n v="2908"/>
    <n v="0"/>
  </r>
  <r>
    <x v="9"/>
    <d v="2018-10-01T00:00:00"/>
    <x v="1"/>
    <n v="3"/>
    <x v="0"/>
    <n v="2959"/>
    <n v="0"/>
  </r>
  <r>
    <x v="9"/>
    <d v="2018-10-01T00:00:00"/>
    <x v="1"/>
    <n v="4"/>
    <x v="0"/>
    <n v="2959"/>
    <n v="0"/>
  </r>
  <r>
    <x v="9"/>
    <d v="2018-10-01T00:00:00"/>
    <x v="1"/>
    <n v="5"/>
    <x v="0"/>
    <n v="2959"/>
    <n v="0"/>
  </r>
  <r>
    <x v="9"/>
    <d v="2018-10-01T00:00:00"/>
    <x v="1"/>
    <n v="6"/>
    <x v="0"/>
    <n v="2959"/>
    <n v="0"/>
  </r>
  <r>
    <x v="9"/>
    <d v="2018-10-01T00:00:00"/>
    <x v="2"/>
    <n v="7"/>
    <x v="0"/>
    <n v="2868"/>
    <n v="0"/>
  </r>
  <r>
    <x v="9"/>
    <d v="2018-10-01T00:00:00"/>
    <x v="2"/>
    <n v="8"/>
    <x v="0"/>
    <n v="2868"/>
    <n v="0"/>
  </r>
  <r>
    <x v="9"/>
    <d v="2018-10-01T00:00:00"/>
    <x v="2"/>
    <n v="9"/>
    <x v="0"/>
    <n v="2868"/>
    <n v="0"/>
  </r>
  <r>
    <x v="9"/>
    <d v="2018-10-01T00:00:00"/>
    <x v="2"/>
    <n v="10"/>
    <x v="0"/>
    <n v="2868"/>
    <n v="0"/>
  </r>
  <r>
    <x v="9"/>
    <d v="2018-10-01T00:00:00"/>
    <x v="3"/>
    <n v="11"/>
    <x v="0"/>
    <n v="2707"/>
    <n v="0"/>
  </r>
  <r>
    <x v="9"/>
    <d v="2018-10-01T00:00:00"/>
    <x v="3"/>
    <n v="12"/>
    <x v="0"/>
    <n v="2707"/>
    <n v="0"/>
  </r>
  <r>
    <x v="9"/>
    <d v="2018-10-01T00:00:00"/>
    <x v="3"/>
    <n v="13"/>
    <x v="0"/>
    <n v="2707"/>
    <n v="0"/>
  </r>
  <r>
    <x v="9"/>
    <d v="2018-10-01T00:00:00"/>
    <x v="3"/>
    <n v="14"/>
    <x v="0"/>
    <n v="2707"/>
    <n v="0"/>
  </r>
  <r>
    <x v="9"/>
    <d v="2018-10-01T00:00:00"/>
    <x v="4"/>
    <n v="15"/>
    <x v="0"/>
    <n v="2645"/>
    <n v="0"/>
  </r>
  <r>
    <x v="9"/>
    <d v="2018-10-01T00:00:00"/>
    <x v="4"/>
    <n v="16"/>
    <x v="0"/>
    <n v="2645"/>
    <n v="0"/>
  </r>
  <r>
    <x v="9"/>
    <d v="2018-10-01T00:00:00"/>
    <x v="4"/>
    <n v="17"/>
    <x v="0"/>
    <n v="2645"/>
    <n v="0"/>
  </r>
  <r>
    <x v="9"/>
    <d v="2018-10-01T00:00:00"/>
    <x v="4"/>
    <n v="18"/>
    <x v="0"/>
    <n v="2645"/>
    <n v="0"/>
  </r>
  <r>
    <x v="9"/>
    <d v="2018-10-01T00:00:00"/>
    <x v="5"/>
    <n v="19"/>
    <x v="0"/>
    <n v="2707"/>
    <n v="0"/>
  </r>
  <r>
    <x v="9"/>
    <d v="2018-10-01T00:00:00"/>
    <x v="5"/>
    <n v="20"/>
    <x v="0"/>
    <n v="2707"/>
    <n v="0"/>
  </r>
  <r>
    <x v="9"/>
    <d v="2018-10-01T00:00:00"/>
    <x v="5"/>
    <n v="21"/>
    <x v="0"/>
    <n v="2707"/>
    <n v="0"/>
  </r>
  <r>
    <x v="9"/>
    <d v="2018-10-01T00:00:00"/>
    <x v="5"/>
    <n v="22"/>
    <x v="0"/>
    <n v="2707"/>
    <n v="0"/>
  </r>
  <r>
    <x v="9"/>
    <d v="2018-10-01T00:00:00"/>
    <x v="0"/>
    <n v="23"/>
    <x v="0"/>
    <n v="2908"/>
    <n v="0"/>
  </r>
  <r>
    <x v="9"/>
    <d v="2018-10-01T00:00:00"/>
    <x v="0"/>
    <n v="24"/>
    <x v="0"/>
    <n v="2908"/>
    <n v="0"/>
  </r>
  <r>
    <x v="10"/>
    <d v="2018-11-01T00:00:00"/>
    <x v="0"/>
    <n v="1"/>
    <x v="0"/>
    <n v="3086"/>
    <n v="0"/>
  </r>
  <r>
    <x v="10"/>
    <d v="2018-11-01T00:00:00"/>
    <x v="0"/>
    <n v="2"/>
    <x v="0"/>
    <n v="3086"/>
    <n v="0"/>
  </r>
  <r>
    <x v="10"/>
    <d v="2018-11-01T00:00:00"/>
    <x v="1"/>
    <n v="3"/>
    <x v="0"/>
    <n v="2998"/>
    <n v="0"/>
  </r>
  <r>
    <x v="10"/>
    <d v="2018-11-01T00:00:00"/>
    <x v="1"/>
    <n v="4"/>
    <x v="0"/>
    <n v="2998"/>
    <n v="0"/>
  </r>
  <r>
    <x v="10"/>
    <d v="2018-11-01T00:00:00"/>
    <x v="1"/>
    <n v="5"/>
    <x v="0"/>
    <n v="2998"/>
    <n v="0"/>
  </r>
  <r>
    <x v="10"/>
    <d v="2018-11-01T00:00:00"/>
    <x v="1"/>
    <n v="6"/>
    <x v="0"/>
    <n v="2998"/>
    <n v="0"/>
  </r>
  <r>
    <x v="10"/>
    <d v="2018-11-01T00:00:00"/>
    <x v="2"/>
    <n v="7"/>
    <x v="0"/>
    <n v="2908"/>
    <n v="0"/>
  </r>
  <r>
    <x v="10"/>
    <d v="2018-11-01T00:00:00"/>
    <x v="2"/>
    <n v="8"/>
    <x v="0"/>
    <n v="2908"/>
    <n v="0"/>
  </r>
  <r>
    <x v="10"/>
    <d v="2018-11-01T00:00:00"/>
    <x v="2"/>
    <n v="9"/>
    <x v="0"/>
    <n v="2908"/>
    <n v="0"/>
  </r>
  <r>
    <x v="10"/>
    <d v="2018-11-01T00:00:00"/>
    <x v="2"/>
    <n v="10"/>
    <x v="0"/>
    <n v="2908"/>
    <n v="0"/>
  </r>
  <r>
    <x v="10"/>
    <d v="2018-11-01T00:00:00"/>
    <x v="3"/>
    <n v="11"/>
    <x v="0"/>
    <n v="2868"/>
    <n v="0"/>
  </r>
  <r>
    <x v="10"/>
    <d v="2018-11-01T00:00:00"/>
    <x v="3"/>
    <n v="12"/>
    <x v="0"/>
    <n v="2868"/>
    <n v="0"/>
  </r>
  <r>
    <x v="10"/>
    <d v="2018-11-01T00:00:00"/>
    <x v="3"/>
    <n v="13"/>
    <x v="0"/>
    <n v="2868"/>
    <n v="0"/>
  </r>
  <r>
    <x v="10"/>
    <d v="2018-11-01T00:00:00"/>
    <x v="3"/>
    <n v="14"/>
    <x v="0"/>
    <n v="2868"/>
    <n v="0"/>
  </r>
  <r>
    <x v="10"/>
    <d v="2018-11-01T00:00:00"/>
    <x v="4"/>
    <n v="15"/>
    <x v="0"/>
    <n v="2868"/>
    <n v="0"/>
  </r>
  <r>
    <x v="10"/>
    <d v="2018-11-01T00:00:00"/>
    <x v="4"/>
    <n v="16"/>
    <x v="0"/>
    <n v="2868"/>
    <n v="0"/>
  </r>
  <r>
    <x v="10"/>
    <d v="2018-11-01T00:00:00"/>
    <x v="4"/>
    <n v="17"/>
    <x v="0"/>
    <n v="2868"/>
    <n v="0"/>
  </r>
  <r>
    <x v="10"/>
    <d v="2018-11-01T00:00:00"/>
    <x v="4"/>
    <n v="18"/>
    <x v="0"/>
    <n v="2868"/>
    <n v="0"/>
  </r>
  <r>
    <x v="10"/>
    <d v="2018-11-01T00:00:00"/>
    <x v="5"/>
    <n v="19"/>
    <x v="0"/>
    <n v="2908"/>
    <n v="0"/>
  </r>
  <r>
    <x v="10"/>
    <d v="2018-11-01T00:00:00"/>
    <x v="5"/>
    <n v="20"/>
    <x v="0"/>
    <n v="2908"/>
    <n v="0"/>
  </r>
  <r>
    <x v="10"/>
    <d v="2018-11-01T00:00:00"/>
    <x v="5"/>
    <n v="21"/>
    <x v="0"/>
    <n v="2908"/>
    <n v="0"/>
  </r>
  <r>
    <x v="10"/>
    <d v="2018-11-01T00:00:00"/>
    <x v="5"/>
    <n v="22"/>
    <x v="0"/>
    <n v="2908"/>
    <n v="0"/>
  </r>
  <r>
    <x v="10"/>
    <d v="2018-11-01T00:00:00"/>
    <x v="0"/>
    <n v="23"/>
    <x v="0"/>
    <n v="3086"/>
    <n v="0"/>
  </r>
  <r>
    <x v="11"/>
    <d v="2018-12-01T00:00:00"/>
    <x v="0"/>
    <n v="24"/>
    <x v="0"/>
    <n v="3086"/>
    <n v="0"/>
  </r>
  <r>
    <x v="11"/>
    <d v="2018-12-01T00:00:00"/>
    <x v="0"/>
    <n v="1"/>
    <x v="0"/>
    <n v="2998"/>
    <n v="0"/>
  </r>
  <r>
    <x v="11"/>
    <d v="2018-12-01T00:00:00"/>
    <x v="0"/>
    <n v="2"/>
    <x v="0"/>
    <n v="2998"/>
    <n v="0"/>
  </r>
  <r>
    <x v="11"/>
    <d v="2018-12-01T00:00:00"/>
    <x v="1"/>
    <n v="3"/>
    <x v="0"/>
    <n v="2959"/>
    <n v="0"/>
  </r>
  <r>
    <x v="11"/>
    <d v="2018-12-01T00:00:00"/>
    <x v="1"/>
    <n v="4"/>
    <x v="0"/>
    <n v="2959"/>
    <n v="0"/>
  </r>
  <r>
    <x v="11"/>
    <d v="2018-12-01T00:00:00"/>
    <x v="1"/>
    <n v="5"/>
    <x v="0"/>
    <n v="2959"/>
    <n v="0"/>
  </r>
  <r>
    <x v="11"/>
    <d v="2018-12-01T00:00:00"/>
    <x v="1"/>
    <n v="6"/>
    <x v="0"/>
    <n v="2959"/>
    <n v="0"/>
  </r>
  <r>
    <x v="11"/>
    <d v="2018-12-01T00:00:00"/>
    <x v="2"/>
    <n v="7"/>
    <x v="0"/>
    <n v="2868"/>
    <n v="0"/>
  </r>
  <r>
    <x v="11"/>
    <d v="2018-12-01T00:00:00"/>
    <x v="2"/>
    <n v="8"/>
    <x v="0"/>
    <n v="2868"/>
    <n v="0"/>
  </r>
  <r>
    <x v="11"/>
    <d v="2018-12-01T00:00:00"/>
    <x v="2"/>
    <n v="9"/>
    <x v="0"/>
    <n v="2868"/>
    <n v="0"/>
  </r>
  <r>
    <x v="11"/>
    <d v="2018-12-01T00:00:00"/>
    <x v="2"/>
    <n v="10"/>
    <x v="0"/>
    <n v="2868"/>
    <n v="0"/>
  </r>
  <r>
    <x v="11"/>
    <d v="2018-12-01T00:00:00"/>
    <x v="3"/>
    <n v="11"/>
    <x v="0"/>
    <n v="2797"/>
    <n v="0"/>
  </r>
  <r>
    <x v="11"/>
    <d v="2018-12-01T00:00:00"/>
    <x v="3"/>
    <n v="12"/>
    <x v="0"/>
    <n v="2797"/>
    <n v="0"/>
  </r>
  <r>
    <x v="11"/>
    <d v="2018-12-01T00:00:00"/>
    <x v="3"/>
    <n v="13"/>
    <x v="0"/>
    <n v="2797"/>
    <n v="0"/>
  </r>
  <r>
    <x v="11"/>
    <d v="2018-12-01T00:00:00"/>
    <x v="3"/>
    <n v="14"/>
    <x v="0"/>
    <n v="2797"/>
    <n v="0"/>
  </r>
  <r>
    <x v="11"/>
    <d v="2018-12-01T00:00:00"/>
    <x v="4"/>
    <n v="15"/>
    <x v="0"/>
    <n v="2797"/>
    <n v="0"/>
  </r>
  <r>
    <x v="11"/>
    <d v="2018-12-01T00:00:00"/>
    <x v="4"/>
    <n v="16"/>
    <x v="0"/>
    <n v="2797"/>
    <n v="0"/>
  </r>
  <r>
    <x v="11"/>
    <d v="2018-12-01T00:00:00"/>
    <x v="4"/>
    <n v="17"/>
    <x v="0"/>
    <n v="2797"/>
    <n v="0"/>
  </r>
  <r>
    <x v="11"/>
    <d v="2018-12-01T00:00:00"/>
    <x v="4"/>
    <n v="18"/>
    <x v="0"/>
    <n v="2797"/>
    <n v="0"/>
  </r>
  <r>
    <x v="11"/>
    <d v="2018-12-01T00:00:00"/>
    <x v="5"/>
    <n v="19"/>
    <x v="0"/>
    <n v="2868"/>
    <n v="0"/>
  </r>
  <r>
    <x v="11"/>
    <d v="2018-12-01T00:00:00"/>
    <x v="5"/>
    <n v="20"/>
    <x v="0"/>
    <n v="2868"/>
    <n v="0"/>
  </r>
  <r>
    <x v="11"/>
    <d v="2018-12-01T00:00:00"/>
    <x v="5"/>
    <n v="21"/>
    <x v="0"/>
    <n v="2868"/>
    <n v="0"/>
  </r>
  <r>
    <x v="11"/>
    <d v="2018-12-01T00:00:00"/>
    <x v="5"/>
    <n v="22"/>
    <x v="0"/>
    <n v="2868"/>
    <n v="0"/>
  </r>
  <r>
    <x v="11"/>
    <d v="2018-12-01T00:00:00"/>
    <x v="0"/>
    <n v="23"/>
    <x v="0"/>
    <n v="2998"/>
    <n v="0"/>
  </r>
  <r>
    <x v="11"/>
    <d v="2018-12-01T00:00:00"/>
    <x v="0"/>
    <n v="24"/>
    <x v="0"/>
    <n v="2998"/>
    <n v="0"/>
  </r>
  <r>
    <x v="12"/>
    <m/>
    <x v="6"/>
    <m/>
    <x v="1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compact="0" compactData="0" multipleFieldFilters="0">
  <location ref="L50:N135" firstHeaderRow="1" firstDataRow="1" firstDataCol="2" rowPageCount="1" colPageCount="1"/>
  <pivotFields count="8">
    <pivotField axis="axisRow" compact="0" outline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8">
        <item x="0"/>
        <item x="1"/>
        <item x="2"/>
        <item x="3"/>
        <item x="4"/>
        <item x="5"/>
        <item x="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>
      <items count="3">
        <item x="0"/>
        <item h="1"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2"/>
  </rowFields>
  <rowItems count="85">
    <i>
      <x/>
      <x/>
    </i>
    <i r="1">
      <x v="1"/>
    </i>
    <i r="1">
      <x v="2"/>
    </i>
    <i r="1">
      <x v="3"/>
    </i>
    <i r="1">
      <x v="4"/>
    </i>
    <i r="1">
      <x v="5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t="default">
      <x v="2"/>
    </i>
    <i>
      <x v="3"/>
      <x/>
    </i>
    <i r="1">
      <x v="1"/>
    </i>
    <i r="1">
      <x v="2"/>
    </i>
    <i r="1">
      <x v="3"/>
    </i>
    <i r="1">
      <x v="4"/>
    </i>
    <i r="1">
      <x v="5"/>
    </i>
    <i t="default">
      <x v="3"/>
    </i>
    <i>
      <x v="4"/>
      <x/>
    </i>
    <i r="1">
      <x v="1"/>
    </i>
    <i r="1">
      <x v="2"/>
    </i>
    <i r="1">
      <x v="3"/>
    </i>
    <i r="1">
      <x v="4"/>
    </i>
    <i r="1">
      <x v="5"/>
    </i>
    <i t="default">
      <x v="4"/>
    </i>
    <i>
      <x v="5"/>
      <x/>
    </i>
    <i r="1">
      <x v="1"/>
    </i>
    <i r="1">
      <x v="2"/>
    </i>
    <i r="1">
      <x v="3"/>
    </i>
    <i r="1">
      <x v="4"/>
    </i>
    <i r="1">
      <x v="5"/>
    </i>
    <i t="default">
      <x v="5"/>
    </i>
    <i>
      <x v="6"/>
      <x/>
    </i>
    <i r="1">
      <x v="1"/>
    </i>
    <i r="1">
      <x v="2"/>
    </i>
    <i r="1">
      <x v="3"/>
    </i>
    <i r="1">
      <x v="4"/>
    </i>
    <i r="1">
      <x v="5"/>
    </i>
    <i t="default">
      <x v="6"/>
    </i>
    <i>
      <x v="7"/>
      <x/>
    </i>
    <i r="1">
      <x v="1"/>
    </i>
    <i r="1">
      <x v="2"/>
    </i>
    <i r="1">
      <x v="3"/>
    </i>
    <i r="1">
      <x v="4"/>
    </i>
    <i r="1">
      <x v="5"/>
    </i>
    <i t="default">
      <x v="7"/>
    </i>
    <i>
      <x v="8"/>
      <x/>
    </i>
    <i r="1">
      <x v="1"/>
    </i>
    <i r="1">
      <x v="2"/>
    </i>
    <i r="1">
      <x v="3"/>
    </i>
    <i r="1">
      <x v="4"/>
    </i>
    <i r="1">
      <x v="5"/>
    </i>
    <i t="default">
      <x v="8"/>
    </i>
    <i>
      <x v="9"/>
      <x/>
    </i>
    <i r="1">
      <x v="1"/>
    </i>
    <i r="1">
      <x v="2"/>
    </i>
    <i r="1">
      <x v="3"/>
    </i>
    <i r="1">
      <x v="4"/>
    </i>
    <i r="1">
      <x v="5"/>
    </i>
    <i t="default">
      <x v="9"/>
    </i>
    <i>
      <x v="10"/>
      <x/>
    </i>
    <i r="1">
      <x v="1"/>
    </i>
    <i r="1">
      <x v="2"/>
    </i>
    <i r="1">
      <x v="3"/>
    </i>
    <i r="1">
      <x v="4"/>
    </i>
    <i r="1">
      <x v="5"/>
    </i>
    <i t="default">
      <x v="10"/>
    </i>
    <i>
      <x v="11"/>
      <x/>
    </i>
    <i r="1">
      <x v="1"/>
    </i>
    <i r="1">
      <x v="2"/>
    </i>
    <i r="1">
      <x v="3"/>
    </i>
    <i r="1">
      <x v="4"/>
    </i>
    <i r="1">
      <x v="5"/>
    </i>
    <i t="default">
      <x v="11"/>
    </i>
    <i t="grand">
      <x/>
    </i>
  </rowItems>
  <colItems count="1">
    <i/>
  </colItems>
  <pageFields count="1">
    <pageField fld="4" hier="-1"/>
  </pageFields>
  <dataFields count="1">
    <dataField name="Max of Delta" fld="7" subtotal="max" baseField="2" baseItem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2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56">
  <location ref="L4:N10" firstHeaderRow="0" firstDataRow="1" firstDataCol="1" rowPageCount="2" colPageCount="1"/>
  <pivotFields count="7">
    <pivotField axis="axisPage" multipleItemSelectionAllowed="1" showAll="0" defaultSubtotal="0">
      <items count="13">
        <item h="1" x="0"/>
        <item h="1" x="12"/>
        <item h="1" x="1"/>
        <item h="1" x="2"/>
        <item h="1" x="3"/>
        <item h="1" x="4"/>
        <item h="1" x="5"/>
        <item h="1" x="6"/>
        <item x="7"/>
        <item h="1" x="8"/>
        <item h="1" x="9"/>
        <item h="1" x="10"/>
        <item h="1" x="11"/>
      </items>
    </pivotField>
    <pivotField showAll="0" defaultSubtotal="0"/>
    <pivotField axis="axisRow" showAll="0" defaultSubtotal="0">
      <items count="7">
        <item x="6"/>
        <item x="0"/>
        <item x="1"/>
        <item x="2"/>
        <item x="3"/>
        <item x="4"/>
        <item x="5"/>
      </items>
    </pivotField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 defaultSubtotal="0"/>
    <pivotField dataField="1" showAll="0" defaultSubtotal="0"/>
  </pivotFields>
  <rowFields count="1">
    <field x="2"/>
  </rowFields>
  <rowItems count="6">
    <i>
      <x v="1"/>
    </i>
    <i>
      <x v="2"/>
    </i>
    <i>
      <x v="3"/>
    </i>
    <i>
      <x v="4"/>
    </i>
    <i>
      <x v="5"/>
    </i>
    <i>
      <x v="6"/>
    </i>
  </rowItems>
  <colFields count="1">
    <field x="-2"/>
  </colFields>
  <colItems count="2">
    <i>
      <x/>
    </i>
    <i i="1">
      <x v="1"/>
    </i>
  </colItems>
  <pageFields count="2">
    <pageField fld="0" hier="-1"/>
    <pageField fld="4" hier="-1"/>
  </pageFields>
  <dataFields count="2">
    <dataField name="2020" fld="5" subtotal="max" baseField="1" baseItem="229851720"/>
    <dataField name="2021" fld="6" subtotal="max" baseField="2" baseItem="2"/>
  </dataFields>
  <chartFormats count="2">
    <chartFormat chart="7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14">
  <location ref="L32:N44" firstHeaderRow="0" firstDataRow="1" firstDataCol="1" rowPageCount="1" colPageCount="1"/>
  <pivotFields count="7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2020 Hourly Avg" fld="5" subtotal="average" baseField="0" baseItem="2"/>
    <dataField name="2021 Hourly Avg" fld="6" subtotal="average" baseField="0" baseItem="3"/>
  </dataFields>
  <chartFormats count="12"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0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1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2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2" format="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3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3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1"/>
  <sheetViews>
    <sheetView zoomScale="55" zoomScaleNormal="55" workbookViewId="0">
      <selection activeCell="G3" sqref="G3"/>
    </sheetView>
  </sheetViews>
  <sheetFormatPr defaultColWidth="9.1796875" defaultRowHeight="14.5" x14ac:dyDescent="0.35"/>
  <cols>
    <col min="1" max="1" width="5.7265625" bestFit="1" customWidth="1"/>
    <col min="2" max="2" width="16.453125" customWidth="1"/>
    <col min="3" max="3" width="11.7265625" customWidth="1"/>
    <col min="4" max="4" width="10.26953125" customWidth="1"/>
    <col min="5" max="5" width="12.54296875" customWidth="1"/>
    <col min="6" max="7" width="12.54296875" style="28" customWidth="1"/>
    <col min="8" max="8" width="9.1796875" style="29"/>
    <col min="10" max="10" width="17.453125" customWidth="1"/>
    <col min="13" max="13" width="12" customWidth="1"/>
    <col min="14" max="15" width="12" style="28" customWidth="1"/>
    <col min="16" max="16" width="9.1796875" style="29"/>
    <col min="17" max="17" width="5.7265625" bestFit="1" customWidth="1"/>
    <col min="18" max="18" width="14.7265625" customWidth="1"/>
    <col min="19" max="19" width="7.453125" customWidth="1"/>
    <col min="20" max="20" width="8.7265625" customWidth="1"/>
    <col min="21" max="21" width="12" customWidth="1"/>
    <col min="22" max="22" width="9.1796875" style="28"/>
  </cols>
  <sheetData>
    <row r="1" spans="1:23" ht="19" customHeight="1" x14ac:dyDescent="0.35">
      <c r="A1" s="91" t="s">
        <v>52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</row>
    <row r="2" spans="1:23" ht="18.5" x14ac:dyDescent="0.45">
      <c r="A2" s="93">
        <v>43831</v>
      </c>
      <c r="B2" s="93"/>
      <c r="C2" s="93"/>
      <c r="D2" s="93"/>
      <c r="E2" s="93"/>
      <c r="F2" s="93"/>
      <c r="G2" s="88"/>
      <c r="H2" s="8"/>
      <c r="I2" s="93">
        <v>43862</v>
      </c>
      <c r="J2" s="93"/>
      <c r="K2" s="93"/>
      <c r="L2" s="93"/>
      <c r="M2" s="93"/>
      <c r="N2" s="93"/>
      <c r="O2" s="88"/>
      <c r="P2" s="8"/>
      <c r="Q2" s="93">
        <v>43891</v>
      </c>
      <c r="R2" s="93"/>
      <c r="S2" s="93"/>
      <c r="T2" s="93"/>
      <c r="U2" s="93"/>
      <c r="V2" s="93"/>
    </row>
    <row r="3" spans="1:23" ht="46.5" x14ac:dyDescent="0.35">
      <c r="A3" s="9" t="s">
        <v>12</v>
      </c>
      <c r="B3" s="10" t="s">
        <v>13</v>
      </c>
      <c r="C3" s="11" t="s">
        <v>14</v>
      </c>
      <c r="D3" s="12" t="s">
        <v>15</v>
      </c>
      <c r="E3" s="11" t="s">
        <v>16</v>
      </c>
      <c r="F3" s="13" t="s">
        <v>17</v>
      </c>
      <c r="G3" s="11" t="s">
        <v>53</v>
      </c>
      <c r="H3" s="14"/>
      <c r="I3" s="15" t="s">
        <v>12</v>
      </c>
      <c r="J3" s="16" t="s">
        <v>13</v>
      </c>
      <c r="K3" s="16" t="s">
        <v>14</v>
      </c>
      <c r="L3" s="17" t="s">
        <v>15</v>
      </c>
      <c r="M3" s="16" t="s">
        <v>16</v>
      </c>
      <c r="N3" s="13" t="s">
        <v>17</v>
      </c>
      <c r="O3" s="11" t="s">
        <v>53</v>
      </c>
      <c r="P3" s="14"/>
      <c r="Q3" s="18" t="s">
        <v>12</v>
      </c>
      <c r="R3" s="16" t="s">
        <v>13</v>
      </c>
      <c r="S3" s="10" t="s">
        <v>14</v>
      </c>
      <c r="T3" s="19" t="s">
        <v>15</v>
      </c>
      <c r="U3" s="10" t="s">
        <v>16</v>
      </c>
      <c r="V3" s="13" t="s">
        <v>17</v>
      </c>
      <c r="W3" s="11" t="s">
        <v>53</v>
      </c>
    </row>
    <row r="4" spans="1:23" x14ac:dyDescent="0.35">
      <c r="A4" s="20">
        <v>1</v>
      </c>
      <c r="B4" s="38">
        <v>2998</v>
      </c>
      <c r="C4" s="38">
        <v>1199</v>
      </c>
      <c r="D4" s="38">
        <v>1799</v>
      </c>
      <c r="E4" s="50">
        <v>1.74</v>
      </c>
      <c r="F4" s="67">
        <v>0.6</v>
      </c>
      <c r="G4" s="38">
        <f>C4+D4*E4</f>
        <v>4329.26</v>
      </c>
      <c r="H4"/>
      <c r="I4" s="22">
        <v>1</v>
      </c>
      <c r="J4" s="38">
        <v>2998</v>
      </c>
      <c r="K4" s="38">
        <v>1199</v>
      </c>
      <c r="L4" s="38">
        <v>1799</v>
      </c>
      <c r="M4" s="50">
        <v>1.74</v>
      </c>
      <c r="N4" s="67">
        <v>0.6</v>
      </c>
      <c r="O4" s="38">
        <f>K4+L4*M4</f>
        <v>4329.26</v>
      </c>
      <c r="P4"/>
      <c r="Q4" s="20">
        <v>1</v>
      </c>
      <c r="R4" s="38">
        <v>3086</v>
      </c>
      <c r="S4" s="38">
        <v>1234</v>
      </c>
      <c r="T4" s="38">
        <v>1852</v>
      </c>
      <c r="U4" s="50">
        <v>1.83</v>
      </c>
      <c r="V4" s="67">
        <v>0.6</v>
      </c>
      <c r="W4" s="38">
        <f>S4+T4*U4</f>
        <v>4623.16</v>
      </c>
    </row>
    <row r="5" spans="1:23" x14ac:dyDescent="0.35">
      <c r="A5" s="20">
        <v>2</v>
      </c>
      <c r="B5" s="38">
        <v>2998</v>
      </c>
      <c r="C5" s="38">
        <v>1199</v>
      </c>
      <c r="D5" s="38">
        <v>1799</v>
      </c>
      <c r="E5" s="50">
        <v>1.74</v>
      </c>
      <c r="F5" s="67">
        <v>0.6</v>
      </c>
      <c r="G5" s="38">
        <f t="shared" ref="G5:G27" si="0">C5+D5*E5</f>
        <v>4329.26</v>
      </c>
      <c r="H5"/>
      <c r="I5" s="22">
        <v>2</v>
      </c>
      <c r="J5" s="38">
        <v>2998</v>
      </c>
      <c r="K5" s="38">
        <v>1199</v>
      </c>
      <c r="L5" s="38">
        <v>1799</v>
      </c>
      <c r="M5" s="50">
        <v>1.74</v>
      </c>
      <c r="N5" s="67">
        <v>0.6</v>
      </c>
      <c r="O5" s="38">
        <f t="shared" ref="O5:O27" si="1">K5+L5*M5</f>
        <v>4329.26</v>
      </c>
      <c r="P5"/>
      <c r="Q5" s="20">
        <v>2</v>
      </c>
      <c r="R5" s="38">
        <v>3086</v>
      </c>
      <c r="S5" s="38">
        <v>1234</v>
      </c>
      <c r="T5" s="38">
        <v>1852</v>
      </c>
      <c r="U5" s="50">
        <v>1.83</v>
      </c>
      <c r="V5" s="67">
        <v>0.6</v>
      </c>
      <c r="W5" s="38">
        <f t="shared" ref="W5:W27" si="2">S5+T5*U5</f>
        <v>4623.16</v>
      </c>
    </row>
    <row r="6" spans="1:23" x14ac:dyDescent="0.35">
      <c r="A6" s="20">
        <v>3</v>
      </c>
      <c r="B6" s="39">
        <v>2959</v>
      </c>
      <c r="C6" s="39">
        <v>1184</v>
      </c>
      <c r="D6" s="39">
        <v>1776</v>
      </c>
      <c r="E6" s="52">
        <v>1.65</v>
      </c>
      <c r="F6" s="68">
        <v>0.6</v>
      </c>
      <c r="G6" s="39">
        <f t="shared" si="0"/>
        <v>4114.3999999999996</v>
      </c>
      <c r="H6"/>
      <c r="I6" s="22">
        <v>3</v>
      </c>
      <c r="J6" s="39">
        <v>2998</v>
      </c>
      <c r="K6" s="39">
        <v>1199</v>
      </c>
      <c r="L6" s="39">
        <v>1799</v>
      </c>
      <c r="M6" s="52">
        <v>1.74</v>
      </c>
      <c r="N6" s="68">
        <v>0.6</v>
      </c>
      <c r="O6" s="39">
        <f t="shared" si="1"/>
        <v>4329.26</v>
      </c>
      <c r="P6"/>
      <c r="Q6" s="20">
        <v>3</v>
      </c>
      <c r="R6" s="39">
        <v>3086</v>
      </c>
      <c r="S6" s="39">
        <v>1234</v>
      </c>
      <c r="T6" s="39">
        <v>1852</v>
      </c>
      <c r="U6" s="52">
        <v>1.83</v>
      </c>
      <c r="V6" s="68">
        <v>0.6</v>
      </c>
      <c r="W6" s="39">
        <f t="shared" si="2"/>
        <v>4623.16</v>
      </c>
    </row>
    <row r="7" spans="1:23" x14ac:dyDescent="0.35">
      <c r="A7" s="20">
        <v>4</v>
      </c>
      <c r="B7" s="39">
        <v>2959</v>
      </c>
      <c r="C7" s="39">
        <v>1184</v>
      </c>
      <c r="D7" s="39">
        <v>1776</v>
      </c>
      <c r="E7" s="52">
        <v>1.65</v>
      </c>
      <c r="F7" s="68">
        <v>0.6</v>
      </c>
      <c r="G7" s="39">
        <f t="shared" si="0"/>
        <v>4114.3999999999996</v>
      </c>
      <c r="H7"/>
      <c r="I7" s="22">
        <v>4</v>
      </c>
      <c r="J7" s="39">
        <v>2998</v>
      </c>
      <c r="K7" s="39">
        <v>1199</v>
      </c>
      <c r="L7" s="39">
        <v>1799</v>
      </c>
      <c r="M7" s="52">
        <v>1.74</v>
      </c>
      <c r="N7" s="68">
        <v>0.6</v>
      </c>
      <c r="O7" s="39">
        <f t="shared" si="1"/>
        <v>4329.26</v>
      </c>
      <c r="P7"/>
      <c r="Q7" s="20">
        <v>4</v>
      </c>
      <c r="R7" s="39">
        <v>3086</v>
      </c>
      <c r="S7" s="39">
        <v>1234</v>
      </c>
      <c r="T7" s="39">
        <v>1852</v>
      </c>
      <c r="U7" s="52">
        <v>1.83</v>
      </c>
      <c r="V7" s="68">
        <v>0.6</v>
      </c>
      <c r="W7" s="39">
        <f t="shared" si="2"/>
        <v>4623.16</v>
      </c>
    </row>
    <row r="8" spans="1:23" x14ac:dyDescent="0.35">
      <c r="A8" s="20">
        <v>5</v>
      </c>
      <c r="B8" s="39">
        <v>2959</v>
      </c>
      <c r="C8" s="39">
        <v>1184</v>
      </c>
      <c r="D8" s="39">
        <v>1776</v>
      </c>
      <c r="E8" s="52">
        <v>1.65</v>
      </c>
      <c r="F8" s="68">
        <v>0.6</v>
      </c>
      <c r="G8" s="39">
        <f t="shared" si="0"/>
        <v>4114.3999999999996</v>
      </c>
      <c r="H8"/>
      <c r="I8" s="22">
        <v>5</v>
      </c>
      <c r="J8" s="39">
        <v>2998</v>
      </c>
      <c r="K8" s="39">
        <v>1199</v>
      </c>
      <c r="L8" s="39">
        <v>1799</v>
      </c>
      <c r="M8" s="52">
        <v>1.74</v>
      </c>
      <c r="N8" s="68">
        <v>0.6</v>
      </c>
      <c r="O8" s="39">
        <f t="shared" si="1"/>
        <v>4329.26</v>
      </c>
      <c r="P8"/>
      <c r="Q8" s="20">
        <v>5</v>
      </c>
      <c r="R8" s="39">
        <v>3086</v>
      </c>
      <c r="S8" s="39">
        <v>1234</v>
      </c>
      <c r="T8" s="39">
        <v>1852</v>
      </c>
      <c r="U8" s="52">
        <v>1.83</v>
      </c>
      <c r="V8" s="68">
        <v>0.6</v>
      </c>
      <c r="W8" s="39">
        <f t="shared" si="2"/>
        <v>4623.16</v>
      </c>
    </row>
    <row r="9" spans="1:23" x14ac:dyDescent="0.35">
      <c r="A9" s="20">
        <v>6</v>
      </c>
      <c r="B9" s="39">
        <v>2959</v>
      </c>
      <c r="C9" s="39">
        <v>1184</v>
      </c>
      <c r="D9" s="39">
        <v>1776</v>
      </c>
      <c r="E9" s="52">
        <v>1.65</v>
      </c>
      <c r="F9" s="68">
        <v>0.6</v>
      </c>
      <c r="G9" s="39">
        <f t="shared" si="0"/>
        <v>4114.3999999999996</v>
      </c>
      <c r="H9"/>
      <c r="I9" s="22">
        <v>6</v>
      </c>
      <c r="J9" s="39">
        <v>2998</v>
      </c>
      <c r="K9" s="39">
        <v>1199</v>
      </c>
      <c r="L9" s="39">
        <v>1799</v>
      </c>
      <c r="M9" s="52">
        <v>1.74</v>
      </c>
      <c r="N9" s="68">
        <v>0.6</v>
      </c>
      <c r="O9" s="39">
        <f t="shared" si="1"/>
        <v>4329.26</v>
      </c>
      <c r="P9"/>
      <c r="Q9" s="20">
        <v>6</v>
      </c>
      <c r="R9" s="39">
        <v>3086</v>
      </c>
      <c r="S9" s="39">
        <v>1234</v>
      </c>
      <c r="T9" s="39">
        <v>1852</v>
      </c>
      <c r="U9" s="52">
        <v>1.83</v>
      </c>
      <c r="V9" s="68">
        <v>0.6</v>
      </c>
      <c r="W9" s="39">
        <f t="shared" si="2"/>
        <v>4623.16</v>
      </c>
    </row>
    <row r="10" spans="1:23" x14ac:dyDescent="0.35">
      <c r="A10" s="20">
        <v>7</v>
      </c>
      <c r="B10" s="40">
        <v>2797</v>
      </c>
      <c r="C10" s="40">
        <v>1150</v>
      </c>
      <c r="D10" s="40">
        <v>1647</v>
      </c>
      <c r="E10" s="54">
        <v>1.44</v>
      </c>
      <c r="F10" s="69">
        <v>0.58899999999999997</v>
      </c>
      <c r="G10" s="40">
        <f t="shared" si="0"/>
        <v>3521.68</v>
      </c>
      <c r="H10"/>
      <c r="I10" s="22">
        <v>7</v>
      </c>
      <c r="J10" s="40">
        <v>2868</v>
      </c>
      <c r="K10" s="40">
        <v>1150</v>
      </c>
      <c r="L10" s="40">
        <v>1718</v>
      </c>
      <c r="M10" s="54">
        <v>1.51</v>
      </c>
      <c r="N10" s="69">
        <v>0.59899999999999998</v>
      </c>
      <c r="O10" s="40">
        <f t="shared" si="1"/>
        <v>3744.18</v>
      </c>
      <c r="P10"/>
      <c r="Q10" s="20">
        <v>7</v>
      </c>
      <c r="R10" s="40">
        <v>2959</v>
      </c>
      <c r="S10" s="40">
        <v>1184</v>
      </c>
      <c r="T10" s="40">
        <v>1775</v>
      </c>
      <c r="U10" s="54">
        <v>1.65</v>
      </c>
      <c r="V10" s="69">
        <v>0.6</v>
      </c>
      <c r="W10" s="40">
        <f t="shared" si="2"/>
        <v>4112.75</v>
      </c>
    </row>
    <row r="11" spans="1:23" x14ac:dyDescent="0.35">
      <c r="A11" s="20">
        <v>8</v>
      </c>
      <c r="B11" s="40">
        <v>2797</v>
      </c>
      <c r="C11" s="40">
        <v>1150</v>
      </c>
      <c r="D11" s="40">
        <v>1647</v>
      </c>
      <c r="E11" s="54">
        <v>1.44</v>
      </c>
      <c r="F11" s="69">
        <v>0.58899999999999997</v>
      </c>
      <c r="G11" s="40">
        <f t="shared" si="0"/>
        <v>3521.68</v>
      </c>
      <c r="H11"/>
      <c r="I11" s="22">
        <v>8</v>
      </c>
      <c r="J11" s="40">
        <v>2868</v>
      </c>
      <c r="K11" s="40">
        <v>1150</v>
      </c>
      <c r="L11" s="40">
        <v>1718</v>
      </c>
      <c r="M11" s="54">
        <v>1.51</v>
      </c>
      <c r="N11" s="69">
        <v>0.59899999999999998</v>
      </c>
      <c r="O11" s="40">
        <f t="shared" si="1"/>
        <v>3744.18</v>
      </c>
      <c r="P11"/>
      <c r="Q11" s="20">
        <v>8</v>
      </c>
      <c r="R11" s="40">
        <v>2959</v>
      </c>
      <c r="S11" s="40">
        <v>1184</v>
      </c>
      <c r="T11" s="40">
        <v>1775</v>
      </c>
      <c r="U11" s="54">
        <v>1.65</v>
      </c>
      <c r="V11" s="69">
        <v>0.6</v>
      </c>
      <c r="W11" s="40">
        <f t="shared" si="2"/>
        <v>4112.75</v>
      </c>
    </row>
    <row r="12" spans="1:23" x14ac:dyDescent="0.35">
      <c r="A12" s="20">
        <v>9</v>
      </c>
      <c r="B12" s="40">
        <v>2797</v>
      </c>
      <c r="C12" s="40">
        <v>1150</v>
      </c>
      <c r="D12" s="40">
        <v>1647</v>
      </c>
      <c r="E12" s="54">
        <v>1.44</v>
      </c>
      <c r="F12" s="69">
        <v>0.58899999999999997</v>
      </c>
      <c r="G12" s="40">
        <f t="shared" si="0"/>
        <v>3521.68</v>
      </c>
      <c r="H12"/>
      <c r="I12" s="22">
        <v>9</v>
      </c>
      <c r="J12" s="40">
        <v>2868</v>
      </c>
      <c r="K12" s="40">
        <v>1150</v>
      </c>
      <c r="L12" s="40">
        <v>1718</v>
      </c>
      <c r="M12" s="54">
        <v>1.51</v>
      </c>
      <c r="N12" s="69">
        <v>0.59899999999999998</v>
      </c>
      <c r="O12" s="40">
        <f t="shared" si="1"/>
        <v>3744.18</v>
      </c>
      <c r="P12"/>
      <c r="Q12" s="20">
        <v>9</v>
      </c>
      <c r="R12" s="40">
        <v>2959</v>
      </c>
      <c r="S12" s="40">
        <v>1184</v>
      </c>
      <c r="T12" s="40">
        <v>1775</v>
      </c>
      <c r="U12" s="54">
        <v>1.65</v>
      </c>
      <c r="V12" s="69">
        <v>0.6</v>
      </c>
      <c r="W12" s="40">
        <f t="shared" si="2"/>
        <v>4112.75</v>
      </c>
    </row>
    <row r="13" spans="1:23" x14ac:dyDescent="0.35">
      <c r="A13" s="20">
        <v>10</v>
      </c>
      <c r="B13" s="40">
        <v>2797</v>
      </c>
      <c r="C13" s="40">
        <v>1150</v>
      </c>
      <c r="D13" s="40">
        <v>1647</v>
      </c>
      <c r="E13" s="54">
        <v>1.44</v>
      </c>
      <c r="F13" s="69">
        <v>0.58899999999999997</v>
      </c>
      <c r="G13" s="40">
        <f t="shared" si="0"/>
        <v>3521.68</v>
      </c>
      <c r="H13"/>
      <c r="I13" s="22">
        <v>10</v>
      </c>
      <c r="J13" s="40">
        <v>2868</v>
      </c>
      <c r="K13" s="40">
        <v>1150</v>
      </c>
      <c r="L13" s="40">
        <v>1718</v>
      </c>
      <c r="M13" s="54">
        <v>1.51</v>
      </c>
      <c r="N13" s="69">
        <v>0.59899999999999998</v>
      </c>
      <c r="O13" s="40">
        <f t="shared" si="1"/>
        <v>3744.18</v>
      </c>
      <c r="P13"/>
      <c r="Q13" s="20">
        <v>10</v>
      </c>
      <c r="R13" s="40">
        <v>2959</v>
      </c>
      <c r="S13" s="40">
        <v>1184</v>
      </c>
      <c r="T13" s="40">
        <v>1775</v>
      </c>
      <c r="U13" s="54">
        <v>1.65</v>
      </c>
      <c r="V13" s="69">
        <v>0.6</v>
      </c>
      <c r="W13" s="40">
        <f t="shared" si="2"/>
        <v>4112.75</v>
      </c>
    </row>
    <row r="14" spans="1:23" x14ac:dyDescent="0.35">
      <c r="A14" s="20">
        <v>11</v>
      </c>
      <c r="B14" s="41">
        <v>2868</v>
      </c>
      <c r="C14" s="41">
        <v>1150</v>
      </c>
      <c r="D14" s="41">
        <v>1718</v>
      </c>
      <c r="E14" s="56">
        <v>1.51</v>
      </c>
      <c r="F14" s="70">
        <v>0.59899999999999998</v>
      </c>
      <c r="G14" s="41">
        <f t="shared" si="0"/>
        <v>3744.18</v>
      </c>
      <c r="H14"/>
      <c r="I14" s="22">
        <v>11</v>
      </c>
      <c r="J14" s="41">
        <v>2868</v>
      </c>
      <c r="K14" s="41">
        <v>1150</v>
      </c>
      <c r="L14" s="41">
        <v>1718</v>
      </c>
      <c r="M14" s="56">
        <v>1.51</v>
      </c>
      <c r="N14" s="70">
        <v>0.59899999999999998</v>
      </c>
      <c r="O14" s="41">
        <f t="shared" si="1"/>
        <v>3744.18</v>
      </c>
      <c r="P14"/>
      <c r="Q14" s="20">
        <v>11</v>
      </c>
      <c r="R14" s="41">
        <v>2908</v>
      </c>
      <c r="S14" s="41">
        <v>1163</v>
      </c>
      <c r="T14" s="41">
        <v>1745</v>
      </c>
      <c r="U14" s="56">
        <v>1.58</v>
      </c>
      <c r="V14" s="70">
        <v>0.6</v>
      </c>
      <c r="W14" s="41">
        <f t="shared" si="2"/>
        <v>3920.1</v>
      </c>
    </row>
    <row r="15" spans="1:23" x14ac:dyDescent="0.35">
      <c r="A15" s="20">
        <v>12</v>
      </c>
      <c r="B15" s="41">
        <v>2868</v>
      </c>
      <c r="C15" s="41">
        <v>1150</v>
      </c>
      <c r="D15" s="41">
        <v>1718</v>
      </c>
      <c r="E15" s="56">
        <v>1.51</v>
      </c>
      <c r="F15" s="70">
        <v>0.59899999999999998</v>
      </c>
      <c r="G15" s="41">
        <f t="shared" si="0"/>
        <v>3744.18</v>
      </c>
      <c r="H15"/>
      <c r="I15" s="22">
        <v>12</v>
      </c>
      <c r="J15" s="41">
        <v>2868</v>
      </c>
      <c r="K15" s="41">
        <v>1150</v>
      </c>
      <c r="L15" s="41">
        <v>1718</v>
      </c>
      <c r="M15" s="56">
        <v>1.51</v>
      </c>
      <c r="N15" s="70">
        <v>0.59899999999999998</v>
      </c>
      <c r="O15" s="41">
        <f t="shared" si="1"/>
        <v>3744.18</v>
      </c>
      <c r="P15"/>
      <c r="Q15" s="20">
        <v>12</v>
      </c>
      <c r="R15" s="41">
        <v>2908</v>
      </c>
      <c r="S15" s="41">
        <v>1163</v>
      </c>
      <c r="T15" s="41">
        <v>1745</v>
      </c>
      <c r="U15" s="56">
        <v>1.58</v>
      </c>
      <c r="V15" s="70">
        <v>0.6</v>
      </c>
      <c r="W15" s="41">
        <f t="shared" si="2"/>
        <v>3920.1</v>
      </c>
    </row>
    <row r="16" spans="1:23" x14ac:dyDescent="0.35">
      <c r="A16" s="20">
        <v>13</v>
      </c>
      <c r="B16" s="41">
        <v>2868</v>
      </c>
      <c r="C16" s="41">
        <v>1150</v>
      </c>
      <c r="D16" s="41">
        <v>1718</v>
      </c>
      <c r="E16" s="56">
        <v>1.51</v>
      </c>
      <c r="F16" s="70">
        <v>0.59899999999999998</v>
      </c>
      <c r="G16" s="41">
        <f t="shared" si="0"/>
        <v>3744.18</v>
      </c>
      <c r="H16"/>
      <c r="I16" s="22">
        <v>13</v>
      </c>
      <c r="J16" s="41">
        <v>2868</v>
      </c>
      <c r="K16" s="41">
        <v>1150</v>
      </c>
      <c r="L16" s="41">
        <v>1718</v>
      </c>
      <c r="M16" s="56">
        <v>1.51</v>
      </c>
      <c r="N16" s="70">
        <v>0.59899999999999998</v>
      </c>
      <c r="O16" s="41">
        <f t="shared" si="1"/>
        <v>3744.18</v>
      </c>
      <c r="P16"/>
      <c r="Q16" s="20">
        <v>13</v>
      </c>
      <c r="R16" s="41">
        <v>2908</v>
      </c>
      <c r="S16" s="41">
        <v>1163</v>
      </c>
      <c r="T16" s="41">
        <v>1745</v>
      </c>
      <c r="U16" s="56">
        <v>1.58</v>
      </c>
      <c r="V16" s="70">
        <v>0.6</v>
      </c>
      <c r="W16" s="41">
        <f t="shared" si="2"/>
        <v>3920.1</v>
      </c>
    </row>
    <row r="17" spans="1:23" x14ac:dyDescent="0.35">
      <c r="A17" s="20">
        <v>14</v>
      </c>
      <c r="B17" s="41">
        <v>2868</v>
      </c>
      <c r="C17" s="41">
        <v>1150</v>
      </c>
      <c r="D17" s="41">
        <v>1718</v>
      </c>
      <c r="E17" s="56">
        <v>1.51</v>
      </c>
      <c r="F17" s="70">
        <v>0.59899999999999998</v>
      </c>
      <c r="G17" s="41">
        <f t="shared" si="0"/>
        <v>3744.18</v>
      </c>
      <c r="H17"/>
      <c r="I17" s="22">
        <v>14</v>
      </c>
      <c r="J17" s="41">
        <v>2868</v>
      </c>
      <c r="K17" s="41">
        <v>1150</v>
      </c>
      <c r="L17" s="41">
        <v>1718</v>
      </c>
      <c r="M17" s="56">
        <v>1.51</v>
      </c>
      <c r="N17" s="70">
        <v>0.59899999999999998</v>
      </c>
      <c r="O17" s="41">
        <f t="shared" si="1"/>
        <v>3744.18</v>
      </c>
      <c r="P17"/>
      <c r="Q17" s="20">
        <v>14</v>
      </c>
      <c r="R17" s="41">
        <v>2908</v>
      </c>
      <c r="S17" s="41">
        <v>1163</v>
      </c>
      <c r="T17" s="41">
        <v>1745</v>
      </c>
      <c r="U17" s="56">
        <v>1.58</v>
      </c>
      <c r="V17" s="70">
        <v>0.6</v>
      </c>
      <c r="W17" s="41">
        <f t="shared" si="2"/>
        <v>3920.1</v>
      </c>
    </row>
    <row r="18" spans="1:23" x14ac:dyDescent="0.35">
      <c r="A18" s="20">
        <v>15</v>
      </c>
      <c r="B18" s="42">
        <v>2868</v>
      </c>
      <c r="C18" s="42">
        <v>1150</v>
      </c>
      <c r="D18" s="42">
        <v>1718</v>
      </c>
      <c r="E18" s="58">
        <v>1.51</v>
      </c>
      <c r="F18" s="71">
        <v>0.59899999999999998</v>
      </c>
      <c r="G18" s="42">
        <f t="shared" si="0"/>
        <v>3744.18</v>
      </c>
      <c r="H18"/>
      <c r="I18" s="22">
        <v>15</v>
      </c>
      <c r="J18" s="42">
        <v>2868</v>
      </c>
      <c r="K18" s="42">
        <v>1150</v>
      </c>
      <c r="L18" s="42">
        <v>1718</v>
      </c>
      <c r="M18" s="58">
        <v>1.51</v>
      </c>
      <c r="N18" s="71">
        <v>0.59899999999999998</v>
      </c>
      <c r="O18" s="42">
        <f t="shared" si="1"/>
        <v>3744.18</v>
      </c>
      <c r="P18"/>
      <c r="Q18" s="20">
        <v>15</v>
      </c>
      <c r="R18" s="42">
        <v>2868</v>
      </c>
      <c r="S18" s="42">
        <v>1150</v>
      </c>
      <c r="T18" s="42">
        <v>1718</v>
      </c>
      <c r="U18" s="58">
        <v>1.51</v>
      </c>
      <c r="V18" s="71">
        <v>0.59899999999999998</v>
      </c>
      <c r="W18" s="42">
        <f t="shared" si="2"/>
        <v>3744.18</v>
      </c>
    </row>
    <row r="19" spans="1:23" x14ac:dyDescent="0.35">
      <c r="A19" s="20">
        <v>16</v>
      </c>
      <c r="B19" s="42">
        <v>2868</v>
      </c>
      <c r="C19" s="42">
        <v>1150</v>
      </c>
      <c r="D19" s="42">
        <v>1718</v>
      </c>
      <c r="E19" s="58">
        <v>1.51</v>
      </c>
      <c r="F19" s="71">
        <v>0.59899999999999998</v>
      </c>
      <c r="G19" s="42">
        <f t="shared" si="0"/>
        <v>3744.18</v>
      </c>
      <c r="H19"/>
      <c r="I19" s="22">
        <v>16</v>
      </c>
      <c r="J19" s="42">
        <v>2868</v>
      </c>
      <c r="K19" s="42">
        <v>1150</v>
      </c>
      <c r="L19" s="42">
        <v>1718</v>
      </c>
      <c r="M19" s="58">
        <v>1.51</v>
      </c>
      <c r="N19" s="71">
        <v>0.59899999999999998</v>
      </c>
      <c r="O19" s="42">
        <f t="shared" si="1"/>
        <v>3744.18</v>
      </c>
      <c r="P19"/>
      <c r="Q19" s="20">
        <v>16</v>
      </c>
      <c r="R19" s="42">
        <v>2868</v>
      </c>
      <c r="S19" s="42">
        <v>1150</v>
      </c>
      <c r="T19" s="42">
        <v>1718</v>
      </c>
      <c r="U19" s="58">
        <v>1.51</v>
      </c>
      <c r="V19" s="71">
        <v>0.59899999999999998</v>
      </c>
      <c r="W19" s="42">
        <f t="shared" si="2"/>
        <v>3744.18</v>
      </c>
    </row>
    <row r="20" spans="1:23" x14ac:dyDescent="0.35">
      <c r="A20" s="20">
        <v>17</v>
      </c>
      <c r="B20" s="42">
        <v>2868</v>
      </c>
      <c r="C20" s="42">
        <v>1150</v>
      </c>
      <c r="D20" s="42">
        <v>1718</v>
      </c>
      <c r="E20" s="58">
        <v>1.51</v>
      </c>
      <c r="F20" s="71">
        <v>0.59899999999999998</v>
      </c>
      <c r="G20" s="42">
        <f t="shared" si="0"/>
        <v>3744.18</v>
      </c>
      <c r="H20"/>
      <c r="I20" s="22">
        <v>17</v>
      </c>
      <c r="J20" s="42">
        <v>2868</v>
      </c>
      <c r="K20" s="42">
        <v>1150</v>
      </c>
      <c r="L20" s="42">
        <v>1718</v>
      </c>
      <c r="M20" s="58">
        <v>1.51</v>
      </c>
      <c r="N20" s="71">
        <v>0.59899999999999998</v>
      </c>
      <c r="O20" s="42">
        <f t="shared" si="1"/>
        <v>3744.18</v>
      </c>
      <c r="P20"/>
      <c r="Q20" s="20">
        <v>17</v>
      </c>
      <c r="R20" s="42">
        <v>2868</v>
      </c>
      <c r="S20" s="42">
        <v>1150</v>
      </c>
      <c r="T20" s="42">
        <v>1718</v>
      </c>
      <c r="U20" s="58">
        <v>1.51</v>
      </c>
      <c r="V20" s="71">
        <v>0.59899999999999998</v>
      </c>
      <c r="W20" s="42">
        <f t="shared" si="2"/>
        <v>3744.18</v>
      </c>
    </row>
    <row r="21" spans="1:23" x14ac:dyDescent="0.35">
      <c r="A21" s="20">
        <v>18</v>
      </c>
      <c r="B21" s="42">
        <v>2868</v>
      </c>
      <c r="C21" s="42">
        <v>1150</v>
      </c>
      <c r="D21" s="42">
        <v>1718</v>
      </c>
      <c r="E21" s="58">
        <v>1.51</v>
      </c>
      <c r="F21" s="71">
        <v>0.59899999999999998</v>
      </c>
      <c r="G21" s="42">
        <f t="shared" si="0"/>
        <v>3744.18</v>
      </c>
      <c r="H21"/>
      <c r="I21" s="22">
        <v>18</v>
      </c>
      <c r="J21" s="42">
        <v>2868</v>
      </c>
      <c r="K21" s="42">
        <v>1150</v>
      </c>
      <c r="L21" s="42">
        <v>1718</v>
      </c>
      <c r="M21" s="58">
        <v>1.51</v>
      </c>
      <c r="N21" s="71">
        <v>0.59899999999999998</v>
      </c>
      <c r="O21" s="42">
        <f t="shared" si="1"/>
        <v>3744.18</v>
      </c>
      <c r="P21"/>
      <c r="Q21" s="20">
        <v>18</v>
      </c>
      <c r="R21" s="42">
        <v>2868</v>
      </c>
      <c r="S21" s="42">
        <v>1150</v>
      </c>
      <c r="T21" s="42">
        <v>1718</v>
      </c>
      <c r="U21" s="58">
        <v>1.51</v>
      </c>
      <c r="V21" s="71">
        <v>0.59899999999999998</v>
      </c>
      <c r="W21" s="42">
        <f t="shared" si="2"/>
        <v>3744.18</v>
      </c>
    </row>
    <row r="22" spans="1:23" x14ac:dyDescent="0.35">
      <c r="A22" s="20">
        <v>19</v>
      </c>
      <c r="B22" s="43">
        <v>2868</v>
      </c>
      <c r="C22" s="43">
        <v>1150</v>
      </c>
      <c r="D22" s="43">
        <v>1718</v>
      </c>
      <c r="E22" s="60">
        <v>1.51</v>
      </c>
      <c r="F22" s="72">
        <v>0.59899999999999998</v>
      </c>
      <c r="G22" s="43">
        <f t="shared" si="0"/>
        <v>3744.18</v>
      </c>
      <c r="H22"/>
      <c r="I22" s="22">
        <v>19</v>
      </c>
      <c r="J22" s="43">
        <v>2868</v>
      </c>
      <c r="K22" s="43">
        <v>1150</v>
      </c>
      <c r="L22" s="43">
        <v>1718</v>
      </c>
      <c r="M22" s="60">
        <v>1.51</v>
      </c>
      <c r="N22" s="72">
        <v>0.59899999999999998</v>
      </c>
      <c r="O22" s="43">
        <f t="shared" si="1"/>
        <v>3744.18</v>
      </c>
      <c r="P22"/>
      <c r="Q22" s="20">
        <v>19</v>
      </c>
      <c r="R22" s="43">
        <v>2908</v>
      </c>
      <c r="S22" s="43">
        <v>1163</v>
      </c>
      <c r="T22" s="43">
        <v>1745</v>
      </c>
      <c r="U22" s="60">
        <v>1.58</v>
      </c>
      <c r="V22" s="72">
        <v>0.6</v>
      </c>
      <c r="W22" s="43">
        <f t="shared" si="2"/>
        <v>3920.1</v>
      </c>
    </row>
    <row r="23" spans="1:23" x14ac:dyDescent="0.35">
      <c r="A23" s="20">
        <v>20</v>
      </c>
      <c r="B23" s="43">
        <v>2868</v>
      </c>
      <c r="C23" s="43">
        <v>1150</v>
      </c>
      <c r="D23" s="43">
        <v>1718</v>
      </c>
      <c r="E23" s="60">
        <v>1.51</v>
      </c>
      <c r="F23" s="72">
        <v>0.59899999999999998</v>
      </c>
      <c r="G23" s="43">
        <f t="shared" si="0"/>
        <v>3744.18</v>
      </c>
      <c r="H23"/>
      <c r="I23" s="22">
        <v>20</v>
      </c>
      <c r="J23" s="43">
        <v>2868</v>
      </c>
      <c r="K23" s="43">
        <v>1150</v>
      </c>
      <c r="L23" s="43">
        <v>1718</v>
      </c>
      <c r="M23" s="60">
        <v>1.51</v>
      </c>
      <c r="N23" s="72">
        <v>0.59899999999999998</v>
      </c>
      <c r="O23" s="43">
        <f t="shared" si="1"/>
        <v>3744.18</v>
      </c>
      <c r="P23"/>
      <c r="Q23" s="20">
        <v>20</v>
      </c>
      <c r="R23" s="43">
        <v>2908</v>
      </c>
      <c r="S23" s="43">
        <v>1163</v>
      </c>
      <c r="T23" s="43">
        <v>1745</v>
      </c>
      <c r="U23" s="60">
        <v>1.58</v>
      </c>
      <c r="V23" s="72">
        <v>0.6</v>
      </c>
      <c r="W23" s="43">
        <f t="shared" si="2"/>
        <v>3920.1</v>
      </c>
    </row>
    <row r="24" spans="1:23" x14ac:dyDescent="0.35">
      <c r="A24" s="20">
        <v>21</v>
      </c>
      <c r="B24" s="43">
        <v>2868</v>
      </c>
      <c r="C24" s="43">
        <v>1150</v>
      </c>
      <c r="D24" s="43">
        <v>1718</v>
      </c>
      <c r="E24" s="60">
        <v>1.51</v>
      </c>
      <c r="F24" s="72">
        <v>0.59899999999999998</v>
      </c>
      <c r="G24" s="43">
        <f t="shared" si="0"/>
        <v>3744.18</v>
      </c>
      <c r="H24"/>
      <c r="I24" s="22">
        <v>21</v>
      </c>
      <c r="J24" s="43">
        <v>2868</v>
      </c>
      <c r="K24" s="43">
        <v>1150</v>
      </c>
      <c r="L24" s="43">
        <v>1718</v>
      </c>
      <c r="M24" s="60">
        <v>1.51</v>
      </c>
      <c r="N24" s="72">
        <v>0.59899999999999998</v>
      </c>
      <c r="O24" s="43">
        <f t="shared" si="1"/>
        <v>3744.18</v>
      </c>
      <c r="P24"/>
      <c r="Q24" s="20">
        <v>21</v>
      </c>
      <c r="R24" s="43">
        <v>2908</v>
      </c>
      <c r="S24" s="43">
        <v>1163</v>
      </c>
      <c r="T24" s="43">
        <v>1745</v>
      </c>
      <c r="U24" s="60">
        <v>1.58</v>
      </c>
      <c r="V24" s="72">
        <v>0.6</v>
      </c>
      <c r="W24" s="43">
        <f t="shared" si="2"/>
        <v>3920.1</v>
      </c>
    </row>
    <row r="25" spans="1:23" x14ac:dyDescent="0.35">
      <c r="A25" s="20">
        <v>22</v>
      </c>
      <c r="B25" s="43">
        <v>2868</v>
      </c>
      <c r="C25" s="43">
        <v>1150</v>
      </c>
      <c r="D25" s="43">
        <v>1718</v>
      </c>
      <c r="E25" s="60">
        <v>1.51</v>
      </c>
      <c r="F25" s="72">
        <v>0.59899999999999998</v>
      </c>
      <c r="G25" s="43">
        <f t="shared" si="0"/>
        <v>3744.18</v>
      </c>
      <c r="H25"/>
      <c r="I25" s="22">
        <v>22</v>
      </c>
      <c r="J25" s="43">
        <v>2868</v>
      </c>
      <c r="K25" s="43">
        <v>1150</v>
      </c>
      <c r="L25" s="43">
        <v>1718</v>
      </c>
      <c r="M25" s="60">
        <v>1.51</v>
      </c>
      <c r="N25" s="72">
        <v>0.59899999999999998</v>
      </c>
      <c r="O25" s="43">
        <f t="shared" si="1"/>
        <v>3744.18</v>
      </c>
      <c r="P25"/>
      <c r="Q25" s="20">
        <v>22</v>
      </c>
      <c r="R25" s="43">
        <v>2908</v>
      </c>
      <c r="S25" s="43">
        <v>1163</v>
      </c>
      <c r="T25" s="43">
        <v>1745</v>
      </c>
      <c r="U25" s="60">
        <v>1.58</v>
      </c>
      <c r="V25" s="72">
        <v>0.6</v>
      </c>
      <c r="W25" s="43">
        <f t="shared" si="2"/>
        <v>3920.1</v>
      </c>
    </row>
    <row r="26" spans="1:23" x14ac:dyDescent="0.35">
      <c r="A26" s="20">
        <v>23</v>
      </c>
      <c r="B26" s="38">
        <v>2998</v>
      </c>
      <c r="C26" s="38">
        <v>1199</v>
      </c>
      <c r="D26" s="38">
        <v>1799</v>
      </c>
      <c r="E26" s="50">
        <v>1.74</v>
      </c>
      <c r="F26" s="67">
        <v>0.6</v>
      </c>
      <c r="G26" s="38">
        <f t="shared" si="0"/>
        <v>4329.26</v>
      </c>
      <c r="H26"/>
      <c r="I26" s="22">
        <v>23</v>
      </c>
      <c r="J26" s="38">
        <v>2998</v>
      </c>
      <c r="K26" s="38">
        <v>1199</v>
      </c>
      <c r="L26" s="38">
        <v>1799</v>
      </c>
      <c r="M26" s="50">
        <v>1.74</v>
      </c>
      <c r="N26" s="67">
        <v>0.6</v>
      </c>
      <c r="O26" s="38">
        <f t="shared" si="1"/>
        <v>4329.26</v>
      </c>
      <c r="P26"/>
      <c r="Q26" s="20">
        <v>23</v>
      </c>
      <c r="R26" s="38">
        <v>3086</v>
      </c>
      <c r="S26" s="38">
        <v>1234</v>
      </c>
      <c r="T26" s="38">
        <v>1852</v>
      </c>
      <c r="U26" s="50">
        <v>1.83</v>
      </c>
      <c r="V26" s="67">
        <v>0.6</v>
      </c>
      <c r="W26" s="38">
        <f t="shared" si="2"/>
        <v>4623.16</v>
      </c>
    </row>
    <row r="27" spans="1:23" x14ac:dyDescent="0.35">
      <c r="A27" s="20">
        <v>24</v>
      </c>
      <c r="B27" s="38">
        <v>2998</v>
      </c>
      <c r="C27" s="38">
        <v>1199</v>
      </c>
      <c r="D27" s="38">
        <v>1799</v>
      </c>
      <c r="E27" s="50">
        <v>1.74</v>
      </c>
      <c r="F27" s="67">
        <v>0.6</v>
      </c>
      <c r="G27" s="38">
        <f t="shared" si="0"/>
        <v>4329.26</v>
      </c>
      <c r="H27"/>
      <c r="I27" s="22">
        <v>24</v>
      </c>
      <c r="J27" s="38">
        <v>2998</v>
      </c>
      <c r="K27" s="38">
        <v>1199</v>
      </c>
      <c r="L27" s="38">
        <v>1799</v>
      </c>
      <c r="M27" s="50">
        <v>1.74</v>
      </c>
      <c r="N27" s="67">
        <v>0.6</v>
      </c>
      <c r="O27" s="38">
        <f t="shared" si="1"/>
        <v>4329.26</v>
      </c>
      <c r="P27"/>
      <c r="Q27" s="20">
        <v>24</v>
      </c>
      <c r="R27" s="38">
        <v>3086</v>
      </c>
      <c r="S27" s="38">
        <v>1234</v>
      </c>
      <c r="T27" s="38">
        <v>1852</v>
      </c>
      <c r="U27" s="50">
        <v>1.83</v>
      </c>
      <c r="V27" s="67">
        <v>0.6</v>
      </c>
      <c r="W27" s="38">
        <f t="shared" si="2"/>
        <v>4623.16</v>
      </c>
    </row>
    <row r="28" spans="1:23" x14ac:dyDescent="0.35">
      <c r="B28" s="1"/>
      <c r="J28" s="1"/>
      <c r="R28" s="1"/>
    </row>
    <row r="30" spans="1:23" x14ac:dyDescent="0.35">
      <c r="E30" t="s">
        <v>18</v>
      </c>
      <c r="U30" t="s">
        <v>18</v>
      </c>
    </row>
    <row r="31" spans="1:23" ht="18.5" x14ac:dyDescent="0.45">
      <c r="A31" s="92">
        <v>43922</v>
      </c>
      <c r="B31" s="92"/>
      <c r="C31" s="92"/>
      <c r="D31" s="92"/>
      <c r="E31" s="92"/>
      <c r="F31" s="92"/>
      <c r="G31" s="89"/>
      <c r="H31" s="30"/>
      <c r="I31" s="92">
        <v>43952</v>
      </c>
      <c r="J31" s="92"/>
      <c r="K31" s="92"/>
      <c r="L31" s="92"/>
      <c r="M31" s="92"/>
      <c r="N31" s="92"/>
      <c r="O31" s="89"/>
      <c r="P31" s="30"/>
      <c r="Q31" s="92">
        <v>43983</v>
      </c>
      <c r="R31" s="92"/>
      <c r="S31" s="92"/>
      <c r="T31" s="92"/>
      <c r="U31" s="92"/>
      <c r="V31" s="92"/>
    </row>
    <row r="32" spans="1:23" ht="46.5" x14ac:dyDescent="0.35">
      <c r="A32" s="31" t="s">
        <v>12</v>
      </c>
      <c r="B32" s="16" t="s">
        <v>19</v>
      </c>
      <c r="C32" s="31" t="s">
        <v>14</v>
      </c>
      <c r="D32" s="31" t="s">
        <v>15</v>
      </c>
      <c r="E32" s="31" t="s">
        <v>16</v>
      </c>
      <c r="F32" s="13" t="s">
        <v>17</v>
      </c>
      <c r="G32" s="11" t="s">
        <v>53</v>
      </c>
      <c r="H32" s="14"/>
      <c r="I32" s="32" t="s">
        <v>12</v>
      </c>
      <c r="J32" s="16" t="s">
        <v>19</v>
      </c>
      <c r="K32" s="10" t="s">
        <v>14</v>
      </c>
      <c r="L32" s="10" t="s">
        <v>15</v>
      </c>
      <c r="M32" s="10" t="s">
        <v>16</v>
      </c>
      <c r="N32" s="13" t="s">
        <v>17</v>
      </c>
      <c r="O32" s="11" t="s">
        <v>53</v>
      </c>
      <c r="P32" s="14"/>
      <c r="Q32" s="10" t="s">
        <v>12</v>
      </c>
      <c r="R32" s="10" t="s">
        <v>19</v>
      </c>
      <c r="S32" s="10" t="s">
        <v>14</v>
      </c>
      <c r="T32" s="10" t="s">
        <v>15</v>
      </c>
      <c r="U32" s="10" t="s">
        <v>16</v>
      </c>
      <c r="V32" s="13" t="s">
        <v>17</v>
      </c>
      <c r="W32" s="11" t="s">
        <v>53</v>
      </c>
    </row>
    <row r="33" spans="1:23" x14ac:dyDescent="0.35">
      <c r="A33" s="20">
        <v>1</v>
      </c>
      <c r="B33" s="38">
        <v>3086</v>
      </c>
      <c r="C33" s="38">
        <v>1234</v>
      </c>
      <c r="D33" s="38">
        <v>1852</v>
      </c>
      <c r="E33" s="50">
        <v>1.83</v>
      </c>
      <c r="F33" s="67">
        <v>0.6</v>
      </c>
      <c r="G33" s="38">
        <f>C33+D33*E33</f>
        <v>4623.16</v>
      </c>
      <c r="H33" s="1"/>
      <c r="I33" s="22">
        <v>1</v>
      </c>
      <c r="J33" s="38">
        <v>2797</v>
      </c>
      <c r="K33" s="38">
        <v>1150</v>
      </c>
      <c r="L33" s="38">
        <v>1647</v>
      </c>
      <c r="M33" s="50">
        <v>1.44</v>
      </c>
      <c r="N33" s="67">
        <v>0.58899999999999997</v>
      </c>
      <c r="O33" s="38">
        <f>K33+L33*M33</f>
        <v>3521.68</v>
      </c>
      <c r="P33"/>
      <c r="Q33" s="20">
        <v>1</v>
      </c>
      <c r="R33" s="38">
        <v>2553</v>
      </c>
      <c r="S33" s="44">
        <v>1150</v>
      </c>
      <c r="T33" s="44">
        <v>1403</v>
      </c>
      <c r="U33" s="50">
        <v>1.24</v>
      </c>
      <c r="V33" s="67">
        <v>0.55000000000000004</v>
      </c>
      <c r="W33" s="38">
        <f>S33+T33*U33</f>
        <v>2889.7200000000003</v>
      </c>
    </row>
    <row r="34" spans="1:23" x14ac:dyDescent="0.35">
      <c r="A34" s="20">
        <v>2</v>
      </c>
      <c r="B34" s="38">
        <v>3086</v>
      </c>
      <c r="C34" s="38">
        <v>1234</v>
      </c>
      <c r="D34" s="38">
        <v>1852</v>
      </c>
      <c r="E34" s="50">
        <v>1.83</v>
      </c>
      <c r="F34" s="67">
        <v>0.6</v>
      </c>
      <c r="G34" s="38">
        <f t="shared" ref="G34:G56" si="3">C34+D34*E34</f>
        <v>4623.16</v>
      </c>
      <c r="H34" s="1"/>
      <c r="I34" s="22">
        <v>2</v>
      </c>
      <c r="J34" s="38">
        <v>2797</v>
      </c>
      <c r="K34" s="38">
        <v>1150</v>
      </c>
      <c r="L34" s="38">
        <v>1647</v>
      </c>
      <c r="M34" s="50">
        <v>1.44</v>
      </c>
      <c r="N34" s="67">
        <v>0.58899999999999997</v>
      </c>
      <c r="O34" s="38">
        <f t="shared" ref="O34:O56" si="4">K34+L34*M34</f>
        <v>3521.68</v>
      </c>
      <c r="P34"/>
      <c r="Q34" s="20">
        <v>2</v>
      </c>
      <c r="R34" s="38">
        <v>2553</v>
      </c>
      <c r="S34" s="44">
        <v>1150</v>
      </c>
      <c r="T34" s="44">
        <v>1403</v>
      </c>
      <c r="U34" s="50">
        <v>1.24</v>
      </c>
      <c r="V34" s="67">
        <v>0.55000000000000004</v>
      </c>
      <c r="W34" s="38">
        <f t="shared" ref="W34:W56" si="5">S34+T34*U34</f>
        <v>2889.7200000000003</v>
      </c>
    </row>
    <row r="35" spans="1:23" x14ac:dyDescent="0.35">
      <c r="A35" s="20">
        <v>3</v>
      </c>
      <c r="B35" s="39">
        <v>3086</v>
      </c>
      <c r="C35" s="39">
        <v>1234</v>
      </c>
      <c r="D35" s="39">
        <v>1852</v>
      </c>
      <c r="E35" s="52">
        <v>1.83</v>
      </c>
      <c r="F35" s="68">
        <v>0.6</v>
      </c>
      <c r="G35" s="39">
        <f t="shared" si="3"/>
        <v>4623.16</v>
      </c>
      <c r="H35" s="1"/>
      <c r="I35" s="22">
        <v>3</v>
      </c>
      <c r="J35" s="39">
        <v>2868</v>
      </c>
      <c r="K35" s="39">
        <v>1150</v>
      </c>
      <c r="L35" s="39">
        <v>1718</v>
      </c>
      <c r="M35" s="52">
        <v>1.51</v>
      </c>
      <c r="N35" s="68">
        <v>0.59899999999999998</v>
      </c>
      <c r="O35" s="39">
        <f t="shared" si="4"/>
        <v>3744.18</v>
      </c>
      <c r="P35"/>
      <c r="Q35" s="20">
        <v>3</v>
      </c>
      <c r="R35" s="39">
        <v>2598</v>
      </c>
      <c r="S35" s="45">
        <v>1150</v>
      </c>
      <c r="T35" s="45">
        <v>1448</v>
      </c>
      <c r="U35" s="52">
        <v>1.28</v>
      </c>
      <c r="V35" s="68">
        <v>0.55700000000000005</v>
      </c>
      <c r="W35" s="39">
        <f t="shared" si="5"/>
        <v>3003.44</v>
      </c>
    </row>
    <row r="36" spans="1:23" x14ac:dyDescent="0.35">
      <c r="A36" s="20">
        <v>4</v>
      </c>
      <c r="B36" s="39">
        <v>3086</v>
      </c>
      <c r="C36" s="39">
        <v>1234</v>
      </c>
      <c r="D36" s="39">
        <v>1852</v>
      </c>
      <c r="E36" s="52">
        <v>1.83</v>
      </c>
      <c r="F36" s="68">
        <v>0.6</v>
      </c>
      <c r="G36" s="39">
        <f t="shared" si="3"/>
        <v>4623.16</v>
      </c>
      <c r="H36" s="1"/>
      <c r="I36" s="22">
        <v>4</v>
      </c>
      <c r="J36" s="39">
        <v>2868</v>
      </c>
      <c r="K36" s="39">
        <v>1150</v>
      </c>
      <c r="L36" s="39">
        <v>1718</v>
      </c>
      <c r="M36" s="52">
        <v>1.51</v>
      </c>
      <c r="N36" s="68">
        <v>0.59899999999999998</v>
      </c>
      <c r="O36" s="39">
        <f t="shared" si="4"/>
        <v>3744.18</v>
      </c>
      <c r="P36"/>
      <c r="Q36" s="20">
        <v>4</v>
      </c>
      <c r="R36" s="39">
        <v>2598</v>
      </c>
      <c r="S36" s="45">
        <v>1150</v>
      </c>
      <c r="T36" s="45">
        <v>1448</v>
      </c>
      <c r="U36" s="52">
        <v>1.28</v>
      </c>
      <c r="V36" s="68">
        <v>0.55700000000000005</v>
      </c>
      <c r="W36" s="39">
        <f t="shared" si="5"/>
        <v>3003.44</v>
      </c>
    </row>
    <row r="37" spans="1:23" x14ac:dyDescent="0.35">
      <c r="A37" s="20">
        <v>5</v>
      </c>
      <c r="B37" s="39">
        <v>3086</v>
      </c>
      <c r="C37" s="39">
        <v>1234</v>
      </c>
      <c r="D37" s="39">
        <v>1852</v>
      </c>
      <c r="E37" s="52">
        <v>1.83</v>
      </c>
      <c r="F37" s="68">
        <v>0.6</v>
      </c>
      <c r="G37" s="39">
        <f t="shared" si="3"/>
        <v>4623.16</v>
      </c>
      <c r="H37" s="1"/>
      <c r="I37" s="22">
        <v>5</v>
      </c>
      <c r="J37" s="39">
        <v>2868</v>
      </c>
      <c r="K37" s="39">
        <v>1150</v>
      </c>
      <c r="L37" s="39">
        <v>1718</v>
      </c>
      <c r="M37" s="52">
        <v>1.51</v>
      </c>
      <c r="N37" s="68">
        <v>0.59899999999999998</v>
      </c>
      <c r="O37" s="39">
        <f t="shared" si="4"/>
        <v>3744.18</v>
      </c>
      <c r="P37"/>
      <c r="Q37" s="20">
        <v>5</v>
      </c>
      <c r="R37" s="39">
        <v>2598</v>
      </c>
      <c r="S37" s="45">
        <v>1150</v>
      </c>
      <c r="T37" s="45">
        <v>1448</v>
      </c>
      <c r="U37" s="52">
        <v>1.28</v>
      </c>
      <c r="V37" s="68">
        <v>0.55700000000000005</v>
      </c>
      <c r="W37" s="39">
        <f t="shared" si="5"/>
        <v>3003.44</v>
      </c>
    </row>
    <row r="38" spans="1:23" x14ac:dyDescent="0.35">
      <c r="A38" s="20">
        <v>6</v>
      </c>
      <c r="B38" s="39">
        <v>3086</v>
      </c>
      <c r="C38" s="39">
        <v>1234</v>
      </c>
      <c r="D38" s="39">
        <v>1852</v>
      </c>
      <c r="E38" s="52">
        <v>1.83</v>
      </c>
      <c r="F38" s="68">
        <v>0.6</v>
      </c>
      <c r="G38" s="39">
        <f t="shared" si="3"/>
        <v>4623.16</v>
      </c>
      <c r="H38" s="1"/>
      <c r="I38" s="22">
        <v>6</v>
      </c>
      <c r="J38" s="39">
        <v>2868</v>
      </c>
      <c r="K38" s="39">
        <v>1150</v>
      </c>
      <c r="L38" s="39">
        <v>1718</v>
      </c>
      <c r="M38" s="52">
        <v>1.51</v>
      </c>
      <c r="N38" s="68">
        <v>0.59899999999999998</v>
      </c>
      <c r="O38" s="39">
        <f t="shared" si="4"/>
        <v>3744.18</v>
      </c>
      <c r="P38"/>
      <c r="Q38" s="20">
        <v>6</v>
      </c>
      <c r="R38" s="39">
        <v>2598</v>
      </c>
      <c r="S38" s="45">
        <v>1150</v>
      </c>
      <c r="T38" s="45">
        <v>1448</v>
      </c>
      <c r="U38" s="52">
        <v>1.28</v>
      </c>
      <c r="V38" s="68">
        <v>0.55700000000000005</v>
      </c>
      <c r="W38" s="39">
        <f t="shared" si="5"/>
        <v>3003.44</v>
      </c>
    </row>
    <row r="39" spans="1:23" x14ac:dyDescent="0.35">
      <c r="A39" s="20">
        <v>7</v>
      </c>
      <c r="B39" s="40">
        <v>2998</v>
      </c>
      <c r="C39" s="40">
        <v>1199</v>
      </c>
      <c r="D39" s="40">
        <v>1799</v>
      </c>
      <c r="E39" s="54">
        <v>1.74</v>
      </c>
      <c r="F39" s="69">
        <v>0.6</v>
      </c>
      <c r="G39" s="40">
        <f t="shared" si="3"/>
        <v>4329.26</v>
      </c>
      <c r="H39" s="1"/>
      <c r="I39" s="22">
        <v>7</v>
      </c>
      <c r="J39" s="40">
        <v>2707</v>
      </c>
      <c r="K39" s="40">
        <v>1150</v>
      </c>
      <c r="L39" s="40">
        <v>1557</v>
      </c>
      <c r="M39" s="54">
        <v>1.39</v>
      </c>
      <c r="N39" s="69">
        <v>0.57499999999999996</v>
      </c>
      <c r="O39" s="40">
        <f t="shared" si="4"/>
        <v>3314.23</v>
      </c>
      <c r="P39"/>
      <c r="Q39" s="20">
        <v>7</v>
      </c>
      <c r="R39" s="40">
        <v>2523</v>
      </c>
      <c r="S39" s="46">
        <v>1150</v>
      </c>
      <c r="T39" s="46">
        <v>1373</v>
      </c>
      <c r="U39" s="54">
        <v>1.19</v>
      </c>
      <c r="V39" s="69">
        <v>0.54400000000000004</v>
      </c>
      <c r="W39" s="40">
        <f t="shared" si="5"/>
        <v>2783.87</v>
      </c>
    </row>
    <row r="40" spans="1:23" x14ac:dyDescent="0.35">
      <c r="A40" s="20">
        <v>8</v>
      </c>
      <c r="B40" s="40">
        <v>2998</v>
      </c>
      <c r="C40" s="40">
        <v>1199</v>
      </c>
      <c r="D40" s="40">
        <v>1799</v>
      </c>
      <c r="E40" s="54">
        <v>1.74</v>
      </c>
      <c r="F40" s="69">
        <v>0.6</v>
      </c>
      <c r="G40" s="40">
        <f t="shared" si="3"/>
        <v>4329.26</v>
      </c>
      <c r="H40" s="1"/>
      <c r="I40" s="22">
        <v>8</v>
      </c>
      <c r="J40" s="40">
        <v>2707</v>
      </c>
      <c r="K40" s="40">
        <v>1150</v>
      </c>
      <c r="L40" s="40">
        <v>1557</v>
      </c>
      <c r="M40" s="54">
        <v>1.39</v>
      </c>
      <c r="N40" s="69">
        <v>0.57499999999999996</v>
      </c>
      <c r="O40" s="40">
        <f t="shared" si="4"/>
        <v>3314.23</v>
      </c>
      <c r="P40"/>
      <c r="Q40" s="20">
        <v>8</v>
      </c>
      <c r="R40" s="40">
        <v>2523</v>
      </c>
      <c r="S40" s="46">
        <v>1150</v>
      </c>
      <c r="T40" s="46">
        <v>1373</v>
      </c>
      <c r="U40" s="54">
        <v>1.19</v>
      </c>
      <c r="V40" s="69">
        <v>0.54400000000000004</v>
      </c>
      <c r="W40" s="40">
        <f t="shared" si="5"/>
        <v>2783.87</v>
      </c>
    </row>
    <row r="41" spans="1:23" x14ac:dyDescent="0.35">
      <c r="A41" s="20">
        <v>9</v>
      </c>
      <c r="B41" s="40">
        <v>2998</v>
      </c>
      <c r="C41" s="40">
        <v>1199</v>
      </c>
      <c r="D41" s="40">
        <v>1799</v>
      </c>
      <c r="E41" s="54">
        <v>1.74</v>
      </c>
      <c r="F41" s="69">
        <v>0.6</v>
      </c>
      <c r="G41" s="40">
        <f t="shared" si="3"/>
        <v>4329.26</v>
      </c>
      <c r="H41" s="1"/>
      <c r="I41" s="22">
        <v>9</v>
      </c>
      <c r="J41" s="40">
        <v>2707</v>
      </c>
      <c r="K41" s="40">
        <v>1150</v>
      </c>
      <c r="L41" s="40">
        <v>1557</v>
      </c>
      <c r="M41" s="54">
        <v>1.39</v>
      </c>
      <c r="N41" s="69">
        <v>0.57499999999999996</v>
      </c>
      <c r="O41" s="40">
        <f t="shared" si="4"/>
        <v>3314.23</v>
      </c>
      <c r="P41"/>
      <c r="Q41" s="20">
        <v>9</v>
      </c>
      <c r="R41" s="40">
        <v>2523</v>
      </c>
      <c r="S41" s="46">
        <v>1150</v>
      </c>
      <c r="T41" s="46">
        <v>1373</v>
      </c>
      <c r="U41" s="54">
        <v>1.19</v>
      </c>
      <c r="V41" s="69">
        <v>0.54400000000000004</v>
      </c>
      <c r="W41" s="40">
        <f t="shared" si="5"/>
        <v>2783.87</v>
      </c>
    </row>
    <row r="42" spans="1:23" x14ac:dyDescent="0.35">
      <c r="A42" s="20">
        <v>10</v>
      </c>
      <c r="B42" s="40">
        <v>2998</v>
      </c>
      <c r="C42" s="40">
        <v>1199</v>
      </c>
      <c r="D42" s="40">
        <v>1799</v>
      </c>
      <c r="E42" s="54">
        <v>1.74</v>
      </c>
      <c r="F42" s="69">
        <v>0.6</v>
      </c>
      <c r="G42" s="40">
        <f t="shared" si="3"/>
        <v>4329.26</v>
      </c>
      <c r="H42" s="1"/>
      <c r="I42" s="22">
        <v>10</v>
      </c>
      <c r="J42" s="40">
        <v>2707</v>
      </c>
      <c r="K42" s="40">
        <v>1150</v>
      </c>
      <c r="L42" s="40">
        <v>1557</v>
      </c>
      <c r="M42" s="54">
        <v>1.39</v>
      </c>
      <c r="N42" s="69">
        <v>0.57499999999999996</v>
      </c>
      <c r="O42" s="40">
        <f t="shared" si="4"/>
        <v>3314.23</v>
      </c>
      <c r="P42"/>
      <c r="Q42" s="20">
        <v>10</v>
      </c>
      <c r="R42" s="40">
        <v>2523</v>
      </c>
      <c r="S42" s="46">
        <v>1150</v>
      </c>
      <c r="T42" s="46">
        <v>1373</v>
      </c>
      <c r="U42" s="54">
        <v>1.19</v>
      </c>
      <c r="V42" s="69">
        <v>0.54400000000000004</v>
      </c>
      <c r="W42" s="40">
        <f t="shared" si="5"/>
        <v>2783.87</v>
      </c>
    </row>
    <row r="43" spans="1:23" x14ac:dyDescent="0.35">
      <c r="A43" s="20">
        <v>11</v>
      </c>
      <c r="B43" s="41">
        <v>2908</v>
      </c>
      <c r="C43" s="41">
        <v>1163</v>
      </c>
      <c r="D43" s="41">
        <v>1745</v>
      </c>
      <c r="E43" s="56">
        <v>1.58</v>
      </c>
      <c r="F43" s="70">
        <v>0.6</v>
      </c>
      <c r="G43" s="41">
        <f t="shared" si="3"/>
        <v>3920.1</v>
      </c>
      <c r="H43" s="1"/>
      <c r="I43" s="22">
        <v>11</v>
      </c>
      <c r="J43" s="41">
        <v>2553</v>
      </c>
      <c r="K43" s="41">
        <v>1150</v>
      </c>
      <c r="L43" s="41">
        <v>1403</v>
      </c>
      <c r="M43" s="56">
        <v>1.24</v>
      </c>
      <c r="N43" s="70">
        <v>0.55000000000000004</v>
      </c>
      <c r="O43" s="41">
        <f t="shared" si="4"/>
        <v>2889.7200000000003</v>
      </c>
      <c r="P43"/>
      <c r="Q43" s="20">
        <v>11</v>
      </c>
      <c r="R43" s="41">
        <v>2372</v>
      </c>
      <c r="S43" s="47">
        <v>1150</v>
      </c>
      <c r="T43" s="47">
        <v>1222</v>
      </c>
      <c r="U43" s="56">
        <v>1.04</v>
      </c>
      <c r="V43" s="70">
        <v>0.51500000000000001</v>
      </c>
      <c r="W43" s="41">
        <f t="shared" si="5"/>
        <v>2420.88</v>
      </c>
    </row>
    <row r="44" spans="1:23" x14ac:dyDescent="0.35">
      <c r="A44" s="20">
        <v>12</v>
      </c>
      <c r="B44" s="41">
        <v>2908</v>
      </c>
      <c r="C44" s="41">
        <v>1163</v>
      </c>
      <c r="D44" s="41">
        <v>1745</v>
      </c>
      <c r="E44" s="56">
        <v>1.58</v>
      </c>
      <c r="F44" s="70">
        <v>0.6</v>
      </c>
      <c r="G44" s="41">
        <f t="shared" si="3"/>
        <v>3920.1</v>
      </c>
      <c r="H44" s="1"/>
      <c r="I44" s="22">
        <v>12</v>
      </c>
      <c r="J44" s="41">
        <v>2553</v>
      </c>
      <c r="K44" s="41">
        <v>1150</v>
      </c>
      <c r="L44" s="41">
        <v>1403</v>
      </c>
      <c r="M44" s="56">
        <v>1.24</v>
      </c>
      <c r="N44" s="70">
        <v>0.55000000000000004</v>
      </c>
      <c r="O44" s="41">
        <f t="shared" si="4"/>
        <v>2889.7200000000003</v>
      </c>
      <c r="P44"/>
      <c r="Q44" s="20">
        <v>12</v>
      </c>
      <c r="R44" s="41">
        <v>2372</v>
      </c>
      <c r="S44" s="47">
        <v>1150</v>
      </c>
      <c r="T44" s="47">
        <v>1222</v>
      </c>
      <c r="U44" s="56">
        <v>1.04</v>
      </c>
      <c r="V44" s="70">
        <v>0.51500000000000001</v>
      </c>
      <c r="W44" s="41">
        <f t="shared" si="5"/>
        <v>2420.88</v>
      </c>
    </row>
    <row r="45" spans="1:23" x14ac:dyDescent="0.35">
      <c r="A45" s="20">
        <v>13</v>
      </c>
      <c r="B45" s="41">
        <v>2908</v>
      </c>
      <c r="C45" s="41">
        <v>1163</v>
      </c>
      <c r="D45" s="41">
        <v>1745</v>
      </c>
      <c r="E45" s="56">
        <v>1.58</v>
      </c>
      <c r="F45" s="70">
        <v>0.6</v>
      </c>
      <c r="G45" s="41">
        <f t="shared" si="3"/>
        <v>3920.1</v>
      </c>
      <c r="H45" s="1"/>
      <c r="I45" s="22">
        <v>13</v>
      </c>
      <c r="J45" s="41">
        <v>2553</v>
      </c>
      <c r="K45" s="41">
        <v>1150</v>
      </c>
      <c r="L45" s="41">
        <v>1403</v>
      </c>
      <c r="M45" s="56">
        <v>1.24</v>
      </c>
      <c r="N45" s="70">
        <v>0.55000000000000004</v>
      </c>
      <c r="O45" s="41">
        <f t="shared" si="4"/>
        <v>2889.7200000000003</v>
      </c>
      <c r="P45"/>
      <c r="Q45" s="20">
        <v>13</v>
      </c>
      <c r="R45" s="41">
        <v>2372</v>
      </c>
      <c r="S45" s="47">
        <v>1150</v>
      </c>
      <c r="T45" s="47">
        <v>1222</v>
      </c>
      <c r="U45" s="56">
        <v>1.04</v>
      </c>
      <c r="V45" s="70">
        <v>0.51500000000000001</v>
      </c>
      <c r="W45" s="41">
        <f t="shared" si="5"/>
        <v>2420.88</v>
      </c>
    </row>
    <row r="46" spans="1:23" x14ac:dyDescent="0.35">
      <c r="A46" s="20">
        <v>14</v>
      </c>
      <c r="B46" s="41">
        <v>2908</v>
      </c>
      <c r="C46" s="41">
        <v>1163</v>
      </c>
      <c r="D46" s="41">
        <v>1745</v>
      </c>
      <c r="E46" s="56">
        <v>1.58</v>
      </c>
      <c r="F46" s="70">
        <v>0.6</v>
      </c>
      <c r="G46" s="41">
        <f t="shared" si="3"/>
        <v>3920.1</v>
      </c>
      <c r="H46" s="1"/>
      <c r="I46" s="22">
        <v>14</v>
      </c>
      <c r="J46" s="41">
        <v>2553</v>
      </c>
      <c r="K46" s="41">
        <v>1150</v>
      </c>
      <c r="L46" s="41">
        <v>1403</v>
      </c>
      <c r="M46" s="56">
        <v>1.24</v>
      </c>
      <c r="N46" s="70">
        <v>0.55000000000000004</v>
      </c>
      <c r="O46" s="41">
        <f t="shared" si="4"/>
        <v>2889.7200000000003</v>
      </c>
      <c r="P46"/>
      <c r="Q46" s="20">
        <v>14</v>
      </c>
      <c r="R46" s="41">
        <v>2372</v>
      </c>
      <c r="S46" s="47">
        <v>1150</v>
      </c>
      <c r="T46" s="47">
        <v>1222</v>
      </c>
      <c r="U46" s="56">
        <v>1.04</v>
      </c>
      <c r="V46" s="70">
        <v>0.51500000000000001</v>
      </c>
      <c r="W46" s="41">
        <f t="shared" si="5"/>
        <v>2420.88</v>
      </c>
    </row>
    <row r="47" spans="1:23" x14ac:dyDescent="0.35">
      <c r="A47" s="20">
        <v>15</v>
      </c>
      <c r="B47" s="42">
        <v>2868</v>
      </c>
      <c r="C47" s="42">
        <v>1150</v>
      </c>
      <c r="D47" s="42">
        <v>1718</v>
      </c>
      <c r="E47" s="58">
        <v>1.51</v>
      </c>
      <c r="F47" s="71">
        <v>0.59899999999999998</v>
      </c>
      <c r="G47" s="42">
        <f t="shared" si="3"/>
        <v>3744.18</v>
      </c>
      <c r="H47" s="1"/>
      <c r="I47" s="22">
        <v>15</v>
      </c>
      <c r="J47" s="42">
        <v>2523</v>
      </c>
      <c r="K47" s="42">
        <v>1150</v>
      </c>
      <c r="L47" s="42">
        <v>1373</v>
      </c>
      <c r="M47" s="58">
        <v>1.19</v>
      </c>
      <c r="N47" s="71">
        <v>0.54400000000000004</v>
      </c>
      <c r="O47" s="42">
        <f t="shared" si="4"/>
        <v>2783.87</v>
      </c>
      <c r="P47"/>
      <c r="Q47" s="20">
        <v>15</v>
      </c>
      <c r="R47" s="42">
        <v>2341</v>
      </c>
      <c r="S47" s="48">
        <v>1150</v>
      </c>
      <c r="T47" s="48">
        <v>1191</v>
      </c>
      <c r="U47" s="58">
        <v>1.01</v>
      </c>
      <c r="V47" s="71">
        <v>0.50900000000000001</v>
      </c>
      <c r="W47" s="42">
        <f t="shared" si="5"/>
        <v>2352.91</v>
      </c>
    </row>
    <row r="48" spans="1:23" x14ac:dyDescent="0.35">
      <c r="A48" s="20">
        <v>16</v>
      </c>
      <c r="B48" s="42">
        <v>2868</v>
      </c>
      <c r="C48" s="42">
        <v>1150</v>
      </c>
      <c r="D48" s="42">
        <v>1718</v>
      </c>
      <c r="E48" s="58">
        <v>1.51</v>
      </c>
      <c r="F48" s="71">
        <v>0.59899999999999998</v>
      </c>
      <c r="G48" s="42">
        <f t="shared" si="3"/>
        <v>3744.18</v>
      </c>
      <c r="H48" s="1"/>
      <c r="I48" s="22">
        <v>16</v>
      </c>
      <c r="J48" s="42">
        <v>2523</v>
      </c>
      <c r="K48" s="42">
        <v>1150</v>
      </c>
      <c r="L48" s="42">
        <v>1373</v>
      </c>
      <c r="M48" s="58">
        <v>1.19</v>
      </c>
      <c r="N48" s="71">
        <v>0.54400000000000004</v>
      </c>
      <c r="O48" s="42">
        <f t="shared" si="4"/>
        <v>2783.87</v>
      </c>
      <c r="P48"/>
      <c r="Q48" s="20">
        <v>16</v>
      </c>
      <c r="R48" s="42">
        <v>2341</v>
      </c>
      <c r="S48" s="48">
        <v>1150</v>
      </c>
      <c r="T48" s="48">
        <v>1191</v>
      </c>
      <c r="U48" s="58">
        <v>1.01</v>
      </c>
      <c r="V48" s="71">
        <v>0.50900000000000001</v>
      </c>
      <c r="W48" s="42">
        <f t="shared" si="5"/>
        <v>2352.91</v>
      </c>
    </row>
    <row r="49" spans="1:23" x14ac:dyDescent="0.35">
      <c r="A49" s="20">
        <v>17</v>
      </c>
      <c r="B49" s="42">
        <v>2868</v>
      </c>
      <c r="C49" s="42">
        <v>1150</v>
      </c>
      <c r="D49" s="42">
        <v>1718</v>
      </c>
      <c r="E49" s="58">
        <v>1.51</v>
      </c>
      <c r="F49" s="71">
        <v>0.59899999999999998</v>
      </c>
      <c r="G49" s="42">
        <f t="shared" si="3"/>
        <v>3744.18</v>
      </c>
      <c r="H49" s="1"/>
      <c r="I49" s="22">
        <v>17</v>
      </c>
      <c r="J49" s="42">
        <v>2523</v>
      </c>
      <c r="K49" s="42">
        <v>1150</v>
      </c>
      <c r="L49" s="42">
        <v>1373</v>
      </c>
      <c r="M49" s="58">
        <v>1.19</v>
      </c>
      <c r="N49" s="71">
        <v>0.54400000000000004</v>
      </c>
      <c r="O49" s="42">
        <f t="shared" si="4"/>
        <v>2783.87</v>
      </c>
      <c r="P49"/>
      <c r="Q49" s="20">
        <v>17</v>
      </c>
      <c r="R49" s="42">
        <v>2341</v>
      </c>
      <c r="S49" s="48">
        <v>1150</v>
      </c>
      <c r="T49" s="48">
        <v>1191</v>
      </c>
      <c r="U49" s="58">
        <v>1.01</v>
      </c>
      <c r="V49" s="71">
        <v>0.50900000000000001</v>
      </c>
      <c r="W49" s="42">
        <f t="shared" si="5"/>
        <v>2352.91</v>
      </c>
    </row>
    <row r="50" spans="1:23" x14ac:dyDescent="0.35">
      <c r="A50" s="20">
        <v>18</v>
      </c>
      <c r="B50" s="42">
        <v>2868</v>
      </c>
      <c r="C50" s="42">
        <v>1150</v>
      </c>
      <c r="D50" s="42">
        <v>1718</v>
      </c>
      <c r="E50" s="58">
        <v>1.51</v>
      </c>
      <c r="F50" s="71">
        <v>0.59899999999999998</v>
      </c>
      <c r="G50" s="42">
        <f t="shared" si="3"/>
        <v>3744.18</v>
      </c>
      <c r="H50" s="1"/>
      <c r="I50" s="22">
        <v>18</v>
      </c>
      <c r="J50" s="42">
        <v>2523</v>
      </c>
      <c r="K50" s="42">
        <v>1150</v>
      </c>
      <c r="L50" s="42">
        <v>1373</v>
      </c>
      <c r="M50" s="58">
        <v>1.19</v>
      </c>
      <c r="N50" s="71">
        <v>0.54400000000000004</v>
      </c>
      <c r="O50" s="42">
        <f t="shared" si="4"/>
        <v>2783.87</v>
      </c>
      <c r="P50"/>
      <c r="Q50" s="20">
        <v>18</v>
      </c>
      <c r="R50" s="42">
        <v>2341</v>
      </c>
      <c r="S50" s="48">
        <v>1150</v>
      </c>
      <c r="T50" s="48">
        <v>1191</v>
      </c>
      <c r="U50" s="58">
        <v>1.01</v>
      </c>
      <c r="V50" s="71">
        <v>0.50900000000000001</v>
      </c>
      <c r="W50" s="42">
        <f t="shared" si="5"/>
        <v>2352.91</v>
      </c>
    </row>
    <row r="51" spans="1:23" x14ac:dyDescent="0.35">
      <c r="A51" s="20">
        <v>19</v>
      </c>
      <c r="B51" s="43">
        <v>2908</v>
      </c>
      <c r="C51" s="43">
        <v>1163</v>
      </c>
      <c r="D51" s="43">
        <v>1745</v>
      </c>
      <c r="E51" s="60">
        <v>1.58</v>
      </c>
      <c r="F51" s="72">
        <v>0.6</v>
      </c>
      <c r="G51" s="43">
        <f t="shared" si="3"/>
        <v>3920.1</v>
      </c>
      <c r="H51" s="1"/>
      <c r="I51" s="22">
        <v>19</v>
      </c>
      <c r="J51" s="43">
        <v>2553</v>
      </c>
      <c r="K51" s="43">
        <v>1150</v>
      </c>
      <c r="L51" s="43">
        <v>1403</v>
      </c>
      <c r="M51" s="60">
        <v>1.24</v>
      </c>
      <c r="N51" s="72">
        <v>0.55000000000000004</v>
      </c>
      <c r="O51" s="43">
        <f t="shared" si="4"/>
        <v>2889.7200000000003</v>
      </c>
      <c r="P51"/>
      <c r="Q51" s="20">
        <v>19</v>
      </c>
      <c r="R51" s="43">
        <v>2372</v>
      </c>
      <c r="S51" s="49">
        <v>1150</v>
      </c>
      <c r="T51" s="49">
        <v>1222</v>
      </c>
      <c r="U51" s="60">
        <v>1.04</v>
      </c>
      <c r="V51" s="72">
        <v>0.51500000000000001</v>
      </c>
      <c r="W51" s="43">
        <f t="shared" si="5"/>
        <v>2420.88</v>
      </c>
    </row>
    <row r="52" spans="1:23" x14ac:dyDescent="0.35">
      <c r="A52" s="20">
        <v>20</v>
      </c>
      <c r="B52" s="43">
        <v>2908</v>
      </c>
      <c r="C52" s="43">
        <v>1163</v>
      </c>
      <c r="D52" s="43">
        <v>1745</v>
      </c>
      <c r="E52" s="60">
        <v>1.58</v>
      </c>
      <c r="F52" s="72">
        <v>0.6</v>
      </c>
      <c r="G52" s="43">
        <f t="shared" si="3"/>
        <v>3920.1</v>
      </c>
      <c r="H52" s="1"/>
      <c r="I52" s="22">
        <v>20</v>
      </c>
      <c r="J52" s="43">
        <v>2553</v>
      </c>
      <c r="K52" s="43">
        <v>1150</v>
      </c>
      <c r="L52" s="43">
        <v>1403</v>
      </c>
      <c r="M52" s="60">
        <v>1.24</v>
      </c>
      <c r="N52" s="72">
        <v>0.55000000000000004</v>
      </c>
      <c r="O52" s="43">
        <f t="shared" si="4"/>
        <v>2889.7200000000003</v>
      </c>
      <c r="P52"/>
      <c r="Q52" s="20">
        <v>20</v>
      </c>
      <c r="R52" s="43">
        <v>2372</v>
      </c>
      <c r="S52" s="49">
        <v>1150</v>
      </c>
      <c r="T52" s="49">
        <v>1222</v>
      </c>
      <c r="U52" s="60">
        <v>1.04</v>
      </c>
      <c r="V52" s="72">
        <v>0.51500000000000001</v>
      </c>
      <c r="W52" s="43">
        <f t="shared" si="5"/>
        <v>2420.88</v>
      </c>
    </row>
    <row r="53" spans="1:23" x14ac:dyDescent="0.35">
      <c r="A53" s="20">
        <v>21</v>
      </c>
      <c r="B53" s="43">
        <v>2908</v>
      </c>
      <c r="C53" s="43">
        <v>1163</v>
      </c>
      <c r="D53" s="43">
        <v>1745</v>
      </c>
      <c r="E53" s="60">
        <v>1.58</v>
      </c>
      <c r="F53" s="72">
        <v>0.6</v>
      </c>
      <c r="G53" s="43">
        <f t="shared" si="3"/>
        <v>3920.1</v>
      </c>
      <c r="H53" s="1"/>
      <c r="I53" s="22">
        <v>21</v>
      </c>
      <c r="J53" s="43">
        <v>2553</v>
      </c>
      <c r="K53" s="43">
        <v>1150</v>
      </c>
      <c r="L53" s="43">
        <v>1403</v>
      </c>
      <c r="M53" s="60">
        <v>1.24</v>
      </c>
      <c r="N53" s="72">
        <v>0.55000000000000004</v>
      </c>
      <c r="O53" s="43">
        <f t="shared" si="4"/>
        <v>2889.7200000000003</v>
      </c>
      <c r="P53"/>
      <c r="Q53" s="20">
        <v>21</v>
      </c>
      <c r="R53" s="43">
        <v>2372</v>
      </c>
      <c r="S53" s="49">
        <v>1150</v>
      </c>
      <c r="T53" s="49">
        <v>1222</v>
      </c>
      <c r="U53" s="60">
        <v>1.04</v>
      </c>
      <c r="V53" s="72">
        <v>0.51500000000000001</v>
      </c>
      <c r="W53" s="43">
        <f t="shared" si="5"/>
        <v>2420.88</v>
      </c>
    </row>
    <row r="54" spans="1:23" x14ac:dyDescent="0.35">
      <c r="A54" s="20">
        <v>22</v>
      </c>
      <c r="B54" s="43">
        <v>2908</v>
      </c>
      <c r="C54" s="43">
        <v>1163</v>
      </c>
      <c r="D54" s="43">
        <v>1745</v>
      </c>
      <c r="E54" s="60">
        <v>1.58</v>
      </c>
      <c r="F54" s="72">
        <v>0.6</v>
      </c>
      <c r="G54" s="43">
        <f t="shared" si="3"/>
        <v>3920.1</v>
      </c>
      <c r="H54" s="1"/>
      <c r="I54" s="22">
        <v>22</v>
      </c>
      <c r="J54" s="43">
        <v>2553</v>
      </c>
      <c r="K54" s="43">
        <v>1150</v>
      </c>
      <c r="L54" s="43">
        <v>1403</v>
      </c>
      <c r="M54" s="60">
        <v>1.24</v>
      </c>
      <c r="N54" s="72">
        <v>0.55000000000000004</v>
      </c>
      <c r="O54" s="43">
        <f t="shared" si="4"/>
        <v>2889.7200000000003</v>
      </c>
      <c r="P54"/>
      <c r="Q54" s="20">
        <v>22</v>
      </c>
      <c r="R54" s="43">
        <v>2372</v>
      </c>
      <c r="S54" s="49">
        <v>1150</v>
      </c>
      <c r="T54" s="49">
        <v>1222</v>
      </c>
      <c r="U54" s="60">
        <v>1.04</v>
      </c>
      <c r="V54" s="72">
        <v>0.51500000000000001</v>
      </c>
      <c r="W54" s="43">
        <f t="shared" si="5"/>
        <v>2420.88</v>
      </c>
    </row>
    <row r="55" spans="1:23" x14ac:dyDescent="0.35">
      <c r="A55" s="20">
        <v>23</v>
      </c>
      <c r="B55" s="38">
        <v>3086</v>
      </c>
      <c r="C55" s="38">
        <v>1234</v>
      </c>
      <c r="D55" s="38">
        <v>1852</v>
      </c>
      <c r="E55" s="50">
        <v>1.83</v>
      </c>
      <c r="F55" s="67">
        <v>0.6</v>
      </c>
      <c r="G55" s="38">
        <f t="shared" si="3"/>
        <v>4623.16</v>
      </c>
      <c r="H55" s="1"/>
      <c r="I55" s="22">
        <v>23</v>
      </c>
      <c r="J55" s="38">
        <v>2797</v>
      </c>
      <c r="K55" s="38">
        <v>1150</v>
      </c>
      <c r="L55" s="38">
        <v>1647</v>
      </c>
      <c r="M55" s="50">
        <v>1.44</v>
      </c>
      <c r="N55" s="67">
        <v>0.58899999999999997</v>
      </c>
      <c r="O55" s="38">
        <f t="shared" si="4"/>
        <v>3521.68</v>
      </c>
      <c r="P55"/>
      <c r="Q55" s="20">
        <v>23</v>
      </c>
      <c r="R55" s="38">
        <v>2553</v>
      </c>
      <c r="S55" s="44">
        <v>1150</v>
      </c>
      <c r="T55" s="44">
        <v>1403</v>
      </c>
      <c r="U55" s="50">
        <v>1.24</v>
      </c>
      <c r="V55" s="67">
        <v>0.55000000000000004</v>
      </c>
      <c r="W55" s="38">
        <f t="shared" si="5"/>
        <v>2889.7200000000003</v>
      </c>
    </row>
    <row r="56" spans="1:23" x14ac:dyDescent="0.35">
      <c r="A56" s="20">
        <v>24</v>
      </c>
      <c r="B56" s="38">
        <v>3086</v>
      </c>
      <c r="C56" s="38">
        <v>1234</v>
      </c>
      <c r="D56" s="38">
        <v>1852</v>
      </c>
      <c r="E56" s="50">
        <v>1.83</v>
      </c>
      <c r="F56" s="67">
        <v>0.6</v>
      </c>
      <c r="G56" s="38">
        <f t="shared" si="3"/>
        <v>4623.16</v>
      </c>
      <c r="H56" s="1"/>
      <c r="I56" s="22">
        <v>24</v>
      </c>
      <c r="J56" s="38">
        <v>2797</v>
      </c>
      <c r="K56" s="38">
        <v>1150</v>
      </c>
      <c r="L56" s="38">
        <v>1647</v>
      </c>
      <c r="M56" s="50">
        <v>1.44</v>
      </c>
      <c r="N56" s="67">
        <v>0.58899999999999997</v>
      </c>
      <c r="O56" s="38">
        <f t="shared" si="4"/>
        <v>3521.68</v>
      </c>
      <c r="P56"/>
      <c r="Q56" s="20">
        <v>24</v>
      </c>
      <c r="R56" s="38">
        <v>2553</v>
      </c>
      <c r="S56" s="44">
        <v>1150</v>
      </c>
      <c r="T56" s="44">
        <v>1403</v>
      </c>
      <c r="U56" s="50">
        <v>1.24</v>
      </c>
      <c r="V56" s="67">
        <v>0.55000000000000004</v>
      </c>
      <c r="W56" s="38">
        <f t="shared" si="5"/>
        <v>2889.7200000000003</v>
      </c>
    </row>
    <row r="57" spans="1:23" x14ac:dyDescent="0.35">
      <c r="B57" s="1"/>
      <c r="J57" s="1"/>
      <c r="R57" s="1"/>
    </row>
    <row r="58" spans="1:23" x14ac:dyDescent="0.35">
      <c r="M58" t="s">
        <v>18</v>
      </c>
    </row>
    <row r="60" spans="1:23" ht="18.5" x14ac:dyDescent="0.45">
      <c r="A60" s="92">
        <v>44013</v>
      </c>
      <c r="B60" s="92"/>
      <c r="C60" s="92"/>
      <c r="D60" s="92"/>
      <c r="E60" s="92"/>
      <c r="F60" s="92"/>
      <c r="G60" s="89"/>
      <c r="I60" s="92">
        <v>44044</v>
      </c>
      <c r="J60" s="92"/>
      <c r="K60" s="92"/>
      <c r="L60" s="92"/>
      <c r="M60" s="92"/>
      <c r="N60" s="92"/>
      <c r="O60" s="89"/>
      <c r="Q60" s="92">
        <v>44075</v>
      </c>
      <c r="R60" s="92"/>
      <c r="S60" s="92"/>
      <c r="T60" s="92"/>
      <c r="U60" s="92"/>
      <c r="V60" s="92"/>
    </row>
    <row r="61" spans="1:23" ht="46.5" x14ac:dyDescent="0.35">
      <c r="A61" s="11" t="s">
        <v>12</v>
      </c>
      <c r="B61" s="10" t="s">
        <v>19</v>
      </c>
      <c r="C61" s="11" t="s">
        <v>14</v>
      </c>
      <c r="D61" s="11" t="s">
        <v>15</v>
      </c>
      <c r="E61" s="11" t="s">
        <v>16</v>
      </c>
      <c r="F61" s="13" t="s">
        <v>17</v>
      </c>
      <c r="G61" s="11" t="s">
        <v>53</v>
      </c>
      <c r="H61" s="14"/>
      <c r="I61" s="33" t="s">
        <v>12</v>
      </c>
      <c r="J61" s="10" t="s">
        <v>19</v>
      </c>
      <c r="K61" s="11" t="s">
        <v>14</v>
      </c>
      <c r="L61" s="11" t="s">
        <v>15</v>
      </c>
      <c r="M61" s="11" t="s">
        <v>16</v>
      </c>
      <c r="N61" s="13" t="s">
        <v>17</v>
      </c>
      <c r="O61" s="11" t="s">
        <v>53</v>
      </c>
      <c r="P61" s="14"/>
      <c r="Q61" s="10" t="s">
        <v>12</v>
      </c>
      <c r="R61" s="10" t="s">
        <v>19</v>
      </c>
      <c r="S61" s="10" t="s">
        <v>14</v>
      </c>
      <c r="T61" s="10" t="s">
        <v>15</v>
      </c>
      <c r="U61" s="10" t="s">
        <v>16</v>
      </c>
      <c r="V61" s="13" t="s">
        <v>17</v>
      </c>
      <c r="W61" s="11" t="s">
        <v>53</v>
      </c>
    </row>
    <row r="62" spans="1:23" ht="17.25" customHeight="1" x14ac:dyDescent="0.35">
      <c r="A62" s="20">
        <v>1</v>
      </c>
      <c r="B62" s="38">
        <v>2440</v>
      </c>
      <c r="C62" s="38">
        <v>1150</v>
      </c>
      <c r="D62" s="38">
        <v>1290</v>
      </c>
      <c r="E62" s="50">
        <v>1.1200000000000001</v>
      </c>
      <c r="F62" s="67">
        <v>0.52900000000000003</v>
      </c>
      <c r="G62" s="38">
        <f>C62+D62*E62</f>
        <v>2594.8000000000002</v>
      </c>
      <c r="H62"/>
      <c r="I62" s="22">
        <v>1</v>
      </c>
      <c r="J62" s="38">
        <v>2409</v>
      </c>
      <c r="K62" s="2">
        <v>1150</v>
      </c>
      <c r="L62" s="2">
        <v>1259</v>
      </c>
      <c r="M62" s="50">
        <v>1.08</v>
      </c>
      <c r="N62" s="67">
        <v>0.52300000000000002</v>
      </c>
      <c r="O62" s="38">
        <f>K62+L62*M62</f>
        <v>2509.7200000000003</v>
      </c>
      <c r="P62" s="14"/>
      <c r="Q62" s="20">
        <v>1</v>
      </c>
      <c r="R62" s="73">
        <v>2553</v>
      </c>
      <c r="S62" s="73">
        <v>1150</v>
      </c>
      <c r="T62" s="73">
        <v>1403</v>
      </c>
      <c r="U62" s="74">
        <v>1.24</v>
      </c>
      <c r="V62" s="67">
        <v>0.55000000000000004</v>
      </c>
      <c r="W62" s="38">
        <f>S62+T62*U62</f>
        <v>2889.7200000000003</v>
      </c>
    </row>
    <row r="63" spans="1:23" x14ac:dyDescent="0.35">
      <c r="A63" s="20">
        <v>2</v>
      </c>
      <c r="B63" s="38">
        <v>2440</v>
      </c>
      <c r="C63" s="38">
        <v>1150</v>
      </c>
      <c r="D63" s="38">
        <v>1290</v>
      </c>
      <c r="E63" s="50">
        <v>1.1200000000000001</v>
      </c>
      <c r="F63" s="67">
        <v>0.52900000000000003</v>
      </c>
      <c r="G63" s="38">
        <f t="shared" ref="G63:G85" si="6">C63+D63*E63</f>
        <v>2594.8000000000002</v>
      </c>
      <c r="H63"/>
      <c r="I63" s="22">
        <v>2</v>
      </c>
      <c r="J63" s="38">
        <v>2409</v>
      </c>
      <c r="K63" s="2">
        <v>1150</v>
      </c>
      <c r="L63" s="2">
        <v>1259</v>
      </c>
      <c r="M63" s="50">
        <v>1.08</v>
      </c>
      <c r="N63" s="67">
        <v>0.52300000000000002</v>
      </c>
      <c r="O63" s="38">
        <f t="shared" ref="O63:O85" si="7">K63+L63*M63</f>
        <v>2509.7200000000003</v>
      </c>
      <c r="P63" s="14"/>
      <c r="Q63" s="20">
        <v>2</v>
      </c>
      <c r="R63" s="73">
        <v>2553</v>
      </c>
      <c r="S63" s="73">
        <v>1150</v>
      </c>
      <c r="T63" s="73">
        <v>1403</v>
      </c>
      <c r="U63" s="74">
        <v>1.24</v>
      </c>
      <c r="V63" s="67">
        <v>0.55000000000000004</v>
      </c>
      <c r="W63" s="38">
        <f t="shared" ref="W63:W85" si="8">S63+T63*U63</f>
        <v>2889.7200000000003</v>
      </c>
    </row>
    <row r="64" spans="1:23" x14ac:dyDescent="0.35">
      <c r="A64" s="20">
        <v>3</v>
      </c>
      <c r="B64" s="39">
        <v>2486</v>
      </c>
      <c r="C64" s="39">
        <v>1150</v>
      </c>
      <c r="D64" s="39">
        <v>1336</v>
      </c>
      <c r="E64" s="52">
        <v>1.1499999999999999</v>
      </c>
      <c r="F64" s="68">
        <v>0.53700000000000003</v>
      </c>
      <c r="G64" s="39">
        <f t="shared" si="6"/>
        <v>2686.3999999999996</v>
      </c>
      <c r="H64"/>
      <c r="I64" s="22">
        <v>3</v>
      </c>
      <c r="J64" s="39">
        <v>2440</v>
      </c>
      <c r="K64" s="3">
        <v>1150</v>
      </c>
      <c r="L64" s="3">
        <v>1290</v>
      </c>
      <c r="M64" s="52">
        <v>1.1200000000000001</v>
      </c>
      <c r="N64" s="68">
        <v>0.52900000000000003</v>
      </c>
      <c r="O64" s="39">
        <f t="shared" si="7"/>
        <v>2594.8000000000002</v>
      </c>
      <c r="P64" s="14"/>
      <c r="Q64" s="20">
        <v>3</v>
      </c>
      <c r="R64" s="75">
        <v>2553</v>
      </c>
      <c r="S64" s="75">
        <v>1150</v>
      </c>
      <c r="T64" s="75">
        <v>1403</v>
      </c>
      <c r="U64" s="76">
        <v>1.24</v>
      </c>
      <c r="V64" s="68">
        <v>0.55000000000000004</v>
      </c>
      <c r="W64" s="39">
        <f t="shared" si="8"/>
        <v>2889.7200000000003</v>
      </c>
    </row>
    <row r="65" spans="1:23" x14ac:dyDescent="0.35">
      <c r="A65" s="20">
        <v>4</v>
      </c>
      <c r="B65" s="39">
        <v>2486</v>
      </c>
      <c r="C65" s="39">
        <v>1150</v>
      </c>
      <c r="D65" s="39">
        <v>1336</v>
      </c>
      <c r="E65" s="52">
        <v>1.1499999999999999</v>
      </c>
      <c r="F65" s="68">
        <v>0.53700000000000003</v>
      </c>
      <c r="G65" s="39">
        <f t="shared" si="6"/>
        <v>2686.3999999999996</v>
      </c>
      <c r="H65"/>
      <c r="I65" s="22">
        <v>4</v>
      </c>
      <c r="J65" s="39">
        <v>2440</v>
      </c>
      <c r="K65" s="3">
        <v>1150</v>
      </c>
      <c r="L65" s="3">
        <v>1290</v>
      </c>
      <c r="M65" s="52">
        <v>1.1200000000000001</v>
      </c>
      <c r="N65" s="68">
        <v>0.52900000000000003</v>
      </c>
      <c r="O65" s="39">
        <f t="shared" si="7"/>
        <v>2594.8000000000002</v>
      </c>
      <c r="P65" s="14"/>
      <c r="Q65" s="20">
        <v>4</v>
      </c>
      <c r="R65" s="75">
        <v>2553</v>
      </c>
      <c r="S65" s="75">
        <v>1150</v>
      </c>
      <c r="T65" s="75">
        <v>1403</v>
      </c>
      <c r="U65" s="76">
        <v>1.24</v>
      </c>
      <c r="V65" s="68">
        <v>0.55000000000000004</v>
      </c>
      <c r="W65" s="39">
        <f t="shared" si="8"/>
        <v>2889.7200000000003</v>
      </c>
    </row>
    <row r="66" spans="1:23" x14ac:dyDescent="0.35">
      <c r="A66" s="20">
        <v>5</v>
      </c>
      <c r="B66" s="39">
        <v>2486</v>
      </c>
      <c r="C66" s="39">
        <v>1150</v>
      </c>
      <c r="D66" s="39">
        <v>1336</v>
      </c>
      <c r="E66" s="52">
        <v>1.1499999999999999</v>
      </c>
      <c r="F66" s="68">
        <v>0.53700000000000003</v>
      </c>
      <c r="G66" s="39">
        <f t="shared" si="6"/>
        <v>2686.3999999999996</v>
      </c>
      <c r="H66"/>
      <c r="I66" s="22">
        <v>5</v>
      </c>
      <c r="J66" s="39">
        <v>2440</v>
      </c>
      <c r="K66" s="3">
        <v>1150</v>
      </c>
      <c r="L66" s="3">
        <v>1290</v>
      </c>
      <c r="M66" s="52">
        <v>1.1200000000000001</v>
      </c>
      <c r="N66" s="68">
        <v>0.52900000000000003</v>
      </c>
      <c r="O66" s="39">
        <f t="shared" si="7"/>
        <v>2594.8000000000002</v>
      </c>
      <c r="P66" s="14"/>
      <c r="Q66" s="20">
        <v>5</v>
      </c>
      <c r="R66" s="75">
        <v>2553</v>
      </c>
      <c r="S66" s="75">
        <v>1150</v>
      </c>
      <c r="T66" s="75">
        <v>1403</v>
      </c>
      <c r="U66" s="76">
        <v>1.24</v>
      </c>
      <c r="V66" s="68">
        <v>0.55000000000000004</v>
      </c>
      <c r="W66" s="39">
        <f t="shared" si="8"/>
        <v>2889.7200000000003</v>
      </c>
    </row>
    <row r="67" spans="1:23" x14ac:dyDescent="0.35">
      <c r="A67" s="20">
        <v>6</v>
      </c>
      <c r="B67" s="39">
        <v>2486</v>
      </c>
      <c r="C67" s="39">
        <v>1150</v>
      </c>
      <c r="D67" s="39">
        <v>1336</v>
      </c>
      <c r="E67" s="52">
        <v>1.1499999999999999</v>
      </c>
      <c r="F67" s="68">
        <v>0.53700000000000003</v>
      </c>
      <c r="G67" s="39">
        <f t="shared" si="6"/>
        <v>2686.3999999999996</v>
      </c>
      <c r="H67"/>
      <c r="I67" s="22">
        <v>6</v>
      </c>
      <c r="J67" s="39">
        <v>2440</v>
      </c>
      <c r="K67" s="3">
        <v>1150</v>
      </c>
      <c r="L67" s="3">
        <v>1290</v>
      </c>
      <c r="M67" s="52">
        <v>1.1200000000000001</v>
      </c>
      <c r="N67" s="68">
        <v>0.52900000000000003</v>
      </c>
      <c r="O67" s="39">
        <f t="shared" si="7"/>
        <v>2594.8000000000002</v>
      </c>
      <c r="P67" s="14"/>
      <c r="Q67" s="20">
        <v>6</v>
      </c>
      <c r="R67" s="75">
        <v>2553</v>
      </c>
      <c r="S67" s="75">
        <v>1150</v>
      </c>
      <c r="T67" s="75">
        <v>1403</v>
      </c>
      <c r="U67" s="76">
        <v>1.24</v>
      </c>
      <c r="V67" s="68">
        <v>0.55000000000000004</v>
      </c>
      <c r="W67" s="39">
        <f t="shared" si="8"/>
        <v>2889.7200000000003</v>
      </c>
    </row>
    <row r="68" spans="1:23" x14ac:dyDescent="0.35">
      <c r="A68" s="20">
        <v>7</v>
      </c>
      <c r="B68" s="40">
        <v>2409</v>
      </c>
      <c r="C68" s="40">
        <v>1150</v>
      </c>
      <c r="D68" s="40">
        <v>1259</v>
      </c>
      <c r="E68" s="54">
        <v>1.08</v>
      </c>
      <c r="F68" s="69">
        <v>0.52300000000000002</v>
      </c>
      <c r="G68" s="40">
        <f t="shared" si="6"/>
        <v>2509.7200000000003</v>
      </c>
      <c r="H68"/>
      <c r="I68" s="22">
        <v>7</v>
      </c>
      <c r="J68" s="40">
        <v>2372</v>
      </c>
      <c r="K68" s="4">
        <v>1150</v>
      </c>
      <c r="L68" s="4">
        <v>1222</v>
      </c>
      <c r="M68" s="54">
        <v>1.04</v>
      </c>
      <c r="N68" s="69">
        <v>0.51500000000000001</v>
      </c>
      <c r="O68" s="40">
        <f t="shared" si="7"/>
        <v>2420.88</v>
      </c>
      <c r="P68" s="14"/>
      <c r="Q68" s="20">
        <v>7</v>
      </c>
      <c r="R68" s="77">
        <v>2523</v>
      </c>
      <c r="S68" s="77">
        <v>1150</v>
      </c>
      <c r="T68" s="77">
        <v>1373</v>
      </c>
      <c r="U68" s="78">
        <v>1.19</v>
      </c>
      <c r="V68" s="69">
        <v>0.54400000000000004</v>
      </c>
      <c r="W68" s="40">
        <f t="shared" si="8"/>
        <v>2783.87</v>
      </c>
    </row>
    <row r="69" spans="1:23" x14ac:dyDescent="0.35">
      <c r="A69" s="20">
        <v>8</v>
      </c>
      <c r="B69" s="40">
        <v>2409</v>
      </c>
      <c r="C69" s="40">
        <v>1150</v>
      </c>
      <c r="D69" s="40">
        <v>1259</v>
      </c>
      <c r="E69" s="54">
        <v>1.08</v>
      </c>
      <c r="F69" s="69">
        <v>0.52300000000000002</v>
      </c>
      <c r="G69" s="40">
        <f t="shared" si="6"/>
        <v>2509.7200000000003</v>
      </c>
      <c r="H69"/>
      <c r="I69" s="22">
        <v>8</v>
      </c>
      <c r="J69" s="40">
        <v>2372</v>
      </c>
      <c r="K69" s="4">
        <v>1150</v>
      </c>
      <c r="L69" s="4">
        <v>1222</v>
      </c>
      <c r="M69" s="54">
        <v>1.04</v>
      </c>
      <c r="N69" s="69">
        <v>0.51500000000000001</v>
      </c>
      <c r="O69" s="40">
        <f t="shared" si="7"/>
        <v>2420.88</v>
      </c>
      <c r="P69" s="14"/>
      <c r="Q69" s="20">
        <v>8</v>
      </c>
      <c r="R69" s="77">
        <v>2523</v>
      </c>
      <c r="S69" s="77">
        <v>1150</v>
      </c>
      <c r="T69" s="77">
        <v>1373</v>
      </c>
      <c r="U69" s="78">
        <v>1.19</v>
      </c>
      <c r="V69" s="69">
        <v>0.54400000000000004</v>
      </c>
      <c r="W69" s="40">
        <f t="shared" si="8"/>
        <v>2783.87</v>
      </c>
    </row>
    <row r="70" spans="1:23" x14ac:dyDescent="0.35">
      <c r="A70" s="20">
        <v>9</v>
      </c>
      <c r="B70" s="40">
        <v>2409</v>
      </c>
      <c r="C70" s="40">
        <v>1150</v>
      </c>
      <c r="D70" s="40">
        <v>1259</v>
      </c>
      <c r="E70" s="54">
        <v>1.08</v>
      </c>
      <c r="F70" s="69">
        <v>0.52300000000000002</v>
      </c>
      <c r="G70" s="40">
        <f t="shared" si="6"/>
        <v>2509.7200000000003</v>
      </c>
      <c r="H70"/>
      <c r="I70" s="22">
        <v>9</v>
      </c>
      <c r="J70" s="40">
        <v>2372</v>
      </c>
      <c r="K70" s="4">
        <v>1150</v>
      </c>
      <c r="L70" s="4">
        <v>1222</v>
      </c>
      <c r="M70" s="54">
        <v>1.04</v>
      </c>
      <c r="N70" s="69">
        <v>0.51500000000000001</v>
      </c>
      <c r="O70" s="40">
        <f t="shared" si="7"/>
        <v>2420.88</v>
      </c>
      <c r="P70" s="14"/>
      <c r="Q70" s="20">
        <v>9</v>
      </c>
      <c r="R70" s="77">
        <v>2523</v>
      </c>
      <c r="S70" s="77">
        <v>1150</v>
      </c>
      <c r="T70" s="77">
        <v>1373</v>
      </c>
      <c r="U70" s="78">
        <v>1.19</v>
      </c>
      <c r="V70" s="69">
        <v>0.54400000000000004</v>
      </c>
      <c r="W70" s="40">
        <f t="shared" si="8"/>
        <v>2783.87</v>
      </c>
    </row>
    <row r="71" spans="1:23" x14ac:dyDescent="0.35">
      <c r="A71" s="20">
        <v>10</v>
      </c>
      <c r="B71" s="40">
        <v>2409</v>
      </c>
      <c r="C71" s="40">
        <v>1150</v>
      </c>
      <c r="D71" s="40">
        <v>1259</v>
      </c>
      <c r="E71" s="54">
        <v>1.08</v>
      </c>
      <c r="F71" s="69">
        <v>0.52300000000000002</v>
      </c>
      <c r="G71" s="40">
        <f t="shared" si="6"/>
        <v>2509.7200000000003</v>
      </c>
      <c r="H71"/>
      <c r="I71" s="22">
        <v>10</v>
      </c>
      <c r="J71" s="40">
        <v>2372</v>
      </c>
      <c r="K71" s="4">
        <v>1150</v>
      </c>
      <c r="L71" s="4">
        <v>1222</v>
      </c>
      <c r="M71" s="54">
        <v>1.04</v>
      </c>
      <c r="N71" s="69">
        <v>0.51500000000000001</v>
      </c>
      <c r="O71" s="40">
        <f t="shared" si="7"/>
        <v>2420.88</v>
      </c>
      <c r="P71" s="14"/>
      <c r="Q71" s="20">
        <v>10</v>
      </c>
      <c r="R71" s="77">
        <v>2523</v>
      </c>
      <c r="S71" s="77">
        <v>1150</v>
      </c>
      <c r="T71" s="77">
        <v>1373</v>
      </c>
      <c r="U71" s="78">
        <v>1.19</v>
      </c>
      <c r="V71" s="69">
        <v>0.54400000000000004</v>
      </c>
      <c r="W71" s="40">
        <f t="shared" si="8"/>
        <v>2783.87</v>
      </c>
    </row>
    <row r="72" spans="1:23" x14ac:dyDescent="0.35">
      <c r="A72" s="20">
        <v>11</v>
      </c>
      <c r="B72" s="41">
        <v>2300</v>
      </c>
      <c r="C72" s="41">
        <v>1150</v>
      </c>
      <c r="D72" s="41">
        <v>1150</v>
      </c>
      <c r="E72" s="56">
        <v>1</v>
      </c>
      <c r="F72" s="70">
        <v>0.5</v>
      </c>
      <c r="G72" s="41">
        <f t="shared" si="6"/>
        <v>2300</v>
      </c>
      <c r="H72"/>
      <c r="I72" s="22">
        <v>11</v>
      </c>
      <c r="J72" s="41">
        <v>2300</v>
      </c>
      <c r="K72" s="5">
        <v>1150</v>
      </c>
      <c r="L72" s="5">
        <v>1150</v>
      </c>
      <c r="M72" s="56">
        <v>1</v>
      </c>
      <c r="N72" s="70">
        <v>0.5</v>
      </c>
      <c r="O72" s="41">
        <f t="shared" si="7"/>
        <v>2300</v>
      </c>
      <c r="P72" s="14"/>
      <c r="Q72" s="20">
        <v>11</v>
      </c>
      <c r="R72" s="79">
        <v>2409</v>
      </c>
      <c r="S72" s="79">
        <v>1150</v>
      </c>
      <c r="T72" s="79">
        <v>1259</v>
      </c>
      <c r="U72" s="80">
        <v>1.08</v>
      </c>
      <c r="V72" s="70">
        <v>0.52300000000000002</v>
      </c>
      <c r="W72" s="41">
        <f t="shared" si="8"/>
        <v>2509.7200000000003</v>
      </c>
    </row>
    <row r="73" spans="1:23" x14ac:dyDescent="0.35">
      <c r="A73" s="20">
        <v>12</v>
      </c>
      <c r="B73" s="41">
        <v>2300</v>
      </c>
      <c r="C73" s="41">
        <v>1150</v>
      </c>
      <c r="D73" s="41">
        <v>1150</v>
      </c>
      <c r="E73" s="56">
        <v>1</v>
      </c>
      <c r="F73" s="70">
        <v>0.5</v>
      </c>
      <c r="G73" s="41">
        <f t="shared" si="6"/>
        <v>2300</v>
      </c>
      <c r="H73"/>
      <c r="I73" s="22">
        <v>12</v>
      </c>
      <c r="J73" s="41">
        <v>2300</v>
      </c>
      <c r="K73" s="5">
        <v>1150</v>
      </c>
      <c r="L73" s="5">
        <v>1150</v>
      </c>
      <c r="M73" s="56">
        <v>1</v>
      </c>
      <c r="N73" s="70">
        <v>0.5</v>
      </c>
      <c r="O73" s="41">
        <f t="shared" si="7"/>
        <v>2300</v>
      </c>
      <c r="P73" s="14"/>
      <c r="Q73" s="20">
        <v>12</v>
      </c>
      <c r="R73" s="79">
        <v>2409</v>
      </c>
      <c r="S73" s="79">
        <v>1150</v>
      </c>
      <c r="T73" s="79">
        <v>1259</v>
      </c>
      <c r="U73" s="80">
        <v>1.08</v>
      </c>
      <c r="V73" s="70">
        <v>0.52300000000000002</v>
      </c>
      <c r="W73" s="41">
        <f t="shared" si="8"/>
        <v>2509.7200000000003</v>
      </c>
    </row>
    <row r="74" spans="1:23" x14ac:dyDescent="0.35">
      <c r="A74" s="20">
        <v>13</v>
      </c>
      <c r="B74" s="41">
        <v>2300</v>
      </c>
      <c r="C74" s="41">
        <v>1150</v>
      </c>
      <c r="D74" s="41">
        <v>1150</v>
      </c>
      <c r="E74" s="56">
        <v>1</v>
      </c>
      <c r="F74" s="70">
        <v>0.5</v>
      </c>
      <c r="G74" s="41">
        <f t="shared" si="6"/>
        <v>2300</v>
      </c>
      <c r="H74"/>
      <c r="I74" s="22">
        <v>13</v>
      </c>
      <c r="J74" s="41">
        <v>2300</v>
      </c>
      <c r="K74" s="5">
        <v>1150</v>
      </c>
      <c r="L74" s="5">
        <v>1150</v>
      </c>
      <c r="M74" s="56">
        <v>1</v>
      </c>
      <c r="N74" s="70">
        <v>0.5</v>
      </c>
      <c r="O74" s="41">
        <f t="shared" si="7"/>
        <v>2300</v>
      </c>
      <c r="P74" s="14"/>
      <c r="Q74" s="20">
        <v>13</v>
      </c>
      <c r="R74" s="79">
        <v>2409</v>
      </c>
      <c r="S74" s="79">
        <v>1150</v>
      </c>
      <c r="T74" s="79">
        <v>1259</v>
      </c>
      <c r="U74" s="80">
        <v>1.08</v>
      </c>
      <c r="V74" s="70">
        <v>0.52300000000000002</v>
      </c>
      <c r="W74" s="41">
        <f t="shared" si="8"/>
        <v>2509.7200000000003</v>
      </c>
    </row>
    <row r="75" spans="1:23" x14ac:dyDescent="0.35">
      <c r="A75" s="20">
        <v>14</v>
      </c>
      <c r="B75" s="41">
        <v>2300</v>
      </c>
      <c r="C75" s="41">
        <v>1150</v>
      </c>
      <c r="D75" s="41">
        <v>1150</v>
      </c>
      <c r="E75" s="56">
        <v>1</v>
      </c>
      <c r="F75" s="70">
        <v>0.5</v>
      </c>
      <c r="G75" s="41">
        <f t="shared" si="6"/>
        <v>2300</v>
      </c>
      <c r="H75"/>
      <c r="I75" s="22">
        <v>14</v>
      </c>
      <c r="J75" s="41">
        <v>2300</v>
      </c>
      <c r="K75" s="5">
        <v>1150</v>
      </c>
      <c r="L75" s="5">
        <v>1150</v>
      </c>
      <c r="M75" s="56">
        <v>1</v>
      </c>
      <c r="N75" s="70">
        <v>0.5</v>
      </c>
      <c r="O75" s="41">
        <f t="shared" si="7"/>
        <v>2300</v>
      </c>
      <c r="P75" s="14"/>
      <c r="Q75" s="20">
        <v>14</v>
      </c>
      <c r="R75" s="79">
        <v>2409</v>
      </c>
      <c r="S75" s="79">
        <v>1150</v>
      </c>
      <c r="T75" s="79">
        <v>1259</v>
      </c>
      <c r="U75" s="80">
        <v>1.08</v>
      </c>
      <c r="V75" s="70">
        <v>0.52300000000000002</v>
      </c>
      <c r="W75" s="41">
        <f t="shared" si="8"/>
        <v>2509.7200000000003</v>
      </c>
    </row>
    <row r="76" spans="1:23" x14ac:dyDescent="0.35">
      <c r="A76" s="20">
        <v>15</v>
      </c>
      <c r="B76" s="42">
        <v>2300</v>
      </c>
      <c r="C76" s="42">
        <v>1150</v>
      </c>
      <c r="D76" s="42">
        <v>1150</v>
      </c>
      <c r="E76" s="58">
        <v>1</v>
      </c>
      <c r="F76" s="71">
        <v>0.5</v>
      </c>
      <c r="G76" s="42">
        <f t="shared" si="6"/>
        <v>2300</v>
      </c>
      <c r="H76"/>
      <c r="I76" s="34">
        <v>15</v>
      </c>
      <c r="J76" s="42">
        <v>2300</v>
      </c>
      <c r="K76" s="6">
        <v>1150</v>
      </c>
      <c r="L76" s="6">
        <v>1150</v>
      </c>
      <c r="M76" s="58">
        <v>1</v>
      </c>
      <c r="N76" s="71">
        <v>0.5</v>
      </c>
      <c r="O76" s="42">
        <f t="shared" si="7"/>
        <v>2300</v>
      </c>
      <c r="P76" s="14"/>
      <c r="Q76" s="20">
        <v>15</v>
      </c>
      <c r="R76" s="81">
        <v>2372</v>
      </c>
      <c r="S76" s="81">
        <v>1150</v>
      </c>
      <c r="T76" s="81">
        <v>1222</v>
      </c>
      <c r="U76" s="82">
        <v>1.04</v>
      </c>
      <c r="V76" s="71">
        <v>0.51500000000000001</v>
      </c>
      <c r="W76" s="42">
        <f t="shared" si="8"/>
        <v>2420.88</v>
      </c>
    </row>
    <row r="77" spans="1:23" x14ac:dyDescent="0.35">
      <c r="A77" s="20">
        <v>16</v>
      </c>
      <c r="B77" s="42">
        <v>2300</v>
      </c>
      <c r="C77" s="42">
        <v>1150</v>
      </c>
      <c r="D77" s="42">
        <v>1150</v>
      </c>
      <c r="E77" s="58">
        <v>1</v>
      </c>
      <c r="F77" s="71">
        <v>0.5</v>
      </c>
      <c r="G77" s="42">
        <f t="shared" si="6"/>
        <v>2300</v>
      </c>
      <c r="H77"/>
      <c r="I77" s="34">
        <v>16</v>
      </c>
      <c r="J77" s="42">
        <v>2300</v>
      </c>
      <c r="K77" s="6">
        <v>1150</v>
      </c>
      <c r="L77" s="6">
        <v>1150</v>
      </c>
      <c r="M77" s="58">
        <v>1</v>
      </c>
      <c r="N77" s="71">
        <v>0.5</v>
      </c>
      <c r="O77" s="42">
        <f t="shared" si="7"/>
        <v>2300</v>
      </c>
      <c r="P77" s="14"/>
      <c r="Q77" s="20">
        <v>16</v>
      </c>
      <c r="R77" s="81">
        <v>2372</v>
      </c>
      <c r="S77" s="81">
        <v>1150</v>
      </c>
      <c r="T77" s="81">
        <v>1222</v>
      </c>
      <c r="U77" s="82">
        <v>1.04</v>
      </c>
      <c r="V77" s="71">
        <v>0.51500000000000001</v>
      </c>
      <c r="W77" s="42">
        <f t="shared" si="8"/>
        <v>2420.88</v>
      </c>
    </row>
    <row r="78" spans="1:23" x14ac:dyDescent="0.35">
      <c r="A78" s="20">
        <v>17</v>
      </c>
      <c r="B78" s="42">
        <v>2300</v>
      </c>
      <c r="C78" s="42">
        <v>1150</v>
      </c>
      <c r="D78" s="42">
        <v>1150</v>
      </c>
      <c r="E78" s="58">
        <v>1</v>
      </c>
      <c r="F78" s="71">
        <v>0.5</v>
      </c>
      <c r="G78" s="42">
        <f t="shared" si="6"/>
        <v>2300</v>
      </c>
      <c r="H78"/>
      <c r="I78" s="34">
        <v>17</v>
      </c>
      <c r="J78" s="42">
        <v>2300</v>
      </c>
      <c r="K78" s="6">
        <v>1150</v>
      </c>
      <c r="L78" s="6">
        <v>1150</v>
      </c>
      <c r="M78" s="58">
        <v>1</v>
      </c>
      <c r="N78" s="71">
        <v>0.5</v>
      </c>
      <c r="O78" s="42">
        <f t="shared" si="7"/>
        <v>2300</v>
      </c>
      <c r="P78" s="14"/>
      <c r="Q78" s="20">
        <v>17</v>
      </c>
      <c r="R78" s="81">
        <v>2372</v>
      </c>
      <c r="S78" s="81">
        <v>1150</v>
      </c>
      <c r="T78" s="81">
        <v>1222</v>
      </c>
      <c r="U78" s="82">
        <v>1.04</v>
      </c>
      <c r="V78" s="71">
        <v>0.51500000000000001</v>
      </c>
      <c r="W78" s="42">
        <f t="shared" si="8"/>
        <v>2420.88</v>
      </c>
    </row>
    <row r="79" spans="1:23" x14ac:dyDescent="0.35">
      <c r="A79" s="20">
        <v>18</v>
      </c>
      <c r="B79" s="42">
        <v>2300</v>
      </c>
      <c r="C79" s="42">
        <v>1150</v>
      </c>
      <c r="D79" s="42">
        <v>1150</v>
      </c>
      <c r="E79" s="58">
        <v>1</v>
      </c>
      <c r="F79" s="71">
        <v>0.5</v>
      </c>
      <c r="G79" s="42">
        <f t="shared" si="6"/>
        <v>2300</v>
      </c>
      <c r="H79"/>
      <c r="I79" s="34">
        <v>18</v>
      </c>
      <c r="J79" s="42">
        <v>2300</v>
      </c>
      <c r="K79" s="6">
        <v>1150</v>
      </c>
      <c r="L79" s="6">
        <v>1150</v>
      </c>
      <c r="M79" s="58">
        <v>1</v>
      </c>
      <c r="N79" s="71">
        <v>0.5</v>
      </c>
      <c r="O79" s="42">
        <f t="shared" si="7"/>
        <v>2300</v>
      </c>
      <c r="P79" s="14"/>
      <c r="Q79" s="20">
        <v>18</v>
      </c>
      <c r="R79" s="81">
        <v>2372</v>
      </c>
      <c r="S79" s="81">
        <v>1150</v>
      </c>
      <c r="T79" s="81">
        <v>1222</v>
      </c>
      <c r="U79" s="82">
        <v>1.04</v>
      </c>
      <c r="V79" s="71">
        <v>0.51500000000000001</v>
      </c>
      <c r="W79" s="42">
        <f t="shared" si="8"/>
        <v>2420.88</v>
      </c>
    </row>
    <row r="80" spans="1:23" x14ac:dyDescent="0.35">
      <c r="A80" s="20">
        <v>19</v>
      </c>
      <c r="B80" s="43">
        <v>2300</v>
      </c>
      <c r="C80" s="43">
        <v>1150</v>
      </c>
      <c r="D80" s="43">
        <v>1150</v>
      </c>
      <c r="E80" s="60">
        <v>1</v>
      </c>
      <c r="F80" s="72">
        <v>0.5</v>
      </c>
      <c r="G80" s="43">
        <f t="shared" si="6"/>
        <v>2300</v>
      </c>
      <c r="H80"/>
      <c r="I80" s="22">
        <v>19</v>
      </c>
      <c r="J80" s="43">
        <v>2300</v>
      </c>
      <c r="K80" s="61">
        <v>1150</v>
      </c>
      <c r="L80" s="61">
        <v>1150</v>
      </c>
      <c r="M80" s="60">
        <v>1</v>
      </c>
      <c r="N80" s="72">
        <v>0.5</v>
      </c>
      <c r="O80" s="43">
        <f t="shared" si="7"/>
        <v>2300</v>
      </c>
      <c r="P80" s="14"/>
      <c r="Q80" s="20">
        <v>19</v>
      </c>
      <c r="R80" s="83">
        <v>2409</v>
      </c>
      <c r="S80" s="83">
        <v>1150</v>
      </c>
      <c r="T80" s="83">
        <v>1259</v>
      </c>
      <c r="U80" s="84">
        <v>1.08</v>
      </c>
      <c r="V80" s="72">
        <v>0.52300000000000002</v>
      </c>
      <c r="W80" s="43">
        <f t="shared" si="8"/>
        <v>2509.7200000000003</v>
      </c>
    </row>
    <row r="81" spans="1:23" x14ac:dyDescent="0.35">
      <c r="A81" s="20">
        <v>20</v>
      </c>
      <c r="B81" s="43">
        <v>2300</v>
      </c>
      <c r="C81" s="43">
        <v>1150</v>
      </c>
      <c r="D81" s="43">
        <v>1150</v>
      </c>
      <c r="E81" s="60">
        <v>1</v>
      </c>
      <c r="F81" s="72">
        <v>0.5</v>
      </c>
      <c r="G81" s="43">
        <f t="shared" si="6"/>
        <v>2300</v>
      </c>
      <c r="H81"/>
      <c r="I81" s="22">
        <v>20</v>
      </c>
      <c r="J81" s="43">
        <v>2300</v>
      </c>
      <c r="K81" s="61">
        <v>1150</v>
      </c>
      <c r="L81" s="61">
        <v>1150</v>
      </c>
      <c r="M81" s="60">
        <v>1</v>
      </c>
      <c r="N81" s="72">
        <v>0.5</v>
      </c>
      <c r="O81" s="43">
        <f t="shared" si="7"/>
        <v>2300</v>
      </c>
      <c r="P81" s="14"/>
      <c r="Q81" s="20">
        <v>20</v>
      </c>
      <c r="R81" s="83">
        <v>2409</v>
      </c>
      <c r="S81" s="83">
        <v>1150</v>
      </c>
      <c r="T81" s="83">
        <v>1259</v>
      </c>
      <c r="U81" s="84">
        <v>1.08</v>
      </c>
      <c r="V81" s="72">
        <v>0.52300000000000002</v>
      </c>
      <c r="W81" s="43">
        <f t="shared" si="8"/>
        <v>2509.7200000000003</v>
      </c>
    </row>
    <row r="82" spans="1:23" x14ac:dyDescent="0.35">
      <c r="A82" s="20">
        <v>21</v>
      </c>
      <c r="B82" s="43">
        <v>2300</v>
      </c>
      <c r="C82" s="43">
        <v>1150</v>
      </c>
      <c r="D82" s="43">
        <v>1150</v>
      </c>
      <c r="E82" s="60">
        <v>1</v>
      </c>
      <c r="F82" s="72">
        <v>0.5</v>
      </c>
      <c r="G82" s="43">
        <f t="shared" si="6"/>
        <v>2300</v>
      </c>
      <c r="H82"/>
      <c r="I82" s="22">
        <v>21</v>
      </c>
      <c r="J82" s="43">
        <v>2300</v>
      </c>
      <c r="K82" s="61">
        <v>1150</v>
      </c>
      <c r="L82" s="61">
        <v>1150</v>
      </c>
      <c r="M82" s="60">
        <v>1</v>
      </c>
      <c r="N82" s="72">
        <v>0.5</v>
      </c>
      <c r="O82" s="43">
        <f t="shared" si="7"/>
        <v>2300</v>
      </c>
      <c r="P82" s="14"/>
      <c r="Q82" s="20">
        <v>21</v>
      </c>
      <c r="R82" s="83">
        <v>2409</v>
      </c>
      <c r="S82" s="83">
        <v>1150</v>
      </c>
      <c r="T82" s="83">
        <v>1259</v>
      </c>
      <c r="U82" s="84">
        <v>1.08</v>
      </c>
      <c r="V82" s="72">
        <v>0.52300000000000002</v>
      </c>
      <c r="W82" s="43">
        <f t="shared" si="8"/>
        <v>2509.7200000000003</v>
      </c>
    </row>
    <row r="83" spans="1:23" x14ac:dyDescent="0.35">
      <c r="A83" s="20">
        <v>22</v>
      </c>
      <c r="B83" s="43">
        <v>2300</v>
      </c>
      <c r="C83" s="43">
        <v>1150</v>
      </c>
      <c r="D83" s="43">
        <v>1150</v>
      </c>
      <c r="E83" s="60">
        <v>1</v>
      </c>
      <c r="F83" s="72">
        <v>0.5</v>
      </c>
      <c r="G83" s="43">
        <f t="shared" si="6"/>
        <v>2300</v>
      </c>
      <c r="H83"/>
      <c r="I83" s="22">
        <v>22</v>
      </c>
      <c r="J83" s="43">
        <v>2300</v>
      </c>
      <c r="K83" s="61">
        <v>1150</v>
      </c>
      <c r="L83" s="61">
        <v>1150</v>
      </c>
      <c r="M83" s="60">
        <v>1</v>
      </c>
      <c r="N83" s="72">
        <v>0.5</v>
      </c>
      <c r="O83" s="43">
        <f t="shared" si="7"/>
        <v>2300</v>
      </c>
      <c r="P83" s="14"/>
      <c r="Q83" s="20">
        <v>22</v>
      </c>
      <c r="R83" s="83">
        <v>2409</v>
      </c>
      <c r="S83" s="83">
        <v>1150</v>
      </c>
      <c r="T83" s="83">
        <v>1259</v>
      </c>
      <c r="U83" s="84">
        <v>1.08</v>
      </c>
      <c r="V83" s="72">
        <v>0.52300000000000002</v>
      </c>
      <c r="W83" s="43">
        <f t="shared" si="8"/>
        <v>2509.7200000000003</v>
      </c>
    </row>
    <row r="84" spans="1:23" x14ac:dyDescent="0.35">
      <c r="A84" s="20">
        <v>23</v>
      </c>
      <c r="B84" s="38">
        <v>2440</v>
      </c>
      <c r="C84" s="38">
        <v>1150</v>
      </c>
      <c r="D84" s="38">
        <v>1290</v>
      </c>
      <c r="E84" s="50">
        <v>1.1200000000000001</v>
      </c>
      <c r="F84" s="67">
        <v>0.52900000000000003</v>
      </c>
      <c r="G84" s="38">
        <f t="shared" si="6"/>
        <v>2594.8000000000002</v>
      </c>
      <c r="H84"/>
      <c r="I84" s="22">
        <v>23</v>
      </c>
      <c r="J84" s="38">
        <v>2409</v>
      </c>
      <c r="K84" s="2">
        <v>1150</v>
      </c>
      <c r="L84" s="2">
        <v>1259</v>
      </c>
      <c r="M84" s="50">
        <v>1.08</v>
      </c>
      <c r="N84" s="67">
        <v>0.52300000000000002</v>
      </c>
      <c r="O84" s="38">
        <f t="shared" si="7"/>
        <v>2509.7200000000003</v>
      </c>
      <c r="P84" s="14"/>
      <c r="Q84" s="20">
        <v>23</v>
      </c>
      <c r="R84" s="73">
        <v>2553</v>
      </c>
      <c r="S84" s="73">
        <v>1150</v>
      </c>
      <c r="T84" s="73">
        <v>1403</v>
      </c>
      <c r="U84" s="74">
        <v>1.24</v>
      </c>
      <c r="V84" s="67">
        <v>0.55000000000000004</v>
      </c>
      <c r="W84" s="38">
        <f t="shared" si="8"/>
        <v>2889.7200000000003</v>
      </c>
    </row>
    <row r="85" spans="1:23" x14ac:dyDescent="0.35">
      <c r="A85" s="20">
        <v>24</v>
      </c>
      <c r="B85" s="38">
        <v>2440</v>
      </c>
      <c r="C85" s="38">
        <v>1150</v>
      </c>
      <c r="D85" s="38">
        <v>1290</v>
      </c>
      <c r="E85" s="50">
        <v>1.1200000000000001</v>
      </c>
      <c r="F85" s="67">
        <v>0.52900000000000003</v>
      </c>
      <c r="G85" s="38">
        <f t="shared" si="6"/>
        <v>2594.8000000000002</v>
      </c>
      <c r="H85"/>
      <c r="I85" s="22">
        <v>24</v>
      </c>
      <c r="J85" s="38">
        <v>2409</v>
      </c>
      <c r="K85" s="2">
        <v>1150</v>
      </c>
      <c r="L85" s="2">
        <v>1259</v>
      </c>
      <c r="M85" s="50">
        <v>1.08</v>
      </c>
      <c r="N85" s="67">
        <v>0.52300000000000002</v>
      </c>
      <c r="O85" s="38">
        <f t="shared" si="7"/>
        <v>2509.7200000000003</v>
      </c>
      <c r="P85" s="14"/>
      <c r="Q85" s="20">
        <v>24</v>
      </c>
      <c r="R85" s="73">
        <v>2553</v>
      </c>
      <c r="S85" s="73">
        <v>1150</v>
      </c>
      <c r="T85" s="73">
        <v>1403</v>
      </c>
      <c r="U85" s="74">
        <v>1.24</v>
      </c>
      <c r="V85" s="67">
        <v>0.55000000000000004</v>
      </c>
      <c r="W85" s="38">
        <f t="shared" si="8"/>
        <v>2889.7200000000003</v>
      </c>
    </row>
    <row r="86" spans="1:23" x14ac:dyDescent="0.35">
      <c r="B86" s="1"/>
      <c r="J86" s="1"/>
      <c r="R86" s="1"/>
    </row>
    <row r="88" spans="1:23" ht="18.5" x14ac:dyDescent="0.45">
      <c r="A88" s="92">
        <v>44105</v>
      </c>
      <c r="B88" s="92"/>
      <c r="C88" s="92"/>
      <c r="D88" s="92"/>
      <c r="E88" s="92"/>
      <c r="F88" s="92"/>
      <c r="G88" s="89"/>
      <c r="I88" s="92">
        <v>44136</v>
      </c>
      <c r="J88" s="92"/>
      <c r="K88" s="92"/>
      <c r="L88" s="92"/>
      <c r="M88" s="92"/>
      <c r="N88" s="92"/>
      <c r="O88" s="89"/>
      <c r="Q88" s="92">
        <v>44166</v>
      </c>
      <c r="R88" s="92"/>
      <c r="S88" s="92"/>
      <c r="T88" s="92"/>
      <c r="U88" s="92"/>
      <c r="V88" s="92"/>
    </row>
    <row r="89" spans="1:23" ht="46.5" x14ac:dyDescent="0.35">
      <c r="A89" s="10" t="s">
        <v>12</v>
      </c>
      <c r="B89" s="10" t="s">
        <v>19</v>
      </c>
      <c r="C89" s="10" t="s">
        <v>14</v>
      </c>
      <c r="D89" s="10" t="s">
        <v>15</v>
      </c>
      <c r="E89" s="10" t="s">
        <v>16</v>
      </c>
      <c r="F89" s="13" t="s">
        <v>17</v>
      </c>
      <c r="G89" s="11" t="s">
        <v>53</v>
      </c>
      <c r="I89" s="35" t="s">
        <v>12</v>
      </c>
      <c r="J89" s="10" t="s">
        <v>19</v>
      </c>
      <c r="K89" s="10" t="s">
        <v>14</v>
      </c>
      <c r="L89" s="10" t="s">
        <v>15</v>
      </c>
      <c r="M89" s="10" t="s">
        <v>16</v>
      </c>
      <c r="N89" s="13" t="s">
        <v>17</v>
      </c>
      <c r="O89" s="11" t="s">
        <v>53</v>
      </c>
      <c r="Q89" s="10" t="s">
        <v>12</v>
      </c>
      <c r="R89" s="10" t="s">
        <v>19</v>
      </c>
      <c r="S89" s="10" t="s">
        <v>14</v>
      </c>
      <c r="T89" s="10" t="s">
        <v>15</v>
      </c>
      <c r="U89" s="10" t="s">
        <v>16</v>
      </c>
      <c r="V89" s="13" t="s">
        <v>17</v>
      </c>
      <c r="W89" s="11" t="s">
        <v>53</v>
      </c>
    </row>
    <row r="90" spans="1:23" x14ac:dyDescent="0.35">
      <c r="A90" s="20">
        <v>1</v>
      </c>
      <c r="B90" s="38">
        <v>2908</v>
      </c>
      <c r="C90" s="38">
        <v>1163</v>
      </c>
      <c r="D90" s="38">
        <v>1745</v>
      </c>
      <c r="E90" s="50">
        <v>1.58</v>
      </c>
      <c r="F90" s="67">
        <v>0.6</v>
      </c>
      <c r="G90" s="38">
        <f>C90+D90*E90</f>
        <v>3920.1</v>
      </c>
      <c r="H90" s="14"/>
      <c r="I90" s="22">
        <v>1</v>
      </c>
      <c r="J90" s="2">
        <v>3086</v>
      </c>
      <c r="K90" s="2">
        <v>1234</v>
      </c>
      <c r="L90" s="2">
        <v>1852</v>
      </c>
      <c r="M90" s="21">
        <v>1.83</v>
      </c>
      <c r="N90" s="51">
        <v>0.6</v>
      </c>
      <c r="O90" s="38">
        <f>K90+L90*M90</f>
        <v>4623.16</v>
      </c>
      <c r="P90" s="14"/>
      <c r="Q90" s="20">
        <v>1</v>
      </c>
      <c r="R90" s="2">
        <v>2998</v>
      </c>
      <c r="S90" s="2">
        <v>1199</v>
      </c>
      <c r="T90" s="2">
        <v>1799</v>
      </c>
      <c r="U90" s="21">
        <v>1.74</v>
      </c>
      <c r="V90" s="51">
        <v>0.6</v>
      </c>
      <c r="W90" s="38">
        <f>S90+T90*U90</f>
        <v>4329.26</v>
      </c>
    </row>
    <row r="91" spans="1:23" x14ac:dyDescent="0.35">
      <c r="A91" s="20">
        <v>2</v>
      </c>
      <c r="B91" s="38">
        <v>2908</v>
      </c>
      <c r="C91" s="38">
        <v>1163</v>
      </c>
      <c r="D91" s="38">
        <v>1745</v>
      </c>
      <c r="E91" s="50">
        <v>1.58</v>
      </c>
      <c r="F91" s="67">
        <v>0.6</v>
      </c>
      <c r="G91" s="38">
        <f t="shared" ref="G91:G113" si="9">C91+D91*E91</f>
        <v>3920.1</v>
      </c>
      <c r="H91" s="14"/>
      <c r="I91" s="22">
        <v>2</v>
      </c>
      <c r="J91" s="2">
        <v>3086</v>
      </c>
      <c r="K91" s="2">
        <v>1234</v>
      </c>
      <c r="L91" s="2">
        <v>1852</v>
      </c>
      <c r="M91" s="21">
        <v>1.83</v>
      </c>
      <c r="N91" s="51">
        <v>0.6</v>
      </c>
      <c r="O91" s="38">
        <f t="shared" ref="O91:O113" si="10">K91+L91*M91</f>
        <v>4623.16</v>
      </c>
      <c r="P91" s="14"/>
      <c r="Q91" s="20">
        <v>2</v>
      </c>
      <c r="R91" s="2">
        <v>2998</v>
      </c>
      <c r="S91" s="2">
        <v>1199</v>
      </c>
      <c r="T91" s="2">
        <v>1799</v>
      </c>
      <c r="U91" s="21">
        <v>1.74</v>
      </c>
      <c r="V91" s="51">
        <v>0.6</v>
      </c>
      <c r="W91" s="38">
        <f t="shared" ref="W91:W113" si="11">S91+T91*U91</f>
        <v>4329.26</v>
      </c>
    </row>
    <row r="92" spans="1:23" x14ac:dyDescent="0.35">
      <c r="A92" s="20">
        <v>3</v>
      </c>
      <c r="B92" s="39">
        <v>2959</v>
      </c>
      <c r="C92" s="39">
        <v>1184</v>
      </c>
      <c r="D92" s="39">
        <v>1775</v>
      </c>
      <c r="E92" s="52">
        <v>1.65</v>
      </c>
      <c r="F92" s="68">
        <v>0.6</v>
      </c>
      <c r="G92" s="39">
        <f t="shared" si="9"/>
        <v>4112.75</v>
      </c>
      <c r="H92" s="14"/>
      <c r="I92" s="22">
        <v>3</v>
      </c>
      <c r="J92" s="3">
        <v>2998</v>
      </c>
      <c r="K92" s="3">
        <v>1199</v>
      </c>
      <c r="L92" s="3">
        <v>1799</v>
      </c>
      <c r="M92" s="23">
        <v>1.74</v>
      </c>
      <c r="N92" s="53">
        <v>0.6</v>
      </c>
      <c r="O92" s="39">
        <f t="shared" si="10"/>
        <v>4329.26</v>
      </c>
      <c r="P92" s="14"/>
      <c r="Q92" s="20">
        <v>3</v>
      </c>
      <c r="R92" s="3">
        <v>2959</v>
      </c>
      <c r="S92" s="3">
        <v>1184</v>
      </c>
      <c r="T92" s="3">
        <v>1775</v>
      </c>
      <c r="U92" s="23">
        <v>1.65</v>
      </c>
      <c r="V92" s="53">
        <v>0.6</v>
      </c>
      <c r="W92" s="39">
        <f t="shared" si="11"/>
        <v>4112.75</v>
      </c>
    </row>
    <row r="93" spans="1:23" x14ac:dyDescent="0.35">
      <c r="A93" s="20">
        <v>4</v>
      </c>
      <c r="B93" s="39">
        <v>2959</v>
      </c>
      <c r="C93" s="39">
        <v>1184</v>
      </c>
      <c r="D93" s="39">
        <v>1775</v>
      </c>
      <c r="E93" s="52">
        <v>1.65</v>
      </c>
      <c r="F93" s="68">
        <v>0.6</v>
      </c>
      <c r="G93" s="39">
        <f t="shared" si="9"/>
        <v>4112.75</v>
      </c>
      <c r="H93" s="14"/>
      <c r="I93" s="22">
        <v>4</v>
      </c>
      <c r="J93" s="3">
        <v>2998</v>
      </c>
      <c r="K93" s="3">
        <v>1199</v>
      </c>
      <c r="L93" s="3">
        <v>1799</v>
      </c>
      <c r="M93" s="23">
        <v>1.74</v>
      </c>
      <c r="N93" s="53">
        <v>0.6</v>
      </c>
      <c r="O93" s="39">
        <f t="shared" si="10"/>
        <v>4329.26</v>
      </c>
      <c r="P93" s="14"/>
      <c r="Q93" s="20">
        <v>4</v>
      </c>
      <c r="R93" s="3">
        <v>2959</v>
      </c>
      <c r="S93" s="3">
        <v>1184</v>
      </c>
      <c r="T93" s="3">
        <v>1775</v>
      </c>
      <c r="U93" s="23">
        <v>1.65</v>
      </c>
      <c r="V93" s="53">
        <v>0.6</v>
      </c>
      <c r="W93" s="39">
        <f t="shared" si="11"/>
        <v>4112.75</v>
      </c>
    </row>
    <row r="94" spans="1:23" x14ac:dyDescent="0.35">
      <c r="A94" s="20">
        <v>5</v>
      </c>
      <c r="B94" s="39">
        <v>2959</v>
      </c>
      <c r="C94" s="39">
        <v>1184</v>
      </c>
      <c r="D94" s="39">
        <v>1775</v>
      </c>
      <c r="E94" s="52">
        <v>1.65</v>
      </c>
      <c r="F94" s="68">
        <v>0.6</v>
      </c>
      <c r="G94" s="39">
        <f t="shared" si="9"/>
        <v>4112.75</v>
      </c>
      <c r="H94" s="14"/>
      <c r="I94" s="22">
        <v>5</v>
      </c>
      <c r="J94" s="3">
        <v>2998</v>
      </c>
      <c r="K94" s="3">
        <v>1199</v>
      </c>
      <c r="L94" s="3">
        <v>1799</v>
      </c>
      <c r="M94" s="23">
        <v>1.74</v>
      </c>
      <c r="N94" s="53">
        <v>0.6</v>
      </c>
      <c r="O94" s="39">
        <f t="shared" si="10"/>
        <v>4329.26</v>
      </c>
      <c r="P94" s="14"/>
      <c r="Q94" s="20">
        <v>5</v>
      </c>
      <c r="R94" s="3">
        <v>2959</v>
      </c>
      <c r="S94" s="3">
        <v>1184</v>
      </c>
      <c r="T94" s="3">
        <v>1775</v>
      </c>
      <c r="U94" s="23">
        <v>1.65</v>
      </c>
      <c r="V94" s="53">
        <v>0.6</v>
      </c>
      <c r="W94" s="39">
        <f t="shared" si="11"/>
        <v>4112.75</v>
      </c>
    </row>
    <row r="95" spans="1:23" x14ac:dyDescent="0.35">
      <c r="A95" s="20">
        <v>6</v>
      </c>
      <c r="B95" s="39">
        <v>2959</v>
      </c>
      <c r="C95" s="39">
        <v>1184</v>
      </c>
      <c r="D95" s="39">
        <v>1775</v>
      </c>
      <c r="E95" s="52">
        <v>1.65</v>
      </c>
      <c r="F95" s="68">
        <v>0.6</v>
      </c>
      <c r="G95" s="39">
        <f t="shared" si="9"/>
        <v>4112.75</v>
      </c>
      <c r="H95" s="14"/>
      <c r="I95" s="22">
        <v>6</v>
      </c>
      <c r="J95" s="3">
        <v>2998</v>
      </c>
      <c r="K95" s="3">
        <v>1199</v>
      </c>
      <c r="L95" s="3">
        <v>1799</v>
      </c>
      <c r="M95" s="23">
        <v>1.74</v>
      </c>
      <c r="N95" s="53">
        <v>0.6</v>
      </c>
      <c r="O95" s="39">
        <f t="shared" si="10"/>
        <v>4329.26</v>
      </c>
      <c r="P95" s="14"/>
      <c r="Q95" s="20">
        <v>6</v>
      </c>
      <c r="R95" s="3">
        <v>2959</v>
      </c>
      <c r="S95" s="3">
        <v>1184</v>
      </c>
      <c r="T95" s="3">
        <v>1775</v>
      </c>
      <c r="U95" s="23">
        <v>1.65</v>
      </c>
      <c r="V95" s="53">
        <v>0.6</v>
      </c>
      <c r="W95" s="39">
        <f t="shared" si="11"/>
        <v>4112.75</v>
      </c>
    </row>
    <row r="96" spans="1:23" x14ac:dyDescent="0.35">
      <c r="A96" s="20">
        <v>7</v>
      </c>
      <c r="B96" s="40">
        <v>2868</v>
      </c>
      <c r="C96" s="40">
        <v>1150</v>
      </c>
      <c r="D96" s="40">
        <v>1718</v>
      </c>
      <c r="E96" s="54">
        <v>1.51</v>
      </c>
      <c r="F96" s="69">
        <v>0.59899999999999998</v>
      </c>
      <c r="G96" s="40">
        <f t="shared" si="9"/>
        <v>3744.18</v>
      </c>
      <c r="H96" s="14"/>
      <c r="I96" s="22">
        <v>7</v>
      </c>
      <c r="J96" s="4">
        <v>2908</v>
      </c>
      <c r="K96" s="4">
        <v>1163</v>
      </c>
      <c r="L96" s="4">
        <v>1745</v>
      </c>
      <c r="M96" s="24">
        <v>1.58</v>
      </c>
      <c r="N96" s="55">
        <v>0.6</v>
      </c>
      <c r="O96" s="40">
        <f t="shared" si="10"/>
        <v>3920.1</v>
      </c>
      <c r="P96" s="14"/>
      <c r="Q96" s="20">
        <v>7</v>
      </c>
      <c r="R96" s="4">
        <v>2868</v>
      </c>
      <c r="S96" s="4">
        <v>1150</v>
      </c>
      <c r="T96" s="4">
        <v>1718</v>
      </c>
      <c r="U96" s="24">
        <v>1.51</v>
      </c>
      <c r="V96" s="55">
        <v>0.59899999999999998</v>
      </c>
      <c r="W96" s="40">
        <f t="shared" si="11"/>
        <v>3744.18</v>
      </c>
    </row>
    <row r="97" spans="1:23" x14ac:dyDescent="0.35">
      <c r="A97" s="20">
        <v>8</v>
      </c>
      <c r="B97" s="40">
        <v>2868</v>
      </c>
      <c r="C97" s="40">
        <v>1150</v>
      </c>
      <c r="D97" s="40">
        <v>1718</v>
      </c>
      <c r="E97" s="54">
        <v>1.51</v>
      </c>
      <c r="F97" s="69">
        <v>0.59899999999999998</v>
      </c>
      <c r="G97" s="40">
        <f t="shared" si="9"/>
        <v>3744.18</v>
      </c>
      <c r="H97" s="14"/>
      <c r="I97" s="22">
        <v>8</v>
      </c>
      <c r="J97" s="4">
        <v>2908</v>
      </c>
      <c r="K97" s="4">
        <v>1163</v>
      </c>
      <c r="L97" s="4">
        <v>1745</v>
      </c>
      <c r="M97" s="24">
        <v>1.58</v>
      </c>
      <c r="N97" s="55">
        <v>0.6</v>
      </c>
      <c r="O97" s="40">
        <f t="shared" si="10"/>
        <v>3920.1</v>
      </c>
      <c r="P97" s="14"/>
      <c r="Q97" s="20">
        <v>8</v>
      </c>
      <c r="R97" s="4">
        <v>2868</v>
      </c>
      <c r="S97" s="4">
        <v>1150</v>
      </c>
      <c r="T97" s="4">
        <v>1718</v>
      </c>
      <c r="U97" s="24">
        <v>1.51</v>
      </c>
      <c r="V97" s="55">
        <v>0.59899999999999998</v>
      </c>
      <c r="W97" s="40">
        <f t="shared" si="11"/>
        <v>3744.18</v>
      </c>
    </row>
    <row r="98" spans="1:23" x14ac:dyDescent="0.35">
      <c r="A98" s="20">
        <v>9</v>
      </c>
      <c r="B98" s="40">
        <v>2868</v>
      </c>
      <c r="C98" s="40">
        <v>1150</v>
      </c>
      <c r="D98" s="40">
        <v>1718</v>
      </c>
      <c r="E98" s="54">
        <v>1.51</v>
      </c>
      <c r="F98" s="69">
        <v>0.59899999999999998</v>
      </c>
      <c r="G98" s="40">
        <f t="shared" si="9"/>
        <v>3744.18</v>
      </c>
      <c r="H98" s="14"/>
      <c r="I98" s="22">
        <v>9</v>
      </c>
      <c r="J98" s="4">
        <v>2908</v>
      </c>
      <c r="K98" s="4">
        <v>1163</v>
      </c>
      <c r="L98" s="4">
        <v>1745</v>
      </c>
      <c r="M98" s="24">
        <v>1.58</v>
      </c>
      <c r="N98" s="55">
        <v>0.6</v>
      </c>
      <c r="O98" s="40">
        <f t="shared" si="10"/>
        <v>3920.1</v>
      </c>
      <c r="P98" s="14"/>
      <c r="Q98" s="20">
        <v>9</v>
      </c>
      <c r="R98" s="4">
        <v>2868</v>
      </c>
      <c r="S98" s="4">
        <v>1150</v>
      </c>
      <c r="T98" s="4">
        <v>1718</v>
      </c>
      <c r="U98" s="24">
        <v>1.51</v>
      </c>
      <c r="V98" s="55">
        <v>0.59899999999999998</v>
      </c>
      <c r="W98" s="40">
        <f t="shared" si="11"/>
        <v>3744.18</v>
      </c>
    </row>
    <row r="99" spans="1:23" x14ac:dyDescent="0.35">
      <c r="A99" s="20">
        <v>10</v>
      </c>
      <c r="B99" s="40">
        <v>2868</v>
      </c>
      <c r="C99" s="40">
        <v>1150</v>
      </c>
      <c r="D99" s="40">
        <v>1718</v>
      </c>
      <c r="E99" s="54">
        <v>1.51</v>
      </c>
      <c r="F99" s="69">
        <v>0.59899999999999998</v>
      </c>
      <c r="G99" s="40">
        <f t="shared" si="9"/>
        <v>3744.18</v>
      </c>
      <c r="H99" s="14"/>
      <c r="I99" s="22">
        <v>10</v>
      </c>
      <c r="J99" s="4">
        <v>2908</v>
      </c>
      <c r="K99" s="4">
        <v>1163</v>
      </c>
      <c r="L99" s="4">
        <v>1745</v>
      </c>
      <c r="M99" s="24">
        <v>1.58</v>
      </c>
      <c r="N99" s="55">
        <v>0.6</v>
      </c>
      <c r="O99" s="40">
        <f t="shared" si="10"/>
        <v>3920.1</v>
      </c>
      <c r="P99" s="14"/>
      <c r="Q99" s="20">
        <v>10</v>
      </c>
      <c r="R99" s="4">
        <v>2868</v>
      </c>
      <c r="S99" s="4">
        <v>1150</v>
      </c>
      <c r="T99" s="4">
        <v>1718</v>
      </c>
      <c r="U99" s="24">
        <v>1.51</v>
      </c>
      <c r="V99" s="55">
        <v>0.59899999999999998</v>
      </c>
      <c r="W99" s="40">
        <f t="shared" si="11"/>
        <v>3744.18</v>
      </c>
    </row>
    <row r="100" spans="1:23" x14ac:dyDescent="0.35">
      <c r="A100" s="20">
        <v>11</v>
      </c>
      <c r="B100" s="41">
        <v>2707</v>
      </c>
      <c r="C100" s="41">
        <v>1150</v>
      </c>
      <c r="D100" s="41">
        <v>1557</v>
      </c>
      <c r="E100" s="56">
        <v>1.39</v>
      </c>
      <c r="F100" s="70">
        <v>0.57499999999999996</v>
      </c>
      <c r="G100" s="41">
        <f t="shared" si="9"/>
        <v>3314.23</v>
      </c>
      <c r="H100" s="14"/>
      <c r="I100" s="22">
        <v>11</v>
      </c>
      <c r="J100" s="5">
        <v>2868</v>
      </c>
      <c r="K100" s="5">
        <v>1150</v>
      </c>
      <c r="L100" s="5">
        <v>1718</v>
      </c>
      <c r="M100" s="25">
        <v>1.51</v>
      </c>
      <c r="N100" s="57">
        <v>0.59899999999999998</v>
      </c>
      <c r="O100" s="41">
        <f t="shared" si="10"/>
        <v>3744.18</v>
      </c>
      <c r="P100" s="14"/>
      <c r="Q100" s="20">
        <v>11</v>
      </c>
      <c r="R100" s="5">
        <v>2797</v>
      </c>
      <c r="S100" s="5">
        <v>1150</v>
      </c>
      <c r="T100" s="5">
        <v>1647</v>
      </c>
      <c r="U100" s="25">
        <v>1.44</v>
      </c>
      <c r="V100" s="57">
        <v>0.58899999999999997</v>
      </c>
      <c r="W100" s="41">
        <f t="shared" si="11"/>
        <v>3521.68</v>
      </c>
    </row>
    <row r="101" spans="1:23" x14ac:dyDescent="0.35">
      <c r="A101" s="20">
        <v>12</v>
      </c>
      <c r="B101" s="41">
        <v>2707</v>
      </c>
      <c r="C101" s="41">
        <v>1150</v>
      </c>
      <c r="D101" s="41">
        <v>1557</v>
      </c>
      <c r="E101" s="56">
        <v>1.39</v>
      </c>
      <c r="F101" s="70">
        <v>0.57499999999999996</v>
      </c>
      <c r="G101" s="41">
        <f t="shared" si="9"/>
        <v>3314.23</v>
      </c>
      <c r="H101" s="14"/>
      <c r="I101" s="22">
        <v>12</v>
      </c>
      <c r="J101" s="5">
        <v>2868</v>
      </c>
      <c r="K101" s="5">
        <v>1150</v>
      </c>
      <c r="L101" s="5">
        <v>1718</v>
      </c>
      <c r="M101" s="25">
        <v>1.51</v>
      </c>
      <c r="N101" s="57">
        <v>0.59899999999999998</v>
      </c>
      <c r="O101" s="41">
        <f t="shared" si="10"/>
        <v>3744.18</v>
      </c>
      <c r="P101" s="14"/>
      <c r="Q101" s="20">
        <v>12</v>
      </c>
      <c r="R101" s="5">
        <v>2797</v>
      </c>
      <c r="S101" s="5">
        <v>1150</v>
      </c>
      <c r="T101" s="5">
        <v>1647</v>
      </c>
      <c r="U101" s="25">
        <v>1.44</v>
      </c>
      <c r="V101" s="57">
        <v>0.58899999999999997</v>
      </c>
      <c r="W101" s="41">
        <f t="shared" si="11"/>
        <v>3521.68</v>
      </c>
    </row>
    <row r="102" spans="1:23" x14ac:dyDescent="0.35">
      <c r="A102" s="20">
        <v>13</v>
      </c>
      <c r="B102" s="41">
        <v>2707</v>
      </c>
      <c r="C102" s="41">
        <v>1150</v>
      </c>
      <c r="D102" s="41">
        <v>1557</v>
      </c>
      <c r="E102" s="56">
        <v>1.39</v>
      </c>
      <c r="F102" s="70">
        <v>0.57499999999999996</v>
      </c>
      <c r="G102" s="41">
        <f t="shared" si="9"/>
        <v>3314.23</v>
      </c>
      <c r="H102" s="14"/>
      <c r="I102" s="22">
        <v>13</v>
      </c>
      <c r="J102" s="5">
        <v>2868</v>
      </c>
      <c r="K102" s="5">
        <v>1150</v>
      </c>
      <c r="L102" s="5">
        <v>1718</v>
      </c>
      <c r="M102" s="25">
        <v>1.51</v>
      </c>
      <c r="N102" s="57">
        <v>0.59899999999999998</v>
      </c>
      <c r="O102" s="41">
        <f t="shared" si="10"/>
        <v>3744.18</v>
      </c>
      <c r="P102" s="14"/>
      <c r="Q102" s="20">
        <v>13</v>
      </c>
      <c r="R102" s="5">
        <v>2797</v>
      </c>
      <c r="S102" s="5">
        <v>1150</v>
      </c>
      <c r="T102" s="5">
        <v>1647</v>
      </c>
      <c r="U102" s="25">
        <v>1.44</v>
      </c>
      <c r="V102" s="57">
        <v>0.58899999999999997</v>
      </c>
      <c r="W102" s="41">
        <f t="shared" si="11"/>
        <v>3521.68</v>
      </c>
    </row>
    <row r="103" spans="1:23" x14ac:dyDescent="0.35">
      <c r="A103" s="20">
        <v>14</v>
      </c>
      <c r="B103" s="41">
        <v>2707</v>
      </c>
      <c r="C103" s="41">
        <v>1150</v>
      </c>
      <c r="D103" s="41">
        <v>1557</v>
      </c>
      <c r="E103" s="56">
        <v>1.39</v>
      </c>
      <c r="F103" s="70">
        <v>0.57499999999999996</v>
      </c>
      <c r="G103" s="41">
        <f t="shared" si="9"/>
        <v>3314.23</v>
      </c>
      <c r="H103" s="14"/>
      <c r="I103" s="22">
        <v>14</v>
      </c>
      <c r="J103" s="5">
        <v>2868</v>
      </c>
      <c r="K103" s="5">
        <v>1150</v>
      </c>
      <c r="L103" s="5">
        <v>1718</v>
      </c>
      <c r="M103" s="25">
        <v>1.51</v>
      </c>
      <c r="N103" s="57">
        <v>0.59899999999999998</v>
      </c>
      <c r="O103" s="41">
        <f t="shared" si="10"/>
        <v>3744.18</v>
      </c>
      <c r="P103" s="14"/>
      <c r="Q103" s="20">
        <v>14</v>
      </c>
      <c r="R103" s="5">
        <v>2797</v>
      </c>
      <c r="S103" s="5">
        <v>1150</v>
      </c>
      <c r="T103" s="5">
        <v>1647</v>
      </c>
      <c r="U103" s="25">
        <v>1.44</v>
      </c>
      <c r="V103" s="57">
        <v>0.58899999999999997</v>
      </c>
      <c r="W103" s="41">
        <f t="shared" si="11"/>
        <v>3521.68</v>
      </c>
    </row>
    <row r="104" spans="1:23" x14ac:dyDescent="0.35">
      <c r="A104" s="20">
        <v>15</v>
      </c>
      <c r="B104" s="42">
        <v>2645</v>
      </c>
      <c r="C104" s="42">
        <v>1150</v>
      </c>
      <c r="D104" s="42">
        <v>1495</v>
      </c>
      <c r="E104" s="58">
        <v>1.33</v>
      </c>
      <c r="F104" s="71">
        <v>0.56499999999999995</v>
      </c>
      <c r="G104" s="42">
        <f t="shared" si="9"/>
        <v>3138.3500000000004</v>
      </c>
      <c r="H104" s="14"/>
      <c r="I104" s="22">
        <v>15</v>
      </c>
      <c r="J104" s="6">
        <v>2868</v>
      </c>
      <c r="K104" s="6">
        <v>1150</v>
      </c>
      <c r="L104" s="6">
        <v>1718</v>
      </c>
      <c r="M104" s="26">
        <v>1.51</v>
      </c>
      <c r="N104" s="59">
        <v>0.59899999999999998</v>
      </c>
      <c r="O104" s="42">
        <f t="shared" si="10"/>
        <v>3744.18</v>
      </c>
      <c r="P104" s="14"/>
      <c r="Q104" s="20">
        <v>15</v>
      </c>
      <c r="R104" s="6">
        <v>2797</v>
      </c>
      <c r="S104" s="6">
        <v>1150</v>
      </c>
      <c r="T104" s="6">
        <v>1647</v>
      </c>
      <c r="U104" s="26">
        <v>1.44</v>
      </c>
      <c r="V104" s="59">
        <v>0.58899999999999997</v>
      </c>
      <c r="W104" s="42">
        <f t="shared" si="11"/>
        <v>3521.68</v>
      </c>
    </row>
    <row r="105" spans="1:23" x14ac:dyDescent="0.35">
      <c r="A105" s="20">
        <v>16</v>
      </c>
      <c r="B105" s="42">
        <v>2645</v>
      </c>
      <c r="C105" s="42">
        <v>1150</v>
      </c>
      <c r="D105" s="42">
        <v>1495</v>
      </c>
      <c r="E105" s="58">
        <v>1.33</v>
      </c>
      <c r="F105" s="71">
        <v>0.56499999999999995</v>
      </c>
      <c r="G105" s="42">
        <f t="shared" si="9"/>
        <v>3138.3500000000004</v>
      </c>
      <c r="H105" s="14"/>
      <c r="I105" s="22">
        <v>16</v>
      </c>
      <c r="J105" s="6">
        <v>2868</v>
      </c>
      <c r="K105" s="6">
        <v>1150</v>
      </c>
      <c r="L105" s="6">
        <v>1718</v>
      </c>
      <c r="M105" s="26">
        <v>1.51</v>
      </c>
      <c r="N105" s="59">
        <v>0.59899999999999998</v>
      </c>
      <c r="O105" s="42">
        <f t="shared" si="10"/>
        <v>3744.18</v>
      </c>
      <c r="P105" s="14"/>
      <c r="Q105" s="20">
        <v>16</v>
      </c>
      <c r="R105" s="6">
        <v>2797</v>
      </c>
      <c r="S105" s="6">
        <v>1150</v>
      </c>
      <c r="T105" s="6">
        <v>1647</v>
      </c>
      <c r="U105" s="26">
        <v>1.44</v>
      </c>
      <c r="V105" s="59">
        <v>0.58899999999999997</v>
      </c>
      <c r="W105" s="42">
        <f t="shared" si="11"/>
        <v>3521.68</v>
      </c>
    </row>
    <row r="106" spans="1:23" x14ac:dyDescent="0.35">
      <c r="A106" s="20">
        <v>17</v>
      </c>
      <c r="B106" s="42">
        <v>2645</v>
      </c>
      <c r="C106" s="42">
        <v>1150</v>
      </c>
      <c r="D106" s="42">
        <v>1495</v>
      </c>
      <c r="E106" s="58">
        <v>1.33</v>
      </c>
      <c r="F106" s="71">
        <v>0.56499999999999995</v>
      </c>
      <c r="G106" s="42">
        <f t="shared" si="9"/>
        <v>3138.3500000000004</v>
      </c>
      <c r="H106" s="14"/>
      <c r="I106" s="22">
        <v>17</v>
      </c>
      <c r="J106" s="6">
        <v>2868</v>
      </c>
      <c r="K106" s="6">
        <v>1150</v>
      </c>
      <c r="L106" s="6">
        <v>1718</v>
      </c>
      <c r="M106" s="26">
        <v>1.51</v>
      </c>
      <c r="N106" s="59">
        <v>0.59899999999999998</v>
      </c>
      <c r="O106" s="42">
        <f t="shared" si="10"/>
        <v>3744.18</v>
      </c>
      <c r="P106" s="14"/>
      <c r="Q106" s="20">
        <v>17</v>
      </c>
      <c r="R106" s="6">
        <v>2797</v>
      </c>
      <c r="S106" s="6">
        <v>1150</v>
      </c>
      <c r="T106" s="6">
        <v>1647</v>
      </c>
      <c r="U106" s="26">
        <v>1.44</v>
      </c>
      <c r="V106" s="59">
        <v>0.58899999999999997</v>
      </c>
      <c r="W106" s="42">
        <f t="shared" si="11"/>
        <v>3521.68</v>
      </c>
    </row>
    <row r="107" spans="1:23" x14ac:dyDescent="0.35">
      <c r="A107" s="20">
        <v>18</v>
      </c>
      <c r="B107" s="42">
        <v>2645</v>
      </c>
      <c r="C107" s="42">
        <v>1150</v>
      </c>
      <c r="D107" s="42">
        <v>1495</v>
      </c>
      <c r="E107" s="58">
        <v>1.33</v>
      </c>
      <c r="F107" s="71">
        <v>0.56499999999999995</v>
      </c>
      <c r="G107" s="42">
        <f t="shared" si="9"/>
        <v>3138.3500000000004</v>
      </c>
      <c r="H107" s="14"/>
      <c r="I107" s="22">
        <v>18</v>
      </c>
      <c r="J107" s="6">
        <v>2868</v>
      </c>
      <c r="K107" s="6">
        <v>1150</v>
      </c>
      <c r="L107" s="6">
        <v>1718</v>
      </c>
      <c r="M107" s="26">
        <v>1.51</v>
      </c>
      <c r="N107" s="59">
        <v>0.59899999999999998</v>
      </c>
      <c r="O107" s="42">
        <f t="shared" si="10"/>
        <v>3744.18</v>
      </c>
      <c r="P107" s="14"/>
      <c r="Q107" s="20">
        <v>18</v>
      </c>
      <c r="R107" s="6">
        <v>2797</v>
      </c>
      <c r="S107" s="6">
        <v>1150</v>
      </c>
      <c r="T107" s="6">
        <v>1647</v>
      </c>
      <c r="U107" s="26">
        <v>1.44</v>
      </c>
      <c r="V107" s="59">
        <v>0.58899999999999997</v>
      </c>
      <c r="W107" s="42">
        <f t="shared" si="11"/>
        <v>3521.68</v>
      </c>
    </row>
    <row r="108" spans="1:23" x14ac:dyDescent="0.35">
      <c r="A108" s="20">
        <v>19</v>
      </c>
      <c r="B108" s="43">
        <v>2707</v>
      </c>
      <c r="C108" s="43">
        <v>1150</v>
      </c>
      <c r="D108" s="43">
        <v>1557</v>
      </c>
      <c r="E108" s="60">
        <v>1.39</v>
      </c>
      <c r="F108" s="72">
        <v>0.57499999999999996</v>
      </c>
      <c r="G108" s="43">
        <f t="shared" si="9"/>
        <v>3314.23</v>
      </c>
      <c r="H108" s="14"/>
      <c r="I108" s="22">
        <v>19</v>
      </c>
      <c r="J108" s="7">
        <v>2908</v>
      </c>
      <c r="K108" s="7">
        <v>1163</v>
      </c>
      <c r="L108" s="7">
        <v>1745</v>
      </c>
      <c r="M108" s="27">
        <v>1.58</v>
      </c>
      <c r="N108" s="62">
        <v>0.6</v>
      </c>
      <c r="O108" s="43">
        <f t="shared" si="10"/>
        <v>3920.1</v>
      </c>
      <c r="P108" s="14"/>
      <c r="Q108" s="20">
        <v>19</v>
      </c>
      <c r="R108" s="7">
        <v>2868</v>
      </c>
      <c r="S108" s="7">
        <v>1150</v>
      </c>
      <c r="T108" s="7">
        <v>1718</v>
      </c>
      <c r="U108" s="27">
        <v>1.51</v>
      </c>
      <c r="V108" s="62">
        <v>0.59899999999999998</v>
      </c>
      <c r="W108" s="43">
        <f t="shared" si="11"/>
        <v>3744.18</v>
      </c>
    </row>
    <row r="109" spans="1:23" x14ac:dyDescent="0.35">
      <c r="A109" s="20">
        <v>20</v>
      </c>
      <c r="B109" s="43">
        <v>2707</v>
      </c>
      <c r="C109" s="43">
        <v>1150</v>
      </c>
      <c r="D109" s="43">
        <v>1557</v>
      </c>
      <c r="E109" s="60">
        <v>1.39</v>
      </c>
      <c r="F109" s="72">
        <v>0.57499999999999996</v>
      </c>
      <c r="G109" s="43">
        <f t="shared" si="9"/>
        <v>3314.23</v>
      </c>
      <c r="H109" s="14"/>
      <c r="I109" s="22">
        <v>20</v>
      </c>
      <c r="J109" s="7">
        <v>2908</v>
      </c>
      <c r="K109" s="7">
        <v>1163</v>
      </c>
      <c r="L109" s="7">
        <v>1745</v>
      </c>
      <c r="M109" s="27">
        <v>1.58</v>
      </c>
      <c r="N109" s="62">
        <v>0.6</v>
      </c>
      <c r="O109" s="43">
        <f t="shared" si="10"/>
        <v>3920.1</v>
      </c>
      <c r="P109" s="14"/>
      <c r="Q109" s="20">
        <v>20</v>
      </c>
      <c r="R109" s="7">
        <v>2868</v>
      </c>
      <c r="S109" s="7">
        <v>1150</v>
      </c>
      <c r="T109" s="7">
        <v>1718</v>
      </c>
      <c r="U109" s="27">
        <v>1.51</v>
      </c>
      <c r="V109" s="62">
        <v>0.59899999999999998</v>
      </c>
      <c r="W109" s="43">
        <f t="shared" si="11"/>
        <v>3744.18</v>
      </c>
    </row>
    <row r="110" spans="1:23" x14ac:dyDescent="0.35">
      <c r="A110" s="20">
        <v>21</v>
      </c>
      <c r="B110" s="43">
        <v>2707</v>
      </c>
      <c r="C110" s="43">
        <v>1150</v>
      </c>
      <c r="D110" s="43">
        <v>1557</v>
      </c>
      <c r="E110" s="60">
        <v>1.39</v>
      </c>
      <c r="F110" s="72">
        <v>0.57499999999999996</v>
      </c>
      <c r="G110" s="43">
        <f t="shared" si="9"/>
        <v>3314.23</v>
      </c>
      <c r="H110" s="14"/>
      <c r="I110" s="22">
        <v>21</v>
      </c>
      <c r="J110" s="7">
        <v>2908</v>
      </c>
      <c r="K110" s="7">
        <v>1163</v>
      </c>
      <c r="L110" s="7">
        <v>1745</v>
      </c>
      <c r="M110" s="27">
        <v>1.58</v>
      </c>
      <c r="N110" s="62">
        <v>0.6</v>
      </c>
      <c r="O110" s="43">
        <f t="shared" si="10"/>
        <v>3920.1</v>
      </c>
      <c r="P110" s="14"/>
      <c r="Q110" s="20">
        <v>21</v>
      </c>
      <c r="R110" s="7">
        <v>2868</v>
      </c>
      <c r="S110" s="7">
        <v>1150</v>
      </c>
      <c r="T110" s="7">
        <v>1718</v>
      </c>
      <c r="U110" s="27">
        <v>1.51</v>
      </c>
      <c r="V110" s="62">
        <v>0.59899999999999998</v>
      </c>
      <c r="W110" s="43">
        <f t="shared" si="11"/>
        <v>3744.18</v>
      </c>
    </row>
    <row r="111" spans="1:23" x14ac:dyDescent="0.35">
      <c r="A111" s="20">
        <v>22</v>
      </c>
      <c r="B111" s="43">
        <v>2707</v>
      </c>
      <c r="C111" s="43">
        <v>1150</v>
      </c>
      <c r="D111" s="43">
        <v>1557</v>
      </c>
      <c r="E111" s="60">
        <v>1.39</v>
      </c>
      <c r="F111" s="72">
        <v>0.57499999999999996</v>
      </c>
      <c r="G111" s="43">
        <f t="shared" si="9"/>
        <v>3314.23</v>
      </c>
      <c r="H111" s="14"/>
      <c r="I111" s="22">
        <v>22</v>
      </c>
      <c r="J111" s="7">
        <v>2908</v>
      </c>
      <c r="K111" s="7">
        <v>1163</v>
      </c>
      <c r="L111" s="7">
        <v>1745</v>
      </c>
      <c r="M111" s="27">
        <v>1.58</v>
      </c>
      <c r="N111" s="62">
        <v>0.6</v>
      </c>
      <c r="O111" s="43">
        <f t="shared" si="10"/>
        <v>3920.1</v>
      </c>
      <c r="P111" s="14"/>
      <c r="Q111" s="20">
        <v>22</v>
      </c>
      <c r="R111" s="7">
        <v>2868</v>
      </c>
      <c r="S111" s="7">
        <v>1150</v>
      </c>
      <c r="T111" s="7">
        <v>1718</v>
      </c>
      <c r="U111" s="27">
        <v>1.51</v>
      </c>
      <c r="V111" s="62">
        <v>0.59899999999999998</v>
      </c>
      <c r="W111" s="43">
        <f t="shared" si="11"/>
        <v>3744.18</v>
      </c>
    </row>
    <row r="112" spans="1:23" x14ac:dyDescent="0.35">
      <c r="A112" s="20">
        <v>23</v>
      </c>
      <c r="B112" s="38">
        <v>2908</v>
      </c>
      <c r="C112" s="38">
        <v>1163</v>
      </c>
      <c r="D112" s="38">
        <v>1745</v>
      </c>
      <c r="E112" s="50">
        <v>1.58</v>
      </c>
      <c r="F112" s="67">
        <v>0.6</v>
      </c>
      <c r="G112" s="38">
        <f t="shared" si="9"/>
        <v>3920.1</v>
      </c>
      <c r="H112" s="14"/>
      <c r="I112" s="22">
        <v>23</v>
      </c>
      <c r="J112" s="2">
        <v>3086</v>
      </c>
      <c r="K112" s="2">
        <v>1234</v>
      </c>
      <c r="L112" s="2">
        <v>1852</v>
      </c>
      <c r="M112" s="21">
        <v>1.83</v>
      </c>
      <c r="N112" s="51">
        <v>0.6</v>
      </c>
      <c r="O112" s="38">
        <f t="shared" si="10"/>
        <v>4623.16</v>
      </c>
      <c r="P112" s="14"/>
      <c r="Q112" s="20">
        <v>23</v>
      </c>
      <c r="R112" s="2">
        <v>2998</v>
      </c>
      <c r="S112" s="2">
        <v>1199</v>
      </c>
      <c r="T112" s="2">
        <v>1799</v>
      </c>
      <c r="U112" s="21">
        <v>1.74</v>
      </c>
      <c r="V112" s="51">
        <v>0.6</v>
      </c>
      <c r="W112" s="38">
        <f t="shared" si="11"/>
        <v>4329.26</v>
      </c>
    </row>
    <row r="113" spans="1:23" x14ac:dyDescent="0.35">
      <c r="A113" s="20">
        <v>24</v>
      </c>
      <c r="B113" s="38">
        <v>2908</v>
      </c>
      <c r="C113" s="38">
        <v>1163</v>
      </c>
      <c r="D113" s="38">
        <v>1745</v>
      </c>
      <c r="E113" s="50">
        <v>1.58</v>
      </c>
      <c r="F113" s="67">
        <v>0.6</v>
      </c>
      <c r="G113" s="38">
        <f t="shared" si="9"/>
        <v>3920.1</v>
      </c>
      <c r="H113" s="14"/>
      <c r="I113" s="22">
        <v>24</v>
      </c>
      <c r="J113" s="2">
        <v>3086</v>
      </c>
      <c r="K113" s="2">
        <v>1234</v>
      </c>
      <c r="L113" s="2">
        <v>1852</v>
      </c>
      <c r="M113" s="21">
        <v>1.83</v>
      </c>
      <c r="N113" s="51">
        <v>0.6</v>
      </c>
      <c r="O113" s="38">
        <f t="shared" si="10"/>
        <v>4623.16</v>
      </c>
      <c r="P113" s="14"/>
      <c r="Q113" s="20">
        <v>24</v>
      </c>
      <c r="R113" s="2">
        <v>2998</v>
      </c>
      <c r="S113" s="2">
        <v>1199</v>
      </c>
      <c r="T113" s="2">
        <v>1799</v>
      </c>
      <c r="U113" s="21">
        <v>1.74</v>
      </c>
      <c r="V113" s="51">
        <v>0.6</v>
      </c>
      <c r="W113" s="38">
        <f t="shared" si="11"/>
        <v>4329.26</v>
      </c>
    </row>
    <row r="114" spans="1:23" x14ac:dyDescent="0.35">
      <c r="B114" s="1"/>
      <c r="J114" s="1"/>
      <c r="R114" s="1"/>
    </row>
    <row r="116" spans="1:23" ht="18.5" x14ac:dyDescent="0.45">
      <c r="A116" s="36"/>
    </row>
    <row r="117" spans="1:23" x14ac:dyDescent="0.35">
      <c r="A117" s="37"/>
    </row>
    <row r="118" spans="1:23" ht="18.5" x14ac:dyDescent="0.45">
      <c r="A118" s="36"/>
      <c r="B118" s="36"/>
      <c r="C118" s="36"/>
    </row>
    <row r="119" spans="1:23" ht="18.5" x14ac:dyDescent="0.45">
      <c r="A119" s="36"/>
      <c r="B119" s="36"/>
      <c r="C119" s="36"/>
    </row>
    <row r="120" spans="1:23" ht="18.5" x14ac:dyDescent="0.45">
      <c r="A120" s="36"/>
      <c r="B120" s="36"/>
      <c r="C120" s="36"/>
    </row>
    <row r="121" spans="1:23" ht="18.5" x14ac:dyDescent="0.45">
      <c r="A121" s="36"/>
      <c r="B121" s="36"/>
      <c r="C121" s="36"/>
    </row>
  </sheetData>
  <mergeCells count="13">
    <mergeCell ref="A1:V1"/>
    <mergeCell ref="A60:F60"/>
    <mergeCell ref="I60:N60"/>
    <mergeCell ref="Q60:V60"/>
    <mergeCell ref="A88:F88"/>
    <mergeCell ref="I88:N88"/>
    <mergeCell ref="Q88:V88"/>
    <mergeCell ref="A2:F2"/>
    <mergeCell ref="I2:N2"/>
    <mergeCell ref="Q2:V2"/>
    <mergeCell ref="A31:F31"/>
    <mergeCell ref="I31:N31"/>
    <mergeCell ref="Q31:V31"/>
  </mergeCells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1"/>
  <sheetViews>
    <sheetView tabSelected="1" zoomScale="55" zoomScaleNormal="55" workbookViewId="0">
      <selection sqref="A1:W1"/>
    </sheetView>
  </sheetViews>
  <sheetFormatPr defaultRowHeight="14.5" x14ac:dyDescent="0.35"/>
  <cols>
    <col min="1" max="1" width="5.7265625" bestFit="1" customWidth="1"/>
    <col min="2" max="2" width="16.453125" customWidth="1"/>
    <col min="3" max="3" width="11.7265625" customWidth="1"/>
    <col min="4" max="4" width="10.26953125" customWidth="1"/>
    <col min="5" max="5" width="12.54296875" customWidth="1"/>
    <col min="6" max="7" width="12.54296875" style="28" customWidth="1"/>
    <col min="8" max="8" width="8.7265625" style="29"/>
    <col min="10" max="10" width="17.453125" customWidth="1"/>
    <col min="13" max="13" width="12" customWidth="1"/>
    <col min="14" max="15" width="12" style="28" customWidth="1"/>
    <col min="16" max="16" width="8.7265625" style="29"/>
    <col min="17" max="17" width="5.7265625" bestFit="1" customWidth="1"/>
    <col min="18" max="18" width="14.7265625" customWidth="1"/>
    <col min="19" max="19" width="7.453125" customWidth="1"/>
    <col min="20" max="20" width="8.7265625" customWidth="1"/>
    <col min="21" max="21" width="12" customWidth="1"/>
    <col min="22" max="22" width="8.7265625" style="28"/>
    <col min="23" max="23" width="9.1796875" style="28"/>
  </cols>
  <sheetData>
    <row r="1" spans="1:24" ht="27.65" customHeight="1" x14ac:dyDescent="0.35">
      <c r="A1" s="91" t="s">
        <v>34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</row>
    <row r="2" spans="1:24" ht="18.5" x14ac:dyDescent="0.45">
      <c r="A2" s="93">
        <v>44197</v>
      </c>
      <c r="B2" s="93"/>
      <c r="C2" s="93"/>
      <c r="D2" s="93"/>
      <c r="E2" s="93"/>
      <c r="F2" s="93"/>
      <c r="G2" s="88"/>
      <c r="H2" s="8"/>
      <c r="I2" s="93">
        <v>44228</v>
      </c>
      <c r="J2" s="93"/>
      <c r="K2" s="93"/>
      <c r="L2" s="93"/>
      <c r="M2" s="93"/>
      <c r="N2" s="93"/>
      <c r="O2" s="88"/>
      <c r="P2" s="8"/>
      <c r="Q2" s="93">
        <v>44256</v>
      </c>
      <c r="R2" s="93"/>
      <c r="S2" s="93"/>
      <c r="T2" s="93"/>
      <c r="U2" s="93"/>
      <c r="V2" s="93"/>
      <c r="W2" s="88"/>
    </row>
    <row r="3" spans="1:24" ht="46.5" x14ac:dyDescent="0.35">
      <c r="A3" s="9" t="s">
        <v>12</v>
      </c>
      <c r="B3" s="10" t="s">
        <v>13</v>
      </c>
      <c r="C3" s="11" t="s">
        <v>14</v>
      </c>
      <c r="D3" s="12" t="s">
        <v>15</v>
      </c>
      <c r="E3" s="11" t="s">
        <v>16</v>
      </c>
      <c r="F3" s="13" t="s">
        <v>17</v>
      </c>
      <c r="G3" s="11" t="s">
        <v>53</v>
      </c>
      <c r="H3" s="14"/>
      <c r="I3" s="15" t="s">
        <v>12</v>
      </c>
      <c r="J3" s="16" t="s">
        <v>13</v>
      </c>
      <c r="K3" s="16" t="s">
        <v>14</v>
      </c>
      <c r="L3" s="17" t="s">
        <v>15</v>
      </c>
      <c r="M3" s="16" t="s">
        <v>16</v>
      </c>
      <c r="N3" s="13" t="s">
        <v>17</v>
      </c>
      <c r="O3" s="11" t="s">
        <v>53</v>
      </c>
      <c r="P3" s="14"/>
      <c r="Q3" s="18" t="s">
        <v>12</v>
      </c>
      <c r="R3" s="16" t="s">
        <v>13</v>
      </c>
      <c r="S3" s="10" t="s">
        <v>14</v>
      </c>
      <c r="T3" s="19" t="s">
        <v>15</v>
      </c>
      <c r="U3" s="10" t="s">
        <v>16</v>
      </c>
      <c r="V3" s="13" t="s">
        <v>17</v>
      </c>
      <c r="W3" s="11" t="s">
        <v>53</v>
      </c>
    </row>
    <row r="4" spans="1:24" x14ac:dyDescent="0.35">
      <c r="A4" s="20">
        <v>1</v>
      </c>
      <c r="B4" s="38">
        <v>2959</v>
      </c>
      <c r="C4" s="38">
        <v>1184</v>
      </c>
      <c r="D4" s="38">
        <v>1775</v>
      </c>
      <c r="E4" s="50">
        <v>1.65</v>
      </c>
      <c r="F4" s="67">
        <f>D4/B4</f>
        <v>0.59986481919567425</v>
      </c>
      <c r="G4" s="38">
        <f>C4+D4*E4</f>
        <v>4112.75</v>
      </c>
      <c r="H4"/>
      <c r="I4" s="22">
        <v>1</v>
      </c>
      <c r="J4" s="38">
        <v>3086</v>
      </c>
      <c r="K4" s="38">
        <v>1234</v>
      </c>
      <c r="L4" s="38">
        <v>1852</v>
      </c>
      <c r="M4" s="50">
        <v>1.83</v>
      </c>
      <c r="N4" s="67">
        <f>L4/J4</f>
        <v>0.60012961762799744</v>
      </c>
      <c r="O4" s="38">
        <f>K4+L4*M4</f>
        <v>4623.16</v>
      </c>
      <c r="P4"/>
      <c r="Q4" s="20">
        <v>1</v>
      </c>
      <c r="R4" s="38">
        <v>2998</v>
      </c>
      <c r="S4" s="38">
        <v>1199</v>
      </c>
      <c r="T4" s="38">
        <v>1799</v>
      </c>
      <c r="U4" s="50">
        <v>1.74</v>
      </c>
      <c r="V4" s="67">
        <f>T4/R4</f>
        <v>0.60006671114076049</v>
      </c>
      <c r="W4" s="38">
        <f>S4+T4*U4</f>
        <v>4329.26</v>
      </c>
      <c r="X4" s="1"/>
    </row>
    <row r="5" spans="1:24" x14ac:dyDescent="0.35">
      <c r="A5" s="20">
        <v>2</v>
      </c>
      <c r="B5" s="38">
        <v>2959</v>
      </c>
      <c r="C5" s="38">
        <v>1184</v>
      </c>
      <c r="D5" s="38">
        <v>1775</v>
      </c>
      <c r="E5" s="50">
        <v>1.65</v>
      </c>
      <c r="F5" s="67">
        <f t="shared" ref="F5:F27" si="0">D5/B5</f>
        <v>0.59986481919567425</v>
      </c>
      <c r="G5" s="38">
        <f t="shared" ref="G5:G27" si="1">C5+D5*E5</f>
        <v>4112.75</v>
      </c>
      <c r="H5"/>
      <c r="I5" s="22">
        <v>2</v>
      </c>
      <c r="J5" s="38">
        <v>3086</v>
      </c>
      <c r="K5" s="38">
        <v>1234</v>
      </c>
      <c r="L5" s="38">
        <v>1852</v>
      </c>
      <c r="M5" s="50">
        <v>1.83</v>
      </c>
      <c r="N5" s="67">
        <f t="shared" ref="N5:N27" si="2">L5/J5</f>
        <v>0.60012961762799744</v>
      </c>
      <c r="O5" s="38">
        <f t="shared" ref="O5:O27" si="3">K5+L5*M5</f>
        <v>4623.16</v>
      </c>
      <c r="P5"/>
      <c r="Q5" s="20">
        <v>2</v>
      </c>
      <c r="R5" s="38">
        <v>2998</v>
      </c>
      <c r="S5" s="38">
        <v>1199</v>
      </c>
      <c r="T5" s="38">
        <v>1799</v>
      </c>
      <c r="U5" s="50">
        <v>1.74</v>
      </c>
      <c r="V5" s="67">
        <f t="shared" ref="V5:V27" si="4">T5/R5</f>
        <v>0.60006671114076049</v>
      </c>
      <c r="W5" s="38">
        <f t="shared" ref="W5:W27" si="5">S5+T5*U5</f>
        <v>4329.26</v>
      </c>
      <c r="X5" s="1"/>
    </row>
    <row r="6" spans="1:24" x14ac:dyDescent="0.35">
      <c r="A6" s="20">
        <v>3</v>
      </c>
      <c r="B6" s="39">
        <v>2959</v>
      </c>
      <c r="C6" s="39">
        <v>1184</v>
      </c>
      <c r="D6" s="39">
        <v>1775</v>
      </c>
      <c r="E6" s="52">
        <v>1.65</v>
      </c>
      <c r="F6" s="68">
        <f t="shared" si="0"/>
        <v>0.59986481919567425</v>
      </c>
      <c r="G6" s="39">
        <f t="shared" si="1"/>
        <v>4112.75</v>
      </c>
      <c r="H6"/>
      <c r="I6" s="22">
        <v>3</v>
      </c>
      <c r="J6" s="39">
        <v>2998</v>
      </c>
      <c r="K6" s="39">
        <v>1199</v>
      </c>
      <c r="L6" s="39">
        <v>1799</v>
      </c>
      <c r="M6" s="52">
        <v>1.74</v>
      </c>
      <c r="N6" s="68">
        <f t="shared" si="2"/>
        <v>0.60006671114076049</v>
      </c>
      <c r="O6" s="39">
        <f t="shared" si="3"/>
        <v>4329.26</v>
      </c>
      <c r="P6"/>
      <c r="Q6" s="20">
        <v>3</v>
      </c>
      <c r="R6" s="39">
        <v>3086</v>
      </c>
      <c r="S6" s="39">
        <v>1234</v>
      </c>
      <c r="T6" s="39">
        <v>1852</v>
      </c>
      <c r="U6" s="52">
        <v>1.83</v>
      </c>
      <c r="V6" s="68">
        <f t="shared" si="4"/>
        <v>0.60012961762799744</v>
      </c>
      <c r="W6" s="39">
        <f t="shared" si="5"/>
        <v>4623.16</v>
      </c>
      <c r="X6" s="1"/>
    </row>
    <row r="7" spans="1:24" x14ac:dyDescent="0.35">
      <c r="A7" s="20">
        <v>4</v>
      </c>
      <c r="B7" s="39">
        <v>2959</v>
      </c>
      <c r="C7" s="39">
        <v>1184</v>
      </c>
      <c r="D7" s="39">
        <v>1775</v>
      </c>
      <c r="E7" s="52">
        <v>1.65</v>
      </c>
      <c r="F7" s="68">
        <f t="shared" si="0"/>
        <v>0.59986481919567425</v>
      </c>
      <c r="G7" s="39">
        <f t="shared" si="1"/>
        <v>4112.75</v>
      </c>
      <c r="H7"/>
      <c r="I7" s="22">
        <v>4</v>
      </c>
      <c r="J7" s="39">
        <v>2998</v>
      </c>
      <c r="K7" s="39">
        <v>1199</v>
      </c>
      <c r="L7" s="39">
        <v>1799</v>
      </c>
      <c r="M7" s="52">
        <v>1.74</v>
      </c>
      <c r="N7" s="68">
        <f t="shared" si="2"/>
        <v>0.60006671114076049</v>
      </c>
      <c r="O7" s="39">
        <f t="shared" si="3"/>
        <v>4329.26</v>
      </c>
      <c r="P7"/>
      <c r="Q7" s="20">
        <v>4</v>
      </c>
      <c r="R7" s="39">
        <v>3086</v>
      </c>
      <c r="S7" s="39">
        <v>1234</v>
      </c>
      <c r="T7" s="39">
        <v>1852</v>
      </c>
      <c r="U7" s="52">
        <v>1.83</v>
      </c>
      <c r="V7" s="68">
        <f t="shared" si="4"/>
        <v>0.60012961762799744</v>
      </c>
      <c r="W7" s="39">
        <f t="shared" si="5"/>
        <v>4623.16</v>
      </c>
      <c r="X7" s="1"/>
    </row>
    <row r="8" spans="1:24" x14ac:dyDescent="0.35">
      <c r="A8" s="20">
        <v>5</v>
      </c>
      <c r="B8" s="39">
        <v>2959</v>
      </c>
      <c r="C8" s="39">
        <v>1184</v>
      </c>
      <c r="D8" s="39">
        <v>1775</v>
      </c>
      <c r="E8" s="52">
        <v>1.65</v>
      </c>
      <c r="F8" s="68">
        <f t="shared" si="0"/>
        <v>0.59986481919567425</v>
      </c>
      <c r="G8" s="39">
        <f t="shared" si="1"/>
        <v>4112.75</v>
      </c>
      <c r="H8"/>
      <c r="I8" s="22">
        <v>5</v>
      </c>
      <c r="J8" s="39">
        <v>2998</v>
      </c>
      <c r="K8" s="39">
        <v>1199</v>
      </c>
      <c r="L8" s="39">
        <v>1799</v>
      </c>
      <c r="M8" s="52">
        <v>1.74</v>
      </c>
      <c r="N8" s="68">
        <f t="shared" si="2"/>
        <v>0.60006671114076049</v>
      </c>
      <c r="O8" s="39">
        <f t="shared" si="3"/>
        <v>4329.26</v>
      </c>
      <c r="P8"/>
      <c r="Q8" s="20">
        <v>5</v>
      </c>
      <c r="R8" s="39">
        <v>3086</v>
      </c>
      <c r="S8" s="39">
        <v>1234</v>
      </c>
      <c r="T8" s="39">
        <v>1852</v>
      </c>
      <c r="U8" s="52">
        <v>1.83</v>
      </c>
      <c r="V8" s="68">
        <f t="shared" si="4"/>
        <v>0.60012961762799744</v>
      </c>
      <c r="W8" s="39">
        <f t="shared" si="5"/>
        <v>4623.16</v>
      </c>
      <c r="X8" s="1"/>
    </row>
    <row r="9" spans="1:24" x14ac:dyDescent="0.35">
      <c r="A9" s="20">
        <v>6</v>
      </c>
      <c r="B9" s="39">
        <v>2959</v>
      </c>
      <c r="C9" s="39">
        <v>1184</v>
      </c>
      <c r="D9" s="39">
        <v>1775</v>
      </c>
      <c r="E9" s="52">
        <v>1.65</v>
      </c>
      <c r="F9" s="68">
        <f t="shared" si="0"/>
        <v>0.59986481919567425</v>
      </c>
      <c r="G9" s="39">
        <f t="shared" si="1"/>
        <v>4112.75</v>
      </c>
      <c r="H9"/>
      <c r="I9" s="22">
        <v>6</v>
      </c>
      <c r="J9" s="39">
        <v>2998</v>
      </c>
      <c r="K9" s="39">
        <v>1199</v>
      </c>
      <c r="L9" s="39">
        <v>1799</v>
      </c>
      <c r="M9" s="52">
        <v>1.74</v>
      </c>
      <c r="N9" s="68">
        <f t="shared" si="2"/>
        <v>0.60006671114076049</v>
      </c>
      <c r="O9" s="39">
        <f t="shared" si="3"/>
        <v>4329.26</v>
      </c>
      <c r="P9"/>
      <c r="Q9" s="20">
        <v>6</v>
      </c>
      <c r="R9" s="39">
        <v>3086</v>
      </c>
      <c r="S9" s="39">
        <v>1234</v>
      </c>
      <c r="T9" s="39">
        <v>1852</v>
      </c>
      <c r="U9" s="52">
        <v>1.83</v>
      </c>
      <c r="V9" s="68">
        <f t="shared" si="4"/>
        <v>0.60012961762799744</v>
      </c>
      <c r="W9" s="39">
        <f t="shared" si="5"/>
        <v>4623.16</v>
      </c>
      <c r="X9" s="1"/>
    </row>
    <row r="10" spans="1:24" x14ac:dyDescent="0.35">
      <c r="A10" s="20">
        <v>7</v>
      </c>
      <c r="B10" s="40">
        <v>2868</v>
      </c>
      <c r="C10" s="40">
        <v>1150</v>
      </c>
      <c r="D10" s="40">
        <v>1718</v>
      </c>
      <c r="E10" s="54">
        <v>1.51</v>
      </c>
      <c r="F10" s="69">
        <f t="shared" si="0"/>
        <v>0.59902370990237097</v>
      </c>
      <c r="G10" s="40">
        <f t="shared" si="1"/>
        <v>3744.18</v>
      </c>
      <c r="H10"/>
      <c r="I10" s="22">
        <v>7</v>
      </c>
      <c r="J10" s="40">
        <v>2868</v>
      </c>
      <c r="K10" s="40">
        <v>1150</v>
      </c>
      <c r="L10" s="40">
        <v>1718</v>
      </c>
      <c r="M10" s="54">
        <v>1.51</v>
      </c>
      <c r="N10" s="69">
        <f t="shared" si="2"/>
        <v>0.59902370990237097</v>
      </c>
      <c r="O10" s="40">
        <f t="shared" si="3"/>
        <v>3744.18</v>
      </c>
      <c r="P10"/>
      <c r="Q10" s="20">
        <v>7</v>
      </c>
      <c r="R10" s="40">
        <v>2908</v>
      </c>
      <c r="S10" s="40">
        <v>1163</v>
      </c>
      <c r="T10" s="40">
        <v>1745</v>
      </c>
      <c r="U10" s="54">
        <v>1.58</v>
      </c>
      <c r="V10" s="69">
        <f t="shared" si="4"/>
        <v>0.60006877579092155</v>
      </c>
      <c r="W10" s="40">
        <f t="shared" si="5"/>
        <v>3920.1</v>
      </c>
      <c r="X10" s="1"/>
    </row>
    <row r="11" spans="1:24" x14ac:dyDescent="0.35">
      <c r="A11" s="20">
        <v>8</v>
      </c>
      <c r="B11" s="40">
        <v>2868</v>
      </c>
      <c r="C11" s="40">
        <v>1150</v>
      </c>
      <c r="D11" s="40">
        <v>1718</v>
      </c>
      <c r="E11" s="54">
        <v>1.51</v>
      </c>
      <c r="F11" s="69">
        <f t="shared" si="0"/>
        <v>0.59902370990237097</v>
      </c>
      <c r="G11" s="40">
        <f t="shared" si="1"/>
        <v>3744.18</v>
      </c>
      <c r="H11"/>
      <c r="I11" s="22">
        <v>8</v>
      </c>
      <c r="J11" s="40">
        <v>2868</v>
      </c>
      <c r="K11" s="40">
        <v>1150</v>
      </c>
      <c r="L11" s="40">
        <v>1718</v>
      </c>
      <c r="M11" s="54">
        <v>1.51</v>
      </c>
      <c r="N11" s="69">
        <f t="shared" si="2"/>
        <v>0.59902370990237097</v>
      </c>
      <c r="O11" s="40">
        <f t="shared" si="3"/>
        <v>3744.18</v>
      </c>
      <c r="P11"/>
      <c r="Q11" s="20">
        <v>8</v>
      </c>
      <c r="R11" s="40">
        <v>2908</v>
      </c>
      <c r="S11" s="40">
        <v>1163</v>
      </c>
      <c r="T11" s="40">
        <v>1745</v>
      </c>
      <c r="U11" s="54">
        <v>1.58</v>
      </c>
      <c r="V11" s="69">
        <f t="shared" si="4"/>
        <v>0.60006877579092155</v>
      </c>
      <c r="W11" s="40">
        <f t="shared" si="5"/>
        <v>3920.1</v>
      </c>
      <c r="X11" s="1"/>
    </row>
    <row r="12" spans="1:24" x14ac:dyDescent="0.35">
      <c r="A12" s="20">
        <v>9</v>
      </c>
      <c r="B12" s="40">
        <v>2868</v>
      </c>
      <c r="C12" s="40">
        <v>1150</v>
      </c>
      <c r="D12" s="40">
        <v>1718</v>
      </c>
      <c r="E12" s="54">
        <v>1.51</v>
      </c>
      <c r="F12" s="69">
        <f t="shared" si="0"/>
        <v>0.59902370990237097</v>
      </c>
      <c r="G12" s="40">
        <f t="shared" si="1"/>
        <v>3744.18</v>
      </c>
      <c r="H12"/>
      <c r="I12" s="22">
        <v>9</v>
      </c>
      <c r="J12" s="40">
        <v>2868</v>
      </c>
      <c r="K12" s="40">
        <v>1150</v>
      </c>
      <c r="L12" s="40">
        <v>1718</v>
      </c>
      <c r="M12" s="54">
        <v>1.51</v>
      </c>
      <c r="N12" s="69">
        <f t="shared" si="2"/>
        <v>0.59902370990237097</v>
      </c>
      <c r="O12" s="40">
        <f t="shared" si="3"/>
        <v>3744.18</v>
      </c>
      <c r="P12"/>
      <c r="Q12" s="20">
        <v>9</v>
      </c>
      <c r="R12" s="40">
        <v>2908</v>
      </c>
      <c r="S12" s="40">
        <v>1163</v>
      </c>
      <c r="T12" s="40">
        <v>1745</v>
      </c>
      <c r="U12" s="54">
        <v>1.58</v>
      </c>
      <c r="V12" s="69">
        <f t="shared" si="4"/>
        <v>0.60006877579092155</v>
      </c>
      <c r="W12" s="40">
        <f t="shared" si="5"/>
        <v>3920.1</v>
      </c>
      <c r="X12" s="1"/>
    </row>
    <row r="13" spans="1:24" x14ac:dyDescent="0.35">
      <c r="A13" s="20">
        <v>10</v>
      </c>
      <c r="B13" s="40">
        <v>2868</v>
      </c>
      <c r="C13" s="40">
        <v>1150</v>
      </c>
      <c r="D13" s="40">
        <v>1718</v>
      </c>
      <c r="E13" s="54">
        <v>1.51</v>
      </c>
      <c r="F13" s="69">
        <f t="shared" si="0"/>
        <v>0.59902370990237097</v>
      </c>
      <c r="G13" s="40">
        <f t="shared" si="1"/>
        <v>3744.18</v>
      </c>
      <c r="H13"/>
      <c r="I13" s="22">
        <v>10</v>
      </c>
      <c r="J13" s="40">
        <v>2868</v>
      </c>
      <c r="K13" s="40">
        <v>1150</v>
      </c>
      <c r="L13" s="40">
        <v>1718</v>
      </c>
      <c r="M13" s="54">
        <v>1.51</v>
      </c>
      <c r="N13" s="69">
        <f t="shared" si="2"/>
        <v>0.59902370990237097</v>
      </c>
      <c r="O13" s="40">
        <f t="shared" si="3"/>
        <v>3744.18</v>
      </c>
      <c r="P13"/>
      <c r="Q13" s="20">
        <v>10</v>
      </c>
      <c r="R13" s="40">
        <v>2908</v>
      </c>
      <c r="S13" s="40">
        <v>1163</v>
      </c>
      <c r="T13" s="40">
        <v>1745</v>
      </c>
      <c r="U13" s="54">
        <v>1.58</v>
      </c>
      <c r="V13" s="69">
        <f t="shared" si="4"/>
        <v>0.60006877579092155</v>
      </c>
      <c r="W13" s="40">
        <f t="shared" si="5"/>
        <v>3920.1</v>
      </c>
      <c r="X13" s="1"/>
    </row>
    <row r="14" spans="1:24" x14ac:dyDescent="0.35">
      <c r="A14" s="20">
        <v>11</v>
      </c>
      <c r="B14" s="41">
        <v>2797</v>
      </c>
      <c r="C14" s="41">
        <v>1150</v>
      </c>
      <c r="D14" s="41">
        <v>1647</v>
      </c>
      <c r="E14" s="56">
        <v>1.44</v>
      </c>
      <c r="F14" s="70">
        <f t="shared" si="0"/>
        <v>0.58884519127636759</v>
      </c>
      <c r="G14" s="41">
        <f t="shared" si="1"/>
        <v>3521.68</v>
      </c>
      <c r="H14"/>
      <c r="I14" s="22">
        <v>11</v>
      </c>
      <c r="J14" s="41">
        <v>2868</v>
      </c>
      <c r="K14" s="41">
        <v>1150</v>
      </c>
      <c r="L14" s="41">
        <v>1718</v>
      </c>
      <c r="M14" s="56">
        <v>1.51</v>
      </c>
      <c r="N14" s="70">
        <f t="shared" si="2"/>
        <v>0.59902370990237097</v>
      </c>
      <c r="O14" s="41">
        <f t="shared" si="3"/>
        <v>3744.18</v>
      </c>
      <c r="P14"/>
      <c r="Q14" s="20">
        <v>11</v>
      </c>
      <c r="R14" s="41">
        <v>2868</v>
      </c>
      <c r="S14" s="41">
        <v>1150</v>
      </c>
      <c r="T14" s="41">
        <v>1718</v>
      </c>
      <c r="U14" s="56">
        <v>1.51</v>
      </c>
      <c r="V14" s="70">
        <f t="shared" si="4"/>
        <v>0.59902370990237097</v>
      </c>
      <c r="W14" s="41">
        <f t="shared" si="5"/>
        <v>3744.18</v>
      </c>
      <c r="X14" s="1"/>
    </row>
    <row r="15" spans="1:24" x14ac:dyDescent="0.35">
      <c r="A15" s="20">
        <v>12</v>
      </c>
      <c r="B15" s="41">
        <v>2797</v>
      </c>
      <c r="C15" s="41">
        <v>1150</v>
      </c>
      <c r="D15" s="41">
        <v>1647</v>
      </c>
      <c r="E15" s="56">
        <v>1.44</v>
      </c>
      <c r="F15" s="70">
        <f t="shared" si="0"/>
        <v>0.58884519127636759</v>
      </c>
      <c r="G15" s="41">
        <f t="shared" si="1"/>
        <v>3521.68</v>
      </c>
      <c r="H15"/>
      <c r="I15" s="22">
        <v>12</v>
      </c>
      <c r="J15" s="41">
        <v>2868</v>
      </c>
      <c r="K15" s="41">
        <v>1150</v>
      </c>
      <c r="L15" s="41">
        <v>1718</v>
      </c>
      <c r="M15" s="56">
        <v>1.51</v>
      </c>
      <c r="N15" s="70">
        <f t="shared" si="2"/>
        <v>0.59902370990237097</v>
      </c>
      <c r="O15" s="41">
        <f t="shared" si="3"/>
        <v>3744.18</v>
      </c>
      <c r="P15"/>
      <c r="Q15" s="20">
        <v>12</v>
      </c>
      <c r="R15" s="41">
        <v>2868</v>
      </c>
      <c r="S15" s="41">
        <v>1150</v>
      </c>
      <c r="T15" s="41">
        <v>1718</v>
      </c>
      <c r="U15" s="56">
        <v>1.51</v>
      </c>
      <c r="V15" s="70">
        <f t="shared" si="4"/>
        <v>0.59902370990237097</v>
      </c>
      <c r="W15" s="41">
        <f t="shared" si="5"/>
        <v>3744.18</v>
      </c>
      <c r="X15" s="1"/>
    </row>
    <row r="16" spans="1:24" x14ac:dyDescent="0.35">
      <c r="A16" s="20">
        <v>13</v>
      </c>
      <c r="B16" s="41">
        <v>2797</v>
      </c>
      <c r="C16" s="41">
        <v>1150</v>
      </c>
      <c r="D16" s="41">
        <v>1647</v>
      </c>
      <c r="E16" s="56">
        <v>1.44</v>
      </c>
      <c r="F16" s="70">
        <f t="shared" si="0"/>
        <v>0.58884519127636759</v>
      </c>
      <c r="G16" s="41">
        <f t="shared" si="1"/>
        <v>3521.68</v>
      </c>
      <c r="H16"/>
      <c r="I16" s="22">
        <v>13</v>
      </c>
      <c r="J16" s="41">
        <v>2868</v>
      </c>
      <c r="K16" s="41">
        <v>1150</v>
      </c>
      <c r="L16" s="41">
        <v>1718</v>
      </c>
      <c r="M16" s="56">
        <v>1.51</v>
      </c>
      <c r="N16" s="70">
        <f t="shared" si="2"/>
        <v>0.59902370990237097</v>
      </c>
      <c r="O16" s="41">
        <f t="shared" si="3"/>
        <v>3744.18</v>
      </c>
      <c r="P16"/>
      <c r="Q16" s="20">
        <v>13</v>
      </c>
      <c r="R16" s="41">
        <v>2868</v>
      </c>
      <c r="S16" s="41">
        <v>1150</v>
      </c>
      <c r="T16" s="41">
        <v>1718</v>
      </c>
      <c r="U16" s="56">
        <v>1.51</v>
      </c>
      <c r="V16" s="70">
        <f t="shared" si="4"/>
        <v>0.59902370990237097</v>
      </c>
      <c r="W16" s="41">
        <f t="shared" si="5"/>
        <v>3744.18</v>
      </c>
      <c r="X16" s="1"/>
    </row>
    <row r="17" spans="1:24" x14ac:dyDescent="0.35">
      <c r="A17" s="20">
        <v>14</v>
      </c>
      <c r="B17" s="41">
        <v>2797</v>
      </c>
      <c r="C17" s="41">
        <v>1150</v>
      </c>
      <c r="D17" s="41">
        <v>1647</v>
      </c>
      <c r="E17" s="56">
        <v>1.44</v>
      </c>
      <c r="F17" s="70">
        <f t="shared" si="0"/>
        <v>0.58884519127636759</v>
      </c>
      <c r="G17" s="41">
        <f t="shared" si="1"/>
        <v>3521.68</v>
      </c>
      <c r="H17"/>
      <c r="I17" s="22">
        <v>14</v>
      </c>
      <c r="J17" s="41">
        <v>2868</v>
      </c>
      <c r="K17" s="41">
        <v>1150</v>
      </c>
      <c r="L17" s="41">
        <v>1718</v>
      </c>
      <c r="M17" s="56">
        <v>1.51</v>
      </c>
      <c r="N17" s="70">
        <f t="shared" si="2"/>
        <v>0.59902370990237097</v>
      </c>
      <c r="O17" s="41">
        <f t="shared" si="3"/>
        <v>3744.18</v>
      </c>
      <c r="P17"/>
      <c r="Q17" s="20">
        <v>14</v>
      </c>
      <c r="R17" s="41">
        <v>2868</v>
      </c>
      <c r="S17" s="41">
        <v>1150</v>
      </c>
      <c r="T17" s="41">
        <v>1718</v>
      </c>
      <c r="U17" s="56">
        <v>1.51</v>
      </c>
      <c r="V17" s="70">
        <f t="shared" si="4"/>
        <v>0.59902370990237097</v>
      </c>
      <c r="W17" s="41">
        <f t="shared" si="5"/>
        <v>3744.18</v>
      </c>
      <c r="X17" s="1"/>
    </row>
    <row r="18" spans="1:24" x14ac:dyDescent="0.35">
      <c r="A18" s="20">
        <v>15</v>
      </c>
      <c r="B18" s="42">
        <v>2797</v>
      </c>
      <c r="C18" s="42">
        <v>1150</v>
      </c>
      <c r="D18" s="42">
        <v>1647</v>
      </c>
      <c r="E18" s="58">
        <v>1.44</v>
      </c>
      <c r="F18" s="71">
        <f t="shared" si="0"/>
        <v>0.58884519127636759</v>
      </c>
      <c r="G18" s="42">
        <f t="shared" si="1"/>
        <v>3521.68</v>
      </c>
      <c r="H18"/>
      <c r="I18" s="22">
        <v>15</v>
      </c>
      <c r="J18" s="42">
        <v>2868</v>
      </c>
      <c r="K18" s="42">
        <v>1150</v>
      </c>
      <c r="L18" s="42">
        <v>1718</v>
      </c>
      <c r="M18" s="58">
        <v>1.51</v>
      </c>
      <c r="N18" s="71">
        <f t="shared" si="2"/>
        <v>0.59902370990237097</v>
      </c>
      <c r="O18" s="42">
        <f t="shared" si="3"/>
        <v>3744.18</v>
      </c>
      <c r="P18"/>
      <c r="Q18" s="20">
        <v>15</v>
      </c>
      <c r="R18" s="42">
        <v>2868</v>
      </c>
      <c r="S18" s="42">
        <v>1150</v>
      </c>
      <c r="T18" s="42">
        <v>1718</v>
      </c>
      <c r="U18" s="58">
        <v>1.51</v>
      </c>
      <c r="V18" s="71">
        <f t="shared" si="4"/>
        <v>0.59902370990237097</v>
      </c>
      <c r="W18" s="42">
        <f t="shared" si="5"/>
        <v>3744.18</v>
      </c>
      <c r="X18" s="1"/>
    </row>
    <row r="19" spans="1:24" x14ac:dyDescent="0.35">
      <c r="A19" s="20">
        <v>16</v>
      </c>
      <c r="B19" s="42">
        <v>2797</v>
      </c>
      <c r="C19" s="42">
        <v>1150</v>
      </c>
      <c r="D19" s="42">
        <v>1647</v>
      </c>
      <c r="E19" s="58">
        <v>1.44</v>
      </c>
      <c r="F19" s="71">
        <f t="shared" si="0"/>
        <v>0.58884519127636759</v>
      </c>
      <c r="G19" s="42">
        <f t="shared" si="1"/>
        <v>3521.68</v>
      </c>
      <c r="H19"/>
      <c r="I19" s="22">
        <v>16</v>
      </c>
      <c r="J19" s="42">
        <v>2868</v>
      </c>
      <c r="K19" s="42">
        <v>1150</v>
      </c>
      <c r="L19" s="42">
        <v>1718</v>
      </c>
      <c r="M19" s="58">
        <v>1.51</v>
      </c>
      <c r="N19" s="71">
        <f t="shared" si="2"/>
        <v>0.59902370990237097</v>
      </c>
      <c r="O19" s="42">
        <f t="shared" si="3"/>
        <v>3744.18</v>
      </c>
      <c r="P19"/>
      <c r="Q19" s="20">
        <v>16</v>
      </c>
      <c r="R19" s="42">
        <v>2868</v>
      </c>
      <c r="S19" s="42">
        <v>1150</v>
      </c>
      <c r="T19" s="42">
        <v>1718</v>
      </c>
      <c r="U19" s="58">
        <v>1.51</v>
      </c>
      <c r="V19" s="71">
        <f t="shared" si="4"/>
        <v>0.59902370990237097</v>
      </c>
      <c r="W19" s="42">
        <f t="shared" si="5"/>
        <v>3744.18</v>
      </c>
      <c r="X19" s="1"/>
    </row>
    <row r="20" spans="1:24" x14ac:dyDescent="0.35">
      <c r="A20" s="20">
        <v>17</v>
      </c>
      <c r="B20" s="42">
        <v>2797</v>
      </c>
      <c r="C20" s="42">
        <v>1150</v>
      </c>
      <c r="D20" s="42">
        <v>1647</v>
      </c>
      <c r="E20" s="58">
        <v>1.44</v>
      </c>
      <c r="F20" s="71">
        <f t="shared" si="0"/>
        <v>0.58884519127636759</v>
      </c>
      <c r="G20" s="42">
        <f t="shared" si="1"/>
        <v>3521.68</v>
      </c>
      <c r="H20"/>
      <c r="I20" s="22">
        <v>17</v>
      </c>
      <c r="J20" s="42">
        <v>2868</v>
      </c>
      <c r="K20" s="42">
        <v>1150</v>
      </c>
      <c r="L20" s="42">
        <v>1718</v>
      </c>
      <c r="M20" s="58">
        <v>1.51</v>
      </c>
      <c r="N20" s="71">
        <f t="shared" si="2"/>
        <v>0.59902370990237097</v>
      </c>
      <c r="O20" s="42">
        <f t="shared" si="3"/>
        <v>3744.18</v>
      </c>
      <c r="P20"/>
      <c r="Q20" s="20">
        <v>17</v>
      </c>
      <c r="R20" s="42">
        <v>2868</v>
      </c>
      <c r="S20" s="42">
        <v>1150</v>
      </c>
      <c r="T20" s="42">
        <v>1718</v>
      </c>
      <c r="U20" s="58">
        <v>1.51</v>
      </c>
      <c r="V20" s="71">
        <f t="shared" si="4"/>
        <v>0.59902370990237097</v>
      </c>
      <c r="W20" s="42">
        <f t="shared" si="5"/>
        <v>3744.18</v>
      </c>
      <c r="X20" s="1"/>
    </row>
    <row r="21" spans="1:24" x14ac:dyDescent="0.35">
      <c r="A21" s="20">
        <v>18</v>
      </c>
      <c r="B21" s="42">
        <v>2797</v>
      </c>
      <c r="C21" s="42">
        <v>1150</v>
      </c>
      <c r="D21" s="42">
        <v>1647</v>
      </c>
      <c r="E21" s="58">
        <v>1.44</v>
      </c>
      <c r="F21" s="71">
        <f t="shared" si="0"/>
        <v>0.58884519127636759</v>
      </c>
      <c r="G21" s="42">
        <f t="shared" si="1"/>
        <v>3521.68</v>
      </c>
      <c r="H21"/>
      <c r="I21" s="22">
        <v>18</v>
      </c>
      <c r="J21" s="42">
        <v>2868</v>
      </c>
      <c r="K21" s="42">
        <v>1150</v>
      </c>
      <c r="L21" s="42">
        <v>1718</v>
      </c>
      <c r="M21" s="58">
        <v>1.51</v>
      </c>
      <c r="N21" s="71">
        <f t="shared" si="2"/>
        <v>0.59902370990237097</v>
      </c>
      <c r="O21" s="42">
        <f t="shared" si="3"/>
        <v>3744.18</v>
      </c>
      <c r="P21"/>
      <c r="Q21" s="20">
        <v>18</v>
      </c>
      <c r="R21" s="42">
        <v>2868</v>
      </c>
      <c r="S21" s="42">
        <v>1150</v>
      </c>
      <c r="T21" s="42">
        <v>1718</v>
      </c>
      <c r="U21" s="58">
        <v>1.51</v>
      </c>
      <c r="V21" s="71">
        <f t="shared" si="4"/>
        <v>0.59902370990237097</v>
      </c>
      <c r="W21" s="42">
        <f t="shared" si="5"/>
        <v>3744.18</v>
      </c>
      <c r="X21" s="1"/>
    </row>
    <row r="22" spans="1:24" x14ac:dyDescent="0.35">
      <c r="A22" s="20">
        <v>19</v>
      </c>
      <c r="B22" s="43">
        <v>2868</v>
      </c>
      <c r="C22" s="43">
        <v>1150</v>
      </c>
      <c r="D22" s="43">
        <v>1718</v>
      </c>
      <c r="E22" s="60">
        <v>1.51</v>
      </c>
      <c r="F22" s="72">
        <f t="shared" si="0"/>
        <v>0.59902370990237097</v>
      </c>
      <c r="G22" s="43">
        <f t="shared" si="1"/>
        <v>3744.18</v>
      </c>
      <c r="H22"/>
      <c r="I22" s="22">
        <v>19</v>
      </c>
      <c r="J22" s="43">
        <v>2908</v>
      </c>
      <c r="K22" s="43">
        <v>1163</v>
      </c>
      <c r="L22" s="43">
        <v>1745</v>
      </c>
      <c r="M22" s="60">
        <v>1.58</v>
      </c>
      <c r="N22" s="72">
        <f t="shared" si="2"/>
        <v>0.60006877579092155</v>
      </c>
      <c r="O22" s="43">
        <f t="shared" si="3"/>
        <v>3920.1</v>
      </c>
      <c r="P22"/>
      <c r="Q22" s="20">
        <v>19</v>
      </c>
      <c r="R22" s="43">
        <v>2868</v>
      </c>
      <c r="S22" s="43">
        <v>1150</v>
      </c>
      <c r="T22" s="43">
        <v>1718</v>
      </c>
      <c r="U22" s="60">
        <v>1.51</v>
      </c>
      <c r="V22" s="72">
        <f t="shared" si="4"/>
        <v>0.59902370990237097</v>
      </c>
      <c r="W22" s="43">
        <f t="shared" si="5"/>
        <v>3744.18</v>
      </c>
      <c r="X22" s="1"/>
    </row>
    <row r="23" spans="1:24" x14ac:dyDescent="0.35">
      <c r="A23" s="20">
        <v>20</v>
      </c>
      <c r="B23" s="43">
        <v>2868</v>
      </c>
      <c r="C23" s="43">
        <v>1150</v>
      </c>
      <c r="D23" s="43">
        <v>1718</v>
      </c>
      <c r="E23" s="60">
        <v>1.51</v>
      </c>
      <c r="F23" s="72">
        <f t="shared" si="0"/>
        <v>0.59902370990237097</v>
      </c>
      <c r="G23" s="43">
        <f t="shared" si="1"/>
        <v>3744.18</v>
      </c>
      <c r="H23"/>
      <c r="I23" s="22">
        <v>20</v>
      </c>
      <c r="J23" s="43">
        <v>2908</v>
      </c>
      <c r="K23" s="43">
        <v>1163</v>
      </c>
      <c r="L23" s="43">
        <v>1745</v>
      </c>
      <c r="M23" s="60">
        <v>1.58</v>
      </c>
      <c r="N23" s="72">
        <f t="shared" si="2"/>
        <v>0.60006877579092155</v>
      </c>
      <c r="O23" s="43">
        <f t="shared" si="3"/>
        <v>3920.1</v>
      </c>
      <c r="P23"/>
      <c r="Q23" s="20">
        <v>20</v>
      </c>
      <c r="R23" s="43">
        <v>2868</v>
      </c>
      <c r="S23" s="43">
        <v>1150</v>
      </c>
      <c r="T23" s="43">
        <v>1718</v>
      </c>
      <c r="U23" s="60">
        <v>1.51</v>
      </c>
      <c r="V23" s="72">
        <f t="shared" si="4"/>
        <v>0.59902370990237097</v>
      </c>
      <c r="W23" s="43">
        <f t="shared" si="5"/>
        <v>3744.18</v>
      </c>
      <c r="X23" s="1"/>
    </row>
    <row r="24" spans="1:24" x14ac:dyDescent="0.35">
      <c r="A24" s="20">
        <v>21</v>
      </c>
      <c r="B24" s="43">
        <v>2868</v>
      </c>
      <c r="C24" s="43">
        <v>1150</v>
      </c>
      <c r="D24" s="43">
        <v>1718</v>
      </c>
      <c r="E24" s="60">
        <v>1.51</v>
      </c>
      <c r="F24" s="72">
        <f t="shared" si="0"/>
        <v>0.59902370990237097</v>
      </c>
      <c r="G24" s="43">
        <f t="shared" si="1"/>
        <v>3744.18</v>
      </c>
      <c r="H24"/>
      <c r="I24" s="22">
        <v>21</v>
      </c>
      <c r="J24" s="43">
        <v>2908</v>
      </c>
      <c r="K24" s="43">
        <v>1163</v>
      </c>
      <c r="L24" s="43">
        <v>1745</v>
      </c>
      <c r="M24" s="60">
        <v>1.58</v>
      </c>
      <c r="N24" s="72">
        <f t="shared" si="2"/>
        <v>0.60006877579092155</v>
      </c>
      <c r="O24" s="43">
        <f t="shared" si="3"/>
        <v>3920.1</v>
      </c>
      <c r="P24"/>
      <c r="Q24" s="20">
        <v>21</v>
      </c>
      <c r="R24" s="43">
        <v>2868</v>
      </c>
      <c r="S24" s="43">
        <v>1150</v>
      </c>
      <c r="T24" s="43">
        <v>1718</v>
      </c>
      <c r="U24" s="60">
        <v>1.51</v>
      </c>
      <c r="V24" s="72">
        <f t="shared" si="4"/>
        <v>0.59902370990237097</v>
      </c>
      <c r="W24" s="43">
        <f t="shared" si="5"/>
        <v>3744.18</v>
      </c>
      <c r="X24" s="1"/>
    </row>
    <row r="25" spans="1:24" x14ac:dyDescent="0.35">
      <c r="A25" s="20">
        <v>22</v>
      </c>
      <c r="B25" s="43">
        <v>2868</v>
      </c>
      <c r="C25" s="43">
        <v>1150</v>
      </c>
      <c r="D25" s="43">
        <v>1718</v>
      </c>
      <c r="E25" s="60">
        <v>1.51</v>
      </c>
      <c r="F25" s="72">
        <f t="shared" si="0"/>
        <v>0.59902370990237097</v>
      </c>
      <c r="G25" s="43">
        <f t="shared" si="1"/>
        <v>3744.18</v>
      </c>
      <c r="H25"/>
      <c r="I25" s="22">
        <v>22</v>
      </c>
      <c r="J25" s="43">
        <v>2908</v>
      </c>
      <c r="K25" s="43">
        <v>1163</v>
      </c>
      <c r="L25" s="43">
        <v>1745</v>
      </c>
      <c r="M25" s="60">
        <v>1.58</v>
      </c>
      <c r="N25" s="72">
        <f t="shared" si="2"/>
        <v>0.60006877579092155</v>
      </c>
      <c r="O25" s="43">
        <f t="shared" si="3"/>
        <v>3920.1</v>
      </c>
      <c r="P25"/>
      <c r="Q25" s="20">
        <v>22</v>
      </c>
      <c r="R25" s="43">
        <v>2868</v>
      </c>
      <c r="S25" s="43">
        <v>1150</v>
      </c>
      <c r="T25" s="43">
        <v>1718</v>
      </c>
      <c r="U25" s="60">
        <v>1.51</v>
      </c>
      <c r="V25" s="72">
        <f t="shared" si="4"/>
        <v>0.59902370990237097</v>
      </c>
      <c r="W25" s="43">
        <f t="shared" si="5"/>
        <v>3744.18</v>
      </c>
      <c r="X25" s="1"/>
    </row>
    <row r="26" spans="1:24" x14ac:dyDescent="0.35">
      <c r="A26" s="20">
        <v>23</v>
      </c>
      <c r="B26" s="38">
        <v>2959</v>
      </c>
      <c r="C26" s="38">
        <v>1184</v>
      </c>
      <c r="D26" s="38">
        <v>1775</v>
      </c>
      <c r="E26" s="50">
        <v>1.65</v>
      </c>
      <c r="F26" s="67">
        <f t="shared" si="0"/>
        <v>0.59986481919567425</v>
      </c>
      <c r="G26" s="38">
        <f t="shared" si="1"/>
        <v>4112.75</v>
      </c>
      <c r="H26"/>
      <c r="I26" s="22">
        <v>23</v>
      </c>
      <c r="J26" s="38">
        <v>3086</v>
      </c>
      <c r="K26" s="38">
        <v>1234</v>
      </c>
      <c r="L26" s="38">
        <v>1852</v>
      </c>
      <c r="M26" s="50">
        <v>1.83</v>
      </c>
      <c r="N26" s="67">
        <f t="shared" si="2"/>
        <v>0.60012961762799744</v>
      </c>
      <c r="O26" s="38">
        <f t="shared" si="3"/>
        <v>4623.16</v>
      </c>
      <c r="P26"/>
      <c r="Q26" s="20">
        <v>23</v>
      </c>
      <c r="R26" s="38">
        <v>2998</v>
      </c>
      <c r="S26" s="38">
        <v>1199</v>
      </c>
      <c r="T26" s="38">
        <v>1799</v>
      </c>
      <c r="U26" s="50">
        <v>1.74</v>
      </c>
      <c r="V26" s="67">
        <f t="shared" si="4"/>
        <v>0.60006671114076049</v>
      </c>
      <c r="W26" s="38">
        <f t="shared" si="5"/>
        <v>4329.26</v>
      </c>
      <c r="X26" s="1"/>
    </row>
    <row r="27" spans="1:24" x14ac:dyDescent="0.35">
      <c r="A27" s="20">
        <v>24</v>
      </c>
      <c r="B27" s="38">
        <v>2959</v>
      </c>
      <c r="C27" s="38">
        <v>1184</v>
      </c>
      <c r="D27" s="38">
        <v>1775</v>
      </c>
      <c r="E27" s="50">
        <v>1.65</v>
      </c>
      <c r="F27" s="67">
        <f t="shared" si="0"/>
        <v>0.59986481919567425</v>
      </c>
      <c r="G27" s="38">
        <f t="shared" si="1"/>
        <v>4112.75</v>
      </c>
      <c r="H27"/>
      <c r="I27" s="22">
        <v>24</v>
      </c>
      <c r="J27" s="38">
        <v>3086</v>
      </c>
      <c r="K27" s="38">
        <v>1234</v>
      </c>
      <c r="L27" s="38">
        <v>1852</v>
      </c>
      <c r="M27" s="50">
        <v>1.83</v>
      </c>
      <c r="N27" s="67">
        <f t="shared" si="2"/>
        <v>0.60012961762799744</v>
      </c>
      <c r="O27" s="38">
        <f t="shared" si="3"/>
        <v>4623.16</v>
      </c>
      <c r="P27"/>
      <c r="Q27" s="20">
        <v>24</v>
      </c>
      <c r="R27" s="38">
        <v>2998</v>
      </c>
      <c r="S27" s="38">
        <v>1199</v>
      </c>
      <c r="T27" s="38">
        <v>1799</v>
      </c>
      <c r="U27" s="50">
        <v>1.74</v>
      </c>
      <c r="V27" s="67">
        <f t="shared" si="4"/>
        <v>0.60006671114076049</v>
      </c>
      <c r="W27" s="38">
        <f t="shared" si="5"/>
        <v>4329.26</v>
      </c>
      <c r="X27" s="1"/>
    </row>
    <row r="28" spans="1:24" x14ac:dyDescent="0.35">
      <c r="B28" s="1"/>
      <c r="J28" s="1"/>
      <c r="R28" s="1"/>
    </row>
    <row r="30" spans="1:24" x14ac:dyDescent="0.35">
      <c r="E30" t="s">
        <v>18</v>
      </c>
      <c r="U30" t="s">
        <v>18</v>
      </c>
    </row>
    <row r="31" spans="1:24" ht="18.5" x14ac:dyDescent="0.45">
      <c r="A31" s="92">
        <v>44287</v>
      </c>
      <c r="B31" s="92"/>
      <c r="C31" s="92"/>
      <c r="D31" s="92"/>
      <c r="E31" s="92"/>
      <c r="F31" s="92"/>
      <c r="G31" s="89"/>
      <c r="H31" s="30"/>
      <c r="I31" s="92">
        <v>44317</v>
      </c>
      <c r="J31" s="92"/>
      <c r="K31" s="92"/>
      <c r="L31" s="92"/>
      <c r="M31" s="92"/>
      <c r="N31" s="92"/>
      <c r="O31" s="89"/>
      <c r="P31" s="30"/>
      <c r="Q31" s="92">
        <v>44348</v>
      </c>
      <c r="R31" s="92"/>
      <c r="S31" s="92"/>
      <c r="T31" s="92"/>
      <c r="U31" s="92"/>
      <c r="V31" s="92"/>
      <c r="W31" s="89"/>
    </row>
    <row r="32" spans="1:24" ht="46.5" x14ac:dyDescent="0.35">
      <c r="A32" s="31" t="s">
        <v>12</v>
      </c>
      <c r="B32" s="16" t="s">
        <v>19</v>
      </c>
      <c r="C32" s="31" t="s">
        <v>14</v>
      </c>
      <c r="D32" s="31" t="s">
        <v>15</v>
      </c>
      <c r="E32" s="31" t="s">
        <v>16</v>
      </c>
      <c r="F32" s="13" t="s">
        <v>17</v>
      </c>
      <c r="G32" s="11" t="s">
        <v>53</v>
      </c>
      <c r="H32" s="14"/>
      <c r="I32" s="32" t="s">
        <v>12</v>
      </c>
      <c r="J32" s="16" t="s">
        <v>19</v>
      </c>
      <c r="K32" s="10" t="s">
        <v>14</v>
      </c>
      <c r="L32" s="10" t="s">
        <v>15</v>
      </c>
      <c r="M32" s="10" t="s">
        <v>16</v>
      </c>
      <c r="N32" s="13" t="s">
        <v>17</v>
      </c>
      <c r="O32" s="11" t="s">
        <v>53</v>
      </c>
      <c r="P32" s="14"/>
      <c r="Q32" s="10" t="s">
        <v>12</v>
      </c>
      <c r="R32" s="10" t="s">
        <v>19</v>
      </c>
      <c r="S32" s="10" t="s">
        <v>14</v>
      </c>
      <c r="T32" s="10" t="s">
        <v>15</v>
      </c>
      <c r="U32" s="10" t="s">
        <v>16</v>
      </c>
      <c r="V32" s="13" t="s">
        <v>17</v>
      </c>
      <c r="W32" s="11" t="s">
        <v>53</v>
      </c>
    </row>
    <row r="33" spans="1:23" x14ac:dyDescent="0.35">
      <c r="A33" s="20">
        <v>1</v>
      </c>
      <c r="B33" s="38">
        <v>3086</v>
      </c>
      <c r="C33" s="38">
        <v>1234</v>
      </c>
      <c r="D33" s="38">
        <v>1852</v>
      </c>
      <c r="E33" s="50">
        <v>1.83</v>
      </c>
      <c r="F33" s="67">
        <f>D33/B33</f>
        <v>0.60012961762799744</v>
      </c>
      <c r="G33" s="38">
        <f>C33+D33*E33</f>
        <v>4623.16</v>
      </c>
      <c r="H33" s="1"/>
      <c r="I33" s="22">
        <v>1</v>
      </c>
      <c r="J33" s="38">
        <v>2868</v>
      </c>
      <c r="K33" s="38">
        <v>1150</v>
      </c>
      <c r="L33" s="38">
        <v>1718</v>
      </c>
      <c r="M33" s="50">
        <v>1.51</v>
      </c>
      <c r="N33" s="67">
        <f>L33/J33</f>
        <v>0.59902370990237097</v>
      </c>
      <c r="O33" s="38">
        <f>K33+L33*M33</f>
        <v>3744.18</v>
      </c>
      <c r="P33"/>
      <c r="Q33" s="20">
        <v>1</v>
      </c>
      <c r="R33" s="38">
        <v>2598</v>
      </c>
      <c r="S33" s="44">
        <v>1150</v>
      </c>
      <c r="T33" s="44">
        <v>1448</v>
      </c>
      <c r="U33" s="50">
        <v>1.28</v>
      </c>
      <c r="V33" s="67">
        <f>T33/R33</f>
        <v>0.55735180908391069</v>
      </c>
      <c r="W33" s="38">
        <f>S33+T33*U33</f>
        <v>3003.44</v>
      </c>
    </row>
    <row r="34" spans="1:23" x14ac:dyDescent="0.35">
      <c r="A34" s="20">
        <v>2</v>
      </c>
      <c r="B34" s="38">
        <v>3086</v>
      </c>
      <c r="C34" s="38">
        <v>1234</v>
      </c>
      <c r="D34" s="38">
        <v>1852</v>
      </c>
      <c r="E34" s="50">
        <v>1.83</v>
      </c>
      <c r="F34" s="67">
        <f t="shared" ref="F34:F56" si="6">D34/B34</f>
        <v>0.60012961762799744</v>
      </c>
      <c r="G34" s="38">
        <f t="shared" ref="G34:G56" si="7">C34+D34*E34</f>
        <v>4623.16</v>
      </c>
      <c r="H34" s="1"/>
      <c r="I34" s="22">
        <v>2</v>
      </c>
      <c r="J34" s="38">
        <v>2868</v>
      </c>
      <c r="K34" s="38">
        <v>1150</v>
      </c>
      <c r="L34" s="38">
        <v>1718</v>
      </c>
      <c r="M34" s="50">
        <v>1.51</v>
      </c>
      <c r="N34" s="67">
        <f t="shared" ref="N34:N56" si="8">L34/J34</f>
        <v>0.59902370990237097</v>
      </c>
      <c r="O34" s="38">
        <f t="shared" ref="O34:O56" si="9">K34+L34*M34</f>
        <v>3744.18</v>
      </c>
      <c r="P34"/>
      <c r="Q34" s="20">
        <v>2</v>
      </c>
      <c r="R34" s="38">
        <v>2598</v>
      </c>
      <c r="S34" s="44">
        <v>1150</v>
      </c>
      <c r="T34" s="44">
        <v>1448</v>
      </c>
      <c r="U34" s="50">
        <v>1.28</v>
      </c>
      <c r="V34" s="67">
        <f t="shared" ref="V34:V56" si="10">T34/R34</f>
        <v>0.55735180908391069</v>
      </c>
      <c r="W34" s="38">
        <f t="shared" ref="W34:W56" si="11">S34+T34*U34</f>
        <v>3003.44</v>
      </c>
    </row>
    <row r="35" spans="1:23" x14ac:dyDescent="0.35">
      <c r="A35" s="20">
        <v>3</v>
      </c>
      <c r="B35" s="39">
        <v>3086</v>
      </c>
      <c r="C35" s="39">
        <v>1234</v>
      </c>
      <c r="D35" s="39">
        <v>1852</v>
      </c>
      <c r="E35" s="52">
        <v>1.83</v>
      </c>
      <c r="F35" s="68">
        <f t="shared" si="6"/>
        <v>0.60012961762799744</v>
      </c>
      <c r="G35" s="39">
        <f t="shared" si="7"/>
        <v>4623.16</v>
      </c>
      <c r="H35" s="1"/>
      <c r="I35" s="22">
        <v>3</v>
      </c>
      <c r="J35" s="39">
        <v>2908</v>
      </c>
      <c r="K35" s="39">
        <v>1163</v>
      </c>
      <c r="L35" s="39">
        <v>1745</v>
      </c>
      <c r="M35" s="52">
        <v>1.58</v>
      </c>
      <c r="N35" s="68">
        <f t="shared" si="8"/>
        <v>0.60006877579092155</v>
      </c>
      <c r="O35" s="39">
        <f t="shared" si="9"/>
        <v>3920.1</v>
      </c>
      <c r="P35"/>
      <c r="Q35" s="20">
        <v>3</v>
      </c>
      <c r="R35" s="39">
        <v>2707</v>
      </c>
      <c r="S35" s="45">
        <v>1150</v>
      </c>
      <c r="T35" s="45">
        <v>1557</v>
      </c>
      <c r="U35" s="52">
        <v>1.39</v>
      </c>
      <c r="V35" s="68">
        <f t="shared" si="10"/>
        <v>0.57517547100110822</v>
      </c>
      <c r="W35" s="39">
        <f t="shared" si="11"/>
        <v>3314.23</v>
      </c>
    </row>
    <row r="36" spans="1:23" x14ac:dyDescent="0.35">
      <c r="A36" s="20">
        <v>4</v>
      </c>
      <c r="B36" s="39">
        <v>3086</v>
      </c>
      <c r="C36" s="39">
        <v>1234</v>
      </c>
      <c r="D36" s="39">
        <v>1852</v>
      </c>
      <c r="E36" s="52">
        <v>1.83</v>
      </c>
      <c r="F36" s="68">
        <f t="shared" si="6"/>
        <v>0.60012961762799744</v>
      </c>
      <c r="G36" s="39">
        <f t="shared" si="7"/>
        <v>4623.16</v>
      </c>
      <c r="H36" s="1"/>
      <c r="I36" s="22">
        <v>4</v>
      </c>
      <c r="J36" s="39">
        <v>2908</v>
      </c>
      <c r="K36" s="39">
        <v>1163</v>
      </c>
      <c r="L36" s="39">
        <v>1745</v>
      </c>
      <c r="M36" s="52">
        <v>1.58</v>
      </c>
      <c r="N36" s="68">
        <f t="shared" si="8"/>
        <v>0.60006877579092155</v>
      </c>
      <c r="O36" s="39">
        <f t="shared" si="9"/>
        <v>3920.1</v>
      </c>
      <c r="P36"/>
      <c r="Q36" s="20">
        <v>4</v>
      </c>
      <c r="R36" s="39">
        <v>2707</v>
      </c>
      <c r="S36" s="45">
        <v>1150</v>
      </c>
      <c r="T36" s="45">
        <v>1557</v>
      </c>
      <c r="U36" s="52">
        <v>1.39</v>
      </c>
      <c r="V36" s="68">
        <f t="shared" si="10"/>
        <v>0.57517547100110822</v>
      </c>
      <c r="W36" s="39">
        <f t="shared" si="11"/>
        <v>3314.23</v>
      </c>
    </row>
    <row r="37" spans="1:23" x14ac:dyDescent="0.35">
      <c r="A37" s="20">
        <v>5</v>
      </c>
      <c r="B37" s="39">
        <v>3086</v>
      </c>
      <c r="C37" s="39">
        <v>1234</v>
      </c>
      <c r="D37" s="39">
        <v>1852</v>
      </c>
      <c r="E37" s="52">
        <v>1.83</v>
      </c>
      <c r="F37" s="68">
        <f t="shared" si="6"/>
        <v>0.60012961762799744</v>
      </c>
      <c r="G37" s="39">
        <f t="shared" si="7"/>
        <v>4623.16</v>
      </c>
      <c r="H37" s="1"/>
      <c r="I37" s="22">
        <v>5</v>
      </c>
      <c r="J37" s="39">
        <v>2908</v>
      </c>
      <c r="K37" s="39">
        <v>1163</v>
      </c>
      <c r="L37" s="39">
        <v>1745</v>
      </c>
      <c r="M37" s="52">
        <v>1.58</v>
      </c>
      <c r="N37" s="68">
        <f t="shared" si="8"/>
        <v>0.60006877579092155</v>
      </c>
      <c r="O37" s="39">
        <f t="shared" si="9"/>
        <v>3920.1</v>
      </c>
      <c r="P37"/>
      <c r="Q37" s="20">
        <v>5</v>
      </c>
      <c r="R37" s="39">
        <v>2707</v>
      </c>
      <c r="S37" s="45">
        <v>1150</v>
      </c>
      <c r="T37" s="45">
        <v>1557</v>
      </c>
      <c r="U37" s="52">
        <v>1.39</v>
      </c>
      <c r="V37" s="68">
        <f t="shared" si="10"/>
        <v>0.57517547100110822</v>
      </c>
      <c r="W37" s="39">
        <f t="shared" si="11"/>
        <v>3314.23</v>
      </c>
    </row>
    <row r="38" spans="1:23" x14ac:dyDescent="0.35">
      <c r="A38" s="20">
        <v>6</v>
      </c>
      <c r="B38" s="39">
        <v>3086</v>
      </c>
      <c r="C38" s="39">
        <v>1234</v>
      </c>
      <c r="D38" s="39">
        <v>1852</v>
      </c>
      <c r="E38" s="52">
        <v>1.83</v>
      </c>
      <c r="F38" s="68">
        <f t="shared" si="6"/>
        <v>0.60012961762799744</v>
      </c>
      <c r="G38" s="39">
        <f t="shared" si="7"/>
        <v>4623.16</v>
      </c>
      <c r="H38" s="1"/>
      <c r="I38" s="22">
        <v>6</v>
      </c>
      <c r="J38" s="39">
        <v>2908</v>
      </c>
      <c r="K38" s="39">
        <v>1163</v>
      </c>
      <c r="L38" s="39">
        <v>1745</v>
      </c>
      <c r="M38" s="52">
        <v>1.58</v>
      </c>
      <c r="N38" s="68">
        <f t="shared" si="8"/>
        <v>0.60006877579092155</v>
      </c>
      <c r="O38" s="39">
        <f t="shared" si="9"/>
        <v>3920.1</v>
      </c>
      <c r="P38"/>
      <c r="Q38" s="20">
        <v>6</v>
      </c>
      <c r="R38" s="39">
        <v>2707</v>
      </c>
      <c r="S38" s="45">
        <v>1150</v>
      </c>
      <c r="T38" s="45">
        <v>1557</v>
      </c>
      <c r="U38" s="52">
        <v>1.39</v>
      </c>
      <c r="V38" s="68">
        <f t="shared" si="10"/>
        <v>0.57517547100110822</v>
      </c>
      <c r="W38" s="39">
        <f t="shared" si="11"/>
        <v>3314.23</v>
      </c>
    </row>
    <row r="39" spans="1:23" x14ac:dyDescent="0.35">
      <c r="A39" s="20">
        <v>7</v>
      </c>
      <c r="B39" s="40">
        <v>2959</v>
      </c>
      <c r="C39" s="40">
        <v>1184</v>
      </c>
      <c r="D39" s="40">
        <v>1775</v>
      </c>
      <c r="E39" s="54">
        <v>1.65</v>
      </c>
      <c r="F39" s="69">
        <f t="shared" si="6"/>
        <v>0.59986481919567425</v>
      </c>
      <c r="G39" s="40">
        <f t="shared" si="7"/>
        <v>4112.75</v>
      </c>
      <c r="H39" s="1"/>
      <c r="I39" s="22">
        <v>7</v>
      </c>
      <c r="J39" s="40">
        <v>2797</v>
      </c>
      <c r="K39" s="40">
        <v>1150</v>
      </c>
      <c r="L39" s="40">
        <v>1647</v>
      </c>
      <c r="M39" s="54">
        <v>1.44</v>
      </c>
      <c r="N39" s="69">
        <f t="shared" si="8"/>
        <v>0.58884519127636759</v>
      </c>
      <c r="O39" s="40">
        <f t="shared" si="9"/>
        <v>3521.68</v>
      </c>
      <c r="P39"/>
      <c r="Q39" s="20">
        <v>7</v>
      </c>
      <c r="R39" s="40">
        <v>2553</v>
      </c>
      <c r="S39" s="46">
        <v>1150</v>
      </c>
      <c r="T39" s="46">
        <v>1403</v>
      </c>
      <c r="U39" s="54">
        <v>1.24</v>
      </c>
      <c r="V39" s="69">
        <f t="shared" si="10"/>
        <v>0.5495495495495496</v>
      </c>
      <c r="W39" s="40">
        <f t="shared" si="11"/>
        <v>2889.7200000000003</v>
      </c>
    </row>
    <row r="40" spans="1:23" x14ac:dyDescent="0.35">
      <c r="A40" s="20">
        <v>8</v>
      </c>
      <c r="B40" s="40">
        <v>2959</v>
      </c>
      <c r="C40" s="40">
        <v>1184</v>
      </c>
      <c r="D40" s="40">
        <v>1775</v>
      </c>
      <c r="E40" s="54">
        <v>1.65</v>
      </c>
      <c r="F40" s="69">
        <f t="shared" si="6"/>
        <v>0.59986481919567425</v>
      </c>
      <c r="G40" s="40">
        <f t="shared" si="7"/>
        <v>4112.75</v>
      </c>
      <c r="H40" s="1"/>
      <c r="I40" s="22">
        <v>8</v>
      </c>
      <c r="J40" s="40">
        <v>2797</v>
      </c>
      <c r="K40" s="40">
        <v>1150</v>
      </c>
      <c r="L40" s="40">
        <v>1647</v>
      </c>
      <c r="M40" s="54">
        <v>1.44</v>
      </c>
      <c r="N40" s="69">
        <f t="shared" si="8"/>
        <v>0.58884519127636759</v>
      </c>
      <c r="O40" s="40">
        <f t="shared" si="9"/>
        <v>3521.68</v>
      </c>
      <c r="P40"/>
      <c r="Q40" s="20">
        <v>8</v>
      </c>
      <c r="R40" s="40">
        <v>2553</v>
      </c>
      <c r="S40" s="46">
        <v>1150</v>
      </c>
      <c r="T40" s="46">
        <v>1403</v>
      </c>
      <c r="U40" s="54">
        <v>1.24</v>
      </c>
      <c r="V40" s="69">
        <f t="shared" si="10"/>
        <v>0.5495495495495496</v>
      </c>
      <c r="W40" s="40">
        <f t="shared" si="11"/>
        <v>2889.7200000000003</v>
      </c>
    </row>
    <row r="41" spans="1:23" x14ac:dyDescent="0.35">
      <c r="A41" s="20">
        <v>9</v>
      </c>
      <c r="B41" s="40">
        <v>2959</v>
      </c>
      <c r="C41" s="40">
        <v>1184</v>
      </c>
      <c r="D41" s="40">
        <v>1775</v>
      </c>
      <c r="E41" s="54">
        <v>1.65</v>
      </c>
      <c r="F41" s="69">
        <f t="shared" si="6"/>
        <v>0.59986481919567425</v>
      </c>
      <c r="G41" s="40">
        <f t="shared" si="7"/>
        <v>4112.75</v>
      </c>
      <c r="H41" s="1"/>
      <c r="I41" s="22">
        <v>9</v>
      </c>
      <c r="J41" s="40">
        <v>2797</v>
      </c>
      <c r="K41" s="40">
        <v>1150</v>
      </c>
      <c r="L41" s="40">
        <v>1647</v>
      </c>
      <c r="M41" s="54">
        <v>1.44</v>
      </c>
      <c r="N41" s="69">
        <f t="shared" si="8"/>
        <v>0.58884519127636759</v>
      </c>
      <c r="O41" s="40">
        <f t="shared" si="9"/>
        <v>3521.68</v>
      </c>
      <c r="P41"/>
      <c r="Q41" s="20">
        <v>9</v>
      </c>
      <c r="R41" s="40">
        <v>2553</v>
      </c>
      <c r="S41" s="46">
        <v>1150</v>
      </c>
      <c r="T41" s="46">
        <v>1403</v>
      </c>
      <c r="U41" s="54">
        <v>1.24</v>
      </c>
      <c r="V41" s="69">
        <f t="shared" si="10"/>
        <v>0.5495495495495496</v>
      </c>
      <c r="W41" s="40">
        <f t="shared" si="11"/>
        <v>2889.7200000000003</v>
      </c>
    </row>
    <row r="42" spans="1:23" x14ac:dyDescent="0.35">
      <c r="A42" s="20">
        <v>10</v>
      </c>
      <c r="B42" s="40">
        <v>2959</v>
      </c>
      <c r="C42" s="40">
        <v>1184</v>
      </c>
      <c r="D42" s="40">
        <v>1775</v>
      </c>
      <c r="E42" s="54">
        <v>1.65</v>
      </c>
      <c r="F42" s="69">
        <f t="shared" si="6"/>
        <v>0.59986481919567425</v>
      </c>
      <c r="G42" s="40">
        <f t="shared" si="7"/>
        <v>4112.75</v>
      </c>
      <c r="H42" s="1"/>
      <c r="I42" s="22">
        <v>10</v>
      </c>
      <c r="J42" s="40">
        <v>2797</v>
      </c>
      <c r="K42" s="40">
        <v>1150</v>
      </c>
      <c r="L42" s="40">
        <v>1647</v>
      </c>
      <c r="M42" s="54">
        <v>1.44</v>
      </c>
      <c r="N42" s="69">
        <f t="shared" si="8"/>
        <v>0.58884519127636759</v>
      </c>
      <c r="O42" s="40">
        <f t="shared" si="9"/>
        <v>3521.68</v>
      </c>
      <c r="P42"/>
      <c r="Q42" s="20">
        <v>10</v>
      </c>
      <c r="R42" s="40">
        <v>2553</v>
      </c>
      <c r="S42" s="46">
        <v>1150</v>
      </c>
      <c r="T42" s="46">
        <v>1403</v>
      </c>
      <c r="U42" s="54">
        <v>1.24</v>
      </c>
      <c r="V42" s="69">
        <f t="shared" si="10"/>
        <v>0.5495495495495496</v>
      </c>
      <c r="W42" s="40">
        <f t="shared" si="11"/>
        <v>2889.7200000000003</v>
      </c>
    </row>
    <row r="43" spans="1:23" x14ac:dyDescent="0.35">
      <c r="A43" s="20">
        <v>11</v>
      </c>
      <c r="B43" s="41">
        <v>2908</v>
      </c>
      <c r="C43" s="41">
        <v>1163</v>
      </c>
      <c r="D43" s="41">
        <v>1745</v>
      </c>
      <c r="E43" s="56">
        <v>1.58</v>
      </c>
      <c r="F43" s="70">
        <f t="shared" si="6"/>
        <v>0.60006877579092155</v>
      </c>
      <c r="G43" s="41">
        <f t="shared" si="7"/>
        <v>3920.1</v>
      </c>
      <c r="H43" s="1"/>
      <c r="I43" s="22">
        <v>11</v>
      </c>
      <c r="J43" s="41">
        <v>2598</v>
      </c>
      <c r="K43" s="41">
        <v>1150</v>
      </c>
      <c r="L43" s="41">
        <v>1448</v>
      </c>
      <c r="M43" s="56">
        <v>1.28</v>
      </c>
      <c r="N43" s="70">
        <f t="shared" si="8"/>
        <v>0.55735180908391069</v>
      </c>
      <c r="O43" s="41">
        <f t="shared" si="9"/>
        <v>3003.44</v>
      </c>
      <c r="P43"/>
      <c r="Q43" s="20">
        <v>11</v>
      </c>
      <c r="R43" s="41">
        <v>2409</v>
      </c>
      <c r="S43" s="47">
        <v>1150</v>
      </c>
      <c r="T43" s="47">
        <v>1259</v>
      </c>
      <c r="U43" s="56">
        <v>1.08</v>
      </c>
      <c r="V43" s="70">
        <f t="shared" si="10"/>
        <v>0.52262349522623497</v>
      </c>
      <c r="W43" s="41">
        <f t="shared" si="11"/>
        <v>2509.7200000000003</v>
      </c>
    </row>
    <row r="44" spans="1:23" x14ac:dyDescent="0.35">
      <c r="A44" s="20">
        <v>12</v>
      </c>
      <c r="B44" s="41">
        <v>2908</v>
      </c>
      <c r="C44" s="41">
        <v>1163</v>
      </c>
      <c r="D44" s="41">
        <v>1745</v>
      </c>
      <c r="E44" s="56">
        <v>1.58</v>
      </c>
      <c r="F44" s="70">
        <f t="shared" si="6"/>
        <v>0.60006877579092155</v>
      </c>
      <c r="G44" s="41">
        <f t="shared" si="7"/>
        <v>3920.1</v>
      </c>
      <c r="H44" s="1"/>
      <c r="I44" s="22">
        <v>12</v>
      </c>
      <c r="J44" s="41">
        <v>2598</v>
      </c>
      <c r="K44" s="41">
        <v>1150</v>
      </c>
      <c r="L44" s="41">
        <v>1448</v>
      </c>
      <c r="M44" s="56">
        <v>1.28</v>
      </c>
      <c r="N44" s="70">
        <f t="shared" si="8"/>
        <v>0.55735180908391069</v>
      </c>
      <c r="O44" s="41">
        <f t="shared" si="9"/>
        <v>3003.44</v>
      </c>
      <c r="P44"/>
      <c r="Q44" s="20">
        <v>12</v>
      </c>
      <c r="R44" s="41">
        <v>2409</v>
      </c>
      <c r="S44" s="47">
        <v>1150</v>
      </c>
      <c r="T44" s="47">
        <v>1259</v>
      </c>
      <c r="U44" s="56">
        <v>1.08</v>
      </c>
      <c r="V44" s="70">
        <f t="shared" si="10"/>
        <v>0.52262349522623497</v>
      </c>
      <c r="W44" s="41">
        <f t="shared" si="11"/>
        <v>2509.7200000000003</v>
      </c>
    </row>
    <row r="45" spans="1:23" x14ac:dyDescent="0.35">
      <c r="A45" s="20">
        <v>13</v>
      </c>
      <c r="B45" s="41">
        <v>2908</v>
      </c>
      <c r="C45" s="41">
        <v>1163</v>
      </c>
      <c r="D45" s="41">
        <v>1745</v>
      </c>
      <c r="E45" s="56">
        <v>1.58</v>
      </c>
      <c r="F45" s="70">
        <f t="shared" si="6"/>
        <v>0.60006877579092155</v>
      </c>
      <c r="G45" s="41">
        <f t="shared" si="7"/>
        <v>3920.1</v>
      </c>
      <c r="H45" s="1"/>
      <c r="I45" s="22">
        <v>13</v>
      </c>
      <c r="J45" s="41">
        <v>2598</v>
      </c>
      <c r="K45" s="41">
        <v>1150</v>
      </c>
      <c r="L45" s="41">
        <v>1448</v>
      </c>
      <c r="M45" s="56">
        <v>1.28</v>
      </c>
      <c r="N45" s="70">
        <f t="shared" si="8"/>
        <v>0.55735180908391069</v>
      </c>
      <c r="O45" s="41">
        <f t="shared" si="9"/>
        <v>3003.44</v>
      </c>
      <c r="P45"/>
      <c r="Q45" s="20">
        <v>13</v>
      </c>
      <c r="R45" s="41">
        <v>2409</v>
      </c>
      <c r="S45" s="47">
        <v>1150</v>
      </c>
      <c r="T45" s="47">
        <v>1259</v>
      </c>
      <c r="U45" s="56">
        <v>1.08</v>
      </c>
      <c r="V45" s="70">
        <f t="shared" si="10"/>
        <v>0.52262349522623497</v>
      </c>
      <c r="W45" s="41">
        <f t="shared" si="11"/>
        <v>2509.7200000000003</v>
      </c>
    </row>
    <row r="46" spans="1:23" x14ac:dyDescent="0.35">
      <c r="A46" s="20">
        <v>14</v>
      </c>
      <c r="B46" s="41">
        <v>2908</v>
      </c>
      <c r="C46" s="41">
        <v>1163</v>
      </c>
      <c r="D46" s="41">
        <v>1745</v>
      </c>
      <c r="E46" s="56">
        <v>1.58</v>
      </c>
      <c r="F46" s="70">
        <f t="shared" si="6"/>
        <v>0.60006877579092155</v>
      </c>
      <c r="G46" s="41">
        <f t="shared" si="7"/>
        <v>3920.1</v>
      </c>
      <c r="H46" s="1"/>
      <c r="I46" s="22">
        <v>14</v>
      </c>
      <c r="J46" s="41">
        <v>2598</v>
      </c>
      <c r="K46" s="41">
        <v>1150</v>
      </c>
      <c r="L46" s="41">
        <v>1448</v>
      </c>
      <c r="M46" s="56">
        <v>1.28</v>
      </c>
      <c r="N46" s="70">
        <f t="shared" si="8"/>
        <v>0.55735180908391069</v>
      </c>
      <c r="O46" s="41">
        <f t="shared" si="9"/>
        <v>3003.44</v>
      </c>
      <c r="P46"/>
      <c r="Q46" s="20">
        <v>14</v>
      </c>
      <c r="R46" s="41">
        <v>2409</v>
      </c>
      <c r="S46" s="47">
        <v>1150</v>
      </c>
      <c r="T46" s="47">
        <v>1259</v>
      </c>
      <c r="U46" s="56">
        <v>1.08</v>
      </c>
      <c r="V46" s="70">
        <f t="shared" si="10"/>
        <v>0.52262349522623497</v>
      </c>
      <c r="W46" s="41">
        <f t="shared" si="11"/>
        <v>2509.7200000000003</v>
      </c>
    </row>
    <row r="47" spans="1:23" x14ac:dyDescent="0.35">
      <c r="A47" s="20">
        <v>15</v>
      </c>
      <c r="B47" s="42">
        <v>2868</v>
      </c>
      <c r="C47" s="42">
        <v>1150</v>
      </c>
      <c r="D47" s="42">
        <v>1718</v>
      </c>
      <c r="E47" s="58">
        <v>1.51</v>
      </c>
      <c r="F47" s="71">
        <f t="shared" si="6"/>
        <v>0.59902370990237097</v>
      </c>
      <c r="G47" s="42">
        <f t="shared" si="7"/>
        <v>3744.18</v>
      </c>
      <c r="H47" s="1"/>
      <c r="I47" s="22">
        <v>15</v>
      </c>
      <c r="J47" s="42">
        <v>2553</v>
      </c>
      <c r="K47" s="42">
        <v>1150</v>
      </c>
      <c r="L47" s="42">
        <v>1403</v>
      </c>
      <c r="M47" s="58">
        <v>1.24</v>
      </c>
      <c r="N47" s="71">
        <f t="shared" si="8"/>
        <v>0.5495495495495496</v>
      </c>
      <c r="O47" s="42">
        <f t="shared" si="9"/>
        <v>2889.7200000000003</v>
      </c>
      <c r="P47"/>
      <c r="Q47" s="20">
        <v>15</v>
      </c>
      <c r="R47" s="42">
        <v>2372</v>
      </c>
      <c r="S47" s="48">
        <v>1150</v>
      </c>
      <c r="T47" s="48">
        <v>1222</v>
      </c>
      <c r="U47" s="58">
        <v>1.04</v>
      </c>
      <c r="V47" s="71">
        <f t="shared" si="10"/>
        <v>0.51517706576728495</v>
      </c>
      <c r="W47" s="42">
        <f t="shared" si="11"/>
        <v>2420.88</v>
      </c>
    </row>
    <row r="48" spans="1:23" x14ac:dyDescent="0.35">
      <c r="A48" s="20">
        <v>16</v>
      </c>
      <c r="B48" s="42">
        <v>2868</v>
      </c>
      <c r="C48" s="42">
        <v>1150</v>
      </c>
      <c r="D48" s="42">
        <v>1718</v>
      </c>
      <c r="E48" s="58">
        <v>1.51</v>
      </c>
      <c r="F48" s="71">
        <f t="shared" si="6"/>
        <v>0.59902370990237097</v>
      </c>
      <c r="G48" s="42">
        <f t="shared" si="7"/>
        <v>3744.18</v>
      </c>
      <c r="H48" s="1"/>
      <c r="I48" s="22">
        <v>16</v>
      </c>
      <c r="J48" s="42">
        <v>2553</v>
      </c>
      <c r="K48" s="42">
        <v>1150</v>
      </c>
      <c r="L48" s="42">
        <v>1403</v>
      </c>
      <c r="M48" s="58">
        <v>1.24</v>
      </c>
      <c r="N48" s="71">
        <f t="shared" si="8"/>
        <v>0.5495495495495496</v>
      </c>
      <c r="O48" s="42">
        <f t="shared" si="9"/>
        <v>2889.7200000000003</v>
      </c>
      <c r="P48"/>
      <c r="Q48" s="20">
        <v>16</v>
      </c>
      <c r="R48" s="42">
        <v>2372</v>
      </c>
      <c r="S48" s="48">
        <v>1150</v>
      </c>
      <c r="T48" s="48">
        <v>1222</v>
      </c>
      <c r="U48" s="58">
        <v>1.04</v>
      </c>
      <c r="V48" s="71">
        <f t="shared" si="10"/>
        <v>0.51517706576728495</v>
      </c>
      <c r="W48" s="42">
        <f t="shared" si="11"/>
        <v>2420.88</v>
      </c>
    </row>
    <row r="49" spans="1:23" x14ac:dyDescent="0.35">
      <c r="A49" s="20">
        <v>17</v>
      </c>
      <c r="B49" s="42">
        <v>2868</v>
      </c>
      <c r="C49" s="42">
        <v>1150</v>
      </c>
      <c r="D49" s="42">
        <v>1718</v>
      </c>
      <c r="E49" s="58">
        <v>1.51</v>
      </c>
      <c r="F49" s="71">
        <f t="shared" si="6"/>
        <v>0.59902370990237097</v>
      </c>
      <c r="G49" s="42">
        <f t="shared" si="7"/>
        <v>3744.18</v>
      </c>
      <c r="H49" s="1"/>
      <c r="I49" s="22">
        <v>17</v>
      </c>
      <c r="J49" s="42">
        <v>2553</v>
      </c>
      <c r="K49" s="42">
        <v>1150</v>
      </c>
      <c r="L49" s="42">
        <v>1403</v>
      </c>
      <c r="M49" s="58">
        <v>1.24</v>
      </c>
      <c r="N49" s="71">
        <f t="shared" si="8"/>
        <v>0.5495495495495496</v>
      </c>
      <c r="O49" s="42">
        <f t="shared" si="9"/>
        <v>2889.7200000000003</v>
      </c>
      <c r="P49"/>
      <c r="Q49" s="20">
        <v>17</v>
      </c>
      <c r="R49" s="42">
        <v>2372</v>
      </c>
      <c r="S49" s="48">
        <v>1150</v>
      </c>
      <c r="T49" s="48">
        <v>1222</v>
      </c>
      <c r="U49" s="58">
        <v>1.04</v>
      </c>
      <c r="V49" s="71">
        <f t="shared" si="10"/>
        <v>0.51517706576728495</v>
      </c>
      <c r="W49" s="42">
        <f t="shared" si="11"/>
        <v>2420.88</v>
      </c>
    </row>
    <row r="50" spans="1:23" x14ac:dyDescent="0.35">
      <c r="A50" s="20">
        <v>18</v>
      </c>
      <c r="B50" s="42">
        <v>2868</v>
      </c>
      <c r="C50" s="42">
        <v>1150</v>
      </c>
      <c r="D50" s="42">
        <v>1718</v>
      </c>
      <c r="E50" s="58">
        <v>1.51</v>
      </c>
      <c r="F50" s="71">
        <f t="shared" si="6"/>
        <v>0.59902370990237097</v>
      </c>
      <c r="G50" s="42">
        <f t="shared" si="7"/>
        <v>3744.18</v>
      </c>
      <c r="H50" s="1"/>
      <c r="I50" s="22">
        <v>18</v>
      </c>
      <c r="J50" s="42">
        <v>2553</v>
      </c>
      <c r="K50" s="42">
        <v>1150</v>
      </c>
      <c r="L50" s="42">
        <v>1403</v>
      </c>
      <c r="M50" s="58">
        <v>1.24</v>
      </c>
      <c r="N50" s="71">
        <f t="shared" si="8"/>
        <v>0.5495495495495496</v>
      </c>
      <c r="O50" s="42">
        <f t="shared" si="9"/>
        <v>2889.7200000000003</v>
      </c>
      <c r="P50"/>
      <c r="Q50" s="20">
        <v>18</v>
      </c>
      <c r="R50" s="42">
        <v>2372</v>
      </c>
      <c r="S50" s="48">
        <v>1150</v>
      </c>
      <c r="T50" s="48">
        <v>1222</v>
      </c>
      <c r="U50" s="58">
        <v>1.04</v>
      </c>
      <c r="V50" s="71">
        <f t="shared" si="10"/>
        <v>0.51517706576728495</v>
      </c>
      <c r="W50" s="42">
        <f t="shared" si="11"/>
        <v>2420.88</v>
      </c>
    </row>
    <row r="51" spans="1:23" x14ac:dyDescent="0.35">
      <c r="A51" s="20">
        <v>19</v>
      </c>
      <c r="B51" s="43">
        <v>2908</v>
      </c>
      <c r="C51" s="43">
        <v>1163</v>
      </c>
      <c r="D51" s="43">
        <v>1745</v>
      </c>
      <c r="E51" s="60">
        <v>1.58</v>
      </c>
      <c r="F51" s="72">
        <f t="shared" si="6"/>
        <v>0.60006877579092155</v>
      </c>
      <c r="G51" s="43">
        <f t="shared" si="7"/>
        <v>3920.1</v>
      </c>
      <c r="H51" s="1"/>
      <c r="I51" s="22">
        <v>19</v>
      </c>
      <c r="J51" s="43">
        <v>2598</v>
      </c>
      <c r="K51" s="43">
        <v>1150</v>
      </c>
      <c r="L51" s="43">
        <v>1448</v>
      </c>
      <c r="M51" s="60">
        <v>1.28</v>
      </c>
      <c r="N51" s="72">
        <f t="shared" si="8"/>
        <v>0.55735180908391069</v>
      </c>
      <c r="O51" s="43">
        <f t="shared" si="9"/>
        <v>3003.44</v>
      </c>
      <c r="P51"/>
      <c r="Q51" s="20">
        <v>19</v>
      </c>
      <c r="R51" s="43">
        <v>2409</v>
      </c>
      <c r="S51" s="49">
        <v>1150</v>
      </c>
      <c r="T51" s="49">
        <v>1259</v>
      </c>
      <c r="U51" s="60">
        <v>1.08</v>
      </c>
      <c r="V51" s="72">
        <f t="shared" si="10"/>
        <v>0.52262349522623497</v>
      </c>
      <c r="W51" s="43">
        <f t="shared" si="11"/>
        <v>2509.7200000000003</v>
      </c>
    </row>
    <row r="52" spans="1:23" x14ac:dyDescent="0.35">
      <c r="A52" s="20">
        <v>20</v>
      </c>
      <c r="B52" s="43">
        <v>2908</v>
      </c>
      <c r="C52" s="43">
        <v>1163</v>
      </c>
      <c r="D52" s="43">
        <v>1745</v>
      </c>
      <c r="E52" s="60">
        <v>1.58</v>
      </c>
      <c r="F52" s="72">
        <f t="shared" si="6"/>
        <v>0.60006877579092155</v>
      </c>
      <c r="G52" s="43">
        <f t="shared" si="7"/>
        <v>3920.1</v>
      </c>
      <c r="H52" s="1"/>
      <c r="I52" s="22">
        <v>20</v>
      </c>
      <c r="J52" s="43">
        <v>2598</v>
      </c>
      <c r="K52" s="43">
        <v>1150</v>
      </c>
      <c r="L52" s="43">
        <v>1448</v>
      </c>
      <c r="M52" s="60">
        <v>1.28</v>
      </c>
      <c r="N52" s="72">
        <f t="shared" si="8"/>
        <v>0.55735180908391069</v>
      </c>
      <c r="O52" s="43">
        <f t="shared" si="9"/>
        <v>3003.44</v>
      </c>
      <c r="P52"/>
      <c r="Q52" s="20">
        <v>20</v>
      </c>
      <c r="R52" s="43">
        <v>2409</v>
      </c>
      <c r="S52" s="49">
        <v>1150</v>
      </c>
      <c r="T52" s="49">
        <v>1259</v>
      </c>
      <c r="U52" s="60">
        <v>1.08</v>
      </c>
      <c r="V52" s="72">
        <f t="shared" si="10"/>
        <v>0.52262349522623497</v>
      </c>
      <c r="W52" s="43">
        <f t="shared" si="11"/>
        <v>2509.7200000000003</v>
      </c>
    </row>
    <row r="53" spans="1:23" x14ac:dyDescent="0.35">
      <c r="A53" s="20">
        <v>21</v>
      </c>
      <c r="B53" s="43">
        <v>2908</v>
      </c>
      <c r="C53" s="43">
        <v>1163</v>
      </c>
      <c r="D53" s="43">
        <v>1745</v>
      </c>
      <c r="E53" s="60">
        <v>1.58</v>
      </c>
      <c r="F53" s="72">
        <f t="shared" si="6"/>
        <v>0.60006877579092155</v>
      </c>
      <c r="G53" s="43">
        <f t="shared" si="7"/>
        <v>3920.1</v>
      </c>
      <c r="H53" s="1"/>
      <c r="I53" s="22">
        <v>21</v>
      </c>
      <c r="J53" s="43">
        <v>2598</v>
      </c>
      <c r="K53" s="43">
        <v>1150</v>
      </c>
      <c r="L53" s="43">
        <v>1448</v>
      </c>
      <c r="M53" s="60">
        <v>1.28</v>
      </c>
      <c r="N53" s="72">
        <f t="shared" si="8"/>
        <v>0.55735180908391069</v>
      </c>
      <c r="O53" s="43">
        <f t="shared" si="9"/>
        <v>3003.44</v>
      </c>
      <c r="P53"/>
      <c r="Q53" s="20">
        <v>21</v>
      </c>
      <c r="R53" s="43">
        <v>2409</v>
      </c>
      <c r="S53" s="49">
        <v>1150</v>
      </c>
      <c r="T53" s="49">
        <v>1259</v>
      </c>
      <c r="U53" s="60">
        <v>1.08</v>
      </c>
      <c r="V53" s="72">
        <f t="shared" si="10"/>
        <v>0.52262349522623497</v>
      </c>
      <c r="W53" s="43">
        <f t="shared" si="11"/>
        <v>2509.7200000000003</v>
      </c>
    </row>
    <row r="54" spans="1:23" x14ac:dyDescent="0.35">
      <c r="A54" s="20">
        <v>22</v>
      </c>
      <c r="B54" s="43">
        <v>2908</v>
      </c>
      <c r="C54" s="43">
        <v>1163</v>
      </c>
      <c r="D54" s="43">
        <v>1745</v>
      </c>
      <c r="E54" s="60">
        <v>1.58</v>
      </c>
      <c r="F54" s="72">
        <f t="shared" si="6"/>
        <v>0.60006877579092155</v>
      </c>
      <c r="G54" s="43">
        <f t="shared" si="7"/>
        <v>3920.1</v>
      </c>
      <c r="H54" s="1"/>
      <c r="I54" s="22">
        <v>22</v>
      </c>
      <c r="J54" s="43">
        <v>2598</v>
      </c>
      <c r="K54" s="43">
        <v>1150</v>
      </c>
      <c r="L54" s="43">
        <v>1448</v>
      </c>
      <c r="M54" s="60">
        <v>1.28</v>
      </c>
      <c r="N54" s="72">
        <f t="shared" si="8"/>
        <v>0.55735180908391069</v>
      </c>
      <c r="O54" s="43">
        <f t="shared" si="9"/>
        <v>3003.44</v>
      </c>
      <c r="P54"/>
      <c r="Q54" s="20">
        <v>22</v>
      </c>
      <c r="R54" s="43">
        <v>2409</v>
      </c>
      <c r="S54" s="49">
        <v>1150</v>
      </c>
      <c r="T54" s="49">
        <v>1259</v>
      </c>
      <c r="U54" s="60">
        <v>1.08</v>
      </c>
      <c r="V54" s="72">
        <f t="shared" si="10"/>
        <v>0.52262349522623497</v>
      </c>
      <c r="W54" s="43">
        <f t="shared" si="11"/>
        <v>2509.7200000000003</v>
      </c>
    </row>
    <row r="55" spans="1:23" x14ac:dyDescent="0.35">
      <c r="A55" s="20">
        <v>23</v>
      </c>
      <c r="B55" s="38">
        <v>3086</v>
      </c>
      <c r="C55" s="38">
        <v>1234</v>
      </c>
      <c r="D55" s="38">
        <v>1852</v>
      </c>
      <c r="E55" s="50">
        <v>1.83</v>
      </c>
      <c r="F55" s="67">
        <f t="shared" si="6"/>
        <v>0.60012961762799744</v>
      </c>
      <c r="G55" s="38">
        <f t="shared" si="7"/>
        <v>4623.16</v>
      </c>
      <c r="H55" s="1"/>
      <c r="I55" s="22">
        <v>23</v>
      </c>
      <c r="J55" s="38">
        <v>2868</v>
      </c>
      <c r="K55" s="38">
        <v>1150</v>
      </c>
      <c r="L55" s="38">
        <v>1718</v>
      </c>
      <c r="M55" s="50">
        <v>1.51</v>
      </c>
      <c r="N55" s="67">
        <f t="shared" si="8"/>
        <v>0.59902370990237097</v>
      </c>
      <c r="O55" s="38">
        <f t="shared" si="9"/>
        <v>3744.18</v>
      </c>
      <c r="P55"/>
      <c r="Q55" s="20">
        <v>23</v>
      </c>
      <c r="R55" s="38">
        <v>2598</v>
      </c>
      <c r="S55" s="44">
        <v>1150</v>
      </c>
      <c r="T55" s="44">
        <v>1448</v>
      </c>
      <c r="U55" s="50">
        <v>1.28</v>
      </c>
      <c r="V55" s="67">
        <f t="shared" si="10"/>
        <v>0.55735180908391069</v>
      </c>
      <c r="W55" s="38">
        <f t="shared" si="11"/>
        <v>3003.44</v>
      </c>
    </row>
    <row r="56" spans="1:23" x14ac:dyDescent="0.35">
      <c r="A56" s="20">
        <v>24</v>
      </c>
      <c r="B56" s="38">
        <v>3086</v>
      </c>
      <c r="C56" s="38">
        <v>1234</v>
      </c>
      <c r="D56" s="38">
        <v>1852</v>
      </c>
      <c r="E56" s="50">
        <v>1.83</v>
      </c>
      <c r="F56" s="67">
        <f t="shared" si="6"/>
        <v>0.60012961762799744</v>
      </c>
      <c r="G56" s="38">
        <f t="shared" si="7"/>
        <v>4623.16</v>
      </c>
      <c r="H56" s="1"/>
      <c r="I56" s="22">
        <v>24</v>
      </c>
      <c r="J56" s="38">
        <v>2868</v>
      </c>
      <c r="K56" s="38">
        <v>1150</v>
      </c>
      <c r="L56" s="38">
        <v>1718</v>
      </c>
      <c r="M56" s="50">
        <v>1.51</v>
      </c>
      <c r="N56" s="67">
        <f t="shared" si="8"/>
        <v>0.59902370990237097</v>
      </c>
      <c r="O56" s="38">
        <f t="shared" si="9"/>
        <v>3744.18</v>
      </c>
      <c r="P56"/>
      <c r="Q56" s="20">
        <v>24</v>
      </c>
      <c r="R56" s="38">
        <v>2598</v>
      </c>
      <c r="S56" s="44">
        <v>1150</v>
      </c>
      <c r="T56" s="44">
        <v>1448</v>
      </c>
      <c r="U56" s="50">
        <v>1.28</v>
      </c>
      <c r="V56" s="67">
        <f t="shared" si="10"/>
        <v>0.55735180908391069</v>
      </c>
      <c r="W56" s="38">
        <f t="shared" si="11"/>
        <v>3003.44</v>
      </c>
    </row>
    <row r="57" spans="1:23" x14ac:dyDescent="0.35">
      <c r="B57" s="1"/>
      <c r="J57" s="1"/>
      <c r="R57" s="1"/>
    </row>
    <row r="58" spans="1:23" x14ac:dyDescent="0.35">
      <c r="M58" t="s">
        <v>18</v>
      </c>
    </row>
    <row r="60" spans="1:23" ht="18.5" x14ac:dyDescent="0.45">
      <c r="A60" s="92">
        <v>44378</v>
      </c>
      <c r="B60" s="92"/>
      <c r="C60" s="92"/>
      <c r="D60" s="92"/>
      <c r="E60" s="92"/>
      <c r="F60" s="92"/>
      <c r="G60" s="89"/>
      <c r="I60" s="92">
        <v>44409</v>
      </c>
      <c r="J60" s="92"/>
      <c r="K60" s="92"/>
      <c r="L60" s="92"/>
      <c r="M60" s="92"/>
      <c r="N60" s="92"/>
      <c r="O60" s="89"/>
      <c r="Q60" s="92">
        <v>44440</v>
      </c>
      <c r="R60" s="92"/>
      <c r="S60" s="92"/>
      <c r="T60" s="92"/>
      <c r="U60" s="92"/>
      <c r="V60" s="92"/>
      <c r="W60" s="89"/>
    </row>
    <row r="61" spans="1:23" ht="46.5" x14ac:dyDescent="0.35">
      <c r="A61" s="11" t="s">
        <v>12</v>
      </c>
      <c r="B61" s="10" t="s">
        <v>19</v>
      </c>
      <c r="C61" s="11" t="s">
        <v>14</v>
      </c>
      <c r="D61" s="11" t="s">
        <v>15</v>
      </c>
      <c r="E61" s="11" t="s">
        <v>16</v>
      </c>
      <c r="F61" s="13" t="s">
        <v>17</v>
      </c>
      <c r="G61" s="11" t="s">
        <v>53</v>
      </c>
      <c r="H61" s="14"/>
      <c r="I61" s="33" t="s">
        <v>12</v>
      </c>
      <c r="J61" s="10" t="s">
        <v>19</v>
      </c>
      <c r="K61" s="11" t="s">
        <v>14</v>
      </c>
      <c r="L61" s="11" t="s">
        <v>15</v>
      </c>
      <c r="M61" s="11" t="s">
        <v>16</v>
      </c>
      <c r="N61" s="13" t="s">
        <v>17</v>
      </c>
      <c r="O61" s="11" t="s">
        <v>53</v>
      </c>
      <c r="P61" s="14"/>
      <c r="Q61" s="10" t="s">
        <v>12</v>
      </c>
      <c r="R61" s="10" t="s">
        <v>19</v>
      </c>
      <c r="S61" s="10" t="s">
        <v>14</v>
      </c>
      <c r="T61" s="10" t="s">
        <v>15</v>
      </c>
      <c r="U61" s="10" t="s">
        <v>16</v>
      </c>
      <c r="V61" s="13" t="s">
        <v>17</v>
      </c>
      <c r="W61" s="10"/>
    </row>
    <row r="62" spans="1:23" ht="17.25" customHeight="1" x14ac:dyDescent="0.35">
      <c r="A62" s="20">
        <v>1</v>
      </c>
      <c r="B62" s="38">
        <v>2440</v>
      </c>
      <c r="C62" s="38">
        <v>1150</v>
      </c>
      <c r="D62" s="38">
        <v>1290</v>
      </c>
      <c r="E62" s="50">
        <v>1.1200000000000001</v>
      </c>
      <c r="F62" s="67">
        <f>D62/B62</f>
        <v>0.52868852459016391</v>
      </c>
      <c r="G62" s="38">
        <f>C62+D62*E62</f>
        <v>2594.8000000000002</v>
      </c>
      <c r="H62"/>
      <c r="I62" s="22">
        <v>1</v>
      </c>
      <c r="J62" s="38">
        <v>2409</v>
      </c>
      <c r="K62" s="73">
        <v>1150</v>
      </c>
      <c r="L62" s="73">
        <v>1259</v>
      </c>
      <c r="M62" s="50">
        <v>1.08</v>
      </c>
      <c r="N62" s="67">
        <f>L62/J62</f>
        <v>0.52262349522623497</v>
      </c>
      <c r="O62" s="38">
        <f>K62+L62*M62</f>
        <v>2509.7200000000003</v>
      </c>
      <c r="P62" s="14"/>
      <c r="Q62" s="20">
        <v>1</v>
      </c>
      <c r="R62" s="73"/>
      <c r="S62" s="73"/>
      <c r="T62" s="73"/>
      <c r="U62" s="74"/>
      <c r="V62" s="67"/>
      <c r="W62" s="73"/>
    </row>
    <row r="63" spans="1:23" x14ac:dyDescent="0.35">
      <c r="A63" s="20">
        <v>2</v>
      </c>
      <c r="B63" s="38">
        <v>2440</v>
      </c>
      <c r="C63" s="38">
        <v>1150</v>
      </c>
      <c r="D63" s="38">
        <v>1290</v>
      </c>
      <c r="E63" s="50">
        <v>1.1200000000000001</v>
      </c>
      <c r="F63" s="67">
        <f t="shared" ref="F63:F85" si="12">D63/B63</f>
        <v>0.52868852459016391</v>
      </c>
      <c r="G63" s="38">
        <f t="shared" ref="G63:G85" si="13">C63+D63*E63</f>
        <v>2594.8000000000002</v>
      </c>
      <c r="H63"/>
      <c r="I63" s="22">
        <v>2</v>
      </c>
      <c r="J63" s="38">
        <v>2409</v>
      </c>
      <c r="K63" s="73">
        <v>1150</v>
      </c>
      <c r="L63" s="73">
        <v>1259</v>
      </c>
      <c r="M63" s="50">
        <v>1.08</v>
      </c>
      <c r="N63" s="67">
        <f t="shared" ref="N63:N85" si="14">L63/J63</f>
        <v>0.52262349522623497</v>
      </c>
      <c r="O63" s="38">
        <f t="shared" ref="O63:O85" si="15">K63+L63*M63</f>
        <v>2509.7200000000003</v>
      </c>
      <c r="P63" s="14"/>
      <c r="Q63" s="20">
        <v>2</v>
      </c>
      <c r="R63" s="73"/>
      <c r="S63" s="73"/>
      <c r="T63" s="73"/>
      <c r="U63" s="74"/>
      <c r="V63" s="67"/>
      <c r="W63" s="73"/>
    </row>
    <row r="64" spans="1:23" x14ac:dyDescent="0.35">
      <c r="A64" s="20">
        <v>3</v>
      </c>
      <c r="B64" s="39">
        <v>2523</v>
      </c>
      <c r="C64" s="39">
        <v>1150</v>
      </c>
      <c r="D64" s="39">
        <v>1373</v>
      </c>
      <c r="E64" s="52">
        <v>1.19</v>
      </c>
      <c r="F64" s="68">
        <f t="shared" si="12"/>
        <v>0.54419342053111375</v>
      </c>
      <c r="G64" s="39">
        <f t="shared" si="13"/>
        <v>2783.87</v>
      </c>
      <c r="H64"/>
      <c r="I64" s="22">
        <v>3</v>
      </c>
      <c r="J64" s="39">
        <v>2440</v>
      </c>
      <c r="K64" s="75">
        <v>1150</v>
      </c>
      <c r="L64" s="75">
        <v>1290</v>
      </c>
      <c r="M64" s="52">
        <v>1.1200000000000001</v>
      </c>
      <c r="N64" s="68">
        <f t="shared" si="14"/>
        <v>0.52868852459016391</v>
      </c>
      <c r="O64" s="39">
        <f t="shared" si="15"/>
        <v>2594.8000000000002</v>
      </c>
      <c r="P64" s="14"/>
      <c r="Q64" s="20">
        <v>3</v>
      </c>
      <c r="R64" s="75"/>
      <c r="S64" s="75"/>
      <c r="T64" s="75"/>
      <c r="U64" s="76"/>
      <c r="V64" s="68"/>
      <c r="W64" s="75"/>
    </row>
    <row r="65" spans="1:23" x14ac:dyDescent="0.35">
      <c r="A65" s="20">
        <v>4</v>
      </c>
      <c r="B65" s="39">
        <v>2523</v>
      </c>
      <c r="C65" s="39">
        <v>1150</v>
      </c>
      <c r="D65" s="39">
        <v>1373</v>
      </c>
      <c r="E65" s="52">
        <v>1.19</v>
      </c>
      <c r="F65" s="68">
        <f t="shared" si="12"/>
        <v>0.54419342053111375</v>
      </c>
      <c r="G65" s="39">
        <f t="shared" si="13"/>
        <v>2783.87</v>
      </c>
      <c r="H65"/>
      <c r="I65" s="22">
        <v>4</v>
      </c>
      <c r="J65" s="39">
        <v>2440</v>
      </c>
      <c r="K65" s="75">
        <v>1150</v>
      </c>
      <c r="L65" s="75">
        <v>1290</v>
      </c>
      <c r="M65" s="52">
        <v>1.1200000000000001</v>
      </c>
      <c r="N65" s="68">
        <f t="shared" si="14"/>
        <v>0.52868852459016391</v>
      </c>
      <c r="O65" s="39">
        <f t="shared" si="15"/>
        <v>2594.8000000000002</v>
      </c>
      <c r="P65" s="14"/>
      <c r="Q65" s="20">
        <v>4</v>
      </c>
      <c r="R65" s="75"/>
      <c r="S65" s="75"/>
      <c r="T65" s="75"/>
      <c r="U65" s="76"/>
      <c r="V65" s="68"/>
      <c r="W65" s="75"/>
    </row>
    <row r="66" spans="1:23" x14ac:dyDescent="0.35">
      <c r="A66" s="20">
        <v>5</v>
      </c>
      <c r="B66" s="39">
        <v>2523</v>
      </c>
      <c r="C66" s="39">
        <v>1150</v>
      </c>
      <c r="D66" s="39">
        <v>1373</v>
      </c>
      <c r="E66" s="52">
        <v>1.19</v>
      </c>
      <c r="F66" s="68">
        <f t="shared" si="12"/>
        <v>0.54419342053111375</v>
      </c>
      <c r="G66" s="39">
        <f t="shared" si="13"/>
        <v>2783.87</v>
      </c>
      <c r="H66"/>
      <c r="I66" s="22">
        <v>5</v>
      </c>
      <c r="J66" s="39">
        <v>2440</v>
      </c>
      <c r="K66" s="75">
        <v>1150</v>
      </c>
      <c r="L66" s="75">
        <v>1290</v>
      </c>
      <c r="M66" s="52">
        <v>1.1200000000000001</v>
      </c>
      <c r="N66" s="68">
        <f t="shared" si="14"/>
        <v>0.52868852459016391</v>
      </c>
      <c r="O66" s="39">
        <f t="shared" si="15"/>
        <v>2594.8000000000002</v>
      </c>
      <c r="P66" s="14"/>
      <c r="Q66" s="20">
        <v>5</v>
      </c>
      <c r="R66" s="75"/>
      <c r="S66" s="75"/>
      <c r="T66" s="75"/>
      <c r="U66" s="76"/>
      <c r="V66" s="68"/>
      <c r="W66" s="75"/>
    </row>
    <row r="67" spans="1:23" x14ac:dyDescent="0.35">
      <c r="A67" s="20">
        <v>6</v>
      </c>
      <c r="B67" s="39">
        <v>2523</v>
      </c>
      <c r="C67" s="39">
        <v>1150</v>
      </c>
      <c r="D67" s="39">
        <v>1373</v>
      </c>
      <c r="E67" s="52">
        <v>1.19</v>
      </c>
      <c r="F67" s="68">
        <f t="shared" si="12"/>
        <v>0.54419342053111375</v>
      </c>
      <c r="G67" s="39">
        <f t="shared" si="13"/>
        <v>2783.87</v>
      </c>
      <c r="H67"/>
      <c r="I67" s="22">
        <v>6</v>
      </c>
      <c r="J67" s="39">
        <v>2440</v>
      </c>
      <c r="K67" s="75">
        <v>1150</v>
      </c>
      <c r="L67" s="75">
        <v>1290</v>
      </c>
      <c r="M67" s="52">
        <v>1.1200000000000001</v>
      </c>
      <c r="N67" s="68">
        <f t="shared" si="14"/>
        <v>0.52868852459016391</v>
      </c>
      <c r="O67" s="39">
        <f t="shared" si="15"/>
        <v>2594.8000000000002</v>
      </c>
      <c r="P67" s="14"/>
      <c r="Q67" s="20">
        <v>6</v>
      </c>
      <c r="R67" s="75"/>
      <c r="S67" s="75"/>
      <c r="T67" s="75"/>
      <c r="U67" s="76"/>
      <c r="V67" s="68"/>
      <c r="W67" s="75"/>
    </row>
    <row r="68" spans="1:23" x14ac:dyDescent="0.35">
      <c r="A68" s="20">
        <v>7</v>
      </c>
      <c r="B68" s="40">
        <v>2440</v>
      </c>
      <c r="C68" s="40">
        <v>1150</v>
      </c>
      <c r="D68" s="40">
        <v>1290</v>
      </c>
      <c r="E68" s="54">
        <v>1.1200000000000001</v>
      </c>
      <c r="F68" s="69">
        <f t="shared" si="12"/>
        <v>0.52868852459016391</v>
      </c>
      <c r="G68" s="40">
        <f t="shared" si="13"/>
        <v>2594.8000000000002</v>
      </c>
      <c r="H68"/>
      <c r="I68" s="22">
        <v>7</v>
      </c>
      <c r="J68" s="40">
        <v>2372</v>
      </c>
      <c r="K68" s="77">
        <v>1150</v>
      </c>
      <c r="L68" s="77">
        <v>1222</v>
      </c>
      <c r="M68" s="54">
        <v>1.04</v>
      </c>
      <c r="N68" s="69">
        <f t="shared" si="14"/>
        <v>0.51517706576728495</v>
      </c>
      <c r="O68" s="40">
        <f t="shared" si="15"/>
        <v>2420.88</v>
      </c>
      <c r="P68" s="14"/>
      <c r="Q68" s="20">
        <v>7</v>
      </c>
      <c r="R68" s="77"/>
      <c r="S68" s="77"/>
      <c r="T68" s="77"/>
      <c r="U68" s="78"/>
      <c r="V68" s="69"/>
      <c r="W68" s="77"/>
    </row>
    <row r="69" spans="1:23" x14ac:dyDescent="0.35">
      <c r="A69" s="20">
        <v>8</v>
      </c>
      <c r="B69" s="40">
        <v>2440</v>
      </c>
      <c r="C69" s="40">
        <v>1150</v>
      </c>
      <c r="D69" s="40">
        <v>1290</v>
      </c>
      <c r="E69" s="54">
        <v>1.1200000000000001</v>
      </c>
      <c r="F69" s="69">
        <f t="shared" si="12"/>
        <v>0.52868852459016391</v>
      </c>
      <c r="G69" s="40">
        <f t="shared" si="13"/>
        <v>2594.8000000000002</v>
      </c>
      <c r="H69"/>
      <c r="I69" s="22">
        <v>8</v>
      </c>
      <c r="J69" s="40">
        <v>2372</v>
      </c>
      <c r="K69" s="77">
        <v>1150</v>
      </c>
      <c r="L69" s="77">
        <v>1222</v>
      </c>
      <c r="M69" s="54">
        <v>1.04</v>
      </c>
      <c r="N69" s="69">
        <f t="shared" si="14"/>
        <v>0.51517706576728495</v>
      </c>
      <c r="O69" s="40">
        <f t="shared" si="15"/>
        <v>2420.88</v>
      </c>
      <c r="P69" s="14"/>
      <c r="Q69" s="20">
        <v>8</v>
      </c>
      <c r="R69" s="77"/>
      <c r="S69" s="77"/>
      <c r="T69" s="77"/>
      <c r="U69" s="78"/>
      <c r="V69" s="69"/>
      <c r="W69" s="77"/>
    </row>
    <row r="70" spans="1:23" x14ac:dyDescent="0.35">
      <c r="A70" s="20">
        <v>9</v>
      </c>
      <c r="B70" s="40">
        <v>2440</v>
      </c>
      <c r="C70" s="40">
        <v>1150</v>
      </c>
      <c r="D70" s="40">
        <v>1290</v>
      </c>
      <c r="E70" s="54">
        <v>1.1200000000000001</v>
      </c>
      <c r="F70" s="69">
        <f t="shared" si="12"/>
        <v>0.52868852459016391</v>
      </c>
      <c r="G70" s="40">
        <f t="shared" si="13"/>
        <v>2594.8000000000002</v>
      </c>
      <c r="H70"/>
      <c r="I70" s="22">
        <v>9</v>
      </c>
      <c r="J70" s="40">
        <v>2372</v>
      </c>
      <c r="K70" s="77">
        <v>1150</v>
      </c>
      <c r="L70" s="77">
        <v>1222</v>
      </c>
      <c r="M70" s="54">
        <v>1.04</v>
      </c>
      <c r="N70" s="69">
        <f t="shared" si="14"/>
        <v>0.51517706576728495</v>
      </c>
      <c r="O70" s="40">
        <f t="shared" si="15"/>
        <v>2420.88</v>
      </c>
      <c r="P70" s="14"/>
      <c r="Q70" s="20">
        <v>9</v>
      </c>
      <c r="R70" s="77"/>
      <c r="S70" s="77"/>
      <c r="T70" s="77"/>
      <c r="U70" s="78"/>
      <c r="V70" s="69"/>
      <c r="W70" s="77"/>
    </row>
    <row r="71" spans="1:23" x14ac:dyDescent="0.35">
      <c r="A71" s="20">
        <v>10</v>
      </c>
      <c r="B71" s="40">
        <v>2440</v>
      </c>
      <c r="C71" s="40">
        <v>1150</v>
      </c>
      <c r="D71" s="40">
        <v>1290</v>
      </c>
      <c r="E71" s="54">
        <v>1.1200000000000001</v>
      </c>
      <c r="F71" s="69">
        <f t="shared" si="12"/>
        <v>0.52868852459016391</v>
      </c>
      <c r="G71" s="40">
        <f t="shared" si="13"/>
        <v>2594.8000000000002</v>
      </c>
      <c r="H71"/>
      <c r="I71" s="22">
        <v>10</v>
      </c>
      <c r="J71" s="40">
        <v>2372</v>
      </c>
      <c r="K71" s="77">
        <v>1150</v>
      </c>
      <c r="L71" s="77">
        <v>1222</v>
      </c>
      <c r="M71" s="54">
        <v>1.04</v>
      </c>
      <c r="N71" s="69">
        <f t="shared" si="14"/>
        <v>0.51517706576728495</v>
      </c>
      <c r="O71" s="40">
        <f t="shared" si="15"/>
        <v>2420.88</v>
      </c>
      <c r="P71" s="14"/>
      <c r="Q71" s="20">
        <v>10</v>
      </c>
      <c r="R71" s="77"/>
      <c r="S71" s="77"/>
      <c r="T71" s="77"/>
      <c r="U71" s="78"/>
      <c r="V71" s="69"/>
      <c r="W71" s="77"/>
    </row>
    <row r="72" spans="1:23" x14ac:dyDescent="0.35">
      <c r="A72" s="20">
        <v>11</v>
      </c>
      <c r="B72" s="41">
        <v>2300</v>
      </c>
      <c r="C72" s="41">
        <v>1150</v>
      </c>
      <c r="D72" s="41">
        <v>1150</v>
      </c>
      <c r="E72" s="56">
        <v>1</v>
      </c>
      <c r="F72" s="70">
        <f t="shared" si="12"/>
        <v>0.5</v>
      </c>
      <c r="G72" s="41">
        <f t="shared" si="13"/>
        <v>2300</v>
      </c>
      <c r="H72"/>
      <c r="I72" s="22">
        <v>11</v>
      </c>
      <c r="J72" s="41">
        <v>2300</v>
      </c>
      <c r="K72" s="79">
        <v>1150</v>
      </c>
      <c r="L72" s="79">
        <v>1150</v>
      </c>
      <c r="M72" s="56">
        <v>1</v>
      </c>
      <c r="N72" s="70">
        <f t="shared" si="14"/>
        <v>0.5</v>
      </c>
      <c r="O72" s="41">
        <f t="shared" si="15"/>
        <v>2300</v>
      </c>
      <c r="P72" s="14"/>
      <c r="Q72" s="20">
        <v>11</v>
      </c>
      <c r="R72" s="79"/>
      <c r="S72" s="79"/>
      <c r="T72" s="79"/>
      <c r="U72" s="80"/>
      <c r="V72" s="70"/>
      <c r="W72" s="79"/>
    </row>
    <row r="73" spans="1:23" x14ac:dyDescent="0.35">
      <c r="A73" s="20">
        <v>12</v>
      </c>
      <c r="B73" s="41">
        <v>2300</v>
      </c>
      <c r="C73" s="41">
        <v>1150</v>
      </c>
      <c r="D73" s="41">
        <v>1150</v>
      </c>
      <c r="E73" s="56">
        <v>1</v>
      </c>
      <c r="F73" s="70">
        <f t="shared" si="12"/>
        <v>0.5</v>
      </c>
      <c r="G73" s="41">
        <f t="shared" si="13"/>
        <v>2300</v>
      </c>
      <c r="H73"/>
      <c r="I73" s="22">
        <v>12</v>
      </c>
      <c r="J73" s="41">
        <v>2300</v>
      </c>
      <c r="K73" s="79">
        <v>1150</v>
      </c>
      <c r="L73" s="79">
        <v>1150</v>
      </c>
      <c r="M73" s="56">
        <v>1</v>
      </c>
      <c r="N73" s="70">
        <f t="shared" si="14"/>
        <v>0.5</v>
      </c>
      <c r="O73" s="41">
        <f t="shared" si="15"/>
        <v>2300</v>
      </c>
      <c r="P73" s="14"/>
      <c r="Q73" s="20">
        <v>12</v>
      </c>
      <c r="R73" s="79"/>
      <c r="S73" s="79"/>
      <c r="T73" s="79"/>
      <c r="U73" s="80"/>
      <c r="V73" s="70"/>
      <c r="W73" s="79"/>
    </row>
    <row r="74" spans="1:23" x14ac:dyDescent="0.35">
      <c r="A74" s="20">
        <v>13</v>
      </c>
      <c r="B74" s="41">
        <v>2300</v>
      </c>
      <c r="C74" s="41">
        <v>1150</v>
      </c>
      <c r="D74" s="41">
        <v>1150</v>
      </c>
      <c r="E74" s="56">
        <v>1</v>
      </c>
      <c r="F74" s="70">
        <f t="shared" si="12"/>
        <v>0.5</v>
      </c>
      <c r="G74" s="41">
        <f t="shared" si="13"/>
        <v>2300</v>
      </c>
      <c r="H74"/>
      <c r="I74" s="22">
        <v>13</v>
      </c>
      <c r="J74" s="41">
        <v>2300</v>
      </c>
      <c r="K74" s="79">
        <v>1150</v>
      </c>
      <c r="L74" s="79">
        <v>1150</v>
      </c>
      <c r="M74" s="56">
        <v>1</v>
      </c>
      <c r="N74" s="70">
        <f t="shared" si="14"/>
        <v>0.5</v>
      </c>
      <c r="O74" s="41">
        <f t="shared" si="15"/>
        <v>2300</v>
      </c>
      <c r="P74" s="14"/>
      <c r="Q74" s="20">
        <v>13</v>
      </c>
      <c r="R74" s="79"/>
      <c r="S74" s="79"/>
      <c r="T74" s="79"/>
      <c r="U74" s="80"/>
      <c r="V74" s="70"/>
      <c r="W74" s="79"/>
    </row>
    <row r="75" spans="1:23" x14ac:dyDescent="0.35">
      <c r="A75" s="20">
        <v>14</v>
      </c>
      <c r="B75" s="41">
        <v>2300</v>
      </c>
      <c r="C75" s="41">
        <v>1150</v>
      </c>
      <c r="D75" s="41">
        <v>1150</v>
      </c>
      <c r="E75" s="56">
        <v>1</v>
      </c>
      <c r="F75" s="70">
        <f t="shared" si="12"/>
        <v>0.5</v>
      </c>
      <c r="G75" s="41">
        <f t="shared" si="13"/>
        <v>2300</v>
      </c>
      <c r="H75"/>
      <c r="I75" s="22">
        <v>14</v>
      </c>
      <c r="J75" s="41">
        <v>2300</v>
      </c>
      <c r="K75" s="79">
        <v>1150</v>
      </c>
      <c r="L75" s="79">
        <v>1150</v>
      </c>
      <c r="M75" s="56">
        <v>1</v>
      </c>
      <c r="N75" s="70">
        <f t="shared" si="14"/>
        <v>0.5</v>
      </c>
      <c r="O75" s="41">
        <f t="shared" si="15"/>
        <v>2300</v>
      </c>
      <c r="P75" s="14"/>
      <c r="Q75" s="20">
        <v>14</v>
      </c>
      <c r="R75" s="79"/>
      <c r="S75" s="79"/>
      <c r="T75" s="79"/>
      <c r="U75" s="80"/>
      <c r="V75" s="70"/>
      <c r="W75" s="79"/>
    </row>
    <row r="76" spans="1:23" x14ac:dyDescent="0.35">
      <c r="A76" s="20">
        <v>15</v>
      </c>
      <c r="B76" s="42">
        <v>2300</v>
      </c>
      <c r="C76" s="42">
        <v>1150</v>
      </c>
      <c r="D76" s="42">
        <v>1150</v>
      </c>
      <c r="E76" s="58">
        <v>1</v>
      </c>
      <c r="F76" s="71">
        <f t="shared" si="12"/>
        <v>0.5</v>
      </c>
      <c r="G76" s="42">
        <f t="shared" si="13"/>
        <v>2300</v>
      </c>
      <c r="H76"/>
      <c r="I76" s="34">
        <v>15</v>
      </c>
      <c r="J76" s="42">
        <v>2300</v>
      </c>
      <c r="K76" s="86">
        <v>1150</v>
      </c>
      <c r="L76" s="86">
        <v>1150</v>
      </c>
      <c r="M76" s="58">
        <v>1</v>
      </c>
      <c r="N76" s="71">
        <f t="shared" si="14"/>
        <v>0.5</v>
      </c>
      <c r="O76" s="42">
        <f t="shared" si="15"/>
        <v>2300</v>
      </c>
      <c r="P76" s="14"/>
      <c r="Q76" s="20">
        <v>15</v>
      </c>
      <c r="R76" s="81"/>
      <c r="S76" s="81"/>
      <c r="T76" s="81"/>
      <c r="U76" s="82"/>
      <c r="V76" s="71"/>
      <c r="W76" s="81"/>
    </row>
    <row r="77" spans="1:23" x14ac:dyDescent="0.35">
      <c r="A77" s="20">
        <v>16</v>
      </c>
      <c r="B77" s="42">
        <v>2300</v>
      </c>
      <c r="C77" s="42">
        <v>1150</v>
      </c>
      <c r="D77" s="42">
        <v>1150</v>
      </c>
      <c r="E77" s="58">
        <v>1</v>
      </c>
      <c r="F77" s="71">
        <f t="shared" si="12"/>
        <v>0.5</v>
      </c>
      <c r="G77" s="42">
        <f t="shared" si="13"/>
        <v>2300</v>
      </c>
      <c r="H77"/>
      <c r="I77" s="34">
        <v>16</v>
      </c>
      <c r="J77" s="42">
        <v>2300</v>
      </c>
      <c r="K77" s="86">
        <v>1150</v>
      </c>
      <c r="L77" s="86">
        <v>1150</v>
      </c>
      <c r="M77" s="58">
        <v>1</v>
      </c>
      <c r="N77" s="71">
        <f t="shared" si="14"/>
        <v>0.5</v>
      </c>
      <c r="O77" s="42">
        <f t="shared" si="15"/>
        <v>2300</v>
      </c>
      <c r="P77" s="14"/>
      <c r="Q77" s="20">
        <v>16</v>
      </c>
      <c r="R77" s="81"/>
      <c r="S77" s="81"/>
      <c r="T77" s="81"/>
      <c r="U77" s="82"/>
      <c r="V77" s="71"/>
      <c r="W77" s="81"/>
    </row>
    <row r="78" spans="1:23" x14ac:dyDescent="0.35">
      <c r="A78" s="20">
        <v>17</v>
      </c>
      <c r="B78" s="42">
        <v>2300</v>
      </c>
      <c r="C78" s="42">
        <v>1150</v>
      </c>
      <c r="D78" s="42">
        <v>1150</v>
      </c>
      <c r="E78" s="58">
        <v>1</v>
      </c>
      <c r="F78" s="71">
        <f t="shared" si="12"/>
        <v>0.5</v>
      </c>
      <c r="G78" s="42">
        <f t="shared" si="13"/>
        <v>2300</v>
      </c>
      <c r="H78"/>
      <c r="I78" s="34">
        <v>17</v>
      </c>
      <c r="J78" s="42">
        <v>2300</v>
      </c>
      <c r="K78" s="86">
        <v>1150</v>
      </c>
      <c r="L78" s="86">
        <v>1150</v>
      </c>
      <c r="M78" s="58">
        <v>1</v>
      </c>
      <c r="N78" s="71">
        <f t="shared" si="14"/>
        <v>0.5</v>
      </c>
      <c r="O78" s="42">
        <f t="shared" si="15"/>
        <v>2300</v>
      </c>
      <c r="P78" s="14"/>
      <c r="Q78" s="20">
        <v>17</v>
      </c>
      <c r="R78" s="81"/>
      <c r="S78" s="81"/>
      <c r="T78" s="81"/>
      <c r="U78" s="82"/>
      <c r="V78" s="71"/>
      <c r="W78" s="81"/>
    </row>
    <row r="79" spans="1:23" x14ac:dyDescent="0.35">
      <c r="A79" s="20">
        <v>18</v>
      </c>
      <c r="B79" s="42">
        <v>2300</v>
      </c>
      <c r="C79" s="42">
        <v>1150</v>
      </c>
      <c r="D79" s="42">
        <v>1150</v>
      </c>
      <c r="E79" s="58">
        <v>1</v>
      </c>
      <c r="F79" s="71">
        <f t="shared" si="12"/>
        <v>0.5</v>
      </c>
      <c r="G79" s="42">
        <f t="shared" si="13"/>
        <v>2300</v>
      </c>
      <c r="H79"/>
      <c r="I79" s="34">
        <v>18</v>
      </c>
      <c r="J79" s="42">
        <v>2300</v>
      </c>
      <c r="K79" s="86">
        <v>1150</v>
      </c>
      <c r="L79" s="86">
        <v>1150</v>
      </c>
      <c r="M79" s="58">
        <v>1</v>
      </c>
      <c r="N79" s="71">
        <f t="shared" si="14"/>
        <v>0.5</v>
      </c>
      <c r="O79" s="42">
        <f t="shared" si="15"/>
        <v>2300</v>
      </c>
      <c r="P79" s="14"/>
      <c r="Q79" s="20">
        <v>18</v>
      </c>
      <c r="R79" s="81"/>
      <c r="S79" s="81"/>
      <c r="T79" s="81"/>
      <c r="U79" s="82"/>
      <c r="V79" s="71"/>
      <c r="W79" s="81"/>
    </row>
    <row r="80" spans="1:23" x14ac:dyDescent="0.35">
      <c r="A80" s="20">
        <v>19</v>
      </c>
      <c r="B80" s="43">
        <v>2300</v>
      </c>
      <c r="C80" s="43">
        <v>1150</v>
      </c>
      <c r="D80" s="43">
        <v>1150</v>
      </c>
      <c r="E80" s="60">
        <v>1</v>
      </c>
      <c r="F80" s="72">
        <f t="shared" si="12"/>
        <v>0.5</v>
      </c>
      <c r="G80" s="43">
        <f t="shared" si="13"/>
        <v>2300</v>
      </c>
      <c r="H80"/>
      <c r="I80" s="22">
        <v>19</v>
      </c>
      <c r="J80" s="43">
        <v>2300</v>
      </c>
      <c r="K80" s="87">
        <v>1150</v>
      </c>
      <c r="L80" s="87">
        <v>1150</v>
      </c>
      <c r="M80" s="60">
        <v>1</v>
      </c>
      <c r="N80" s="72">
        <f t="shared" si="14"/>
        <v>0.5</v>
      </c>
      <c r="O80" s="43">
        <f t="shared" si="15"/>
        <v>2300</v>
      </c>
      <c r="P80" s="14"/>
      <c r="Q80" s="20">
        <v>19</v>
      </c>
      <c r="R80" s="83"/>
      <c r="S80" s="83"/>
      <c r="T80" s="83"/>
      <c r="U80" s="84"/>
      <c r="V80" s="72"/>
      <c r="W80" s="83"/>
    </row>
    <row r="81" spans="1:23" x14ac:dyDescent="0.35">
      <c r="A81" s="20">
        <v>20</v>
      </c>
      <c r="B81" s="43">
        <v>2300</v>
      </c>
      <c r="C81" s="43">
        <v>1150</v>
      </c>
      <c r="D81" s="43">
        <v>1150</v>
      </c>
      <c r="E81" s="60">
        <v>1</v>
      </c>
      <c r="F81" s="72">
        <f t="shared" si="12"/>
        <v>0.5</v>
      </c>
      <c r="G81" s="43">
        <f t="shared" si="13"/>
        <v>2300</v>
      </c>
      <c r="H81"/>
      <c r="I81" s="22">
        <v>20</v>
      </c>
      <c r="J81" s="43">
        <v>2300</v>
      </c>
      <c r="K81" s="87">
        <v>1150</v>
      </c>
      <c r="L81" s="87">
        <v>1150</v>
      </c>
      <c r="M81" s="60">
        <v>1</v>
      </c>
      <c r="N81" s="72">
        <f t="shared" si="14"/>
        <v>0.5</v>
      </c>
      <c r="O81" s="43">
        <f t="shared" si="15"/>
        <v>2300</v>
      </c>
      <c r="P81" s="14"/>
      <c r="Q81" s="20">
        <v>20</v>
      </c>
      <c r="R81" s="83"/>
      <c r="S81" s="83"/>
      <c r="T81" s="83"/>
      <c r="U81" s="84"/>
      <c r="V81" s="72"/>
      <c r="W81" s="83"/>
    </row>
    <row r="82" spans="1:23" x14ac:dyDescent="0.35">
      <c r="A82" s="20">
        <v>21</v>
      </c>
      <c r="B82" s="43">
        <v>2300</v>
      </c>
      <c r="C82" s="43">
        <v>1150</v>
      </c>
      <c r="D82" s="43">
        <v>1150</v>
      </c>
      <c r="E82" s="60">
        <v>1</v>
      </c>
      <c r="F82" s="72">
        <f t="shared" si="12"/>
        <v>0.5</v>
      </c>
      <c r="G82" s="43">
        <f t="shared" si="13"/>
        <v>2300</v>
      </c>
      <c r="H82"/>
      <c r="I82" s="22">
        <v>21</v>
      </c>
      <c r="J82" s="43">
        <v>2300</v>
      </c>
      <c r="K82" s="87">
        <v>1150</v>
      </c>
      <c r="L82" s="87">
        <v>1150</v>
      </c>
      <c r="M82" s="60">
        <v>1</v>
      </c>
      <c r="N82" s="72">
        <f t="shared" si="14"/>
        <v>0.5</v>
      </c>
      <c r="O82" s="43">
        <f t="shared" si="15"/>
        <v>2300</v>
      </c>
      <c r="P82" s="14"/>
      <c r="Q82" s="20">
        <v>21</v>
      </c>
      <c r="R82" s="83"/>
      <c r="S82" s="83"/>
      <c r="T82" s="83"/>
      <c r="U82" s="84"/>
      <c r="V82" s="72"/>
      <c r="W82" s="83"/>
    </row>
    <row r="83" spans="1:23" x14ac:dyDescent="0.35">
      <c r="A83" s="20">
        <v>22</v>
      </c>
      <c r="B83" s="43">
        <v>2300</v>
      </c>
      <c r="C83" s="43">
        <v>1150</v>
      </c>
      <c r="D83" s="43">
        <v>1150</v>
      </c>
      <c r="E83" s="60">
        <v>1</v>
      </c>
      <c r="F83" s="72">
        <f t="shared" si="12"/>
        <v>0.5</v>
      </c>
      <c r="G83" s="43">
        <f t="shared" si="13"/>
        <v>2300</v>
      </c>
      <c r="H83"/>
      <c r="I83" s="22">
        <v>22</v>
      </c>
      <c r="J83" s="43">
        <v>2300</v>
      </c>
      <c r="K83" s="87">
        <v>1150</v>
      </c>
      <c r="L83" s="87">
        <v>1150</v>
      </c>
      <c r="M83" s="60">
        <v>1</v>
      </c>
      <c r="N83" s="72">
        <f t="shared" si="14"/>
        <v>0.5</v>
      </c>
      <c r="O83" s="43">
        <f t="shared" si="15"/>
        <v>2300</v>
      </c>
      <c r="P83" s="14"/>
      <c r="Q83" s="20">
        <v>22</v>
      </c>
      <c r="R83" s="83"/>
      <c r="S83" s="83"/>
      <c r="T83" s="83"/>
      <c r="U83" s="84"/>
      <c r="V83" s="72"/>
      <c r="W83" s="83"/>
    </row>
    <row r="84" spans="1:23" x14ac:dyDescent="0.35">
      <c r="A84" s="20">
        <v>23</v>
      </c>
      <c r="B84" s="38">
        <v>2440</v>
      </c>
      <c r="C84" s="38">
        <v>1150</v>
      </c>
      <c r="D84" s="38">
        <v>1290</v>
      </c>
      <c r="E84" s="50">
        <v>1.1200000000000001</v>
      </c>
      <c r="F84" s="67">
        <f t="shared" si="12"/>
        <v>0.52868852459016391</v>
      </c>
      <c r="G84" s="38">
        <f t="shared" si="13"/>
        <v>2594.8000000000002</v>
      </c>
      <c r="H84"/>
      <c r="I84" s="22">
        <v>23</v>
      </c>
      <c r="J84" s="38">
        <v>2409</v>
      </c>
      <c r="K84" s="73">
        <v>1150</v>
      </c>
      <c r="L84" s="73">
        <v>1259</v>
      </c>
      <c r="M84" s="50">
        <v>1.08</v>
      </c>
      <c r="N84" s="67">
        <f t="shared" si="14"/>
        <v>0.52262349522623497</v>
      </c>
      <c r="O84" s="38">
        <f t="shared" si="15"/>
        <v>2509.7200000000003</v>
      </c>
      <c r="P84" s="14"/>
      <c r="Q84" s="20">
        <v>23</v>
      </c>
      <c r="R84" s="73"/>
      <c r="S84" s="73"/>
      <c r="T84" s="73"/>
      <c r="U84" s="74"/>
      <c r="V84" s="67"/>
      <c r="W84" s="73"/>
    </row>
    <row r="85" spans="1:23" x14ac:dyDescent="0.35">
      <c r="A85" s="20">
        <v>24</v>
      </c>
      <c r="B85" s="38">
        <v>2440</v>
      </c>
      <c r="C85" s="38">
        <v>1150</v>
      </c>
      <c r="D85" s="38">
        <v>1290</v>
      </c>
      <c r="E85" s="50">
        <v>1.1200000000000001</v>
      </c>
      <c r="F85" s="67">
        <f t="shared" si="12"/>
        <v>0.52868852459016391</v>
      </c>
      <c r="G85" s="38">
        <f t="shared" si="13"/>
        <v>2594.8000000000002</v>
      </c>
      <c r="H85"/>
      <c r="I85" s="22">
        <v>24</v>
      </c>
      <c r="J85" s="38">
        <v>2409</v>
      </c>
      <c r="K85" s="73">
        <v>1150</v>
      </c>
      <c r="L85" s="73">
        <v>1259</v>
      </c>
      <c r="M85" s="50">
        <v>1.08</v>
      </c>
      <c r="N85" s="67">
        <f t="shared" si="14"/>
        <v>0.52262349522623497</v>
      </c>
      <c r="O85" s="38">
        <f t="shared" si="15"/>
        <v>2509.7200000000003</v>
      </c>
      <c r="P85" s="14"/>
      <c r="Q85" s="20">
        <v>24</v>
      </c>
      <c r="R85" s="73"/>
      <c r="S85" s="73"/>
      <c r="T85" s="73"/>
      <c r="U85" s="74"/>
      <c r="V85" s="67"/>
      <c r="W85" s="73"/>
    </row>
    <row r="86" spans="1:23" x14ac:dyDescent="0.35">
      <c r="B86" s="1"/>
      <c r="J86" s="1"/>
      <c r="R86" s="1"/>
    </row>
    <row r="88" spans="1:23" ht="18.5" x14ac:dyDescent="0.45">
      <c r="A88" s="92">
        <v>44470</v>
      </c>
      <c r="B88" s="92"/>
      <c r="C88" s="92"/>
      <c r="D88" s="92"/>
      <c r="E88" s="92"/>
      <c r="F88" s="92"/>
      <c r="G88" s="89"/>
      <c r="I88" s="92">
        <v>44501</v>
      </c>
      <c r="J88" s="92"/>
      <c r="K88" s="92"/>
      <c r="L88" s="92"/>
      <c r="M88" s="92"/>
      <c r="N88" s="92"/>
      <c r="O88" s="89"/>
      <c r="Q88" s="92">
        <v>44531</v>
      </c>
      <c r="R88" s="92"/>
      <c r="S88" s="92"/>
      <c r="T88" s="92"/>
      <c r="U88" s="92"/>
      <c r="V88" s="92"/>
      <c r="W88" s="89"/>
    </row>
    <row r="89" spans="1:23" ht="29" x14ac:dyDescent="0.35">
      <c r="A89" s="10" t="s">
        <v>12</v>
      </c>
      <c r="B89" s="10" t="s">
        <v>19</v>
      </c>
      <c r="C89" s="10" t="s">
        <v>14</v>
      </c>
      <c r="D89" s="10" t="s">
        <v>15</v>
      </c>
      <c r="E89" s="10" t="s">
        <v>16</v>
      </c>
      <c r="F89" s="13" t="s">
        <v>17</v>
      </c>
      <c r="G89" s="10"/>
      <c r="I89" s="35" t="s">
        <v>12</v>
      </c>
      <c r="J89" s="10" t="s">
        <v>19</v>
      </c>
      <c r="K89" s="10" t="s">
        <v>14</v>
      </c>
      <c r="L89" s="10" t="s">
        <v>15</v>
      </c>
      <c r="M89" s="10" t="s">
        <v>16</v>
      </c>
      <c r="N89" s="13" t="s">
        <v>17</v>
      </c>
      <c r="O89" s="10"/>
      <c r="Q89" s="10" t="s">
        <v>12</v>
      </c>
      <c r="R89" s="10" t="s">
        <v>19</v>
      </c>
      <c r="S89" s="10" t="s">
        <v>14</v>
      </c>
      <c r="T89" s="10" t="s">
        <v>15</v>
      </c>
      <c r="U89" s="10" t="s">
        <v>16</v>
      </c>
      <c r="V89" s="13" t="s">
        <v>17</v>
      </c>
      <c r="W89" s="10"/>
    </row>
    <row r="90" spans="1:23" x14ac:dyDescent="0.35">
      <c r="A90" s="20">
        <v>1</v>
      </c>
      <c r="B90" s="38"/>
      <c r="C90" s="38"/>
      <c r="D90" s="38"/>
      <c r="E90" s="50"/>
      <c r="F90" s="67"/>
      <c r="G90" s="73"/>
      <c r="H90" s="14"/>
      <c r="I90" s="22">
        <v>1</v>
      </c>
      <c r="J90" s="2"/>
      <c r="K90" s="2"/>
      <c r="L90" s="2"/>
      <c r="M90" s="21"/>
      <c r="N90" s="67"/>
      <c r="O90" s="73"/>
      <c r="P90" s="14"/>
      <c r="Q90" s="20">
        <v>1</v>
      </c>
      <c r="R90" s="2"/>
      <c r="S90" s="2"/>
      <c r="T90" s="2"/>
      <c r="U90" s="21"/>
      <c r="V90" s="67"/>
      <c r="W90" s="73"/>
    </row>
    <row r="91" spans="1:23" x14ac:dyDescent="0.35">
      <c r="A91" s="20">
        <v>2</v>
      </c>
      <c r="B91" s="38"/>
      <c r="C91" s="38"/>
      <c r="D91" s="38"/>
      <c r="E91" s="50"/>
      <c r="F91" s="67"/>
      <c r="G91" s="73"/>
      <c r="H91" s="14"/>
      <c r="I91" s="22">
        <v>2</v>
      </c>
      <c r="J91" s="2"/>
      <c r="K91" s="2"/>
      <c r="L91" s="2"/>
      <c r="M91" s="21"/>
      <c r="N91" s="67"/>
      <c r="O91" s="73"/>
      <c r="P91" s="14"/>
      <c r="Q91" s="20">
        <v>2</v>
      </c>
      <c r="R91" s="2"/>
      <c r="S91" s="2"/>
      <c r="T91" s="2"/>
      <c r="U91" s="21"/>
      <c r="V91" s="67"/>
      <c r="W91" s="73"/>
    </row>
    <row r="92" spans="1:23" x14ac:dyDescent="0.35">
      <c r="A92" s="20">
        <v>3</v>
      </c>
      <c r="B92" s="39"/>
      <c r="C92" s="39"/>
      <c r="D92" s="39"/>
      <c r="E92" s="52"/>
      <c r="F92" s="68"/>
      <c r="G92" s="75"/>
      <c r="H92" s="14"/>
      <c r="I92" s="22">
        <v>3</v>
      </c>
      <c r="J92" s="3"/>
      <c r="K92" s="3"/>
      <c r="L92" s="3"/>
      <c r="M92" s="23"/>
      <c r="N92" s="68"/>
      <c r="O92" s="75"/>
      <c r="P92" s="14"/>
      <c r="Q92" s="20">
        <v>3</v>
      </c>
      <c r="R92" s="3"/>
      <c r="S92" s="3"/>
      <c r="T92" s="3"/>
      <c r="U92" s="23"/>
      <c r="V92" s="68"/>
      <c r="W92" s="75"/>
    </row>
    <row r="93" spans="1:23" x14ac:dyDescent="0.35">
      <c r="A93" s="20">
        <v>4</v>
      </c>
      <c r="B93" s="39"/>
      <c r="C93" s="39"/>
      <c r="D93" s="39"/>
      <c r="E93" s="52"/>
      <c r="F93" s="68"/>
      <c r="G93" s="75"/>
      <c r="H93" s="14"/>
      <c r="I93" s="22">
        <v>4</v>
      </c>
      <c r="J93" s="3"/>
      <c r="K93" s="3"/>
      <c r="L93" s="3"/>
      <c r="M93" s="23"/>
      <c r="N93" s="68"/>
      <c r="O93" s="75"/>
      <c r="P93" s="14"/>
      <c r="Q93" s="20">
        <v>4</v>
      </c>
      <c r="R93" s="3"/>
      <c r="S93" s="3"/>
      <c r="T93" s="3"/>
      <c r="U93" s="23"/>
      <c r="V93" s="68"/>
      <c r="W93" s="75"/>
    </row>
    <row r="94" spans="1:23" x14ac:dyDescent="0.35">
      <c r="A94" s="20">
        <v>5</v>
      </c>
      <c r="B94" s="39"/>
      <c r="C94" s="39"/>
      <c r="D94" s="39"/>
      <c r="E94" s="52"/>
      <c r="F94" s="68"/>
      <c r="G94" s="75"/>
      <c r="H94" s="14"/>
      <c r="I94" s="22">
        <v>5</v>
      </c>
      <c r="J94" s="3"/>
      <c r="K94" s="3"/>
      <c r="L94" s="3"/>
      <c r="M94" s="23"/>
      <c r="N94" s="68"/>
      <c r="O94" s="75"/>
      <c r="P94" s="14"/>
      <c r="Q94" s="20">
        <v>5</v>
      </c>
      <c r="R94" s="3"/>
      <c r="S94" s="3"/>
      <c r="T94" s="3"/>
      <c r="U94" s="23"/>
      <c r="V94" s="68"/>
      <c r="W94" s="75"/>
    </row>
    <row r="95" spans="1:23" x14ac:dyDescent="0.35">
      <c r="A95" s="20">
        <v>6</v>
      </c>
      <c r="B95" s="39"/>
      <c r="C95" s="39"/>
      <c r="D95" s="39"/>
      <c r="E95" s="52"/>
      <c r="F95" s="68"/>
      <c r="G95" s="75"/>
      <c r="H95" s="14"/>
      <c r="I95" s="22">
        <v>6</v>
      </c>
      <c r="J95" s="3"/>
      <c r="K95" s="3"/>
      <c r="L95" s="3"/>
      <c r="M95" s="23"/>
      <c r="N95" s="68"/>
      <c r="O95" s="75"/>
      <c r="P95" s="14"/>
      <c r="Q95" s="20">
        <v>6</v>
      </c>
      <c r="R95" s="3"/>
      <c r="S95" s="3"/>
      <c r="T95" s="3"/>
      <c r="U95" s="23"/>
      <c r="V95" s="68"/>
      <c r="W95" s="75"/>
    </row>
    <row r="96" spans="1:23" x14ac:dyDescent="0.35">
      <c r="A96" s="20">
        <v>7</v>
      </c>
      <c r="B96" s="40"/>
      <c r="C96" s="40"/>
      <c r="D96" s="40"/>
      <c r="E96" s="54"/>
      <c r="F96" s="69"/>
      <c r="G96" s="77"/>
      <c r="H96" s="14"/>
      <c r="I96" s="22">
        <v>7</v>
      </c>
      <c r="J96" s="4"/>
      <c r="K96" s="4"/>
      <c r="L96" s="4"/>
      <c r="M96" s="24"/>
      <c r="N96" s="69"/>
      <c r="O96" s="77"/>
      <c r="P96" s="14"/>
      <c r="Q96" s="20">
        <v>7</v>
      </c>
      <c r="R96" s="4"/>
      <c r="S96" s="4"/>
      <c r="T96" s="4"/>
      <c r="U96" s="24"/>
      <c r="V96" s="69"/>
      <c r="W96" s="77"/>
    </row>
    <row r="97" spans="1:23" x14ac:dyDescent="0.35">
      <c r="A97" s="20">
        <v>8</v>
      </c>
      <c r="B97" s="40"/>
      <c r="C97" s="40"/>
      <c r="D97" s="40"/>
      <c r="E97" s="54"/>
      <c r="F97" s="69"/>
      <c r="G97" s="77"/>
      <c r="H97" s="14"/>
      <c r="I97" s="22">
        <v>8</v>
      </c>
      <c r="J97" s="4"/>
      <c r="K97" s="4"/>
      <c r="L97" s="4"/>
      <c r="M97" s="24"/>
      <c r="N97" s="69"/>
      <c r="O97" s="77"/>
      <c r="P97" s="14"/>
      <c r="Q97" s="20">
        <v>8</v>
      </c>
      <c r="R97" s="4"/>
      <c r="S97" s="4"/>
      <c r="T97" s="4"/>
      <c r="U97" s="24"/>
      <c r="V97" s="69"/>
      <c r="W97" s="77"/>
    </row>
    <row r="98" spans="1:23" x14ac:dyDescent="0.35">
      <c r="A98" s="20">
        <v>9</v>
      </c>
      <c r="B98" s="40"/>
      <c r="C98" s="40"/>
      <c r="D98" s="40"/>
      <c r="E98" s="54"/>
      <c r="F98" s="69"/>
      <c r="G98" s="77"/>
      <c r="H98" s="14"/>
      <c r="I98" s="22">
        <v>9</v>
      </c>
      <c r="J98" s="4"/>
      <c r="K98" s="4"/>
      <c r="L98" s="4"/>
      <c r="M98" s="24"/>
      <c r="N98" s="69"/>
      <c r="O98" s="77"/>
      <c r="P98" s="14"/>
      <c r="Q98" s="20">
        <v>9</v>
      </c>
      <c r="R98" s="4"/>
      <c r="S98" s="4"/>
      <c r="T98" s="4"/>
      <c r="U98" s="24"/>
      <c r="V98" s="69"/>
      <c r="W98" s="77"/>
    </row>
    <row r="99" spans="1:23" x14ac:dyDescent="0.35">
      <c r="A99" s="20">
        <v>10</v>
      </c>
      <c r="B99" s="40"/>
      <c r="C99" s="40"/>
      <c r="D99" s="40"/>
      <c r="E99" s="54"/>
      <c r="F99" s="69"/>
      <c r="G99" s="77"/>
      <c r="H99" s="14"/>
      <c r="I99" s="22">
        <v>10</v>
      </c>
      <c r="J99" s="4"/>
      <c r="K99" s="4"/>
      <c r="L99" s="4"/>
      <c r="M99" s="24"/>
      <c r="N99" s="69"/>
      <c r="O99" s="77"/>
      <c r="P99" s="14"/>
      <c r="Q99" s="20">
        <v>10</v>
      </c>
      <c r="R99" s="4"/>
      <c r="S99" s="4"/>
      <c r="T99" s="4"/>
      <c r="U99" s="24"/>
      <c r="V99" s="69"/>
      <c r="W99" s="77"/>
    </row>
    <row r="100" spans="1:23" x14ac:dyDescent="0.35">
      <c r="A100" s="20">
        <v>11</v>
      </c>
      <c r="B100" s="41"/>
      <c r="C100" s="41"/>
      <c r="D100" s="41"/>
      <c r="E100" s="56"/>
      <c r="F100" s="70"/>
      <c r="G100" s="79"/>
      <c r="H100" s="14"/>
      <c r="I100" s="22">
        <v>11</v>
      </c>
      <c r="J100" s="5"/>
      <c r="K100" s="5"/>
      <c r="L100" s="5"/>
      <c r="M100" s="25"/>
      <c r="N100" s="70"/>
      <c r="O100" s="79"/>
      <c r="P100" s="14"/>
      <c r="Q100" s="20">
        <v>11</v>
      </c>
      <c r="R100" s="5"/>
      <c r="S100" s="5"/>
      <c r="T100" s="5"/>
      <c r="U100" s="25"/>
      <c r="V100" s="70"/>
      <c r="W100" s="79"/>
    </row>
    <row r="101" spans="1:23" x14ac:dyDescent="0.35">
      <c r="A101" s="20">
        <v>12</v>
      </c>
      <c r="B101" s="41"/>
      <c r="C101" s="41"/>
      <c r="D101" s="41"/>
      <c r="E101" s="56"/>
      <c r="F101" s="70"/>
      <c r="G101" s="79"/>
      <c r="H101" s="14"/>
      <c r="I101" s="22">
        <v>12</v>
      </c>
      <c r="J101" s="5"/>
      <c r="K101" s="5"/>
      <c r="L101" s="5"/>
      <c r="M101" s="25"/>
      <c r="N101" s="70"/>
      <c r="O101" s="79"/>
      <c r="P101" s="14"/>
      <c r="Q101" s="20">
        <v>12</v>
      </c>
      <c r="R101" s="5"/>
      <c r="S101" s="5"/>
      <c r="T101" s="5"/>
      <c r="U101" s="25"/>
      <c r="V101" s="70"/>
      <c r="W101" s="79"/>
    </row>
    <row r="102" spans="1:23" x14ac:dyDescent="0.35">
      <c r="A102" s="20">
        <v>13</v>
      </c>
      <c r="B102" s="41"/>
      <c r="C102" s="41"/>
      <c r="D102" s="41"/>
      <c r="E102" s="56"/>
      <c r="F102" s="70"/>
      <c r="G102" s="79"/>
      <c r="H102" s="14"/>
      <c r="I102" s="22">
        <v>13</v>
      </c>
      <c r="J102" s="5"/>
      <c r="K102" s="5"/>
      <c r="L102" s="5"/>
      <c r="M102" s="25"/>
      <c r="N102" s="70"/>
      <c r="O102" s="79"/>
      <c r="P102" s="14"/>
      <c r="Q102" s="20">
        <v>13</v>
      </c>
      <c r="R102" s="5"/>
      <c r="S102" s="5"/>
      <c r="T102" s="5"/>
      <c r="U102" s="25"/>
      <c r="V102" s="70"/>
      <c r="W102" s="79"/>
    </row>
    <row r="103" spans="1:23" x14ac:dyDescent="0.35">
      <c r="A103" s="20">
        <v>14</v>
      </c>
      <c r="B103" s="41"/>
      <c r="C103" s="41"/>
      <c r="D103" s="41"/>
      <c r="E103" s="56"/>
      <c r="F103" s="70"/>
      <c r="G103" s="79"/>
      <c r="H103" s="14"/>
      <c r="I103" s="22">
        <v>14</v>
      </c>
      <c r="J103" s="5"/>
      <c r="K103" s="5"/>
      <c r="L103" s="5"/>
      <c r="M103" s="25"/>
      <c r="N103" s="70"/>
      <c r="O103" s="79"/>
      <c r="P103" s="14"/>
      <c r="Q103" s="20">
        <v>14</v>
      </c>
      <c r="R103" s="5"/>
      <c r="S103" s="5"/>
      <c r="T103" s="5"/>
      <c r="U103" s="25"/>
      <c r="V103" s="70"/>
      <c r="W103" s="79"/>
    </row>
    <row r="104" spans="1:23" x14ac:dyDescent="0.35">
      <c r="A104" s="20">
        <v>15</v>
      </c>
      <c r="B104" s="42"/>
      <c r="C104" s="42"/>
      <c r="D104" s="42"/>
      <c r="E104" s="58"/>
      <c r="F104" s="71"/>
      <c r="G104" s="81"/>
      <c r="H104" s="14"/>
      <c r="I104" s="22">
        <v>15</v>
      </c>
      <c r="J104" s="6"/>
      <c r="K104" s="6"/>
      <c r="L104" s="6"/>
      <c r="M104" s="26"/>
      <c r="N104" s="71"/>
      <c r="O104" s="81"/>
      <c r="P104" s="14"/>
      <c r="Q104" s="20">
        <v>15</v>
      </c>
      <c r="R104" s="6"/>
      <c r="S104" s="6"/>
      <c r="T104" s="6"/>
      <c r="U104" s="26"/>
      <c r="V104" s="71"/>
      <c r="W104" s="81"/>
    </row>
    <row r="105" spans="1:23" x14ac:dyDescent="0.35">
      <c r="A105" s="20">
        <v>16</v>
      </c>
      <c r="B105" s="42"/>
      <c r="C105" s="42"/>
      <c r="D105" s="42"/>
      <c r="E105" s="58"/>
      <c r="F105" s="71"/>
      <c r="G105" s="81"/>
      <c r="H105" s="14"/>
      <c r="I105" s="22">
        <v>16</v>
      </c>
      <c r="J105" s="6"/>
      <c r="K105" s="6"/>
      <c r="L105" s="6"/>
      <c r="M105" s="26"/>
      <c r="N105" s="71"/>
      <c r="O105" s="81"/>
      <c r="P105" s="14"/>
      <c r="Q105" s="20">
        <v>16</v>
      </c>
      <c r="R105" s="6"/>
      <c r="S105" s="6"/>
      <c r="T105" s="6"/>
      <c r="U105" s="26"/>
      <c r="V105" s="71"/>
      <c r="W105" s="81"/>
    </row>
    <row r="106" spans="1:23" x14ac:dyDescent="0.35">
      <c r="A106" s="20">
        <v>17</v>
      </c>
      <c r="B106" s="42"/>
      <c r="C106" s="42"/>
      <c r="D106" s="42"/>
      <c r="E106" s="58"/>
      <c r="F106" s="71"/>
      <c r="G106" s="81"/>
      <c r="H106" s="14"/>
      <c r="I106" s="22">
        <v>17</v>
      </c>
      <c r="J106" s="6"/>
      <c r="K106" s="6"/>
      <c r="L106" s="6"/>
      <c r="M106" s="26"/>
      <c r="N106" s="71"/>
      <c r="O106" s="81"/>
      <c r="P106" s="14"/>
      <c r="Q106" s="20">
        <v>17</v>
      </c>
      <c r="R106" s="6"/>
      <c r="S106" s="6"/>
      <c r="T106" s="6"/>
      <c r="U106" s="26"/>
      <c r="V106" s="71"/>
      <c r="W106" s="81"/>
    </row>
    <row r="107" spans="1:23" x14ac:dyDescent="0.35">
      <c r="A107" s="20">
        <v>18</v>
      </c>
      <c r="B107" s="42"/>
      <c r="C107" s="42"/>
      <c r="D107" s="42"/>
      <c r="E107" s="58"/>
      <c r="F107" s="71"/>
      <c r="G107" s="81"/>
      <c r="H107" s="14"/>
      <c r="I107" s="22">
        <v>18</v>
      </c>
      <c r="J107" s="6"/>
      <c r="K107" s="6"/>
      <c r="L107" s="6"/>
      <c r="M107" s="26"/>
      <c r="N107" s="71"/>
      <c r="O107" s="81"/>
      <c r="P107" s="14"/>
      <c r="Q107" s="20">
        <v>18</v>
      </c>
      <c r="R107" s="6"/>
      <c r="S107" s="6"/>
      <c r="T107" s="6"/>
      <c r="U107" s="26"/>
      <c r="V107" s="71"/>
      <c r="W107" s="81"/>
    </row>
    <row r="108" spans="1:23" x14ac:dyDescent="0.35">
      <c r="A108" s="20">
        <v>19</v>
      </c>
      <c r="B108" s="43"/>
      <c r="C108" s="43"/>
      <c r="D108" s="43"/>
      <c r="E108" s="60"/>
      <c r="F108" s="72"/>
      <c r="G108" s="83"/>
      <c r="H108" s="14"/>
      <c r="I108" s="22">
        <v>19</v>
      </c>
      <c r="J108" s="7"/>
      <c r="K108" s="7"/>
      <c r="L108" s="7"/>
      <c r="M108" s="27"/>
      <c r="N108" s="72"/>
      <c r="O108" s="83"/>
      <c r="P108" s="14"/>
      <c r="Q108" s="20">
        <v>19</v>
      </c>
      <c r="R108" s="7"/>
      <c r="S108" s="7"/>
      <c r="T108" s="7"/>
      <c r="U108" s="27"/>
      <c r="V108" s="72"/>
      <c r="W108" s="83"/>
    </row>
    <row r="109" spans="1:23" x14ac:dyDescent="0.35">
      <c r="A109" s="20">
        <v>20</v>
      </c>
      <c r="B109" s="43"/>
      <c r="C109" s="43"/>
      <c r="D109" s="43"/>
      <c r="E109" s="60"/>
      <c r="F109" s="72"/>
      <c r="G109" s="83"/>
      <c r="H109" s="14"/>
      <c r="I109" s="22">
        <v>20</v>
      </c>
      <c r="J109" s="7"/>
      <c r="K109" s="7"/>
      <c r="L109" s="7"/>
      <c r="M109" s="27"/>
      <c r="N109" s="72"/>
      <c r="O109" s="83"/>
      <c r="P109" s="14"/>
      <c r="Q109" s="20">
        <v>20</v>
      </c>
      <c r="R109" s="7"/>
      <c r="S109" s="7"/>
      <c r="T109" s="7"/>
      <c r="U109" s="27"/>
      <c r="V109" s="72"/>
      <c r="W109" s="83"/>
    </row>
    <row r="110" spans="1:23" x14ac:dyDescent="0.35">
      <c r="A110" s="20">
        <v>21</v>
      </c>
      <c r="B110" s="43"/>
      <c r="C110" s="43"/>
      <c r="D110" s="43"/>
      <c r="E110" s="60"/>
      <c r="F110" s="72"/>
      <c r="G110" s="83"/>
      <c r="H110" s="14"/>
      <c r="I110" s="22">
        <v>21</v>
      </c>
      <c r="J110" s="7"/>
      <c r="K110" s="7"/>
      <c r="L110" s="7"/>
      <c r="M110" s="27"/>
      <c r="N110" s="72"/>
      <c r="O110" s="83"/>
      <c r="P110" s="14"/>
      <c r="Q110" s="20">
        <v>21</v>
      </c>
      <c r="R110" s="7"/>
      <c r="S110" s="7"/>
      <c r="T110" s="7"/>
      <c r="U110" s="27"/>
      <c r="V110" s="72"/>
      <c r="W110" s="83"/>
    </row>
    <row r="111" spans="1:23" x14ac:dyDescent="0.35">
      <c r="A111" s="20">
        <v>22</v>
      </c>
      <c r="B111" s="43"/>
      <c r="C111" s="43"/>
      <c r="D111" s="43"/>
      <c r="E111" s="60"/>
      <c r="F111" s="72"/>
      <c r="G111" s="83"/>
      <c r="H111" s="14"/>
      <c r="I111" s="22">
        <v>22</v>
      </c>
      <c r="J111" s="7"/>
      <c r="K111" s="7"/>
      <c r="L111" s="7"/>
      <c r="M111" s="27"/>
      <c r="N111" s="72"/>
      <c r="O111" s="83"/>
      <c r="P111" s="14"/>
      <c r="Q111" s="20">
        <v>22</v>
      </c>
      <c r="R111" s="7"/>
      <c r="S111" s="7"/>
      <c r="T111" s="7"/>
      <c r="U111" s="27"/>
      <c r="V111" s="72"/>
      <c r="W111" s="83"/>
    </row>
    <row r="112" spans="1:23" x14ac:dyDescent="0.35">
      <c r="A112" s="20">
        <v>23</v>
      </c>
      <c r="B112" s="38"/>
      <c r="C112" s="38"/>
      <c r="D112" s="38"/>
      <c r="E112" s="50"/>
      <c r="F112" s="67"/>
      <c r="G112" s="73"/>
      <c r="H112" s="14"/>
      <c r="I112" s="22">
        <v>23</v>
      </c>
      <c r="J112" s="2"/>
      <c r="K112" s="2"/>
      <c r="L112" s="2"/>
      <c r="M112" s="21"/>
      <c r="N112" s="67"/>
      <c r="O112" s="73"/>
      <c r="P112" s="14"/>
      <c r="Q112" s="20">
        <v>23</v>
      </c>
      <c r="R112" s="2"/>
      <c r="S112" s="2"/>
      <c r="T112" s="2"/>
      <c r="U112" s="21"/>
      <c r="V112" s="67"/>
      <c r="W112" s="73"/>
    </row>
    <row r="113" spans="1:23" x14ac:dyDescent="0.35">
      <c r="A113" s="20">
        <v>24</v>
      </c>
      <c r="B113" s="38"/>
      <c r="C113" s="38"/>
      <c r="D113" s="38"/>
      <c r="E113" s="50"/>
      <c r="F113" s="67"/>
      <c r="G113" s="73"/>
      <c r="H113" s="14"/>
      <c r="I113" s="22">
        <v>24</v>
      </c>
      <c r="J113" s="2"/>
      <c r="K113" s="2"/>
      <c r="L113" s="2"/>
      <c r="M113" s="21"/>
      <c r="N113" s="67"/>
      <c r="O113" s="73"/>
      <c r="P113" s="14"/>
      <c r="Q113" s="20">
        <v>24</v>
      </c>
      <c r="R113" s="2"/>
      <c r="S113" s="2"/>
      <c r="T113" s="2"/>
      <c r="U113" s="21"/>
      <c r="V113" s="67"/>
      <c r="W113" s="73"/>
    </row>
    <row r="114" spans="1:23" x14ac:dyDescent="0.35">
      <c r="B114" s="1"/>
      <c r="J114" s="1"/>
      <c r="R114" s="1"/>
    </row>
    <row r="116" spans="1:23" ht="18.5" x14ac:dyDescent="0.45">
      <c r="A116" s="36"/>
    </row>
    <row r="117" spans="1:23" x14ac:dyDescent="0.35">
      <c r="A117" s="37"/>
    </row>
    <row r="118" spans="1:23" ht="18.5" x14ac:dyDescent="0.45">
      <c r="A118" s="36"/>
      <c r="B118" s="36"/>
      <c r="C118" s="36"/>
    </row>
    <row r="119" spans="1:23" ht="18.5" x14ac:dyDescent="0.45">
      <c r="A119" s="36"/>
      <c r="B119" s="36"/>
      <c r="C119" s="36"/>
    </row>
    <row r="120" spans="1:23" ht="18.5" x14ac:dyDescent="0.45">
      <c r="A120" s="36"/>
      <c r="B120" s="36"/>
      <c r="C120" s="36"/>
    </row>
    <row r="121" spans="1:23" ht="18.5" x14ac:dyDescent="0.45">
      <c r="A121" s="36"/>
      <c r="B121" s="36"/>
      <c r="C121" s="36"/>
    </row>
  </sheetData>
  <mergeCells count="13">
    <mergeCell ref="A1:W1"/>
    <mergeCell ref="A2:F2"/>
    <mergeCell ref="I2:N2"/>
    <mergeCell ref="Q2:V2"/>
    <mergeCell ref="A31:F31"/>
    <mergeCell ref="I31:N31"/>
    <mergeCell ref="Q31:V31"/>
    <mergeCell ref="A60:F60"/>
    <mergeCell ref="I60:N60"/>
    <mergeCell ref="Q60:V60"/>
    <mergeCell ref="A88:F88"/>
    <mergeCell ref="I88:N88"/>
    <mergeCell ref="Q88:V88"/>
  </mergeCells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9"/>
  <sheetViews>
    <sheetView zoomScale="55" zoomScaleNormal="55" workbookViewId="0">
      <selection activeCell="F33" sqref="F33"/>
    </sheetView>
  </sheetViews>
  <sheetFormatPr defaultRowHeight="14.5" x14ac:dyDescent="0.35"/>
  <cols>
    <col min="1" max="2" width="10.81640625" bestFit="1" customWidth="1"/>
    <col min="3" max="3" width="10.81640625" customWidth="1"/>
    <col min="6" max="6" width="12.1796875" bestFit="1" customWidth="1"/>
    <col min="10" max="10" width="14.81640625" customWidth="1"/>
    <col min="12" max="12" width="13.26953125" customWidth="1"/>
    <col min="13" max="14" width="15.1796875" customWidth="1"/>
    <col min="15" max="15" width="34.1796875" customWidth="1"/>
  </cols>
  <sheetData>
    <row r="1" spans="1:16" s="37" customFormat="1" ht="58" x14ac:dyDescent="0.35">
      <c r="A1" s="37" t="s">
        <v>20</v>
      </c>
      <c r="B1" s="37" t="s">
        <v>21</v>
      </c>
      <c r="C1" s="37" t="s">
        <v>25</v>
      </c>
      <c r="D1" s="37" t="s">
        <v>12</v>
      </c>
      <c r="E1" s="37" t="s">
        <v>22</v>
      </c>
      <c r="F1" s="37" t="s">
        <v>54</v>
      </c>
      <c r="G1" s="37" t="s">
        <v>55</v>
      </c>
      <c r="H1" s="37" t="s">
        <v>37</v>
      </c>
      <c r="I1" s="37" t="s">
        <v>56</v>
      </c>
      <c r="J1" s="37" t="s">
        <v>57</v>
      </c>
      <c r="L1" s="90" t="s">
        <v>20</v>
      </c>
      <c r="M1" s="37" t="s">
        <v>7</v>
      </c>
      <c r="P1" s="37" t="str">
        <f>IF($M$2 ="RRS", "Responsive Reserve", "") &amp; " Requirement Comparison for " &amp; TEXT(DATEVALUE($M$1 &amp;" 1"), "Mmmm")</f>
        <v>Responsive Reserve Requirement Comparison for August</v>
      </c>
    </row>
    <row r="2" spans="1:16" x14ac:dyDescent="0.35">
      <c r="A2" t="str">
        <f>TEXT(B2, "mmm")</f>
        <v>Jan</v>
      </c>
      <c r="B2" s="63">
        <f>DATE(2018, MONTH('2020 RRS'!$A$2), 1)</f>
        <v>43101</v>
      </c>
      <c r="C2" s="63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24</v>
      </c>
      <c r="F2" s="1">
        <f>'2020 RRS'!$B4</f>
        <v>2998</v>
      </c>
      <c r="G2" s="1">
        <f>'2021 RRS'!$B4</f>
        <v>2959</v>
      </c>
      <c r="H2" s="1">
        <f>ABS(G2-F2)</f>
        <v>39</v>
      </c>
      <c r="I2" s="1">
        <f>'2020 RRS'!$G4</f>
        <v>4329.26</v>
      </c>
      <c r="J2" s="1">
        <f>'2021 RRS'!$G4</f>
        <v>4112.75</v>
      </c>
      <c r="L2" s="66" t="s">
        <v>22</v>
      </c>
      <c r="M2" t="s">
        <v>24</v>
      </c>
    </row>
    <row r="3" spans="1:16" x14ac:dyDescent="0.35">
      <c r="A3" t="str">
        <f t="shared" ref="A3:A66" si="0">TEXT(B3, "mmm")</f>
        <v>Jan</v>
      </c>
      <c r="B3" s="63">
        <f>DATE(2018, MONTH('2020 RRS'!$A$2), 1)</f>
        <v>43101</v>
      </c>
      <c r="C3" s="63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24</v>
      </c>
      <c r="F3" s="1">
        <f>'2020 RRS'!$B5</f>
        <v>2998</v>
      </c>
      <c r="G3" s="1">
        <f>'2021 RRS'!$B5</f>
        <v>2959</v>
      </c>
      <c r="H3" s="1">
        <f t="shared" ref="H3:H66" si="2">ABS(G3-F3)</f>
        <v>39</v>
      </c>
      <c r="I3" s="1">
        <f>'2020 RRS'!$G5</f>
        <v>4329.26</v>
      </c>
      <c r="J3" s="1">
        <f>'2021 RRS'!$G5</f>
        <v>4112.75</v>
      </c>
    </row>
    <row r="4" spans="1:16" x14ac:dyDescent="0.35">
      <c r="A4" t="str">
        <f t="shared" si="0"/>
        <v>Jan</v>
      </c>
      <c r="B4" s="63">
        <f>DATE(2018, MONTH('2020 RRS'!$A$2), 1)</f>
        <v>43101</v>
      </c>
      <c r="C4" s="63" t="str">
        <f t="shared" si="1"/>
        <v>b. HE3-6</v>
      </c>
      <c r="D4">
        <v>3</v>
      </c>
      <c r="E4" t="s">
        <v>24</v>
      </c>
      <c r="F4" s="1">
        <f>'2020 RRS'!$B6</f>
        <v>2959</v>
      </c>
      <c r="G4" s="1">
        <f>'2021 RRS'!$B6</f>
        <v>2959</v>
      </c>
      <c r="H4" s="1">
        <f t="shared" si="2"/>
        <v>0</v>
      </c>
      <c r="I4" s="1">
        <f>'2020 RRS'!$G6</f>
        <v>4114.3999999999996</v>
      </c>
      <c r="J4" s="1">
        <f>'2021 RRS'!$G6</f>
        <v>4112.75</v>
      </c>
      <c r="L4" s="66" t="s">
        <v>23</v>
      </c>
      <c r="M4" t="s">
        <v>32</v>
      </c>
      <c r="N4" t="s">
        <v>35</v>
      </c>
    </row>
    <row r="5" spans="1:16" x14ac:dyDescent="0.35">
      <c r="A5" t="str">
        <f t="shared" si="0"/>
        <v>Jan</v>
      </c>
      <c r="B5" s="63">
        <f>DATE(2018, MONTH('2020 RRS'!$A$2), 1)</f>
        <v>43101</v>
      </c>
      <c r="C5" s="63" t="str">
        <f t="shared" si="1"/>
        <v>b. HE3-6</v>
      </c>
      <c r="D5">
        <v>4</v>
      </c>
      <c r="E5" t="s">
        <v>24</v>
      </c>
      <c r="F5" s="1">
        <f>'2020 RRS'!$B7</f>
        <v>2959</v>
      </c>
      <c r="G5" s="1">
        <f>'2021 RRS'!$B7</f>
        <v>2959</v>
      </c>
      <c r="H5" s="1">
        <f t="shared" si="2"/>
        <v>0</v>
      </c>
      <c r="I5" s="1">
        <f>'2020 RRS'!$G7</f>
        <v>4114.3999999999996</v>
      </c>
      <c r="J5" s="1">
        <f>'2021 RRS'!$G7</f>
        <v>4112.75</v>
      </c>
      <c r="L5" s="64" t="s">
        <v>26</v>
      </c>
      <c r="M5" s="65">
        <v>2409</v>
      </c>
      <c r="N5" s="65">
        <v>2409</v>
      </c>
    </row>
    <row r="6" spans="1:16" x14ac:dyDescent="0.35">
      <c r="A6" t="str">
        <f t="shared" si="0"/>
        <v>Jan</v>
      </c>
      <c r="B6" s="63">
        <f>DATE(2018, MONTH('2020 RRS'!$A$2), 1)</f>
        <v>43101</v>
      </c>
      <c r="C6" s="63" t="str">
        <f t="shared" si="1"/>
        <v>b. HE3-6</v>
      </c>
      <c r="D6">
        <v>5</v>
      </c>
      <c r="E6" t="s">
        <v>24</v>
      </c>
      <c r="F6" s="1">
        <f>'2020 RRS'!$B8</f>
        <v>2959</v>
      </c>
      <c r="G6" s="1">
        <f>'2021 RRS'!$B8</f>
        <v>2959</v>
      </c>
      <c r="H6" s="1">
        <f t="shared" si="2"/>
        <v>0</v>
      </c>
      <c r="I6" s="1">
        <f>'2020 RRS'!$G8</f>
        <v>4114.3999999999996</v>
      </c>
      <c r="J6" s="1">
        <f>'2021 RRS'!$G8</f>
        <v>4112.75</v>
      </c>
      <c r="L6" s="64" t="s">
        <v>27</v>
      </c>
      <c r="M6" s="65">
        <v>2440</v>
      </c>
      <c r="N6" s="65">
        <v>2440</v>
      </c>
    </row>
    <row r="7" spans="1:16" x14ac:dyDescent="0.35">
      <c r="A7" t="str">
        <f t="shared" si="0"/>
        <v>Jan</v>
      </c>
      <c r="B7" s="63">
        <f>DATE(2018, MONTH('2020 RRS'!$A$2), 1)</f>
        <v>43101</v>
      </c>
      <c r="C7" s="63" t="str">
        <f t="shared" si="1"/>
        <v>b. HE3-6</v>
      </c>
      <c r="D7">
        <v>6</v>
      </c>
      <c r="E7" t="s">
        <v>24</v>
      </c>
      <c r="F7" s="1">
        <f>'2020 RRS'!$B9</f>
        <v>2959</v>
      </c>
      <c r="G7" s="1">
        <f>'2021 RRS'!$B9</f>
        <v>2959</v>
      </c>
      <c r="H7" s="1">
        <f t="shared" si="2"/>
        <v>0</v>
      </c>
      <c r="I7" s="1">
        <f>'2020 RRS'!$G9</f>
        <v>4114.3999999999996</v>
      </c>
      <c r="J7" s="1">
        <f>'2021 RRS'!$G9</f>
        <v>4112.75</v>
      </c>
      <c r="L7" s="64" t="s">
        <v>28</v>
      </c>
      <c r="M7" s="65">
        <v>2372</v>
      </c>
      <c r="N7" s="65">
        <v>2372</v>
      </c>
    </row>
    <row r="8" spans="1:16" x14ac:dyDescent="0.35">
      <c r="A8" t="str">
        <f t="shared" si="0"/>
        <v>Jan</v>
      </c>
      <c r="B8" s="63">
        <f>DATE(2018, MONTH('2020 RRS'!$A$2), 1)</f>
        <v>43101</v>
      </c>
      <c r="C8" s="63" t="str">
        <f t="shared" si="1"/>
        <v>c. HE7-10</v>
      </c>
      <c r="D8">
        <v>7</v>
      </c>
      <c r="E8" t="s">
        <v>24</v>
      </c>
      <c r="F8" s="1">
        <f>'2020 RRS'!$B10</f>
        <v>2797</v>
      </c>
      <c r="G8" s="1">
        <f>'2021 RRS'!$B10</f>
        <v>2868</v>
      </c>
      <c r="H8" s="1">
        <f t="shared" si="2"/>
        <v>71</v>
      </c>
      <c r="I8" s="1">
        <f>'2020 RRS'!$G10</f>
        <v>3521.68</v>
      </c>
      <c r="J8" s="1">
        <f>'2021 RRS'!$G10</f>
        <v>3744.18</v>
      </c>
      <c r="L8" s="64" t="s">
        <v>29</v>
      </c>
      <c r="M8" s="65">
        <v>2300</v>
      </c>
      <c r="N8" s="65">
        <v>2300</v>
      </c>
    </row>
    <row r="9" spans="1:16" x14ac:dyDescent="0.35">
      <c r="A9" t="str">
        <f t="shared" si="0"/>
        <v>Jan</v>
      </c>
      <c r="B9" s="63">
        <f>DATE(2018, MONTH('2020 RRS'!$A$2), 1)</f>
        <v>43101</v>
      </c>
      <c r="C9" s="63" t="str">
        <f t="shared" si="1"/>
        <v>c. HE7-10</v>
      </c>
      <c r="D9">
        <v>8</v>
      </c>
      <c r="E9" t="s">
        <v>24</v>
      </c>
      <c r="F9" s="1">
        <f>'2020 RRS'!$B11</f>
        <v>2797</v>
      </c>
      <c r="G9" s="1">
        <f>'2021 RRS'!$B11</f>
        <v>2868</v>
      </c>
      <c r="H9" s="1">
        <f t="shared" si="2"/>
        <v>71</v>
      </c>
      <c r="I9" s="1">
        <f>'2020 RRS'!$G11</f>
        <v>3521.68</v>
      </c>
      <c r="J9" s="1">
        <f>'2021 RRS'!$G11</f>
        <v>3744.18</v>
      </c>
      <c r="L9" s="64" t="s">
        <v>30</v>
      </c>
      <c r="M9" s="65">
        <v>2300</v>
      </c>
      <c r="N9" s="65">
        <v>2300</v>
      </c>
    </row>
    <row r="10" spans="1:16" x14ac:dyDescent="0.35">
      <c r="A10" t="str">
        <f t="shared" si="0"/>
        <v>Jan</v>
      </c>
      <c r="B10" s="63">
        <f>DATE(2018, MONTH('2020 RRS'!$A$2), 1)</f>
        <v>43101</v>
      </c>
      <c r="C10" s="63" t="str">
        <f t="shared" si="1"/>
        <v>c. HE7-10</v>
      </c>
      <c r="D10">
        <v>9</v>
      </c>
      <c r="E10" t="s">
        <v>24</v>
      </c>
      <c r="F10" s="1">
        <f>'2020 RRS'!$B12</f>
        <v>2797</v>
      </c>
      <c r="G10" s="1">
        <f>'2021 RRS'!$B12</f>
        <v>2868</v>
      </c>
      <c r="H10" s="1">
        <f t="shared" si="2"/>
        <v>71</v>
      </c>
      <c r="I10" s="1">
        <f>'2020 RRS'!$G12</f>
        <v>3521.68</v>
      </c>
      <c r="J10" s="1">
        <f>'2021 RRS'!$G12</f>
        <v>3744.18</v>
      </c>
      <c r="L10" s="64" t="s">
        <v>31</v>
      </c>
      <c r="M10" s="65">
        <v>2300</v>
      </c>
      <c r="N10" s="65">
        <v>2300</v>
      </c>
    </row>
    <row r="11" spans="1:16" x14ac:dyDescent="0.35">
      <c r="A11" t="str">
        <f t="shared" si="0"/>
        <v>Jan</v>
      </c>
      <c r="B11" s="63">
        <f>DATE(2018, MONTH('2020 RRS'!$A$2), 1)</f>
        <v>43101</v>
      </c>
      <c r="C11" s="63" t="str">
        <f t="shared" si="1"/>
        <v>c. HE7-10</v>
      </c>
      <c r="D11">
        <v>10</v>
      </c>
      <c r="E11" t="s">
        <v>24</v>
      </c>
      <c r="F11" s="1">
        <f>'2020 RRS'!$B13</f>
        <v>2797</v>
      </c>
      <c r="G11" s="1">
        <f>'2021 RRS'!$B13</f>
        <v>2868</v>
      </c>
      <c r="H11" s="1">
        <f t="shared" si="2"/>
        <v>71</v>
      </c>
      <c r="I11" s="1">
        <f>'2020 RRS'!$G13</f>
        <v>3521.68</v>
      </c>
      <c r="J11" s="1">
        <f>'2021 RRS'!$G13</f>
        <v>3744.18</v>
      </c>
    </row>
    <row r="12" spans="1:16" x14ac:dyDescent="0.35">
      <c r="A12" t="str">
        <f t="shared" si="0"/>
        <v>Jan</v>
      </c>
      <c r="B12" s="63">
        <f>DATE(2018, MONTH('2020 RRS'!$A$2), 1)</f>
        <v>43101</v>
      </c>
      <c r="C12" s="63" t="str">
        <f t="shared" si="1"/>
        <v>d. HE11-14</v>
      </c>
      <c r="D12">
        <v>11</v>
      </c>
      <c r="E12" t="s">
        <v>24</v>
      </c>
      <c r="F12" s="1">
        <f>'2020 RRS'!$B14</f>
        <v>2868</v>
      </c>
      <c r="G12" s="1">
        <f>'2021 RRS'!$B14</f>
        <v>2797</v>
      </c>
      <c r="H12" s="1">
        <f t="shared" si="2"/>
        <v>71</v>
      </c>
      <c r="I12" s="1">
        <f>'2020 RRS'!$G14</f>
        <v>3744.18</v>
      </c>
      <c r="J12" s="1">
        <f>'2021 RRS'!$G14</f>
        <v>3521.68</v>
      </c>
    </row>
    <row r="13" spans="1:16" x14ac:dyDescent="0.35">
      <c r="A13" t="str">
        <f t="shared" si="0"/>
        <v>Jan</v>
      </c>
      <c r="B13" s="63">
        <f>DATE(2018, MONTH('2020 RRS'!$A$2), 1)</f>
        <v>43101</v>
      </c>
      <c r="C13" s="63" t="str">
        <f t="shared" si="1"/>
        <v>d. HE11-14</v>
      </c>
      <c r="D13">
        <v>12</v>
      </c>
      <c r="E13" t="s">
        <v>24</v>
      </c>
      <c r="F13" s="1">
        <f>'2020 RRS'!$B15</f>
        <v>2868</v>
      </c>
      <c r="G13" s="1">
        <f>'2021 RRS'!$B15</f>
        <v>2797</v>
      </c>
      <c r="H13" s="1">
        <f t="shared" si="2"/>
        <v>71</v>
      </c>
      <c r="I13" s="1">
        <f>'2020 RRS'!$G15</f>
        <v>3744.18</v>
      </c>
      <c r="J13" s="1">
        <f>'2021 RRS'!$G15</f>
        <v>3521.68</v>
      </c>
    </row>
    <row r="14" spans="1:16" x14ac:dyDescent="0.35">
      <c r="A14" t="str">
        <f t="shared" si="0"/>
        <v>Jan</v>
      </c>
      <c r="B14" s="63">
        <f>DATE(2018, MONTH('2020 RRS'!$A$2), 1)</f>
        <v>43101</v>
      </c>
      <c r="C14" s="63" t="str">
        <f t="shared" si="1"/>
        <v>d. HE11-14</v>
      </c>
      <c r="D14">
        <v>13</v>
      </c>
      <c r="E14" t="s">
        <v>24</v>
      </c>
      <c r="F14" s="1">
        <f>'2020 RRS'!$B16</f>
        <v>2868</v>
      </c>
      <c r="G14" s="1">
        <f>'2021 RRS'!$B16</f>
        <v>2797</v>
      </c>
      <c r="H14" s="1">
        <f t="shared" si="2"/>
        <v>71</v>
      </c>
      <c r="I14" s="1">
        <f>'2020 RRS'!$G16</f>
        <v>3744.18</v>
      </c>
      <c r="J14" s="1">
        <f>'2021 RRS'!$G16</f>
        <v>3521.68</v>
      </c>
    </row>
    <row r="15" spans="1:16" x14ac:dyDescent="0.35">
      <c r="A15" t="str">
        <f t="shared" si="0"/>
        <v>Jan</v>
      </c>
      <c r="B15" s="63">
        <f>DATE(2018, MONTH('2020 RRS'!$A$2), 1)</f>
        <v>43101</v>
      </c>
      <c r="C15" s="63" t="str">
        <f t="shared" si="1"/>
        <v>d. HE11-14</v>
      </c>
      <c r="D15">
        <v>14</v>
      </c>
      <c r="E15" t="s">
        <v>24</v>
      </c>
      <c r="F15" s="1">
        <f>'2020 RRS'!$B17</f>
        <v>2868</v>
      </c>
      <c r="G15" s="1">
        <f>'2021 RRS'!$B17</f>
        <v>2797</v>
      </c>
      <c r="H15" s="1">
        <f t="shared" si="2"/>
        <v>71</v>
      </c>
      <c r="I15" s="1">
        <f>'2020 RRS'!$G17</f>
        <v>3744.18</v>
      </c>
      <c r="J15" s="1">
        <f>'2021 RRS'!$G17</f>
        <v>3521.68</v>
      </c>
    </row>
    <row r="16" spans="1:16" x14ac:dyDescent="0.35">
      <c r="A16" t="str">
        <f t="shared" si="0"/>
        <v>Jan</v>
      </c>
      <c r="B16" s="63">
        <f>DATE(2018, MONTH('2020 RRS'!$A$2), 1)</f>
        <v>43101</v>
      </c>
      <c r="C16" s="63" t="str">
        <f t="shared" si="1"/>
        <v>e. HE15-18</v>
      </c>
      <c r="D16">
        <v>15</v>
      </c>
      <c r="E16" t="s">
        <v>24</v>
      </c>
      <c r="F16" s="1">
        <f>'2020 RRS'!$B18</f>
        <v>2868</v>
      </c>
      <c r="G16" s="1">
        <f>'2021 RRS'!$B18</f>
        <v>2797</v>
      </c>
      <c r="H16" s="1">
        <f t="shared" si="2"/>
        <v>71</v>
      </c>
      <c r="I16" s="1">
        <f>'2020 RRS'!$G18</f>
        <v>3744.18</v>
      </c>
      <c r="J16" s="1">
        <f>'2021 RRS'!$G18</f>
        <v>3521.68</v>
      </c>
    </row>
    <row r="17" spans="1:16" x14ac:dyDescent="0.35">
      <c r="A17" t="str">
        <f t="shared" si="0"/>
        <v>Jan</v>
      </c>
      <c r="B17" s="63">
        <f>DATE(2018, MONTH('2020 RRS'!$A$2), 1)</f>
        <v>43101</v>
      </c>
      <c r="C17" s="63" t="str">
        <f t="shared" si="1"/>
        <v>e. HE15-18</v>
      </c>
      <c r="D17">
        <v>16</v>
      </c>
      <c r="E17" t="s">
        <v>24</v>
      </c>
      <c r="F17" s="1">
        <f>'2020 RRS'!$B19</f>
        <v>2868</v>
      </c>
      <c r="G17" s="1">
        <f>'2021 RRS'!$B19</f>
        <v>2797</v>
      </c>
      <c r="H17" s="1">
        <f t="shared" si="2"/>
        <v>71</v>
      </c>
      <c r="I17" s="1">
        <f>'2020 RRS'!$G19</f>
        <v>3744.18</v>
      </c>
      <c r="J17" s="1">
        <f>'2021 RRS'!$G19</f>
        <v>3521.68</v>
      </c>
    </row>
    <row r="18" spans="1:16" x14ac:dyDescent="0.35">
      <c r="A18" t="str">
        <f t="shared" si="0"/>
        <v>Jan</v>
      </c>
      <c r="B18" s="63">
        <f>DATE(2018, MONTH('2020 RRS'!$A$2), 1)</f>
        <v>43101</v>
      </c>
      <c r="C18" s="63" t="str">
        <f t="shared" si="1"/>
        <v>e. HE15-18</v>
      </c>
      <c r="D18">
        <v>17</v>
      </c>
      <c r="E18" t="s">
        <v>24</v>
      </c>
      <c r="F18" s="1">
        <f>'2020 RRS'!$B20</f>
        <v>2868</v>
      </c>
      <c r="G18" s="1">
        <f>'2021 RRS'!$B20</f>
        <v>2797</v>
      </c>
      <c r="H18" s="1">
        <f t="shared" si="2"/>
        <v>71</v>
      </c>
      <c r="I18" s="1">
        <f>'2020 RRS'!$G20</f>
        <v>3744.18</v>
      </c>
      <c r="J18" s="1">
        <f>'2021 RRS'!$G20</f>
        <v>3521.68</v>
      </c>
    </row>
    <row r="19" spans="1:16" x14ac:dyDescent="0.35">
      <c r="A19" t="str">
        <f t="shared" si="0"/>
        <v>Jan</v>
      </c>
      <c r="B19" s="63">
        <f>DATE(2018, MONTH('2020 RRS'!$A$2), 1)</f>
        <v>43101</v>
      </c>
      <c r="C19" s="63" t="str">
        <f t="shared" si="1"/>
        <v>e. HE15-18</v>
      </c>
      <c r="D19">
        <v>18</v>
      </c>
      <c r="E19" t="s">
        <v>24</v>
      </c>
      <c r="F19" s="1">
        <f>'2020 RRS'!$B21</f>
        <v>2868</v>
      </c>
      <c r="G19" s="1">
        <f>'2021 RRS'!$B21</f>
        <v>2797</v>
      </c>
      <c r="H19" s="1">
        <f t="shared" si="2"/>
        <v>71</v>
      </c>
      <c r="I19" s="1">
        <f>'2020 RRS'!$G21</f>
        <v>3744.18</v>
      </c>
      <c r="J19" s="1">
        <f>'2021 RRS'!$G21</f>
        <v>3521.68</v>
      </c>
    </row>
    <row r="20" spans="1:16" x14ac:dyDescent="0.35">
      <c r="A20" t="str">
        <f t="shared" si="0"/>
        <v>Jan</v>
      </c>
      <c r="B20" s="63">
        <f>DATE(2018, MONTH('2020 RRS'!$A$2), 1)</f>
        <v>43101</v>
      </c>
      <c r="C20" s="63" t="str">
        <f t="shared" si="1"/>
        <v>f. HE19-22</v>
      </c>
      <c r="D20">
        <v>19</v>
      </c>
      <c r="E20" t="s">
        <v>24</v>
      </c>
      <c r="F20" s="1">
        <f>'2020 RRS'!$B22</f>
        <v>2868</v>
      </c>
      <c r="G20" s="1">
        <f>'2021 RRS'!$B22</f>
        <v>2868</v>
      </c>
      <c r="H20" s="1">
        <f t="shared" si="2"/>
        <v>0</v>
      </c>
      <c r="I20" s="1">
        <f>'2020 RRS'!$G22</f>
        <v>3744.18</v>
      </c>
      <c r="J20" s="1">
        <f>'2021 RRS'!$G22</f>
        <v>3744.18</v>
      </c>
    </row>
    <row r="21" spans="1:16" x14ac:dyDescent="0.35">
      <c r="A21" t="str">
        <f t="shared" si="0"/>
        <v>Jan</v>
      </c>
      <c r="B21" s="63">
        <f>DATE(2018, MONTH('2020 RRS'!$A$2), 1)</f>
        <v>43101</v>
      </c>
      <c r="C21" s="63" t="str">
        <f t="shared" si="1"/>
        <v>f. HE19-22</v>
      </c>
      <c r="D21">
        <v>20</v>
      </c>
      <c r="E21" t="s">
        <v>24</v>
      </c>
      <c r="F21" s="1">
        <f>'2020 RRS'!$B23</f>
        <v>2868</v>
      </c>
      <c r="G21" s="1">
        <f>'2021 RRS'!$B23</f>
        <v>2868</v>
      </c>
      <c r="H21" s="1">
        <f t="shared" si="2"/>
        <v>0</v>
      </c>
      <c r="I21" s="1">
        <f>'2020 RRS'!$G23</f>
        <v>3744.18</v>
      </c>
      <c r="J21" s="1">
        <f>'2021 RRS'!$G23</f>
        <v>3744.18</v>
      </c>
    </row>
    <row r="22" spans="1:16" x14ac:dyDescent="0.35">
      <c r="A22" t="str">
        <f t="shared" si="0"/>
        <v>Jan</v>
      </c>
      <c r="B22" s="63">
        <f>DATE(2018, MONTH('2020 RRS'!$A$2), 1)</f>
        <v>43101</v>
      </c>
      <c r="C22" s="63" t="str">
        <f t="shared" si="1"/>
        <v>f. HE19-22</v>
      </c>
      <c r="D22">
        <v>21</v>
      </c>
      <c r="E22" t="s">
        <v>24</v>
      </c>
      <c r="F22" s="1">
        <f>'2020 RRS'!$B24</f>
        <v>2868</v>
      </c>
      <c r="G22" s="1">
        <f>'2021 RRS'!$B24</f>
        <v>2868</v>
      </c>
      <c r="H22" s="1">
        <f t="shared" si="2"/>
        <v>0</v>
      </c>
      <c r="I22" s="1">
        <f>'2020 RRS'!$G24</f>
        <v>3744.18</v>
      </c>
      <c r="J22" s="1">
        <f>'2021 RRS'!$G24</f>
        <v>3744.18</v>
      </c>
    </row>
    <row r="23" spans="1:16" x14ac:dyDescent="0.35">
      <c r="A23" t="str">
        <f t="shared" si="0"/>
        <v>Jan</v>
      </c>
      <c r="B23" s="63">
        <f>DATE(2018, MONTH('2020 RRS'!$A$2), 1)</f>
        <v>43101</v>
      </c>
      <c r="C23" s="63" t="str">
        <f t="shared" si="1"/>
        <v>f. HE19-22</v>
      </c>
      <c r="D23">
        <v>22</v>
      </c>
      <c r="E23" t="s">
        <v>24</v>
      </c>
      <c r="F23" s="1">
        <f>'2020 RRS'!$B25</f>
        <v>2868</v>
      </c>
      <c r="G23" s="1">
        <f>'2021 RRS'!$B25</f>
        <v>2868</v>
      </c>
      <c r="H23" s="1">
        <f t="shared" si="2"/>
        <v>0</v>
      </c>
      <c r="I23" s="1">
        <f>'2020 RRS'!$G25</f>
        <v>3744.18</v>
      </c>
      <c r="J23" s="1">
        <f>'2021 RRS'!$G25</f>
        <v>3744.18</v>
      </c>
    </row>
    <row r="24" spans="1:16" x14ac:dyDescent="0.35">
      <c r="A24" t="str">
        <f t="shared" si="0"/>
        <v>Jan</v>
      </c>
      <c r="B24" s="63">
        <f>DATE(2018, MONTH('2020 RRS'!$A$2), 1)</f>
        <v>43101</v>
      </c>
      <c r="C24" s="63" t="str">
        <f t="shared" si="1"/>
        <v>a. HE1-2 &amp; HE23-24</v>
      </c>
      <c r="D24">
        <v>23</v>
      </c>
      <c r="E24" t="s">
        <v>24</v>
      </c>
      <c r="F24" s="1">
        <f>'2020 RRS'!$B26</f>
        <v>2998</v>
      </c>
      <c r="G24" s="1">
        <f>'2021 RRS'!$B26</f>
        <v>2959</v>
      </c>
      <c r="H24" s="1">
        <f t="shared" si="2"/>
        <v>39</v>
      </c>
      <c r="I24" s="1">
        <f>'2020 RRS'!$G26</f>
        <v>4329.26</v>
      </c>
      <c r="J24" s="1">
        <f>'2021 RRS'!$G26</f>
        <v>4112.75</v>
      </c>
    </row>
    <row r="25" spans="1:16" x14ac:dyDescent="0.35">
      <c r="A25" t="str">
        <f t="shared" si="0"/>
        <v>Jan</v>
      </c>
      <c r="B25" s="63">
        <f>DATE(2018, MONTH('2020 RRS'!$A$2), 1)</f>
        <v>43101</v>
      </c>
      <c r="C25" s="63" t="str">
        <f t="shared" si="1"/>
        <v>a. HE1-2 &amp; HE23-24</v>
      </c>
      <c r="D25">
        <v>24</v>
      </c>
      <c r="E25" t="s">
        <v>24</v>
      </c>
      <c r="F25" s="1">
        <f>'2020 RRS'!$B27</f>
        <v>2998</v>
      </c>
      <c r="G25" s="1">
        <f>'2021 RRS'!$B27</f>
        <v>2959</v>
      </c>
      <c r="H25" s="1">
        <f t="shared" si="2"/>
        <v>39</v>
      </c>
      <c r="I25" s="1">
        <f>'2020 RRS'!$G27</f>
        <v>4329.26</v>
      </c>
      <c r="J25" s="1">
        <f>'2021 RRS'!$G27</f>
        <v>4112.75</v>
      </c>
    </row>
    <row r="26" spans="1:16" x14ac:dyDescent="0.35">
      <c r="A26" t="str">
        <f t="shared" si="0"/>
        <v>Feb</v>
      </c>
      <c r="B26" s="63">
        <f>DATE(2018, MONTH('2020 RRS'!$I$2), 1)</f>
        <v>43132</v>
      </c>
      <c r="C26" s="63" t="str">
        <f t="shared" si="1"/>
        <v>a. HE1-2 &amp; HE23-24</v>
      </c>
      <c r="D26">
        <v>1</v>
      </c>
      <c r="E26" t="s">
        <v>24</v>
      </c>
      <c r="F26" s="1">
        <f>'2020 RRS'!$J4</f>
        <v>2998</v>
      </c>
      <c r="G26" s="1">
        <f>'2021 RRS'!$J4</f>
        <v>3086</v>
      </c>
      <c r="H26" s="1">
        <f t="shared" si="2"/>
        <v>88</v>
      </c>
      <c r="I26" s="1">
        <f>'2020 RRS'!$O4</f>
        <v>4329.26</v>
      </c>
      <c r="J26" s="1">
        <f>'2021 RRS'!$O4</f>
        <v>4623.16</v>
      </c>
    </row>
    <row r="27" spans="1:16" x14ac:dyDescent="0.35">
      <c r="A27" t="str">
        <f t="shared" si="0"/>
        <v>Feb</v>
      </c>
      <c r="B27" s="63">
        <f>DATE(2018, MONTH('2020 RRS'!$I$2), 1)</f>
        <v>43132</v>
      </c>
      <c r="C27" s="63" t="str">
        <f t="shared" si="1"/>
        <v>a. HE1-2 &amp; HE23-24</v>
      </c>
      <c r="D27">
        <v>2</v>
      </c>
      <c r="E27" t="s">
        <v>24</v>
      </c>
      <c r="F27" s="1">
        <f>'2020 RRS'!$J5</f>
        <v>2998</v>
      </c>
      <c r="G27" s="1">
        <f>'2021 RRS'!$J5</f>
        <v>3086</v>
      </c>
      <c r="H27" s="1">
        <f t="shared" si="2"/>
        <v>88</v>
      </c>
      <c r="I27" s="1">
        <f>'2020 RRS'!$O5</f>
        <v>4329.26</v>
      </c>
      <c r="J27" s="1">
        <f>'2021 RRS'!$O5</f>
        <v>4623.16</v>
      </c>
    </row>
    <row r="28" spans="1:16" x14ac:dyDescent="0.35">
      <c r="A28" t="str">
        <f t="shared" si="0"/>
        <v>Feb</v>
      </c>
      <c r="B28" s="63">
        <f>DATE(2018, MONTH('2020 RRS'!$I$2), 1)</f>
        <v>43132</v>
      </c>
      <c r="C28" s="63" t="str">
        <f t="shared" si="1"/>
        <v>b. HE3-6</v>
      </c>
      <c r="D28">
        <v>3</v>
      </c>
      <c r="E28" t="s">
        <v>24</v>
      </c>
      <c r="F28" s="1">
        <f>'2020 RRS'!$J6</f>
        <v>2998</v>
      </c>
      <c r="G28" s="1">
        <f>'2021 RRS'!$J6</f>
        <v>2998</v>
      </c>
      <c r="H28" s="1">
        <f t="shared" si="2"/>
        <v>0</v>
      </c>
      <c r="I28" s="1">
        <f>'2020 RRS'!$O6</f>
        <v>4329.26</v>
      </c>
      <c r="J28" s="1">
        <f>'2021 RRS'!$O6</f>
        <v>4329.26</v>
      </c>
    </row>
    <row r="29" spans="1:16" x14ac:dyDescent="0.35">
      <c r="A29" t="str">
        <f t="shared" si="0"/>
        <v>Feb</v>
      </c>
      <c r="B29" s="63">
        <f>DATE(2018, MONTH('2020 RRS'!$I$2), 1)</f>
        <v>43132</v>
      </c>
      <c r="C29" s="63" t="str">
        <f t="shared" si="1"/>
        <v>b. HE3-6</v>
      </c>
      <c r="D29">
        <v>4</v>
      </c>
      <c r="E29" t="s">
        <v>24</v>
      </c>
      <c r="F29" s="1">
        <f>'2020 RRS'!$J7</f>
        <v>2998</v>
      </c>
      <c r="G29" s="1">
        <f>'2021 RRS'!$J7</f>
        <v>2998</v>
      </c>
      <c r="H29" s="1">
        <f t="shared" si="2"/>
        <v>0</v>
      </c>
      <c r="I29" s="1">
        <f>'2020 RRS'!$O7</f>
        <v>4329.26</v>
      </c>
      <c r="J29" s="1">
        <f>'2021 RRS'!$O7</f>
        <v>4329.26</v>
      </c>
    </row>
    <row r="30" spans="1:16" x14ac:dyDescent="0.35">
      <c r="A30" t="str">
        <f t="shared" si="0"/>
        <v>Feb</v>
      </c>
      <c r="B30" s="63">
        <f>DATE(2018, MONTH('2020 RRS'!$I$2), 1)</f>
        <v>43132</v>
      </c>
      <c r="C30" s="63" t="str">
        <f t="shared" si="1"/>
        <v>b. HE3-6</v>
      </c>
      <c r="D30">
        <v>5</v>
      </c>
      <c r="E30" t="s">
        <v>24</v>
      </c>
      <c r="F30" s="1">
        <f>'2020 RRS'!$J8</f>
        <v>2998</v>
      </c>
      <c r="G30" s="1">
        <f>'2021 RRS'!$J8</f>
        <v>2998</v>
      </c>
      <c r="H30" s="1">
        <f t="shared" si="2"/>
        <v>0</v>
      </c>
      <c r="I30" s="1">
        <f>'2020 RRS'!$O8</f>
        <v>4329.26</v>
      </c>
      <c r="J30" s="1">
        <f>'2021 RRS'!$O8</f>
        <v>4329.26</v>
      </c>
      <c r="L30" s="66" t="s">
        <v>22</v>
      </c>
      <c r="M30" t="s">
        <v>24</v>
      </c>
      <c r="P30" t="str">
        <f>"Hourly Average " &amp; IF($M$30 = "RRS", "Responsive Reserve",  "") &amp; " Requirement Comparison"</f>
        <v>Hourly Average Responsive Reserve Requirement Comparison</v>
      </c>
    </row>
    <row r="31" spans="1:16" x14ac:dyDescent="0.35">
      <c r="A31" t="str">
        <f t="shared" si="0"/>
        <v>Feb</v>
      </c>
      <c r="B31" s="63">
        <f>DATE(2018, MONTH('2020 RRS'!$I$2), 1)</f>
        <v>43132</v>
      </c>
      <c r="C31" s="63" t="str">
        <f t="shared" si="1"/>
        <v>b. HE3-6</v>
      </c>
      <c r="D31">
        <v>6</v>
      </c>
      <c r="E31" t="s">
        <v>24</v>
      </c>
      <c r="F31" s="1">
        <f>'2020 RRS'!$J9</f>
        <v>2998</v>
      </c>
      <c r="G31" s="1">
        <f>'2021 RRS'!$J9</f>
        <v>2998</v>
      </c>
      <c r="H31" s="1">
        <f t="shared" si="2"/>
        <v>0</v>
      </c>
      <c r="I31" s="1">
        <f>'2020 RRS'!$O9</f>
        <v>4329.26</v>
      </c>
      <c r="J31" s="1">
        <f>'2021 RRS'!$O9</f>
        <v>4329.26</v>
      </c>
    </row>
    <row r="32" spans="1:16" x14ac:dyDescent="0.35">
      <c r="A32" t="str">
        <f t="shared" si="0"/>
        <v>Feb</v>
      </c>
      <c r="B32" s="63">
        <f>DATE(2018, MONTH('2020 RRS'!$I$2), 1)</f>
        <v>43132</v>
      </c>
      <c r="C32" s="63" t="str">
        <f t="shared" si="1"/>
        <v>c. HE7-10</v>
      </c>
      <c r="D32">
        <v>7</v>
      </c>
      <c r="E32" t="s">
        <v>24</v>
      </c>
      <c r="F32" s="1">
        <f>'2020 RRS'!$J10</f>
        <v>2868</v>
      </c>
      <c r="G32" s="1">
        <f>'2021 RRS'!$J10</f>
        <v>2868</v>
      </c>
      <c r="H32" s="1">
        <f t="shared" si="2"/>
        <v>0</v>
      </c>
      <c r="I32" s="1">
        <f>'2020 RRS'!$O10</f>
        <v>3744.18</v>
      </c>
      <c r="J32" s="1">
        <f>'2021 RRS'!$O10</f>
        <v>3744.18</v>
      </c>
      <c r="L32" s="66" t="s">
        <v>23</v>
      </c>
      <c r="M32" t="s">
        <v>33</v>
      </c>
      <c r="N32" t="s">
        <v>36</v>
      </c>
    </row>
    <row r="33" spans="1:15" x14ac:dyDescent="0.35">
      <c r="A33" t="str">
        <f t="shared" si="0"/>
        <v>Feb</v>
      </c>
      <c r="B33" s="63">
        <f>DATE(2018, MONTH('2020 RRS'!$I$2), 1)</f>
        <v>43132</v>
      </c>
      <c r="C33" s="63" t="str">
        <f t="shared" si="1"/>
        <v>c. HE7-10</v>
      </c>
      <c r="D33">
        <v>8</v>
      </c>
      <c r="E33" t="s">
        <v>24</v>
      </c>
      <c r="F33" s="1">
        <f>'2020 RRS'!$J11</f>
        <v>2868</v>
      </c>
      <c r="G33" s="1">
        <f>'2021 RRS'!$J11</f>
        <v>2868</v>
      </c>
      <c r="H33" s="1">
        <f t="shared" si="2"/>
        <v>0</v>
      </c>
      <c r="I33" s="1">
        <f>'2020 RRS'!$O11</f>
        <v>3744.18</v>
      </c>
      <c r="J33" s="1">
        <f>'2021 RRS'!$O11</f>
        <v>3744.18</v>
      </c>
      <c r="L33" s="64" t="s">
        <v>0</v>
      </c>
      <c r="M33" s="65">
        <v>2893</v>
      </c>
      <c r="N33" s="65">
        <v>2874.6666666666665</v>
      </c>
      <c r="O33" s="85">
        <f>N33-M33</f>
        <v>-18.333333333333485</v>
      </c>
    </row>
    <row r="34" spans="1:15" x14ac:dyDescent="0.35">
      <c r="A34" t="str">
        <f t="shared" si="0"/>
        <v>Feb</v>
      </c>
      <c r="B34" s="63">
        <f>DATE(2018, MONTH('2020 RRS'!$I$2), 1)</f>
        <v>43132</v>
      </c>
      <c r="C34" s="63" t="str">
        <f t="shared" si="1"/>
        <v>c. HE7-10</v>
      </c>
      <c r="D34">
        <v>9</v>
      </c>
      <c r="E34" t="s">
        <v>24</v>
      </c>
      <c r="F34" s="1">
        <f>'2020 RRS'!$J12</f>
        <v>2868</v>
      </c>
      <c r="G34" s="1">
        <f>'2021 RRS'!$J12</f>
        <v>2868</v>
      </c>
      <c r="H34" s="1">
        <f t="shared" si="2"/>
        <v>0</v>
      </c>
      <c r="I34" s="1">
        <f>'2020 RRS'!$O12</f>
        <v>3744.18</v>
      </c>
      <c r="J34" s="1">
        <f>'2021 RRS'!$O12</f>
        <v>3744.18</v>
      </c>
      <c r="L34" s="64" t="s">
        <v>1</v>
      </c>
      <c r="M34" s="65">
        <v>2911.3333333333335</v>
      </c>
      <c r="N34" s="65">
        <v>2932.6666666666665</v>
      </c>
      <c r="O34" s="85">
        <f t="shared" ref="O34:O44" si="3">N34-M34</f>
        <v>21.33333333333303</v>
      </c>
    </row>
    <row r="35" spans="1:15" x14ac:dyDescent="0.35">
      <c r="A35" t="str">
        <f t="shared" si="0"/>
        <v>Feb</v>
      </c>
      <c r="B35" s="63">
        <f>DATE(2018, MONTH('2020 RRS'!$I$2), 1)</f>
        <v>43132</v>
      </c>
      <c r="C35" s="63" t="str">
        <f t="shared" si="1"/>
        <v>c. HE7-10</v>
      </c>
      <c r="D35">
        <v>10</v>
      </c>
      <c r="E35" t="s">
        <v>24</v>
      </c>
      <c r="F35" s="1">
        <f>'2020 RRS'!$J13</f>
        <v>2868</v>
      </c>
      <c r="G35" s="1">
        <f>'2021 RRS'!$J13</f>
        <v>2868</v>
      </c>
      <c r="H35" s="1">
        <f t="shared" si="2"/>
        <v>0</v>
      </c>
      <c r="I35" s="1">
        <f>'2020 RRS'!$O13</f>
        <v>3744.18</v>
      </c>
      <c r="J35" s="1">
        <f>'2021 RRS'!$O13</f>
        <v>3744.18</v>
      </c>
      <c r="L35" s="64" t="s">
        <v>2</v>
      </c>
      <c r="M35" s="65">
        <v>2969.1666666666665</v>
      </c>
      <c r="N35" s="65">
        <v>2932.6666666666665</v>
      </c>
      <c r="O35" s="85">
        <f t="shared" si="3"/>
        <v>-36.5</v>
      </c>
    </row>
    <row r="36" spans="1:15" x14ac:dyDescent="0.35">
      <c r="A36" t="str">
        <f t="shared" si="0"/>
        <v>Feb</v>
      </c>
      <c r="B36" s="63">
        <f>DATE(2018, MONTH('2020 RRS'!$I$2), 1)</f>
        <v>43132</v>
      </c>
      <c r="C36" s="63" t="str">
        <f t="shared" si="1"/>
        <v>d. HE11-14</v>
      </c>
      <c r="D36">
        <v>11</v>
      </c>
      <c r="E36" t="s">
        <v>24</v>
      </c>
      <c r="F36" s="1">
        <f>'2020 RRS'!$J14</f>
        <v>2868</v>
      </c>
      <c r="G36" s="1">
        <f>'2021 RRS'!$J14</f>
        <v>2868</v>
      </c>
      <c r="H36" s="1">
        <f t="shared" si="2"/>
        <v>0</v>
      </c>
      <c r="I36" s="1">
        <f>'2020 RRS'!$O14</f>
        <v>3744.18</v>
      </c>
      <c r="J36" s="1">
        <f>'2021 RRS'!$O14</f>
        <v>3744.18</v>
      </c>
      <c r="L36" s="64" t="s">
        <v>3</v>
      </c>
      <c r="M36" s="65">
        <v>2975.6666666666665</v>
      </c>
      <c r="N36" s="65">
        <v>2969.1666666666665</v>
      </c>
      <c r="O36" s="85">
        <f t="shared" si="3"/>
        <v>-6.5</v>
      </c>
    </row>
    <row r="37" spans="1:15" x14ac:dyDescent="0.35">
      <c r="A37" t="str">
        <f t="shared" si="0"/>
        <v>Feb</v>
      </c>
      <c r="B37" s="63">
        <f>DATE(2018, MONTH('2020 RRS'!$I$2), 1)</f>
        <v>43132</v>
      </c>
      <c r="C37" s="63" t="str">
        <f t="shared" si="1"/>
        <v>d. HE11-14</v>
      </c>
      <c r="D37">
        <v>12</v>
      </c>
      <c r="E37" t="s">
        <v>24</v>
      </c>
      <c r="F37" s="1">
        <f>'2020 RRS'!$J15</f>
        <v>2868</v>
      </c>
      <c r="G37" s="1">
        <f>'2021 RRS'!$J15</f>
        <v>2868</v>
      </c>
      <c r="H37" s="1">
        <f t="shared" si="2"/>
        <v>0</v>
      </c>
      <c r="I37" s="1">
        <f>'2020 RRS'!$O15</f>
        <v>3744.18</v>
      </c>
      <c r="J37" s="1">
        <f>'2021 RRS'!$O15</f>
        <v>3744.18</v>
      </c>
      <c r="L37" s="64" t="s">
        <v>4</v>
      </c>
      <c r="M37" s="65">
        <v>2666.8333333333335</v>
      </c>
      <c r="N37" s="65">
        <v>2720.3333333333335</v>
      </c>
      <c r="O37" s="85">
        <f t="shared" si="3"/>
        <v>53.5</v>
      </c>
    </row>
    <row r="38" spans="1:15" x14ac:dyDescent="0.35">
      <c r="A38" t="str">
        <f t="shared" si="0"/>
        <v>Feb</v>
      </c>
      <c r="B38" s="63">
        <f>DATE(2018, MONTH('2020 RRS'!$I$2), 1)</f>
        <v>43132</v>
      </c>
      <c r="C38" s="63" t="str">
        <f t="shared" si="1"/>
        <v>d. HE11-14</v>
      </c>
      <c r="D38">
        <v>13</v>
      </c>
      <c r="E38" t="s">
        <v>24</v>
      </c>
      <c r="F38" s="1">
        <f>'2020 RRS'!$J16</f>
        <v>2868</v>
      </c>
      <c r="G38" s="1">
        <f>'2021 RRS'!$J16</f>
        <v>2868</v>
      </c>
      <c r="H38" s="1">
        <f t="shared" si="2"/>
        <v>0</v>
      </c>
      <c r="I38" s="1">
        <f>'2020 RRS'!$O16</f>
        <v>3744.18</v>
      </c>
      <c r="J38" s="1">
        <f>'2021 RRS'!$O16</f>
        <v>3744.18</v>
      </c>
      <c r="L38" s="64" t="s">
        <v>5</v>
      </c>
      <c r="M38" s="65">
        <v>2459.8333333333335</v>
      </c>
      <c r="N38" s="65">
        <v>2508</v>
      </c>
      <c r="O38" s="85">
        <f t="shared" si="3"/>
        <v>48.166666666666515</v>
      </c>
    </row>
    <row r="39" spans="1:15" x14ac:dyDescent="0.35">
      <c r="A39" t="str">
        <f t="shared" si="0"/>
        <v>Feb</v>
      </c>
      <c r="B39" s="63">
        <f>DATE(2018, MONTH('2020 RRS'!$I$2), 1)</f>
        <v>43132</v>
      </c>
      <c r="C39" s="63" t="str">
        <f t="shared" si="1"/>
        <v>d. HE11-14</v>
      </c>
      <c r="D39">
        <v>14</v>
      </c>
      <c r="E39" t="s">
        <v>24</v>
      </c>
      <c r="F39" s="1">
        <f>'2020 RRS'!$J17</f>
        <v>2868</v>
      </c>
      <c r="G39" s="1">
        <f>'2021 RRS'!$J17</f>
        <v>2868</v>
      </c>
      <c r="H39" s="1">
        <f t="shared" si="2"/>
        <v>0</v>
      </c>
      <c r="I39" s="1">
        <f>'2020 RRS'!$O17</f>
        <v>3744.18</v>
      </c>
      <c r="J39" s="1">
        <f>'2021 RRS'!$O17</f>
        <v>3744.18</v>
      </c>
      <c r="L39" s="64" t="s">
        <v>6</v>
      </c>
      <c r="M39" s="65">
        <v>2372.5</v>
      </c>
      <c r="N39" s="65">
        <v>2383.8333333333335</v>
      </c>
      <c r="O39" s="85">
        <f t="shared" si="3"/>
        <v>11.333333333333485</v>
      </c>
    </row>
    <row r="40" spans="1:15" x14ac:dyDescent="0.35">
      <c r="A40" t="str">
        <f t="shared" si="0"/>
        <v>Feb</v>
      </c>
      <c r="B40" s="63">
        <f>DATE(2018, MONTH('2020 RRS'!$I$2), 1)</f>
        <v>43132</v>
      </c>
      <c r="C40" s="63" t="str">
        <f t="shared" si="1"/>
        <v>e. HE15-18</v>
      </c>
      <c r="D40">
        <v>15</v>
      </c>
      <c r="E40" t="s">
        <v>24</v>
      </c>
      <c r="F40" s="1">
        <f>'2020 RRS'!$J18</f>
        <v>2868</v>
      </c>
      <c r="G40" s="1">
        <f>'2021 RRS'!$J18</f>
        <v>2868</v>
      </c>
      <c r="H40" s="1">
        <f t="shared" si="2"/>
        <v>0</v>
      </c>
      <c r="I40" s="1">
        <f>'2020 RRS'!$O18</f>
        <v>3744.18</v>
      </c>
      <c r="J40" s="1">
        <f>'2021 RRS'!$O18</f>
        <v>3744.18</v>
      </c>
      <c r="L40" s="64" t="s">
        <v>7</v>
      </c>
      <c r="M40" s="65">
        <v>2353.5</v>
      </c>
      <c r="N40" s="65">
        <v>2353.5</v>
      </c>
      <c r="O40" s="85">
        <f t="shared" si="3"/>
        <v>0</v>
      </c>
    </row>
    <row r="41" spans="1:15" x14ac:dyDescent="0.35">
      <c r="A41" t="str">
        <f t="shared" si="0"/>
        <v>Feb</v>
      </c>
      <c r="B41" s="63">
        <f>DATE(2018, MONTH('2020 RRS'!$I$2), 1)</f>
        <v>43132</v>
      </c>
      <c r="C41" s="63" t="str">
        <f t="shared" si="1"/>
        <v>e. HE15-18</v>
      </c>
      <c r="D41">
        <v>16</v>
      </c>
      <c r="E41" t="s">
        <v>24</v>
      </c>
      <c r="F41" s="1">
        <f>'2020 RRS'!$J19</f>
        <v>2868</v>
      </c>
      <c r="G41" s="1">
        <f>'2021 RRS'!$J19</f>
        <v>2868</v>
      </c>
      <c r="H41" s="1">
        <f t="shared" si="2"/>
        <v>0</v>
      </c>
      <c r="I41" s="1">
        <f>'2020 RRS'!$O19</f>
        <v>3744.18</v>
      </c>
      <c r="J41" s="1">
        <f>'2021 RRS'!$O19</f>
        <v>3744.18</v>
      </c>
      <c r="L41" s="64" t="s">
        <v>8</v>
      </c>
      <c r="M41" s="65">
        <v>2469.8333333333335</v>
      </c>
      <c r="N41" s="65">
        <v>0</v>
      </c>
      <c r="O41" s="85">
        <f t="shared" si="3"/>
        <v>-2469.8333333333335</v>
      </c>
    </row>
    <row r="42" spans="1:15" x14ac:dyDescent="0.35">
      <c r="A42" t="str">
        <f t="shared" si="0"/>
        <v>Feb</v>
      </c>
      <c r="B42" s="63">
        <f>DATE(2018, MONTH('2020 RRS'!$I$2), 1)</f>
        <v>43132</v>
      </c>
      <c r="C42" s="63" t="str">
        <f t="shared" si="1"/>
        <v>e. HE15-18</v>
      </c>
      <c r="D42">
        <v>17</v>
      </c>
      <c r="E42" t="s">
        <v>24</v>
      </c>
      <c r="F42" s="1">
        <f>'2020 RRS'!$J20</f>
        <v>2868</v>
      </c>
      <c r="G42" s="1">
        <f>'2021 RRS'!$J20</f>
        <v>2868</v>
      </c>
      <c r="H42" s="1">
        <f t="shared" si="2"/>
        <v>0</v>
      </c>
      <c r="I42" s="1">
        <f>'2020 RRS'!$O20</f>
        <v>3744.18</v>
      </c>
      <c r="J42" s="1">
        <f>'2021 RRS'!$O20</f>
        <v>3744.18</v>
      </c>
      <c r="L42" s="64" t="s">
        <v>9</v>
      </c>
      <c r="M42" s="65">
        <v>2799</v>
      </c>
      <c r="N42" s="65">
        <v>0</v>
      </c>
      <c r="O42" s="85">
        <f t="shared" si="3"/>
        <v>-2799</v>
      </c>
    </row>
    <row r="43" spans="1:15" x14ac:dyDescent="0.35">
      <c r="A43" t="str">
        <f t="shared" si="0"/>
        <v>Feb</v>
      </c>
      <c r="B43" s="63">
        <f>DATE(2018, MONTH('2020 RRS'!$I$2), 1)</f>
        <v>43132</v>
      </c>
      <c r="C43" s="63" t="str">
        <f t="shared" si="1"/>
        <v>e. HE15-18</v>
      </c>
      <c r="D43">
        <v>18</v>
      </c>
      <c r="E43" t="s">
        <v>24</v>
      </c>
      <c r="F43" s="1">
        <f>'2020 RRS'!$J21</f>
        <v>2868</v>
      </c>
      <c r="G43" s="1">
        <f>'2021 RRS'!$J21</f>
        <v>2868</v>
      </c>
      <c r="H43" s="1">
        <f t="shared" si="2"/>
        <v>0</v>
      </c>
      <c r="I43" s="1">
        <f>'2020 RRS'!$O21</f>
        <v>3744.18</v>
      </c>
      <c r="J43" s="1">
        <f>'2021 RRS'!$O21</f>
        <v>3744.18</v>
      </c>
      <c r="L43" s="64" t="s">
        <v>10</v>
      </c>
      <c r="M43" s="65">
        <v>2932.9565217391305</v>
      </c>
      <c r="N43" s="65">
        <v>0</v>
      </c>
      <c r="O43" s="85">
        <f t="shared" si="3"/>
        <v>-2932.9565217391305</v>
      </c>
    </row>
    <row r="44" spans="1:15" x14ac:dyDescent="0.35">
      <c r="A44" t="str">
        <f t="shared" si="0"/>
        <v>Feb</v>
      </c>
      <c r="B44" s="63">
        <f>DATE(2018, MONTH('2020 RRS'!$I$2), 1)</f>
        <v>43132</v>
      </c>
      <c r="C44" s="63" t="str">
        <f t="shared" si="1"/>
        <v>f. HE19-22</v>
      </c>
      <c r="D44">
        <v>19</v>
      </c>
      <c r="E44" t="s">
        <v>24</v>
      </c>
      <c r="F44" s="1">
        <f>'2020 RRS'!$J22</f>
        <v>2868</v>
      </c>
      <c r="G44" s="1">
        <f>'2021 RRS'!$J22</f>
        <v>2908</v>
      </c>
      <c r="H44" s="1">
        <f t="shared" si="2"/>
        <v>40</v>
      </c>
      <c r="I44" s="1">
        <f>'2020 RRS'!$O22</f>
        <v>3744.18</v>
      </c>
      <c r="J44" s="1">
        <f>'2021 RRS'!$O22</f>
        <v>3920.1</v>
      </c>
      <c r="L44" s="64" t="s">
        <v>11</v>
      </c>
      <c r="M44" s="65">
        <v>2889.36</v>
      </c>
      <c r="N44" s="65">
        <v>0</v>
      </c>
      <c r="O44" s="85">
        <f t="shared" si="3"/>
        <v>-2889.36</v>
      </c>
    </row>
    <row r="45" spans="1:15" x14ac:dyDescent="0.35">
      <c r="A45" t="str">
        <f t="shared" si="0"/>
        <v>Feb</v>
      </c>
      <c r="B45" s="63">
        <f>DATE(2018, MONTH('2020 RRS'!$I$2), 1)</f>
        <v>43132</v>
      </c>
      <c r="C45" s="63" t="str">
        <f t="shared" si="1"/>
        <v>f. HE19-22</v>
      </c>
      <c r="D45">
        <v>20</v>
      </c>
      <c r="E45" t="s">
        <v>24</v>
      </c>
      <c r="F45" s="1">
        <f>'2020 RRS'!$J23</f>
        <v>2868</v>
      </c>
      <c r="G45" s="1">
        <f>'2021 RRS'!$J23</f>
        <v>2908</v>
      </c>
      <c r="H45" s="1">
        <f t="shared" si="2"/>
        <v>40</v>
      </c>
      <c r="I45" s="1">
        <f>'2020 RRS'!$O23</f>
        <v>3744.18</v>
      </c>
      <c r="J45" s="1">
        <f>'2021 RRS'!$O23</f>
        <v>3920.1</v>
      </c>
    </row>
    <row r="46" spans="1:15" x14ac:dyDescent="0.35">
      <c r="A46" t="str">
        <f t="shared" si="0"/>
        <v>Feb</v>
      </c>
      <c r="B46" s="63">
        <f>DATE(2018, MONTH('2020 RRS'!$I$2), 1)</f>
        <v>43132</v>
      </c>
      <c r="C46" s="63" t="str">
        <f t="shared" si="1"/>
        <v>f. HE19-22</v>
      </c>
      <c r="D46">
        <v>21</v>
      </c>
      <c r="E46" t="s">
        <v>24</v>
      </c>
      <c r="F46" s="1">
        <f>'2020 RRS'!$J24</f>
        <v>2868</v>
      </c>
      <c r="G46" s="1">
        <f>'2021 RRS'!$J24</f>
        <v>2908</v>
      </c>
      <c r="H46" s="1">
        <f t="shared" si="2"/>
        <v>40</v>
      </c>
      <c r="I46" s="1">
        <f>'2020 RRS'!$O24</f>
        <v>3744.18</v>
      </c>
      <c r="J46" s="1">
        <f>'2021 RRS'!$O24</f>
        <v>3920.1</v>
      </c>
    </row>
    <row r="47" spans="1:15" x14ac:dyDescent="0.35">
      <c r="A47" t="str">
        <f t="shared" si="0"/>
        <v>Feb</v>
      </c>
      <c r="B47" s="63">
        <f>DATE(2018, MONTH('2020 RRS'!$I$2), 1)</f>
        <v>43132</v>
      </c>
      <c r="C47" s="63" t="str">
        <f t="shared" si="1"/>
        <v>f. HE19-22</v>
      </c>
      <c r="D47">
        <v>22</v>
      </c>
      <c r="E47" t="s">
        <v>24</v>
      </c>
      <c r="F47" s="1">
        <f>'2020 RRS'!$J25</f>
        <v>2868</v>
      </c>
      <c r="G47" s="1">
        <f>'2021 RRS'!$J25</f>
        <v>2908</v>
      </c>
      <c r="H47" s="1">
        <f t="shared" si="2"/>
        <v>40</v>
      </c>
      <c r="I47" s="1">
        <f>'2020 RRS'!$O25</f>
        <v>3744.18</v>
      </c>
      <c r="J47" s="1">
        <f>'2021 RRS'!$O25</f>
        <v>3920.1</v>
      </c>
    </row>
    <row r="48" spans="1:15" x14ac:dyDescent="0.35">
      <c r="A48" t="str">
        <f t="shared" si="0"/>
        <v>Feb</v>
      </c>
      <c r="B48" s="63">
        <f>DATE(2018, MONTH('2020 RRS'!$I$2), 1)</f>
        <v>43132</v>
      </c>
      <c r="C48" s="63" t="str">
        <f t="shared" si="1"/>
        <v>a. HE1-2 &amp; HE23-24</v>
      </c>
      <c r="D48">
        <v>23</v>
      </c>
      <c r="E48" t="s">
        <v>24</v>
      </c>
      <c r="F48" s="1">
        <f>'2020 RRS'!$J26</f>
        <v>2998</v>
      </c>
      <c r="G48" s="1">
        <f>'2021 RRS'!$J26</f>
        <v>3086</v>
      </c>
      <c r="H48" s="1">
        <f t="shared" si="2"/>
        <v>88</v>
      </c>
      <c r="I48" s="1">
        <f>'2020 RRS'!$O26</f>
        <v>4329.26</v>
      </c>
      <c r="J48" s="1">
        <f>'2021 RRS'!$O26</f>
        <v>4623.16</v>
      </c>
      <c r="L48" s="66" t="s">
        <v>22</v>
      </c>
      <c r="M48" t="s">
        <v>24</v>
      </c>
    </row>
    <row r="49" spans="1:14" x14ac:dyDescent="0.35">
      <c r="A49" t="str">
        <f t="shared" si="0"/>
        <v>Feb</v>
      </c>
      <c r="B49" s="63">
        <f>DATE(2018, MONTH('2020 RRS'!$I$2), 1)</f>
        <v>43132</v>
      </c>
      <c r="C49" s="63" t="str">
        <f t="shared" si="1"/>
        <v>a. HE1-2 &amp; HE23-24</v>
      </c>
      <c r="D49">
        <v>24</v>
      </c>
      <c r="E49" t="s">
        <v>24</v>
      </c>
      <c r="F49" s="1">
        <f>'2020 RRS'!$J27</f>
        <v>2998</v>
      </c>
      <c r="G49" s="1">
        <f>'2021 RRS'!$J27</f>
        <v>3086</v>
      </c>
      <c r="H49" s="1">
        <f t="shared" si="2"/>
        <v>88</v>
      </c>
      <c r="I49" s="1">
        <f>'2020 RRS'!$O27</f>
        <v>4329.26</v>
      </c>
      <c r="J49" s="1">
        <f>'2021 RRS'!$O27</f>
        <v>4623.16</v>
      </c>
    </row>
    <row r="50" spans="1:14" x14ac:dyDescent="0.35">
      <c r="A50" t="str">
        <f t="shared" si="0"/>
        <v>Mar</v>
      </c>
      <c r="B50" s="63">
        <f>DATE(2018, MONTH('2020 RRS'!$Q$2), 1)</f>
        <v>43160</v>
      </c>
      <c r="C50" s="63" t="str">
        <f t="shared" si="1"/>
        <v>a. HE1-2 &amp; HE23-24</v>
      </c>
      <c r="D50">
        <v>1</v>
      </c>
      <c r="E50" t="s">
        <v>24</v>
      </c>
      <c r="F50" s="1">
        <f>'2020 RRS'!$R4</f>
        <v>3086</v>
      </c>
      <c r="G50" s="1">
        <f>'2021 RRS'!$R4</f>
        <v>2998</v>
      </c>
      <c r="H50" s="1">
        <f t="shared" si="2"/>
        <v>88</v>
      </c>
      <c r="I50" s="1">
        <f>'2020 RRS'!$W4</f>
        <v>4623.16</v>
      </c>
      <c r="J50" s="1">
        <f>'2021 RRS'!$W4</f>
        <v>4329.26</v>
      </c>
      <c r="L50" s="66" t="s">
        <v>20</v>
      </c>
      <c r="M50" s="66" t="s">
        <v>25</v>
      </c>
      <c r="N50" t="s">
        <v>51</v>
      </c>
    </row>
    <row r="51" spans="1:14" x14ac:dyDescent="0.35">
      <c r="A51" t="str">
        <f t="shared" si="0"/>
        <v>Mar</v>
      </c>
      <c r="B51" s="63">
        <f>DATE(2018, MONTH('2020 RRS'!$Q$2), 1)</f>
        <v>43160</v>
      </c>
      <c r="C51" s="63" t="str">
        <f t="shared" si="1"/>
        <v>a. HE1-2 &amp; HE23-24</v>
      </c>
      <c r="D51">
        <v>2</v>
      </c>
      <c r="E51" t="s">
        <v>24</v>
      </c>
      <c r="F51" s="1">
        <f>'2020 RRS'!$R5</f>
        <v>3086</v>
      </c>
      <c r="G51" s="1">
        <f>'2021 RRS'!$R5</f>
        <v>2998</v>
      </c>
      <c r="H51" s="1">
        <f t="shared" si="2"/>
        <v>88</v>
      </c>
      <c r="I51" s="1">
        <f>'2020 RRS'!$W5</f>
        <v>4623.16</v>
      </c>
      <c r="J51" s="1">
        <f>'2021 RRS'!$W5</f>
        <v>4329.26</v>
      </c>
      <c r="L51" t="s">
        <v>0</v>
      </c>
      <c r="M51" t="s">
        <v>26</v>
      </c>
      <c r="N51" s="65">
        <v>39</v>
      </c>
    </row>
    <row r="52" spans="1:14" x14ac:dyDescent="0.35">
      <c r="A52" t="str">
        <f t="shared" si="0"/>
        <v>Mar</v>
      </c>
      <c r="B52" s="63">
        <f>DATE(2018, MONTH('2020 RRS'!$Q$2), 1)</f>
        <v>43160</v>
      </c>
      <c r="C52" s="63" t="str">
        <f t="shared" si="1"/>
        <v>b. HE3-6</v>
      </c>
      <c r="D52">
        <v>3</v>
      </c>
      <c r="E52" t="s">
        <v>24</v>
      </c>
      <c r="F52" s="1">
        <f>'2020 RRS'!$R6</f>
        <v>3086</v>
      </c>
      <c r="G52" s="1">
        <f>'2021 RRS'!$R6</f>
        <v>3086</v>
      </c>
      <c r="H52" s="1">
        <f t="shared" si="2"/>
        <v>0</v>
      </c>
      <c r="I52" s="1">
        <f>'2020 RRS'!$W6</f>
        <v>4623.16</v>
      </c>
      <c r="J52" s="1">
        <f>'2021 RRS'!$W6</f>
        <v>4623.16</v>
      </c>
      <c r="L52" t="s">
        <v>0</v>
      </c>
      <c r="M52" t="s">
        <v>27</v>
      </c>
      <c r="N52" s="65">
        <v>0</v>
      </c>
    </row>
    <row r="53" spans="1:14" x14ac:dyDescent="0.35">
      <c r="A53" t="str">
        <f t="shared" si="0"/>
        <v>Mar</v>
      </c>
      <c r="B53" s="63">
        <f>DATE(2018, MONTH('2020 RRS'!$Q$2), 1)</f>
        <v>43160</v>
      </c>
      <c r="C53" s="63" t="str">
        <f t="shared" si="1"/>
        <v>b. HE3-6</v>
      </c>
      <c r="D53">
        <v>4</v>
      </c>
      <c r="E53" t="s">
        <v>24</v>
      </c>
      <c r="F53" s="1">
        <f>'2020 RRS'!$R7</f>
        <v>3086</v>
      </c>
      <c r="G53" s="1">
        <f>'2021 RRS'!$R7</f>
        <v>3086</v>
      </c>
      <c r="H53" s="1">
        <f t="shared" si="2"/>
        <v>0</v>
      </c>
      <c r="I53" s="1">
        <f>'2020 RRS'!$W7</f>
        <v>4623.16</v>
      </c>
      <c r="J53" s="1">
        <f>'2021 RRS'!$W7</f>
        <v>4623.16</v>
      </c>
      <c r="L53" t="s">
        <v>0</v>
      </c>
      <c r="M53" t="s">
        <v>28</v>
      </c>
      <c r="N53" s="65">
        <v>71</v>
      </c>
    </row>
    <row r="54" spans="1:14" x14ac:dyDescent="0.35">
      <c r="A54" t="str">
        <f t="shared" si="0"/>
        <v>Mar</v>
      </c>
      <c r="B54" s="63">
        <f>DATE(2018, MONTH('2020 RRS'!$Q$2), 1)</f>
        <v>43160</v>
      </c>
      <c r="C54" s="63" t="str">
        <f t="shared" si="1"/>
        <v>b. HE3-6</v>
      </c>
      <c r="D54">
        <v>5</v>
      </c>
      <c r="E54" t="s">
        <v>24</v>
      </c>
      <c r="F54" s="1">
        <f>'2020 RRS'!$R8</f>
        <v>3086</v>
      </c>
      <c r="G54" s="1">
        <f>'2021 RRS'!$R8</f>
        <v>3086</v>
      </c>
      <c r="H54" s="1">
        <f t="shared" si="2"/>
        <v>0</v>
      </c>
      <c r="I54" s="1">
        <f>'2020 RRS'!$W8</f>
        <v>4623.16</v>
      </c>
      <c r="J54" s="1">
        <f>'2021 RRS'!$W8</f>
        <v>4623.16</v>
      </c>
      <c r="L54" t="s">
        <v>0</v>
      </c>
      <c r="M54" t="s">
        <v>29</v>
      </c>
      <c r="N54" s="65">
        <v>71</v>
      </c>
    </row>
    <row r="55" spans="1:14" x14ac:dyDescent="0.35">
      <c r="A55" t="str">
        <f t="shared" si="0"/>
        <v>Mar</v>
      </c>
      <c r="B55" s="63">
        <f>DATE(2018, MONTH('2020 RRS'!$Q$2), 1)</f>
        <v>43160</v>
      </c>
      <c r="C55" s="63" t="str">
        <f t="shared" si="1"/>
        <v>b. HE3-6</v>
      </c>
      <c r="D55">
        <v>6</v>
      </c>
      <c r="E55" t="s">
        <v>24</v>
      </c>
      <c r="F55" s="1">
        <f>'2020 RRS'!$R9</f>
        <v>3086</v>
      </c>
      <c r="G55" s="1">
        <f>'2021 RRS'!$R9</f>
        <v>3086</v>
      </c>
      <c r="H55" s="1">
        <f t="shared" si="2"/>
        <v>0</v>
      </c>
      <c r="I55" s="1">
        <f>'2020 RRS'!$W9</f>
        <v>4623.16</v>
      </c>
      <c r="J55" s="1">
        <f>'2021 RRS'!$W9</f>
        <v>4623.16</v>
      </c>
      <c r="L55" t="s">
        <v>0</v>
      </c>
      <c r="M55" t="s">
        <v>30</v>
      </c>
      <c r="N55" s="65">
        <v>71</v>
      </c>
    </row>
    <row r="56" spans="1:14" x14ac:dyDescent="0.35">
      <c r="A56" t="str">
        <f t="shared" si="0"/>
        <v>Mar</v>
      </c>
      <c r="B56" s="63">
        <f>DATE(2018, MONTH('2020 RRS'!$Q$2), 1)</f>
        <v>43160</v>
      </c>
      <c r="C56" s="63" t="str">
        <f t="shared" si="1"/>
        <v>c. HE7-10</v>
      </c>
      <c r="D56">
        <v>7</v>
      </c>
      <c r="E56" t="s">
        <v>24</v>
      </c>
      <c r="F56" s="1">
        <f>'2020 RRS'!$R10</f>
        <v>2959</v>
      </c>
      <c r="G56" s="1">
        <f>'2021 RRS'!$R10</f>
        <v>2908</v>
      </c>
      <c r="H56" s="1">
        <f t="shared" si="2"/>
        <v>51</v>
      </c>
      <c r="I56" s="1">
        <f>'2020 RRS'!$W10</f>
        <v>4112.75</v>
      </c>
      <c r="J56" s="1">
        <f>'2021 RRS'!$W10</f>
        <v>3920.1</v>
      </c>
      <c r="L56" t="s">
        <v>0</v>
      </c>
      <c r="M56" t="s">
        <v>31</v>
      </c>
      <c r="N56" s="65">
        <v>0</v>
      </c>
    </row>
    <row r="57" spans="1:14" x14ac:dyDescent="0.35">
      <c r="A57" t="str">
        <f t="shared" si="0"/>
        <v>Mar</v>
      </c>
      <c r="B57" s="63">
        <f>DATE(2018, MONTH('2020 RRS'!$Q$2), 1)</f>
        <v>43160</v>
      </c>
      <c r="C57" s="63" t="str">
        <f t="shared" si="1"/>
        <v>c. HE7-10</v>
      </c>
      <c r="D57">
        <v>8</v>
      </c>
      <c r="E57" t="s">
        <v>24</v>
      </c>
      <c r="F57" s="1">
        <f>'2020 RRS'!$R11</f>
        <v>2959</v>
      </c>
      <c r="G57" s="1">
        <f>'2021 RRS'!$R11</f>
        <v>2908</v>
      </c>
      <c r="H57" s="1">
        <f t="shared" si="2"/>
        <v>51</v>
      </c>
      <c r="I57" s="1">
        <f>'2020 RRS'!$W11</f>
        <v>4112.75</v>
      </c>
      <c r="J57" s="1">
        <f>'2021 RRS'!$W11</f>
        <v>3920.1</v>
      </c>
      <c r="L57" t="s">
        <v>39</v>
      </c>
      <c r="N57" s="65">
        <v>71</v>
      </c>
    </row>
    <row r="58" spans="1:14" x14ac:dyDescent="0.35">
      <c r="A58" t="str">
        <f t="shared" si="0"/>
        <v>Mar</v>
      </c>
      <c r="B58" s="63">
        <f>DATE(2018, MONTH('2020 RRS'!$Q$2), 1)</f>
        <v>43160</v>
      </c>
      <c r="C58" s="63" t="str">
        <f t="shared" si="1"/>
        <v>c. HE7-10</v>
      </c>
      <c r="D58">
        <v>9</v>
      </c>
      <c r="E58" t="s">
        <v>24</v>
      </c>
      <c r="F58" s="1">
        <f>'2020 RRS'!$R12</f>
        <v>2959</v>
      </c>
      <c r="G58" s="1">
        <f>'2021 RRS'!$R12</f>
        <v>2908</v>
      </c>
      <c r="H58" s="1">
        <f t="shared" si="2"/>
        <v>51</v>
      </c>
      <c r="I58" s="1">
        <f>'2020 RRS'!$W12</f>
        <v>4112.75</v>
      </c>
      <c r="J58" s="1">
        <f>'2021 RRS'!$W12</f>
        <v>3920.1</v>
      </c>
      <c r="L58" t="s">
        <v>1</v>
      </c>
      <c r="M58" t="s">
        <v>26</v>
      </c>
      <c r="N58" s="65">
        <v>88</v>
      </c>
    </row>
    <row r="59" spans="1:14" x14ac:dyDescent="0.35">
      <c r="A59" t="str">
        <f t="shared" si="0"/>
        <v>Mar</v>
      </c>
      <c r="B59" s="63">
        <f>DATE(2018, MONTH('2020 RRS'!$Q$2), 1)</f>
        <v>43160</v>
      </c>
      <c r="C59" s="63" t="str">
        <f t="shared" si="1"/>
        <v>c. HE7-10</v>
      </c>
      <c r="D59">
        <v>10</v>
      </c>
      <c r="E59" t="s">
        <v>24</v>
      </c>
      <c r="F59" s="1">
        <f>'2020 RRS'!$R13</f>
        <v>2959</v>
      </c>
      <c r="G59" s="1">
        <f>'2021 RRS'!$R13</f>
        <v>2908</v>
      </c>
      <c r="H59" s="1">
        <f t="shared" si="2"/>
        <v>51</v>
      </c>
      <c r="I59" s="1">
        <f>'2020 RRS'!$W13</f>
        <v>4112.75</v>
      </c>
      <c r="J59" s="1">
        <f>'2021 RRS'!$W13</f>
        <v>3920.1</v>
      </c>
      <c r="L59" t="s">
        <v>1</v>
      </c>
      <c r="M59" t="s">
        <v>27</v>
      </c>
      <c r="N59" s="65">
        <v>0</v>
      </c>
    </row>
    <row r="60" spans="1:14" x14ac:dyDescent="0.35">
      <c r="A60" t="str">
        <f t="shared" si="0"/>
        <v>Mar</v>
      </c>
      <c r="B60" s="63">
        <f>DATE(2018, MONTH('2020 RRS'!$Q$2), 1)</f>
        <v>43160</v>
      </c>
      <c r="C60" s="63" t="str">
        <f t="shared" si="1"/>
        <v>d. HE11-14</v>
      </c>
      <c r="D60">
        <v>11</v>
      </c>
      <c r="E60" t="s">
        <v>24</v>
      </c>
      <c r="F60" s="1">
        <f>'2020 RRS'!$R14</f>
        <v>2908</v>
      </c>
      <c r="G60" s="1">
        <f>'2021 RRS'!$R14</f>
        <v>2868</v>
      </c>
      <c r="H60" s="1">
        <f t="shared" si="2"/>
        <v>40</v>
      </c>
      <c r="I60" s="1">
        <f>'2020 RRS'!$W14</f>
        <v>3920.1</v>
      </c>
      <c r="J60" s="1">
        <f>'2021 RRS'!$W14</f>
        <v>3744.18</v>
      </c>
      <c r="L60" t="s">
        <v>1</v>
      </c>
      <c r="M60" t="s">
        <v>28</v>
      </c>
      <c r="N60" s="65">
        <v>0</v>
      </c>
    </row>
    <row r="61" spans="1:14" x14ac:dyDescent="0.35">
      <c r="A61" t="str">
        <f t="shared" si="0"/>
        <v>Mar</v>
      </c>
      <c r="B61" s="63">
        <f>DATE(2018, MONTH('2020 RRS'!$Q$2), 1)</f>
        <v>43160</v>
      </c>
      <c r="C61" s="63" t="str">
        <f t="shared" si="1"/>
        <v>d. HE11-14</v>
      </c>
      <c r="D61">
        <v>12</v>
      </c>
      <c r="E61" t="s">
        <v>24</v>
      </c>
      <c r="F61" s="1">
        <f>'2020 RRS'!$R15</f>
        <v>2908</v>
      </c>
      <c r="G61" s="1">
        <f>'2021 RRS'!$R15</f>
        <v>2868</v>
      </c>
      <c r="H61" s="1">
        <f t="shared" si="2"/>
        <v>40</v>
      </c>
      <c r="I61" s="1">
        <f>'2020 RRS'!$W15</f>
        <v>3920.1</v>
      </c>
      <c r="J61" s="1">
        <f>'2021 RRS'!$W15</f>
        <v>3744.18</v>
      </c>
      <c r="L61" t="s">
        <v>1</v>
      </c>
      <c r="M61" t="s">
        <v>29</v>
      </c>
      <c r="N61" s="65">
        <v>0</v>
      </c>
    </row>
    <row r="62" spans="1:14" x14ac:dyDescent="0.35">
      <c r="A62" t="str">
        <f t="shared" si="0"/>
        <v>Mar</v>
      </c>
      <c r="B62" s="63">
        <f>DATE(2018, MONTH('2020 RRS'!$Q$2), 1)</f>
        <v>43160</v>
      </c>
      <c r="C62" s="63" t="str">
        <f t="shared" si="1"/>
        <v>d. HE11-14</v>
      </c>
      <c r="D62">
        <v>13</v>
      </c>
      <c r="E62" t="s">
        <v>24</v>
      </c>
      <c r="F62" s="1">
        <f>'2020 RRS'!$R16</f>
        <v>2908</v>
      </c>
      <c r="G62" s="1">
        <f>'2021 RRS'!$R16</f>
        <v>2868</v>
      </c>
      <c r="H62" s="1">
        <f t="shared" si="2"/>
        <v>40</v>
      </c>
      <c r="I62" s="1">
        <f>'2020 RRS'!$W16</f>
        <v>3920.1</v>
      </c>
      <c r="J62" s="1">
        <f>'2021 RRS'!$W16</f>
        <v>3744.18</v>
      </c>
      <c r="L62" t="s">
        <v>1</v>
      </c>
      <c r="M62" t="s">
        <v>30</v>
      </c>
      <c r="N62" s="65">
        <v>0</v>
      </c>
    </row>
    <row r="63" spans="1:14" x14ac:dyDescent="0.35">
      <c r="A63" t="str">
        <f t="shared" si="0"/>
        <v>Mar</v>
      </c>
      <c r="B63" s="63">
        <f>DATE(2018, MONTH('2020 RRS'!$Q$2), 1)</f>
        <v>43160</v>
      </c>
      <c r="C63" s="63" t="str">
        <f t="shared" si="1"/>
        <v>d. HE11-14</v>
      </c>
      <c r="D63">
        <v>14</v>
      </c>
      <c r="E63" t="s">
        <v>24</v>
      </c>
      <c r="F63" s="1">
        <f>'2020 RRS'!$R17</f>
        <v>2908</v>
      </c>
      <c r="G63" s="1">
        <f>'2021 RRS'!$R17</f>
        <v>2868</v>
      </c>
      <c r="H63" s="1">
        <f t="shared" si="2"/>
        <v>40</v>
      </c>
      <c r="I63" s="1">
        <f>'2020 RRS'!$W17</f>
        <v>3920.1</v>
      </c>
      <c r="J63" s="1">
        <f>'2021 RRS'!$W17</f>
        <v>3744.18</v>
      </c>
      <c r="L63" t="s">
        <v>1</v>
      </c>
      <c r="M63" t="s">
        <v>31</v>
      </c>
      <c r="N63" s="65">
        <v>40</v>
      </c>
    </row>
    <row r="64" spans="1:14" x14ac:dyDescent="0.35">
      <c r="A64" t="str">
        <f t="shared" si="0"/>
        <v>Mar</v>
      </c>
      <c r="B64" s="63">
        <f>DATE(2018, MONTH('2020 RRS'!$Q$2), 1)</f>
        <v>43160</v>
      </c>
      <c r="C64" s="63" t="str">
        <f t="shared" si="1"/>
        <v>e. HE15-18</v>
      </c>
      <c r="D64">
        <v>15</v>
      </c>
      <c r="E64" t="s">
        <v>24</v>
      </c>
      <c r="F64" s="1">
        <f>'2020 RRS'!$R18</f>
        <v>2868</v>
      </c>
      <c r="G64" s="1">
        <f>'2021 RRS'!$R18</f>
        <v>2868</v>
      </c>
      <c r="H64" s="1">
        <f t="shared" si="2"/>
        <v>0</v>
      </c>
      <c r="I64" s="1">
        <f>'2020 RRS'!$W18</f>
        <v>3744.18</v>
      </c>
      <c r="J64" s="1">
        <f>'2021 RRS'!$W18</f>
        <v>3744.18</v>
      </c>
      <c r="L64" t="s">
        <v>40</v>
      </c>
      <c r="N64" s="65">
        <v>88</v>
      </c>
    </row>
    <row r="65" spans="1:14" x14ac:dyDescent="0.35">
      <c r="A65" t="str">
        <f t="shared" si="0"/>
        <v>Mar</v>
      </c>
      <c r="B65" s="63">
        <f>DATE(2018, MONTH('2020 RRS'!$Q$2), 1)</f>
        <v>43160</v>
      </c>
      <c r="C65" s="63" t="str">
        <f t="shared" si="1"/>
        <v>e. HE15-18</v>
      </c>
      <c r="D65">
        <v>16</v>
      </c>
      <c r="E65" t="s">
        <v>24</v>
      </c>
      <c r="F65" s="1">
        <f>'2020 RRS'!$R19</f>
        <v>2868</v>
      </c>
      <c r="G65" s="1">
        <f>'2021 RRS'!$R19</f>
        <v>2868</v>
      </c>
      <c r="H65" s="1">
        <f t="shared" si="2"/>
        <v>0</v>
      </c>
      <c r="I65" s="1">
        <f>'2020 RRS'!$W19</f>
        <v>3744.18</v>
      </c>
      <c r="J65" s="1">
        <f>'2021 RRS'!$W19</f>
        <v>3744.18</v>
      </c>
      <c r="L65" t="s">
        <v>2</v>
      </c>
      <c r="M65" t="s">
        <v>26</v>
      </c>
      <c r="N65" s="65">
        <v>88</v>
      </c>
    </row>
    <row r="66" spans="1:14" x14ac:dyDescent="0.35">
      <c r="A66" t="str">
        <f t="shared" si="0"/>
        <v>Mar</v>
      </c>
      <c r="B66" s="63">
        <f>DATE(2018, MONTH('2020 RRS'!$Q$2), 1)</f>
        <v>43160</v>
      </c>
      <c r="C66" s="63" t="str">
        <f t="shared" si="1"/>
        <v>e. HE15-18</v>
      </c>
      <c r="D66">
        <v>17</v>
      </c>
      <c r="E66" t="s">
        <v>24</v>
      </c>
      <c r="F66" s="1">
        <f>'2020 RRS'!$R20</f>
        <v>2868</v>
      </c>
      <c r="G66" s="1">
        <f>'2021 RRS'!$R20</f>
        <v>2868</v>
      </c>
      <c r="H66" s="1">
        <f t="shared" si="2"/>
        <v>0</v>
      </c>
      <c r="I66" s="1">
        <f>'2020 RRS'!$W20</f>
        <v>3744.18</v>
      </c>
      <c r="J66" s="1">
        <f>'2021 RRS'!$W20</f>
        <v>3744.18</v>
      </c>
      <c r="L66" t="s">
        <v>2</v>
      </c>
      <c r="M66" t="s">
        <v>27</v>
      </c>
      <c r="N66" s="65">
        <v>0</v>
      </c>
    </row>
    <row r="67" spans="1:14" x14ac:dyDescent="0.35">
      <c r="A67" t="str">
        <f t="shared" ref="A67:A130" si="4">TEXT(B67, "mmm")</f>
        <v>Mar</v>
      </c>
      <c r="B67" s="63">
        <f>DATE(2018, MONTH('2020 RRS'!$Q$2), 1)</f>
        <v>43160</v>
      </c>
      <c r="C67" s="63" t="str">
        <f t="shared" ref="C67:C130" si="5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24</v>
      </c>
      <c r="F67" s="1">
        <f>'2020 RRS'!$R21</f>
        <v>2868</v>
      </c>
      <c r="G67" s="1">
        <f>'2021 RRS'!$R21</f>
        <v>2868</v>
      </c>
      <c r="H67" s="1">
        <f t="shared" ref="H67:H130" si="6">ABS(G67-F67)</f>
        <v>0</v>
      </c>
      <c r="I67" s="1">
        <f>'2020 RRS'!$W21</f>
        <v>3744.18</v>
      </c>
      <c r="J67" s="1">
        <f>'2021 RRS'!$W21</f>
        <v>3744.18</v>
      </c>
      <c r="L67" t="s">
        <v>2</v>
      </c>
      <c r="M67" t="s">
        <v>28</v>
      </c>
      <c r="N67" s="65">
        <v>51</v>
      </c>
    </row>
    <row r="68" spans="1:14" x14ac:dyDescent="0.35">
      <c r="A68" t="str">
        <f t="shared" si="4"/>
        <v>Mar</v>
      </c>
      <c r="B68" s="63">
        <f>DATE(2018, MONTH('2020 RRS'!$Q$2), 1)</f>
        <v>43160</v>
      </c>
      <c r="C68" s="63" t="str">
        <f t="shared" si="5"/>
        <v>f. HE19-22</v>
      </c>
      <c r="D68">
        <v>19</v>
      </c>
      <c r="E68" t="s">
        <v>24</v>
      </c>
      <c r="F68" s="1">
        <f>'2020 RRS'!$R22</f>
        <v>2908</v>
      </c>
      <c r="G68" s="1">
        <f>'2021 RRS'!$R22</f>
        <v>2868</v>
      </c>
      <c r="H68" s="1">
        <f t="shared" si="6"/>
        <v>40</v>
      </c>
      <c r="I68" s="1">
        <f>'2020 RRS'!$W22</f>
        <v>3920.1</v>
      </c>
      <c r="J68" s="1">
        <f>'2021 RRS'!$W22</f>
        <v>3744.18</v>
      </c>
      <c r="L68" t="s">
        <v>2</v>
      </c>
      <c r="M68" t="s">
        <v>29</v>
      </c>
      <c r="N68" s="65">
        <v>40</v>
      </c>
    </row>
    <row r="69" spans="1:14" x14ac:dyDescent="0.35">
      <c r="A69" t="str">
        <f t="shared" si="4"/>
        <v>Mar</v>
      </c>
      <c r="B69" s="63">
        <f>DATE(2018, MONTH('2020 RRS'!$Q$2), 1)</f>
        <v>43160</v>
      </c>
      <c r="C69" s="63" t="str">
        <f t="shared" si="5"/>
        <v>f. HE19-22</v>
      </c>
      <c r="D69">
        <v>20</v>
      </c>
      <c r="E69" t="s">
        <v>24</v>
      </c>
      <c r="F69" s="1">
        <f>'2020 RRS'!$R23</f>
        <v>2908</v>
      </c>
      <c r="G69" s="1">
        <f>'2021 RRS'!$R23</f>
        <v>2868</v>
      </c>
      <c r="H69" s="1">
        <f t="shared" si="6"/>
        <v>40</v>
      </c>
      <c r="I69" s="1">
        <f>'2020 RRS'!$W23</f>
        <v>3920.1</v>
      </c>
      <c r="J69" s="1">
        <f>'2021 RRS'!$W23</f>
        <v>3744.18</v>
      </c>
      <c r="L69" t="s">
        <v>2</v>
      </c>
      <c r="M69" t="s">
        <v>30</v>
      </c>
      <c r="N69" s="65">
        <v>0</v>
      </c>
    </row>
    <row r="70" spans="1:14" x14ac:dyDescent="0.35">
      <c r="A70" t="str">
        <f t="shared" si="4"/>
        <v>Mar</v>
      </c>
      <c r="B70" s="63">
        <f>DATE(2018, MONTH('2020 RRS'!$Q$2), 1)</f>
        <v>43160</v>
      </c>
      <c r="C70" s="63" t="str">
        <f t="shared" si="5"/>
        <v>f. HE19-22</v>
      </c>
      <c r="D70">
        <v>21</v>
      </c>
      <c r="E70" t="s">
        <v>24</v>
      </c>
      <c r="F70" s="1">
        <f>'2020 RRS'!$R24</f>
        <v>2908</v>
      </c>
      <c r="G70" s="1">
        <f>'2021 RRS'!$R24</f>
        <v>2868</v>
      </c>
      <c r="H70" s="1">
        <f t="shared" si="6"/>
        <v>40</v>
      </c>
      <c r="I70" s="1">
        <f>'2020 RRS'!$W24</f>
        <v>3920.1</v>
      </c>
      <c r="J70" s="1">
        <f>'2021 RRS'!$W24</f>
        <v>3744.18</v>
      </c>
      <c r="L70" t="s">
        <v>2</v>
      </c>
      <c r="M70" t="s">
        <v>31</v>
      </c>
      <c r="N70" s="65">
        <v>40</v>
      </c>
    </row>
    <row r="71" spans="1:14" x14ac:dyDescent="0.35">
      <c r="A71" t="str">
        <f t="shared" si="4"/>
        <v>Mar</v>
      </c>
      <c r="B71" s="63">
        <f>DATE(2018, MONTH('2020 RRS'!$Q$2), 1)</f>
        <v>43160</v>
      </c>
      <c r="C71" s="63" t="str">
        <f t="shared" si="5"/>
        <v>f. HE19-22</v>
      </c>
      <c r="D71">
        <v>22</v>
      </c>
      <c r="E71" t="s">
        <v>24</v>
      </c>
      <c r="F71" s="1">
        <f>'2020 RRS'!$R25</f>
        <v>2908</v>
      </c>
      <c r="G71" s="1">
        <f>'2021 RRS'!$R25</f>
        <v>2868</v>
      </c>
      <c r="H71" s="1">
        <f t="shared" si="6"/>
        <v>40</v>
      </c>
      <c r="I71" s="1">
        <f>'2020 RRS'!$W25</f>
        <v>3920.1</v>
      </c>
      <c r="J71" s="1">
        <f>'2021 RRS'!$W25</f>
        <v>3744.18</v>
      </c>
      <c r="L71" t="s">
        <v>41</v>
      </c>
      <c r="N71" s="65">
        <v>88</v>
      </c>
    </row>
    <row r="72" spans="1:14" x14ac:dyDescent="0.35">
      <c r="A72" t="str">
        <f t="shared" si="4"/>
        <v>Mar</v>
      </c>
      <c r="B72" s="63">
        <f>DATE(2018, MONTH('2020 RRS'!$Q$2), 1)</f>
        <v>43160</v>
      </c>
      <c r="C72" s="63" t="str">
        <f t="shared" si="5"/>
        <v>a. HE1-2 &amp; HE23-24</v>
      </c>
      <c r="D72">
        <v>23</v>
      </c>
      <c r="E72" t="s">
        <v>24</v>
      </c>
      <c r="F72" s="1">
        <f>'2020 RRS'!$R26</f>
        <v>3086</v>
      </c>
      <c r="G72" s="1">
        <f>'2021 RRS'!$R26</f>
        <v>2998</v>
      </c>
      <c r="H72" s="1">
        <f t="shared" si="6"/>
        <v>88</v>
      </c>
      <c r="I72" s="1">
        <f>'2020 RRS'!$W26</f>
        <v>4623.16</v>
      </c>
      <c r="J72" s="1">
        <f>'2021 RRS'!$W26</f>
        <v>4329.26</v>
      </c>
      <c r="L72" t="s">
        <v>3</v>
      </c>
      <c r="M72" t="s">
        <v>26</v>
      </c>
      <c r="N72" s="65">
        <v>0</v>
      </c>
    </row>
    <row r="73" spans="1:14" x14ac:dyDescent="0.35">
      <c r="A73" t="str">
        <f t="shared" si="4"/>
        <v>Mar</v>
      </c>
      <c r="B73" s="63">
        <f>DATE(2018, MONTH('2020 RRS'!$Q$2), 1)</f>
        <v>43160</v>
      </c>
      <c r="C73" s="63" t="str">
        <f t="shared" si="5"/>
        <v>a. HE1-2 &amp; HE23-24</v>
      </c>
      <c r="D73">
        <v>24</v>
      </c>
      <c r="E73" t="s">
        <v>24</v>
      </c>
      <c r="F73" s="1">
        <f>'2020 RRS'!$R27</f>
        <v>3086</v>
      </c>
      <c r="G73" s="1">
        <f>'2021 RRS'!$R27</f>
        <v>2998</v>
      </c>
      <c r="H73" s="1">
        <f t="shared" si="6"/>
        <v>88</v>
      </c>
      <c r="I73" s="1">
        <f>'2020 RRS'!$W27</f>
        <v>4623.16</v>
      </c>
      <c r="J73" s="1">
        <f>'2021 RRS'!$W27</f>
        <v>4329.26</v>
      </c>
      <c r="L73" t="s">
        <v>3</v>
      </c>
      <c r="M73" t="s">
        <v>27</v>
      </c>
      <c r="N73" s="65">
        <v>0</v>
      </c>
    </row>
    <row r="74" spans="1:14" x14ac:dyDescent="0.35">
      <c r="A74" t="str">
        <f t="shared" si="4"/>
        <v>Apr</v>
      </c>
      <c r="B74" s="63">
        <f>DATE(2018, MONTH('2020 RRS'!$A$31), 1)</f>
        <v>43191</v>
      </c>
      <c r="C74" s="63" t="str">
        <f t="shared" si="5"/>
        <v>a. HE1-2 &amp; HE23-24</v>
      </c>
      <c r="D74">
        <v>1</v>
      </c>
      <c r="E74" t="s">
        <v>24</v>
      </c>
      <c r="F74" s="1">
        <f>'2020 RRS'!$B33</f>
        <v>3086</v>
      </c>
      <c r="G74" s="1">
        <f>'2021 RRS'!$B33</f>
        <v>3086</v>
      </c>
      <c r="H74" s="1">
        <f t="shared" si="6"/>
        <v>0</v>
      </c>
      <c r="I74" s="1">
        <f>'2020 RRS'!$G33</f>
        <v>4623.16</v>
      </c>
      <c r="J74" s="1">
        <f>'2021 RRS'!$G33</f>
        <v>4623.16</v>
      </c>
      <c r="L74" t="s">
        <v>3</v>
      </c>
      <c r="M74" t="s">
        <v>28</v>
      </c>
      <c r="N74" s="65">
        <v>39</v>
      </c>
    </row>
    <row r="75" spans="1:14" x14ac:dyDescent="0.35">
      <c r="A75" t="str">
        <f t="shared" si="4"/>
        <v>Apr</v>
      </c>
      <c r="B75" s="63">
        <f>DATE(2018, MONTH('2020 RRS'!$A$31), 1)</f>
        <v>43191</v>
      </c>
      <c r="C75" s="63" t="str">
        <f t="shared" si="5"/>
        <v>a. HE1-2 &amp; HE23-24</v>
      </c>
      <c r="D75">
        <v>2</v>
      </c>
      <c r="E75" t="s">
        <v>24</v>
      </c>
      <c r="F75" s="1">
        <f>'2020 RRS'!$B34</f>
        <v>3086</v>
      </c>
      <c r="G75" s="1">
        <f>'2021 RRS'!$B34</f>
        <v>3086</v>
      </c>
      <c r="H75" s="1">
        <f t="shared" si="6"/>
        <v>0</v>
      </c>
      <c r="I75" s="1">
        <f>'2020 RRS'!$G34</f>
        <v>4623.16</v>
      </c>
      <c r="J75" s="1">
        <f>'2021 RRS'!$G34</f>
        <v>4623.16</v>
      </c>
      <c r="L75" t="s">
        <v>3</v>
      </c>
      <c r="M75" t="s">
        <v>29</v>
      </c>
      <c r="N75" s="65">
        <v>0</v>
      </c>
    </row>
    <row r="76" spans="1:14" x14ac:dyDescent="0.35">
      <c r="A76" t="str">
        <f t="shared" si="4"/>
        <v>Apr</v>
      </c>
      <c r="B76" s="63">
        <f>DATE(2018, MONTH('2020 RRS'!$A$31), 1)</f>
        <v>43191</v>
      </c>
      <c r="C76" s="63" t="str">
        <f t="shared" si="5"/>
        <v>b. HE3-6</v>
      </c>
      <c r="D76">
        <v>3</v>
      </c>
      <c r="E76" t="s">
        <v>24</v>
      </c>
      <c r="F76" s="1">
        <f>'2020 RRS'!$B35</f>
        <v>3086</v>
      </c>
      <c r="G76" s="1">
        <f>'2021 RRS'!$B35</f>
        <v>3086</v>
      </c>
      <c r="H76" s="1">
        <f t="shared" si="6"/>
        <v>0</v>
      </c>
      <c r="I76" s="1">
        <f>'2020 RRS'!$G35</f>
        <v>4623.16</v>
      </c>
      <c r="J76" s="1">
        <f>'2021 RRS'!$G35</f>
        <v>4623.16</v>
      </c>
      <c r="L76" t="s">
        <v>3</v>
      </c>
      <c r="M76" t="s">
        <v>30</v>
      </c>
      <c r="N76" s="65">
        <v>0</v>
      </c>
    </row>
    <row r="77" spans="1:14" x14ac:dyDescent="0.35">
      <c r="A77" t="str">
        <f t="shared" si="4"/>
        <v>Apr</v>
      </c>
      <c r="B77" s="63">
        <f>DATE(2018, MONTH('2020 RRS'!$A$31), 1)</f>
        <v>43191</v>
      </c>
      <c r="C77" s="63" t="str">
        <f t="shared" si="5"/>
        <v>b. HE3-6</v>
      </c>
      <c r="D77">
        <v>4</v>
      </c>
      <c r="E77" t="s">
        <v>24</v>
      </c>
      <c r="F77" s="1">
        <f>'2020 RRS'!$B36</f>
        <v>3086</v>
      </c>
      <c r="G77" s="1">
        <f>'2021 RRS'!$B36</f>
        <v>3086</v>
      </c>
      <c r="H77" s="1">
        <f t="shared" si="6"/>
        <v>0</v>
      </c>
      <c r="I77" s="1">
        <f>'2020 RRS'!$G36</f>
        <v>4623.16</v>
      </c>
      <c r="J77" s="1">
        <f>'2021 RRS'!$G36</f>
        <v>4623.16</v>
      </c>
      <c r="L77" t="s">
        <v>3</v>
      </c>
      <c r="M77" t="s">
        <v>31</v>
      </c>
      <c r="N77" s="65">
        <v>0</v>
      </c>
    </row>
    <row r="78" spans="1:14" x14ac:dyDescent="0.35">
      <c r="A78" t="str">
        <f t="shared" si="4"/>
        <v>Apr</v>
      </c>
      <c r="B78" s="63">
        <f>DATE(2018, MONTH('2020 RRS'!$A$31), 1)</f>
        <v>43191</v>
      </c>
      <c r="C78" s="63" t="str">
        <f t="shared" si="5"/>
        <v>b. HE3-6</v>
      </c>
      <c r="D78">
        <v>5</v>
      </c>
      <c r="E78" t="s">
        <v>24</v>
      </c>
      <c r="F78" s="1">
        <f>'2020 RRS'!$B37</f>
        <v>3086</v>
      </c>
      <c r="G78" s="1">
        <f>'2021 RRS'!$B37</f>
        <v>3086</v>
      </c>
      <c r="H78" s="1">
        <f t="shared" si="6"/>
        <v>0</v>
      </c>
      <c r="I78" s="1">
        <f>'2020 RRS'!$G37</f>
        <v>4623.16</v>
      </c>
      <c r="J78" s="1">
        <f>'2021 RRS'!$G37</f>
        <v>4623.16</v>
      </c>
      <c r="L78" t="s">
        <v>42</v>
      </c>
      <c r="N78" s="65">
        <v>39</v>
      </c>
    </row>
    <row r="79" spans="1:14" x14ac:dyDescent="0.35">
      <c r="A79" t="str">
        <f t="shared" si="4"/>
        <v>Apr</v>
      </c>
      <c r="B79" s="63">
        <f>DATE(2018, MONTH('2020 RRS'!$A$31), 1)</f>
        <v>43191</v>
      </c>
      <c r="C79" s="63" t="str">
        <f t="shared" si="5"/>
        <v>b. HE3-6</v>
      </c>
      <c r="D79">
        <v>6</v>
      </c>
      <c r="E79" t="s">
        <v>24</v>
      </c>
      <c r="F79" s="1">
        <f>'2020 RRS'!$B38</f>
        <v>3086</v>
      </c>
      <c r="G79" s="1">
        <f>'2021 RRS'!$B38</f>
        <v>3086</v>
      </c>
      <c r="H79" s="1">
        <f t="shared" si="6"/>
        <v>0</v>
      </c>
      <c r="I79" s="1">
        <f>'2020 RRS'!$G38</f>
        <v>4623.16</v>
      </c>
      <c r="J79" s="1">
        <f>'2021 RRS'!$G38</f>
        <v>4623.16</v>
      </c>
      <c r="L79" t="s">
        <v>4</v>
      </c>
      <c r="M79" t="s">
        <v>26</v>
      </c>
      <c r="N79" s="65">
        <v>71</v>
      </c>
    </row>
    <row r="80" spans="1:14" x14ac:dyDescent="0.35">
      <c r="A80" t="str">
        <f t="shared" si="4"/>
        <v>Apr</v>
      </c>
      <c r="B80" s="63">
        <f>DATE(2018, MONTH('2020 RRS'!$A$31), 1)</f>
        <v>43191</v>
      </c>
      <c r="C80" s="63" t="str">
        <f t="shared" si="5"/>
        <v>c. HE7-10</v>
      </c>
      <c r="D80">
        <v>7</v>
      </c>
      <c r="E80" t="s">
        <v>24</v>
      </c>
      <c r="F80" s="1">
        <f>'2020 RRS'!$B39</f>
        <v>2998</v>
      </c>
      <c r="G80" s="1">
        <f>'2021 RRS'!$B39</f>
        <v>2959</v>
      </c>
      <c r="H80" s="1">
        <f t="shared" si="6"/>
        <v>39</v>
      </c>
      <c r="I80" s="1">
        <f>'2020 RRS'!$G39</f>
        <v>4329.26</v>
      </c>
      <c r="J80" s="1">
        <f>'2021 RRS'!$G39</f>
        <v>4112.75</v>
      </c>
      <c r="L80" t="s">
        <v>4</v>
      </c>
      <c r="M80" t="s">
        <v>27</v>
      </c>
      <c r="N80" s="65">
        <v>40</v>
      </c>
    </row>
    <row r="81" spans="1:14" x14ac:dyDescent="0.35">
      <c r="A81" t="str">
        <f t="shared" si="4"/>
        <v>Apr</v>
      </c>
      <c r="B81" s="63">
        <f>DATE(2018, MONTH('2020 RRS'!$A$31), 1)</f>
        <v>43191</v>
      </c>
      <c r="C81" s="63" t="str">
        <f t="shared" si="5"/>
        <v>c. HE7-10</v>
      </c>
      <c r="D81">
        <v>8</v>
      </c>
      <c r="E81" t="s">
        <v>24</v>
      </c>
      <c r="F81" s="1">
        <f>'2020 RRS'!$B40</f>
        <v>2998</v>
      </c>
      <c r="G81" s="1">
        <f>'2021 RRS'!$B40</f>
        <v>2959</v>
      </c>
      <c r="H81" s="1">
        <f t="shared" si="6"/>
        <v>39</v>
      </c>
      <c r="I81" s="1">
        <f>'2020 RRS'!$G40</f>
        <v>4329.26</v>
      </c>
      <c r="J81" s="1">
        <f>'2021 RRS'!$G40</f>
        <v>4112.75</v>
      </c>
      <c r="L81" t="s">
        <v>4</v>
      </c>
      <c r="M81" t="s">
        <v>28</v>
      </c>
      <c r="N81" s="65">
        <v>90</v>
      </c>
    </row>
    <row r="82" spans="1:14" x14ac:dyDescent="0.35">
      <c r="A82" t="str">
        <f t="shared" si="4"/>
        <v>Apr</v>
      </c>
      <c r="B82" s="63">
        <f>DATE(2018, MONTH('2020 RRS'!$A$31), 1)</f>
        <v>43191</v>
      </c>
      <c r="C82" s="63" t="str">
        <f t="shared" si="5"/>
        <v>c. HE7-10</v>
      </c>
      <c r="D82">
        <v>9</v>
      </c>
      <c r="E82" t="s">
        <v>24</v>
      </c>
      <c r="F82" s="1">
        <f>'2020 RRS'!$B41</f>
        <v>2998</v>
      </c>
      <c r="G82" s="1">
        <f>'2021 RRS'!$B41</f>
        <v>2959</v>
      </c>
      <c r="H82" s="1">
        <f t="shared" si="6"/>
        <v>39</v>
      </c>
      <c r="I82" s="1">
        <f>'2020 RRS'!$G41</f>
        <v>4329.26</v>
      </c>
      <c r="J82" s="1">
        <f>'2021 RRS'!$G41</f>
        <v>4112.75</v>
      </c>
      <c r="L82" t="s">
        <v>4</v>
      </c>
      <c r="M82" t="s">
        <v>29</v>
      </c>
      <c r="N82" s="65">
        <v>45</v>
      </c>
    </row>
    <row r="83" spans="1:14" x14ac:dyDescent="0.35">
      <c r="A83" t="str">
        <f t="shared" si="4"/>
        <v>Apr</v>
      </c>
      <c r="B83" s="63">
        <f>DATE(2018, MONTH('2020 RRS'!$A$31), 1)</f>
        <v>43191</v>
      </c>
      <c r="C83" s="63" t="str">
        <f t="shared" si="5"/>
        <v>c. HE7-10</v>
      </c>
      <c r="D83">
        <v>10</v>
      </c>
      <c r="E83" t="s">
        <v>24</v>
      </c>
      <c r="F83" s="1">
        <f>'2020 RRS'!$B42</f>
        <v>2998</v>
      </c>
      <c r="G83" s="1">
        <f>'2021 RRS'!$B42</f>
        <v>2959</v>
      </c>
      <c r="H83" s="1">
        <f t="shared" si="6"/>
        <v>39</v>
      </c>
      <c r="I83" s="1">
        <f>'2020 RRS'!$G42</f>
        <v>4329.26</v>
      </c>
      <c r="J83" s="1">
        <f>'2021 RRS'!$G42</f>
        <v>4112.75</v>
      </c>
      <c r="L83" t="s">
        <v>4</v>
      </c>
      <c r="M83" t="s">
        <v>30</v>
      </c>
      <c r="N83" s="65">
        <v>30</v>
      </c>
    </row>
    <row r="84" spans="1:14" x14ac:dyDescent="0.35">
      <c r="A84" t="str">
        <f t="shared" si="4"/>
        <v>Apr</v>
      </c>
      <c r="B84" s="63">
        <f>DATE(2018, MONTH('2020 RRS'!$A$31), 1)</f>
        <v>43191</v>
      </c>
      <c r="C84" s="63" t="str">
        <f t="shared" si="5"/>
        <v>d. HE11-14</v>
      </c>
      <c r="D84">
        <v>11</v>
      </c>
      <c r="E84" t="s">
        <v>24</v>
      </c>
      <c r="F84" s="1">
        <f>'2020 RRS'!$B43</f>
        <v>2908</v>
      </c>
      <c r="G84" s="1">
        <f>'2021 RRS'!$B43</f>
        <v>2908</v>
      </c>
      <c r="H84" s="1">
        <f t="shared" si="6"/>
        <v>0</v>
      </c>
      <c r="I84" s="1">
        <f>'2020 RRS'!$G43</f>
        <v>3920.1</v>
      </c>
      <c r="J84" s="1">
        <f>'2021 RRS'!$G43</f>
        <v>3920.1</v>
      </c>
      <c r="L84" t="s">
        <v>4</v>
      </c>
      <c r="M84" t="s">
        <v>31</v>
      </c>
      <c r="N84" s="65">
        <v>45</v>
      </c>
    </row>
    <row r="85" spans="1:14" x14ac:dyDescent="0.35">
      <c r="A85" t="str">
        <f t="shared" si="4"/>
        <v>Apr</v>
      </c>
      <c r="B85" s="63">
        <f>DATE(2018, MONTH('2020 RRS'!$A$31), 1)</f>
        <v>43191</v>
      </c>
      <c r="C85" s="63" t="str">
        <f t="shared" si="5"/>
        <v>d. HE11-14</v>
      </c>
      <c r="D85">
        <v>12</v>
      </c>
      <c r="E85" t="s">
        <v>24</v>
      </c>
      <c r="F85" s="1">
        <f>'2020 RRS'!$B44</f>
        <v>2908</v>
      </c>
      <c r="G85" s="1">
        <f>'2021 RRS'!$B44</f>
        <v>2908</v>
      </c>
      <c r="H85" s="1">
        <f t="shared" si="6"/>
        <v>0</v>
      </c>
      <c r="I85" s="1">
        <f>'2020 RRS'!$G44</f>
        <v>3920.1</v>
      </c>
      <c r="J85" s="1">
        <f>'2021 RRS'!$G44</f>
        <v>3920.1</v>
      </c>
      <c r="L85" t="s">
        <v>43</v>
      </c>
      <c r="N85" s="65">
        <v>90</v>
      </c>
    </row>
    <row r="86" spans="1:14" x14ac:dyDescent="0.35">
      <c r="A86" t="str">
        <f t="shared" si="4"/>
        <v>Apr</v>
      </c>
      <c r="B86" s="63">
        <f>DATE(2018, MONTH('2020 RRS'!$A$31), 1)</f>
        <v>43191</v>
      </c>
      <c r="C86" s="63" t="str">
        <f t="shared" si="5"/>
        <v>d. HE11-14</v>
      </c>
      <c r="D86">
        <v>13</v>
      </c>
      <c r="E86" t="s">
        <v>24</v>
      </c>
      <c r="F86" s="1">
        <f>'2020 RRS'!$B45</f>
        <v>2908</v>
      </c>
      <c r="G86" s="1">
        <f>'2021 RRS'!$B45</f>
        <v>2908</v>
      </c>
      <c r="H86" s="1">
        <f t="shared" si="6"/>
        <v>0</v>
      </c>
      <c r="I86" s="1">
        <f>'2020 RRS'!$G45</f>
        <v>3920.1</v>
      </c>
      <c r="J86" s="1">
        <f>'2021 RRS'!$G45</f>
        <v>3920.1</v>
      </c>
      <c r="L86" t="s">
        <v>5</v>
      </c>
      <c r="M86" t="s">
        <v>26</v>
      </c>
      <c r="N86" s="65">
        <v>45</v>
      </c>
    </row>
    <row r="87" spans="1:14" x14ac:dyDescent="0.35">
      <c r="A87" t="str">
        <f t="shared" si="4"/>
        <v>Apr</v>
      </c>
      <c r="B87" s="63">
        <f>DATE(2018, MONTH('2020 RRS'!$A$31), 1)</f>
        <v>43191</v>
      </c>
      <c r="C87" s="63" t="str">
        <f t="shared" si="5"/>
        <v>d. HE11-14</v>
      </c>
      <c r="D87">
        <v>14</v>
      </c>
      <c r="E87" t="s">
        <v>24</v>
      </c>
      <c r="F87" s="1">
        <f>'2020 RRS'!$B46</f>
        <v>2908</v>
      </c>
      <c r="G87" s="1">
        <f>'2021 RRS'!$B46</f>
        <v>2908</v>
      </c>
      <c r="H87" s="1">
        <f t="shared" si="6"/>
        <v>0</v>
      </c>
      <c r="I87" s="1">
        <f>'2020 RRS'!$G46</f>
        <v>3920.1</v>
      </c>
      <c r="J87" s="1">
        <f>'2021 RRS'!$G46</f>
        <v>3920.1</v>
      </c>
      <c r="L87" t="s">
        <v>5</v>
      </c>
      <c r="M87" t="s">
        <v>27</v>
      </c>
      <c r="N87" s="65">
        <v>109</v>
      </c>
    </row>
    <row r="88" spans="1:14" x14ac:dyDescent="0.35">
      <c r="A88" t="str">
        <f t="shared" si="4"/>
        <v>Apr</v>
      </c>
      <c r="B88" s="63">
        <f>DATE(2018, MONTH('2020 RRS'!$A$31), 1)</f>
        <v>43191</v>
      </c>
      <c r="C88" s="63" t="str">
        <f t="shared" si="5"/>
        <v>e. HE15-18</v>
      </c>
      <c r="D88">
        <v>15</v>
      </c>
      <c r="E88" t="s">
        <v>24</v>
      </c>
      <c r="F88" s="1">
        <f>'2020 RRS'!$B47</f>
        <v>2868</v>
      </c>
      <c r="G88" s="1">
        <f>'2021 RRS'!$B47</f>
        <v>2868</v>
      </c>
      <c r="H88" s="1">
        <f t="shared" si="6"/>
        <v>0</v>
      </c>
      <c r="I88" s="1">
        <f>'2020 RRS'!$G47</f>
        <v>3744.18</v>
      </c>
      <c r="J88" s="1">
        <f>'2021 RRS'!$G47</f>
        <v>3744.18</v>
      </c>
      <c r="L88" t="s">
        <v>5</v>
      </c>
      <c r="M88" t="s">
        <v>28</v>
      </c>
      <c r="N88" s="65">
        <v>30</v>
      </c>
    </row>
    <row r="89" spans="1:14" x14ac:dyDescent="0.35">
      <c r="A89" t="str">
        <f t="shared" si="4"/>
        <v>Apr</v>
      </c>
      <c r="B89" s="63">
        <f>DATE(2018, MONTH('2020 RRS'!$A$31), 1)</f>
        <v>43191</v>
      </c>
      <c r="C89" s="63" t="str">
        <f t="shared" si="5"/>
        <v>e. HE15-18</v>
      </c>
      <c r="D89">
        <v>16</v>
      </c>
      <c r="E89" t="s">
        <v>24</v>
      </c>
      <c r="F89" s="1">
        <f>'2020 RRS'!$B48</f>
        <v>2868</v>
      </c>
      <c r="G89" s="1">
        <f>'2021 RRS'!$B48</f>
        <v>2868</v>
      </c>
      <c r="H89" s="1">
        <f t="shared" si="6"/>
        <v>0</v>
      </c>
      <c r="I89" s="1">
        <f>'2020 RRS'!$G48</f>
        <v>3744.18</v>
      </c>
      <c r="J89" s="1">
        <f>'2021 RRS'!$G48</f>
        <v>3744.18</v>
      </c>
      <c r="L89" t="s">
        <v>5</v>
      </c>
      <c r="M89" t="s">
        <v>29</v>
      </c>
      <c r="N89" s="65">
        <v>37</v>
      </c>
    </row>
    <row r="90" spans="1:14" x14ac:dyDescent="0.35">
      <c r="A90" t="str">
        <f t="shared" si="4"/>
        <v>Apr</v>
      </c>
      <c r="B90" s="63">
        <f>DATE(2018, MONTH('2020 RRS'!$A$31), 1)</f>
        <v>43191</v>
      </c>
      <c r="C90" s="63" t="str">
        <f t="shared" si="5"/>
        <v>e. HE15-18</v>
      </c>
      <c r="D90">
        <v>17</v>
      </c>
      <c r="E90" t="s">
        <v>24</v>
      </c>
      <c r="F90" s="1">
        <f>'2020 RRS'!$B49</f>
        <v>2868</v>
      </c>
      <c r="G90" s="1">
        <f>'2021 RRS'!$B49</f>
        <v>2868</v>
      </c>
      <c r="H90" s="1">
        <f t="shared" si="6"/>
        <v>0</v>
      </c>
      <c r="I90" s="1">
        <f>'2020 RRS'!$G49</f>
        <v>3744.18</v>
      </c>
      <c r="J90" s="1">
        <f>'2021 RRS'!$G49</f>
        <v>3744.18</v>
      </c>
      <c r="L90" t="s">
        <v>5</v>
      </c>
      <c r="M90" t="s">
        <v>30</v>
      </c>
      <c r="N90" s="65">
        <v>31</v>
      </c>
    </row>
    <row r="91" spans="1:14" x14ac:dyDescent="0.35">
      <c r="A91" t="str">
        <f t="shared" si="4"/>
        <v>Apr</v>
      </c>
      <c r="B91" s="63">
        <f>DATE(2018, MONTH('2020 RRS'!$A$31), 1)</f>
        <v>43191</v>
      </c>
      <c r="C91" s="63" t="str">
        <f t="shared" si="5"/>
        <v>e. HE15-18</v>
      </c>
      <c r="D91">
        <v>18</v>
      </c>
      <c r="E91" t="s">
        <v>24</v>
      </c>
      <c r="F91" s="1">
        <f>'2020 RRS'!$B50</f>
        <v>2868</v>
      </c>
      <c r="G91" s="1">
        <f>'2021 RRS'!$B50</f>
        <v>2868</v>
      </c>
      <c r="H91" s="1">
        <f t="shared" si="6"/>
        <v>0</v>
      </c>
      <c r="I91" s="1">
        <f>'2020 RRS'!$G50</f>
        <v>3744.18</v>
      </c>
      <c r="J91" s="1">
        <f>'2021 RRS'!$G50</f>
        <v>3744.18</v>
      </c>
      <c r="L91" t="s">
        <v>5</v>
      </c>
      <c r="M91" t="s">
        <v>31</v>
      </c>
      <c r="N91" s="65">
        <v>37</v>
      </c>
    </row>
    <row r="92" spans="1:14" x14ac:dyDescent="0.35">
      <c r="A92" t="str">
        <f t="shared" si="4"/>
        <v>Apr</v>
      </c>
      <c r="B92" s="63">
        <f>DATE(2018, MONTH('2020 RRS'!$A$31), 1)</f>
        <v>43191</v>
      </c>
      <c r="C92" s="63" t="str">
        <f t="shared" si="5"/>
        <v>f. HE19-22</v>
      </c>
      <c r="D92">
        <v>19</v>
      </c>
      <c r="E92" t="s">
        <v>24</v>
      </c>
      <c r="F92" s="1">
        <f>'2020 RRS'!$B51</f>
        <v>2908</v>
      </c>
      <c r="G92" s="1">
        <f>'2021 RRS'!$B51</f>
        <v>2908</v>
      </c>
      <c r="H92" s="1">
        <f t="shared" si="6"/>
        <v>0</v>
      </c>
      <c r="I92" s="1">
        <f>'2020 RRS'!$G51</f>
        <v>3920.1</v>
      </c>
      <c r="J92" s="1">
        <f>'2021 RRS'!$G51</f>
        <v>3920.1</v>
      </c>
      <c r="L92" t="s">
        <v>44</v>
      </c>
      <c r="N92" s="65">
        <v>109</v>
      </c>
    </row>
    <row r="93" spans="1:14" x14ac:dyDescent="0.35">
      <c r="A93" t="str">
        <f t="shared" si="4"/>
        <v>Apr</v>
      </c>
      <c r="B93" s="63">
        <f>DATE(2018, MONTH('2020 RRS'!$A$31), 1)</f>
        <v>43191</v>
      </c>
      <c r="C93" s="63" t="str">
        <f t="shared" si="5"/>
        <v>f. HE19-22</v>
      </c>
      <c r="D93">
        <v>20</v>
      </c>
      <c r="E93" t="s">
        <v>24</v>
      </c>
      <c r="F93" s="1">
        <f>'2020 RRS'!$B52</f>
        <v>2908</v>
      </c>
      <c r="G93" s="1">
        <f>'2021 RRS'!$B52</f>
        <v>2908</v>
      </c>
      <c r="H93" s="1">
        <f t="shared" si="6"/>
        <v>0</v>
      </c>
      <c r="I93" s="1">
        <f>'2020 RRS'!$G52</f>
        <v>3920.1</v>
      </c>
      <c r="J93" s="1">
        <f>'2021 RRS'!$G52</f>
        <v>3920.1</v>
      </c>
      <c r="L93" t="s">
        <v>6</v>
      </c>
      <c r="M93" t="s">
        <v>26</v>
      </c>
      <c r="N93" s="65">
        <v>0</v>
      </c>
    </row>
    <row r="94" spans="1:14" x14ac:dyDescent="0.35">
      <c r="A94" t="str">
        <f t="shared" si="4"/>
        <v>Apr</v>
      </c>
      <c r="B94" s="63">
        <f>DATE(2018, MONTH('2020 RRS'!$A$31), 1)</f>
        <v>43191</v>
      </c>
      <c r="C94" s="63" t="str">
        <f t="shared" si="5"/>
        <v>f. HE19-22</v>
      </c>
      <c r="D94">
        <v>21</v>
      </c>
      <c r="E94" t="s">
        <v>24</v>
      </c>
      <c r="F94" s="1">
        <f>'2020 RRS'!$B53</f>
        <v>2908</v>
      </c>
      <c r="G94" s="1">
        <f>'2021 RRS'!$B53</f>
        <v>2908</v>
      </c>
      <c r="H94" s="1">
        <f t="shared" si="6"/>
        <v>0</v>
      </c>
      <c r="I94" s="1">
        <f>'2020 RRS'!$G53</f>
        <v>3920.1</v>
      </c>
      <c r="J94" s="1">
        <f>'2021 RRS'!$G53</f>
        <v>3920.1</v>
      </c>
      <c r="L94" t="s">
        <v>6</v>
      </c>
      <c r="M94" t="s">
        <v>27</v>
      </c>
      <c r="N94" s="65">
        <v>37</v>
      </c>
    </row>
    <row r="95" spans="1:14" x14ac:dyDescent="0.35">
      <c r="A95" t="str">
        <f t="shared" si="4"/>
        <v>Apr</v>
      </c>
      <c r="B95" s="63">
        <f>DATE(2018, MONTH('2020 RRS'!$A$31), 1)</f>
        <v>43191</v>
      </c>
      <c r="C95" s="63" t="str">
        <f t="shared" si="5"/>
        <v>f. HE19-22</v>
      </c>
      <c r="D95">
        <v>22</v>
      </c>
      <c r="E95" t="s">
        <v>24</v>
      </c>
      <c r="F95" s="1">
        <f>'2020 RRS'!$B54</f>
        <v>2908</v>
      </c>
      <c r="G95" s="1">
        <f>'2021 RRS'!$B54</f>
        <v>2908</v>
      </c>
      <c r="H95" s="1">
        <f t="shared" si="6"/>
        <v>0</v>
      </c>
      <c r="I95" s="1">
        <f>'2020 RRS'!$G54</f>
        <v>3920.1</v>
      </c>
      <c r="J95" s="1">
        <f>'2021 RRS'!$G54</f>
        <v>3920.1</v>
      </c>
      <c r="L95" t="s">
        <v>6</v>
      </c>
      <c r="M95" t="s">
        <v>28</v>
      </c>
      <c r="N95" s="65">
        <v>31</v>
      </c>
    </row>
    <row r="96" spans="1:14" x14ac:dyDescent="0.35">
      <c r="A96" t="str">
        <f t="shared" si="4"/>
        <v>Apr</v>
      </c>
      <c r="B96" s="63">
        <f>DATE(2018, MONTH('2020 RRS'!$A$31), 1)</f>
        <v>43191</v>
      </c>
      <c r="C96" s="63" t="str">
        <f t="shared" si="5"/>
        <v>a. HE1-2 &amp; HE23-24</v>
      </c>
      <c r="D96">
        <v>23</v>
      </c>
      <c r="E96" t="s">
        <v>24</v>
      </c>
      <c r="F96" s="1">
        <f>'2020 RRS'!$B55</f>
        <v>3086</v>
      </c>
      <c r="G96" s="1">
        <f>'2021 RRS'!$B55</f>
        <v>3086</v>
      </c>
      <c r="H96" s="1">
        <f t="shared" si="6"/>
        <v>0</v>
      </c>
      <c r="I96" s="1">
        <f>'2020 RRS'!$G55</f>
        <v>4623.16</v>
      </c>
      <c r="J96" s="1">
        <f>'2021 RRS'!$G55</f>
        <v>4623.16</v>
      </c>
      <c r="L96" t="s">
        <v>6</v>
      </c>
      <c r="M96" t="s">
        <v>29</v>
      </c>
      <c r="N96" s="65">
        <v>0</v>
      </c>
    </row>
    <row r="97" spans="1:14" x14ac:dyDescent="0.35">
      <c r="A97" t="str">
        <f t="shared" si="4"/>
        <v>Apr</v>
      </c>
      <c r="B97" s="63">
        <f>DATE(2018, MONTH('2020 RRS'!$A$31), 1)</f>
        <v>43191</v>
      </c>
      <c r="C97" s="63" t="str">
        <f t="shared" si="5"/>
        <v>a. HE1-2 &amp; HE23-24</v>
      </c>
      <c r="D97">
        <v>24</v>
      </c>
      <c r="E97" t="s">
        <v>24</v>
      </c>
      <c r="F97" s="1">
        <f>'2020 RRS'!$B56</f>
        <v>3086</v>
      </c>
      <c r="G97" s="1">
        <f>'2021 RRS'!$B56</f>
        <v>3086</v>
      </c>
      <c r="H97" s="1">
        <f t="shared" si="6"/>
        <v>0</v>
      </c>
      <c r="I97" s="1">
        <f>'2020 RRS'!$G56</f>
        <v>4623.16</v>
      </c>
      <c r="J97" s="1">
        <f>'2021 RRS'!$G56</f>
        <v>4623.16</v>
      </c>
      <c r="L97" t="s">
        <v>6</v>
      </c>
      <c r="M97" t="s">
        <v>30</v>
      </c>
      <c r="N97" s="65">
        <v>0</v>
      </c>
    </row>
    <row r="98" spans="1:14" x14ac:dyDescent="0.35">
      <c r="A98" t="str">
        <f t="shared" si="4"/>
        <v>May</v>
      </c>
      <c r="B98" s="63">
        <f>DATE(2018, MONTH('2020 RRS'!$I$31), 1)</f>
        <v>43221</v>
      </c>
      <c r="C98" s="63" t="str">
        <f t="shared" si="5"/>
        <v>a. HE1-2 &amp; HE23-24</v>
      </c>
      <c r="D98">
        <v>1</v>
      </c>
      <c r="E98" t="s">
        <v>24</v>
      </c>
      <c r="F98" s="1">
        <f>'2020 RRS'!$J33</f>
        <v>2797</v>
      </c>
      <c r="G98" s="1">
        <f>'2021 RRS'!$J33</f>
        <v>2868</v>
      </c>
      <c r="H98" s="1">
        <f t="shared" si="6"/>
        <v>71</v>
      </c>
      <c r="I98" s="1">
        <f>'2020 RRS'!$O33</f>
        <v>3521.68</v>
      </c>
      <c r="J98" s="1">
        <f>'2021 RRS'!$O33</f>
        <v>3744.18</v>
      </c>
      <c r="L98" t="s">
        <v>6</v>
      </c>
      <c r="M98" t="s">
        <v>31</v>
      </c>
      <c r="N98" s="65">
        <v>0</v>
      </c>
    </row>
    <row r="99" spans="1:14" x14ac:dyDescent="0.35">
      <c r="A99" t="str">
        <f t="shared" si="4"/>
        <v>May</v>
      </c>
      <c r="B99" s="63">
        <f>DATE(2018, MONTH('2020 RRS'!$I$31), 1)</f>
        <v>43221</v>
      </c>
      <c r="C99" s="63" t="str">
        <f t="shared" si="5"/>
        <v>a. HE1-2 &amp; HE23-24</v>
      </c>
      <c r="D99">
        <v>2</v>
      </c>
      <c r="E99" t="s">
        <v>24</v>
      </c>
      <c r="F99" s="1">
        <f>'2020 RRS'!$J34</f>
        <v>2797</v>
      </c>
      <c r="G99" s="1">
        <f>'2021 RRS'!$J34</f>
        <v>2868</v>
      </c>
      <c r="H99" s="1">
        <f t="shared" si="6"/>
        <v>71</v>
      </c>
      <c r="I99" s="1">
        <f>'2020 RRS'!$O34</f>
        <v>3521.68</v>
      </c>
      <c r="J99" s="1">
        <f>'2021 RRS'!$O34</f>
        <v>3744.18</v>
      </c>
      <c r="L99" t="s">
        <v>45</v>
      </c>
      <c r="N99" s="65">
        <v>37</v>
      </c>
    </row>
    <row r="100" spans="1:14" x14ac:dyDescent="0.35">
      <c r="A100" t="str">
        <f t="shared" si="4"/>
        <v>May</v>
      </c>
      <c r="B100" s="63">
        <f>DATE(2018, MONTH('2020 RRS'!$I$31), 1)</f>
        <v>43221</v>
      </c>
      <c r="C100" s="63" t="str">
        <f t="shared" si="5"/>
        <v>b. HE3-6</v>
      </c>
      <c r="D100">
        <v>3</v>
      </c>
      <c r="E100" t="s">
        <v>24</v>
      </c>
      <c r="F100" s="1">
        <f>'2020 RRS'!$J35</f>
        <v>2868</v>
      </c>
      <c r="G100" s="1">
        <f>'2021 RRS'!$J35</f>
        <v>2908</v>
      </c>
      <c r="H100" s="1">
        <f t="shared" si="6"/>
        <v>40</v>
      </c>
      <c r="I100" s="1">
        <f>'2020 RRS'!$O35</f>
        <v>3744.18</v>
      </c>
      <c r="J100" s="1">
        <f>'2021 RRS'!$O35</f>
        <v>3920.1</v>
      </c>
      <c r="L100" t="s">
        <v>7</v>
      </c>
      <c r="M100" t="s">
        <v>26</v>
      </c>
      <c r="N100" s="65">
        <v>2409</v>
      </c>
    </row>
    <row r="101" spans="1:14" x14ac:dyDescent="0.35">
      <c r="A101" t="str">
        <f t="shared" si="4"/>
        <v>May</v>
      </c>
      <c r="B101" s="63">
        <f>DATE(2018, MONTH('2020 RRS'!$I$31), 1)</f>
        <v>43221</v>
      </c>
      <c r="C101" s="63" t="str">
        <f t="shared" si="5"/>
        <v>b. HE3-6</v>
      </c>
      <c r="D101">
        <v>4</v>
      </c>
      <c r="E101" t="s">
        <v>24</v>
      </c>
      <c r="F101" s="1">
        <f>'2020 RRS'!$J36</f>
        <v>2868</v>
      </c>
      <c r="G101" s="1">
        <f>'2021 RRS'!$J36</f>
        <v>2908</v>
      </c>
      <c r="H101" s="1">
        <f t="shared" si="6"/>
        <v>40</v>
      </c>
      <c r="I101" s="1">
        <f>'2020 RRS'!$O36</f>
        <v>3744.18</v>
      </c>
      <c r="J101" s="1">
        <f>'2021 RRS'!$O36</f>
        <v>3920.1</v>
      </c>
      <c r="L101" t="s">
        <v>7</v>
      </c>
      <c r="M101" t="s">
        <v>27</v>
      </c>
      <c r="N101" s="65">
        <v>2440</v>
      </c>
    </row>
    <row r="102" spans="1:14" x14ac:dyDescent="0.35">
      <c r="A102" t="str">
        <f t="shared" si="4"/>
        <v>May</v>
      </c>
      <c r="B102" s="63">
        <f>DATE(2018, MONTH('2020 RRS'!$I$31), 1)</f>
        <v>43221</v>
      </c>
      <c r="C102" s="63" t="str">
        <f t="shared" si="5"/>
        <v>b. HE3-6</v>
      </c>
      <c r="D102">
        <v>5</v>
      </c>
      <c r="E102" t="s">
        <v>24</v>
      </c>
      <c r="F102" s="1">
        <f>'2020 RRS'!$J37</f>
        <v>2868</v>
      </c>
      <c r="G102" s="1">
        <f>'2021 RRS'!$J37</f>
        <v>2908</v>
      </c>
      <c r="H102" s="1">
        <f t="shared" si="6"/>
        <v>40</v>
      </c>
      <c r="I102" s="1">
        <f>'2020 RRS'!$O37</f>
        <v>3744.18</v>
      </c>
      <c r="J102" s="1">
        <f>'2021 RRS'!$O37</f>
        <v>3920.1</v>
      </c>
      <c r="L102" t="s">
        <v>7</v>
      </c>
      <c r="M102" t="s">
        <v>28</v>
      </c>
      <c r="N102" s="65">
        <v>2372</v>
      </c>
    </row>
    <row r="103" spans="1:14" x14ac:dyDescent="0.35">
      <c r="A103" t="str">
        <f t="shared" si="4"/>
        <v>May</v>
      </c>
      <c r="B103" s="63">
        <f>DATE(2018, MONTH('2020 RRS'!$I$31), 1)</f>
        <v>43221</v>
      </c>
      <c r="C103" s="63" t="str">
        <f t="shared" si="5"/>
        <v>b. HE3-6</v>
      </c>
      <c r="D103">
        <v>6</v>
      </c>
      <c r="E103" t="s">
        <v>24</v>
      </c>
      <c r="F103" s="1">
        <f>'2020 RRS'!$J38</f>
        <v>2868</v>
      </c>
      <c r="G103" s="1">
        <f>'2021 RRS'!$J38</f>
        <v>2908</v>
      </c>
      <c r="H103" s="1">
        <f t="shared" si="6"/>
        <v>40</v>
      </c>
      <c r="I103" s="1">
        <f>'2020 RRS'!$O38</f>
        <v>3744.18</v>
      </c>
      <c r="J103" s="1">
        <f>'2021 RRS'!$O38</f>
        <v>3920.1</v>
      </c>
      <c r="L103" t="s">
        <v>7</v>
      </c>
      <c r="M103" t="s">
        <v>29</v>
      </c>
      <c r="N103" s="65">
        <v>2300</v>
      </c>
    </row>
    <row r="104" spans="1:14" x14ac:dyDescent="0.35">
      <c r="A104" t="str">
        <f t="shared" si="4"/>
        <v>May</v>
      </c>
      <c r="B104" s="63">
        <f>DATE(2018, MONTH('2020 RRS'!$I$31), 1)</f>
        <v>43221</v>
      </c>
      <c r="C104" s="63" t="str">
        <f t="shared" si="5"/>
        <v>c. HE7-10</v>
      </c>
      <c r="D104">
        <v>7</v>
      </c>
      <c r="E104" t="s">
        <v>24</v>
      </c>
      <c r="F104" s="1">
        <f>'2020 RRS'!$J39</f>
        <v>2707</v>
      </c>
      <c r="G104" s="1">
        <f>'2021 RRS'!$J39</f>
        <v>2797</v>
      </c>
      <c r="H104" s="1">
        <f t="shared" si="6"/>
        <v>90</v>
      </c>
      <c r="I104" s="1">
        <f>'2020 RRS'!$O39</f>
        <v>3314.23</v>
      </c>
      <c r="J104" s="1">
        <f>'2021 RRS'!$O39</f>
        <v>3521.68</v>
      </c>
      <c r="L104" t="s">
        <v>7</v>
      </c>
      <c r="M104" t="s">
        <v>30</v>
      </c>
      <c r="N104" s="65">
        <v>2300</v>
      </c>
    </row>
    <row r="105" spans="1:14" x14ac:dyDescent="0.35">
      <c r="A105" t="str">
        <f t="shared" si="4"/>
        <v>May</v>
      </c>
      <c r="B105" s="63">
        <f>DATE(2018, MONTH('2020 RRS'!$I$31), 1)</f>
        <v>43221</v>
      </c>
      <c r="C105" s="63" t="str">
        <f t="shared" si="5"/>
        <v>c. HE7-10</v>
      </c>
      <c r="D105">
        <v>8</v>
      </c>
      <c r="E105" t="s">
        <v>24</v>
      </c>
      <c r="F105" s="1">
        <f>'2020 RRS'!$J40</f>
        <v>2707</v>
      </c>
      <c r="G105" s="1">
        <f>'2021 RRS'!$J40</f>
        <v>2797</v>
      </c>
      <c r="H105" s="1">
        <f t="shared" si="6"/>
        <v>90</v>
      </c>
      <c r="I105" s="1">
        <f>'2020 RRS'!$O40</f>
        <v>3314.23</v>
      </c>
      <c r="J105" s="1">
        <f>'2021 RRS'!$O40</f>
        <v>3521.68</v>
      </c>
      <c r="L105" t="s">
        <v>7</v>
      </c>
      <c r="M105" t="s">
        <v>31</v>
      </c>
      <c r="N105" s="65">
        <v>2300</v>
      </c>
    </row>
    <row r="106" spans="1:14" x14ac:dyDescent="0.35">
      <c r="A106" t="str">
        <f t="shared" si="4"/>
        <v>May</v>
      </c>
      <c r="B106" s="63">
        <f>DATE(2018, MONTH('2020 RRS'!$I$31), 1)</f>
        <v>43221</v>
      </c>
      <c r="C106" s="63" t="str">
        <f t="shared" si="5"/>
        <v>c. HE7-10</v>
      </c>
      <c r="D106">
        <v>9</v>
      </c>
      <c r="E106" t="s">
        <v>24</v>
      </c>
      <c r="F106" s="1">
        <f>'2020 RRS'!$J41</f>
        <v>2707</v>
      </c>
      <c r="G106" s="1">
        <f>'2021 RRS'!$J41</f>
        <v>2797</v>
      </c>
      <c r="H106" s="1">
        <f t="shared" si="6"/>
        <v>90</v>
      </c>
      <c r="I106" s="1">
        <f>'2020 RRS'!$O41</f>
        <v>3314.23</v>
      </c>
      <c r="J106" s="1">
        <f>'2021 RRS'!$O41</f>
        <v>3521.68</v>
      </c>
      <c r="L106" t="s">
        <v>46</v>
      </c>
      <c r="N106" s="65">
        <v>2440</v>
      </c>
    </row>
    <row r="107" spans="1:14" x14ac:dyDescent="0.35">
      <c r="A107" t="str">
        <f t="shared" si="4"/>
        <v>May</v>
      </c>
      <c r="B107" s="63">
        <f>DATE(2018, MONTH('2020 RRS'!$I$31), 1)</f>
        <v>43221</v>
      </c>
      <c r="C107" s="63" t="str">
        <f t="shared" si="5"/>
        <v>c. HE7-10</v>
      </c>
      <c r="D107">
        <v>10</v>
      </c>
      <c r="E107" t="s">
        <v>24</v>
      </c>
      <c r="F107" s="1">
        <f>'2020 RRS'!$J42</f>
        <v>2707</v>
      </c>
      <c r="G107" s="1">
        <f>'2021 RRS'!$J42</f>
        <v>2797</v>
      </c>
      <c r="H107" s="1">
        <f t="shared" si="6"/>
        <v>90</v>
      </c>
      <c r="I107" s="1">
        <f>'2020 RRS'!$O42</f>
        <v>3314.23</v>
      </c>
      <c r="J107" s="1">
        <f>'2021 RRS'!$O42</f>
        <v>3521.68</v>
      </c>
      <c r="L107" t="s">
        <v>8</v>
      </c>
      <c r="M107" t="s">
        <v>26</v>
      </c>
      <c r="N107" s="65">
        <v>2553</v>
      </c>
    </row>
    <row r="108" spans="1:14" x14ac:dyDescent="0.35">
      <c r="A108" t="str">
        <f t="shared" si="4"/>
        <v>May</v>
      </c>
      <c r="B108" s="63">
        <f>DATE(2018, MONTH('2020 RRS'!$I$31), 1)</f>
        <v>43221</v>
      </c>
      <c r="C108" s="63" t="str">
        <f t="shared" si="5"/>
        <v>d. HE11-14</v>
      </c>
      <c r="D108">
        <v>11</v>
      </c>
      <c r="E108" t="s">
        <v>24</v>
      </c>
      <c r="F108" s="1">
        <f>'2020 RRS'!$J43</f>
        <v>2553</v>
      </c>
      <c r="G108" s="1">
        <f>'2021 RRS'!$J43</f>
        <v>2598</v>
      </c>
      <c r="H108" s="1">
        <f t="shared" si="6"/>
        <v>45</v>
      </c>
      <c r="I108" s="1">
        <f>'2020 RRS'!$O43</f>
        <v>2889.7200000000003</v>
      </c>
      <c r="J108" s="1">
        <f>'2021 RRS'!$O43</f>
        <v>3003.44</v>
      </c>
      <c r="L108" t="s">
        <v>8</v>
      </c>
      <c r="M108" t="s">
        <v>27</v>
      </c>
      <c r="N108" s="65">
        <v>2553</v>
      </c>
    </row>
    <row r="109" spans="1:14" x14ac:dyDescent="0.35">
      <c r="A109" t="str">
        <f t="shared" si="4"/>
        <v>May</v>
      </c>
      <c r="B109" s="63">
        <f>DATE(2018, MONTH('2020 RRS'!$I$31), 1)</f>
        <v>43221</v>
      </c>
      <c r="C109" s="63" t="str">
        <f t="shared" si="5"/>
        <v>d. HE11-14</v>
      </c>
      <c r="D109">
        <v>12</v>
      </c>
      <c r="E109" t="s">
        <v>24</v>
      </c>
      <c r="F109" s="1">
        <f>'2020 RRS'!$J44</f>
        <v>2553</v>
      </c>
      <c r="G109" s="1">
        <f>'2021 RRS'!$J44</f>
        <v>2598</v>
      </c>
      <c r="H109" s="1">
        <f t="shared" si="6"/>
        <v>45</v>
      </c>
      <c r="I109" s="1">
        <f>'2020 RRS'!$O44</f>
        <v>2889.7200000000003</v>
      </c>
      <c r="J109" s="1">
        <f>'2021 RRS'!$O44</f>
        <v>3003.44</v>
      </c>
      <c r="L109" t="s">
        <v>8</v>
      </c>
      <c r="M109" t="s">
        <v>28</v>
      </c>
      <c r="N109" s="65">
        <v>2523</v>
      </c>
    </row>
    <row r="110" spans="1:14" x14ac:dyDescent="0.35">
      <c r="A110" t="str">
        <f t="shared" si="4"/>
        <v>May</v>
      </c>
      <c r="B110" s="63">
        <f>DATE(2018, MONTH('2020 RRS'!$I$31), 1)</f>
        <v>43221</v>
      </c>
      <c r="C110" s="63" t="str">
        <f t="shared" si="5"/>
        <v>d. HE11-14</v>
      </c>
      <c r="D110">
        <v>13</v>
      </c>
      <c r="E110" t="s">
        <v>24</v>
      </c>
      <c r="F110" s="1">
        <f>'2020 RRS'!$J45</f>
        <v>2553</v>
      </c>
      <c r="G110" s="1">
        <f>'2021 RRS'!$J45</f>
        <v>2598</v>
      </c>
      <c r="H110" s="1">
        <f t="shared" si="6"/>
        <v>45</v>
      </c>
      <c r="I110" s="1">
        <f>'2020 RRS'!$O45</f>
        <v>2889.7200000000003</v>
      </c>
      <c r="J110" s="1">
        <f>'2021 RRS'!$O45</f>
        <v>3003.44</v>
      </c>
      <c r="L110" t="s">
        <v>8</v>
      </c>
      <c r="M110" t="s">
        <v>29</v>
      </c>
      <c r="N110" s="65">
        <v>2409</v>
      </c>
    </row>
    <row r="111" spans="1:14" x14ac:dyDescent="0.35">
      <c r="A111" t="str">
        <f t="shared" si="4"/>
        <v>May</v>
      </c>
      <c r="B111" s="63">
        <f>DATE(2018, MONTH('2020 RRS'!$I$31), 1)</f>
        <v>43221</v>
      </c>
      <c r="C111" s="63" t="str">
        <f t="shared" si="5"/>
        <v>d. HE11-14</v>
      </c>
      <c r="D111">
        <v>14</v>
      </c>
      <c r="E111" t="s">
        <v>24</v>
      </c>
      <c r="F111" s="1">
        <f>'2020 RRS'!$J46</f>
        <v>2553</v>
      </c>
      <c r="G111" s="1">
        <f>'2021 RRS'!$J46</f>
        <v>2598</v>
      </c>
      <c r="H111" s="1">
        <f t="shared" si="6"/>
        <v>45</v>
      </c>
      <c r="I111" s="1">
        <f>'2020 RRS'!$O46</f>
        <v>2889.7200000000003</v>
      </c>
      <c r="J111" s="1">
        <f>'2021 RRS'!$O46</f>
        <v>3003.44</v>
      </c>
      <c r="L111" t="s">
        <v>8</v>
      </c>
      <c r="M111" t="s">
        <v>30</v>
      </c>
      <c r="N111" s="65">
        <v>2372</v>
      </c>
    </row>
    <row r="112" spans="1:14" x14ac:dyDescent="0.35">
      <c r="A112" t="str">
        <f t="shared" si="4"/>
        <v>May</v>
      </c>
      <c r="B112" s="63">
        <f>DATE(2018, MONTH('2020 RRS'!$I$31), 1)</f>
        <v>43221</v>
      </c>
      <c r="C112" s="63" t="str">
        <f t="shared" si="5"/>
        <v>e. HE15-18</v>
      </c>
      <c r="D112">
        <v>15</v>
      </c>
      <c r="E112" t="s">
        <v>24</v>
      </c>
      <c r="F112" s="1">
        <f>'2020 RRS'!$J47</f>
        <v>2523</v>
      </c>
      <c r="G112" s="1">
        <f>'2021 RRS'!$J47</f>
        <v>2553</v>
      </c>
      <c r="H112" s="1">
        <f t="shared" si="6"/>
        <v>30</v>
      </c>
      <c r="I112" s="1">
        <f>'2020 RRS'!$O47</f>
        <v>2783.87</v>
      </c>
      <c r="J112" s="1">
        <f>'2021 RRS'!$O47</f>
        <v>2889.7200000000003</v>
      </c>
      <c r="L112" t="s">
        <v>8</v>
      </c>
      <c r="M112" t="s">
        <v>31</v>
      </c>
      <c r="N112" s="65">
        <v>2409</v>
      </c>
    </row>
    <row r="113" spans="1:14" x14ac:dyDescent="0.35">
      <c r="A113" t="str">
        <f t="shared" si="4"/>
        <v>May</v>
      </c>
      <c r="B113" s="63">
        <f>DATE(2018, MONTH('2020 RRS'!$I$31), 1)</f>
        <v>43221</v>
      </c>
      <c r="C113" s="63" t="str">
        <f t="shared" si="5"/>
        <v>e. HE15-18</v>
      </c>
      <c r="D113">
        <v>16</v>
      </c>
      <c r="E113" t="s">
        <v>24</v>
      </c>
      <c r="F113" s="1">
        <f>'2020 RRS'!$J48</f>
        <v>2523</v>
      </c>
      <c r="G113" s="1">
        <f>'2021 RRS'!$J48</f>
        <v>2553</v>
      </c>
      <c r="H113" s="1">
        <f t="shared" si="6"/>
        <v>30</v>
      </c>
      <c r="I113" s="1">
        <f>'2020 RRS'!$O48</f>
        <v>2783.87</v>
      </c>
      <c r="J113" s="1">
        <f>'2021 RRS'!$O48</f>
        <v>2889.7200000000003</v>
      </c>
      <c r="L113" t="s">
        <v>47</v>
      </c>
      <c r="N113" s="65">
        <v>2553</v>
      </c>
    </row>
    <row r="114" spans="1:14" x14ac:dyDescent="0.35">
      <c r="A114" t="str">
        <f t="shared" si="4"/>
        <v>May</v>
      </c>
      <c r="B114" s="63">
        <f>DATE(2018, MONTH('2020 RRS'!$I$31), 1)</f>
        <v>43221</v>
      </c>
      <c r="C114" s="63" t="str">
        <f t="shared" si="5"/>
        <v>e. HE15-18</v>
      </c>
      <c r="D114">
        <v>17</v>
      </c>
      <c r="E114" t="s">
        <v>24</v>
      </c>
      <c r="F114" s="1">
        <f>'2020 RRS'!$J49</f>
        <v>2523</v>
      </c>
      <c r="G114" s="1">
        <f>'2021 RRS'!$J49</f>
        <v>2553</v>
      </c>
      <c r="H114" s="1">
        <f t="shared" si="6"/>
        <v>30</v>
      </c>
      <c r="I114" s="1">
        <f>'2020 RRS'!$O49</f>
        <v>2783.87</v>
      </c>
      <c r="J114" s="1">
        <f>'2021 RRS'!$O49</f>
        <v>2889.7200000000003</v>
      </c>
      <c r="L114" t="s">
        <v>9</v>
      </c>
      <c r="M114" t="s">
        <v>26</v>
      </c>
      <c r="N114" s="65">
        <v>2908</v>
      </c>
    </row>
    <row r="115" spans="1:14" x14ac:dyDescent="0.35">
      <c r="A115" t="str">
        <f t="shared" si="4"/>
        <v>May</v>
      </c>
      <c r="B115" s="63">
        <f>DATE(2018, MONTH('2020 RRS'!$I$31), 1)</f>
        <v>43221</v>
      </c>
      <c r="C115" s="63" t="str">
        <f t="shared" si="5"/>
        <v>e. HE15-18</v>
      </c>
      <c r="D115">
        <v>18</v>
      </c>
      <c r="E115" t="s">
        <v>24</v>
      </c>
      <c r="F115" s="1">
        <f>'2020 RRS'!$J50</f>
        <v>2523</v>
      </c>
      <c r="G115" s="1">
        <f>'2021 RRS'!$J50</f>
        <v>2553</v>
      </c>
      <c r="H115" s="1">
        <f t="shared" si="6"/>
        <v>30</v>
      </c>
      <c r="I115" s="1">
        <f>'2020 RRS'!$O50</f>
        <v>2783.87</v>
      </c>
      <c r="J115" s="1">
        <f>'2021 RRS'!$O50</f>
        <v>2889.7200000000003</v>
      </c>
      <c r="L115" t="s">
        <v>9</v>
      </c>
      <c r="M115" t="s">
        <v>27</v>
      </c>
      <c r="N115" s="65">
        <v>2959</v>
      </c>
    </row>
    <row r="116" spans="1:14" x14ac:dyDescent="0.35">
      <c r="A116" t="str">
        <f t="shared" si="4"/>
        <v>May</v>
      </c>
      <c r="B116" s="63">
        <f>DATE(2018, MONTH('2020 RRS'!$I$31), 1)</f>
        <v>43221</v>
      </c>
      <c r="C116" s="63" t="str">
        <f t="shared" si="5"/>
        <v>f. HE19-22</v>
      </c>
      <c r="D116">
        <v>19</v>
      </c>
      <c r="E116" t="s">
        <v>24</v>
      </c>
      <c r="F116" s="1">
        <f>'2020 RRS'!$J51</f>
        <v>2553</v>
      </c>
      <c r="G116" s="1">
        <f>'2021 RRS'!$J51</f>
        <v>2598</v>
      </c>
      <c r="H116" s="1">
        <f t="shared" si="6"/>
        <v>45</v>
      </c>
      <c r="I116" s="1">
        <f>'2020 RRS'!$O51</f>
        <v>2889.7200000000003</v>
      </c>
      <c r="J116" s="1">
        <f>'2021 RRS'!$O51</f>
        <v>3003.44</v>
      </c>
      <c r="L116" t="s">
        <v>9</v>
      </c>
      <c r="M116" t="s">
        <v>28</v>
      </c>
      <c r="N116" s="65">
        <v>2868</v>
      </c>
    </row>
    <row r="117" spans="1:14" x14ac:dyDescent="0.35">
      <c r="A117" t="str">
        <f t="shared" si="4"/>
        <v>May</v>
      </c>
      <c r="B117" s="63">
        <f>DATE(2018, MONTH('2020 RRS'!$I$31), 1)</f>
        <v>43221</v>
      </c>
      <c r="C117" s="63" t="str">
        <f t="shared" si="5"/>
        <v>f. HE19-22</v>
      </c>
      <c r="D117">
        <v>20</v>
      </c>
      <c r="E117" t="s">
        <v>24</v>
      </c>
      <c r="F117" s="1">
        <f>'2020 RRS'!$J52</f>
        <v>2553</v>
      </c>
      <c r="G117" s="1">
        <f>'2021 RRS'!$J52</f>
        <v>2598</v>
      </c>
      <c r="H117" s="1">
        <f t="shared" si="6"/>
        <v>45</v>
      </c>
      <c r="I117" s="1">
        <f>'2020 RRS'!$O52</f>
        <v>2889.7200000000003</v>
      </c>
      <c r="J117" s="1">
        <f>'2021 RRS'!$O52</f>
        <v>3003.44</v>
      </c>
      <c r="L117" t="s">
        <v>9</v>
      </c>
      <c r="M117" t="s">
        <v>29</v>
      </c>
      <c r="N117" s="65">
        <v>2707</v>
      </c>
    </row>
    <row r="118" spans="1:14" x14ac:dyDescent="0.35">
      <c r="A118" t="str">
        <f t="shared" si="4"/>
        <v>May</v>
      </c>
      <c r="B118" s="63">
        <f>DATE(2018, MONTH('2020 RRS'!$I$31), 1)</f>
        <v>43221</v>
      </c>
      <c r="C118" s="63" t="str">
        <f t="shared" si="5"/>
        <v>f. HE19-22</v>
      </c>
      <c r="D118">
        <v>21</v>
      </c>
      <c r="E118" t="s">
        <v>24</v>
      </c>
      <c r="F118" s="1">
        <f>'2020 RRS'!$J53</f>
        <v>2553</v>
      </c>
      <c r="G118" s="1">
        <f>'2021 RRS'!$J53</f>
        <v>2598</v>
      </c>
      <c r="H118" s="1">
        <f t="shared" si="6"/>
        <v>45</v>
      </c>
      <c r="I118" s="1">
        <f>'2020 RRS'!$O53</f>
        <v>2889.7200000000003</v>
      </c>
      <c r="J118" s="1">
        <f>'2021 RRS'!$O53</f>
        <v>3003.44</v>
      </c>
      <c r="L118" t="s">
        <v>9</v>
      </c>
      <c r="M118" t="s">
        <v>30</v>
      </c>
      <c r="N118" s="65">
        <v>2645</v>
      </c>
    </row>
    <row r="119" spans="1:14" x14ac:dyDescent="0.35">
      <c r="A119" t="str">
        <f t="shared" si="4"/>
        <v>May</v>
      </c>
      <c r="B119" s="63">
        <f>DATE(2018, MONTH('2020 RRS'!$I$31), 1)</f>
        <v>43221</v>
      </c>
      <c r="C119" s="63" t="str">
        <f t="shared" si="5"/>
        <v>f. HE19-22</v>
      </c>
      <c r="D119">
        <v>22</v>
      </c>
      <c r="E119" t="s">
        <v>24</v>
      </c>
      <c r="F119" s="1">
        <f>'2020 RRS'!$J54</f>
        <v>2553</v>
      </c>
      <c r="G119" s="1">
        <f>'2021 RRS'!$J54</f>
        <v>2598</v>
      </c>
      <c r="H119" s="1">
        <f t="shared" si="6"/>
        <v>45</v>
      </c>
      <c r="I119" s="1">
        <f>'2020 RRS'!$O54</f>
        <v>2889.7200000000003</v>
      </c>
      <c r="J119" s="1">
        <f>'2021 RRS'!$O54</f>
        <v>3003.44</v>
      </c>
      <c r="L119" t="s">
        <v>9</v>
      </c>
      <c r="M119" t="s">
        <v>31</v>
      </c>
      <c r="N119" s="65">
        <v>2707</v>
      </c>
    </row>
    <row r="120" spans="1:14" x14ac:dyDescent="0.35">
      <c r="A120" t="str">
        <f t="shared" si="4"/>
        <v>May</v>
      </c>
      <c r="B120" s="63">
        <f>DATE(2018, MONTH('2020 RRS'!$I$31), 1)</f>
        <v>43221</v>
      </c>
      <c r="C120" s="63" t="str">
        <f t="shared" si="5"/>
        <v>a. HE1-2 &amp; HE23-24</v>
      </c>
      <c r="D120">
        <v>23</v>
      </c>
      <c r="E120" t="s">
        <v>24</v>
      </c>
      <c r="F120" s="1">
        <f>'2020 RRS'!$J55</f>
        <v>2797</v>
      </c>
      <c r="G120" s="1">
        <f>'2021 RRS'!$J55</f>
        <v>2868</v>
      </c>
      <c r="H120" s="1">
        <f t="shared" si="6"/>
        <v>71</v>
      </c>
      <c r="I120" s="1">
        <f>'2020 RRS'!$O55</f>
        <v>3521.68</v>
      </c>
      <c r="J120" s="1">
        <f>'2021 RRS'!$O55</f>
        <v>3744.18</v>
      </c>
      <c r="L120" t="s">
        <v>48</v>
      </c>
      <c r="N120" s="65">
        <v>2959</v>
      </c>
    </row>
    <row r="121" spans="1:14" x14ac:dyDescent="0.35">
      <c r="A121" t="str">
        <f t="shared" si="4"/>
        <v>May</v>
      </c>
      <c r="B121" s="63">
        <f>DATE(2018, MONTH('2020 RRS'!$I$31), 1)</f>
        <v>43221</v>
      </c>
      <c r="C121" s="63" t="str">
        <f t="shared" si="5"/>
        <v>a. HE1-2 &amp; HE23-24</v>
      </c>
      <c r="D121">
        <v>24</v>
      </c>
      <c r="E121" t="s">
        <v>24</v>
      </c>
      <c r="F121" s="1">
        <f>'2020 RRS'!$J56</f>
        <v>2797</v>
      </c>
      <c r="G121" s="1">
        <f>'2021 RRS'!$J56</f>
        <v>2868</v>
      </c>
      <c r="H121" s="1">
        <f t="shared" si="6"/>
        <v>71</v>
      </c>
      <c r="I121" s="1">
        <f>'2020 RRS'!$O56</f>
        <v>3521.68</v>
      </c>
      <c r="J121" s="1">
        <f>'2021 RRS'!$O56</f>
        <v>3744.18</v>
      </c>
      <c r="L121" t="s">
        <v>10</v>
      </c>
      <c r="M121" t="s">
        <v>26</v>
      </c>
      <c r="N121" s="65">
        <v>3086</v>
      </c>
    </row>
    <row r="122" spans="1:14" x14ac:dyDescent="0.35">
      <c r="A122" t="str">
        <f t="shared" si="4"/>
        <v>Jun</v>
      </c>
      <c r="B122" s="63">
        <f>DATE(2018, MONTH('2020 RRS'!$Q$31), 1)</f>
        <v>43252</v>
      </c>
      <c r="C122" s="63" t="str">
        <f t="shared" si="5"/>
        <v>a. HE1-2 &amp; HE23-24</v>
      </c>
      <c r="D122">
        <v>1</v>
      </c>
      <c r="E122" t="s">
        <v>24</v>
      </c>
      <c r="F122" s="1">
        <f>'2020 RRS'!$R33</f>
        <v>2553</v>
      </c>
      <c r="G122" s="1">
        <f>'2021 RRS'!$R33</f>
        <v>2598</v>
      </c>
      <c r="H122" s="1">
        <f t="shared" si="6"/>
        <v>45</v>
      </c>
      <c r="I122" s="1">
        <f>'2020 RRS'!$W33</f>
        <v>2889.7200000000003</v>
      </c>
      <c r="J122" s="1">
        <f>'2021 RRS'!$W33</f>
        <v>3003.44</v>
      </c>
      <c r="L122" t="s">
        <v>10</v>
      </c>
      <c r="M122" t="s">
        <v>27</v>
      </c>
      <c r="N122" s="65">
        <v>2998</v>
      </c>
    </row>
    <row r="123" spans="1:14" x14ac:dyDescent="0.35">
      <c r="A123" t="str">
        <f t="shared" si="4"/>
        <v>Jun</v>
      </c>
      <c r="B123" s="63">
        <f>DATE(2018, MONTH('2020 RRS'!$Q$31), 1)</f>
        <v>43252</v>
      </c>
      <c r="C123" s="63" t="str">
        <f t="shared" si="5"/>
        <v>a. HE1-2 &amp; HE23-24</v>
      </c>
      <c r="D123">
        <v>2</v>
      </c>
      <c r="E123" t="s">
        <v>24</v>
      </c>
      <c r="F123" s="1">
        <f>'2020 RRS'!$R34</f>
        <v>2553</v>
      </c>
      <c r="G123" s="1">
        <f>'2021 RRS'!$R34</f>
        <v>2598</v>
      </c>
      <c r="H123" s="1">
        <f t="shared" si="6"/>
        <v>45</v>
      </c>
      <c r="I123" s="1">
        <f>'2020 RRS'!$W34</f>
        <v>2889.7200000000003</v>
      </c>
      <c r="J123" s="1">
        <f>'2021 RRS'!$W34</f>
        <v>3003.44</v>
      </c>
      <c r="L123" t="s">
        <v>10</v>
      </c>
      <c r="M123" t="s">
        <v>28</v>
      </c>
      <c r="N123" s="65">
        <v>2908</v>
      </c>
    </row>
    <row r="124" spans="1:14" x14ac:dyDescent="0.35">
      <c r="A124" t="str">
        <f t="shared" si="4"/>
        <v>Jun</v>
      </c>
      <c r="B124" s="63">
        <f>DATE(2018, MONTH('2020 RRS'!$Q$31), 1)</f>
        <v>43252</v>
      </c>
      <c r="C124" s="63" t="str">
        <f t="shared" si="5"/>
        <v>b. HE3-6</v>
      </c>
      <c r="D124">
        <v>3</v>
      </c>
      <c r="E124" t="s">
        <v>24</v>
      </c>
      <c r="F124" s="1">
        <f>'2020 RRS'!$R35</f>
        <v>2598</v>
      </c>
      <c r="G124" s="1">
        <f>'2021 RRS'!$R35</f>
        <v>2707</v>
      </c>
      <c r="H124" s="1">
        <f t="shared" si="6"/>
        <v>109</v>
      </c>
      <c r="I124" s="1">
        <f>'2020 RRS'!$W35</f>
        <v>3003.44</v>
      </c>
      <c r="J124" s="1">
        <f>'2021 RRS'!$W35</f>
        <v>3314.23</v>
      </c>
      <c r="L124" t="s">
        <v>10</v>
      </c>
      <c r="M124" t="s">
        <v>29</v>
      </c>
      <c r="N124" s="65">
        <v>2868</v>
      </c>
    </row>
    <row r="125" spans="1:14" x14ac:dyDescent="0.35">
      <c r="A125" t="str">
        <f t="shared" si="4"/>
        <v>Jun</v>
      </c>
      <c r="B125" s="63">
        <f>DATE(2018, MONTH('2020 RRS'!$Q$31), 1)</f>
        <v>43252</v>
      </c>
      <c r="C125" s="63" t="str">
        <f t="shared" si="5"/>
        <v>b. HE3-6</v>
      </c>
      <c r="D125">
        <v>4</v>
      </c>
      <c r="E125" t="s">
        <v>24</v>
      </c>
      <c r="F125" s="1">
        <f>'2020 RRS'!$R36</f>
        <v>2598</v>
      </c>
      <c r="G125" s="1">
        <f>'2021 RRS'!$R36</f>
        <v>2707</v>
      </c>
      <c r="H125" s="1">
        <f t="shared" si="6"/>
        <v>109</v>
      </c>
      <c r="I125" s="1">
        <f>'2020 RRS'!$W36</f>
        <v>3003.44</v>
      </c>
      <c r="J125" s="1">
        <f>'2021 RRS'!$W36</f>
        <v>3314.23</v>
      </c>
      <c r="L125" t="s">
        <v>10</v>
      </c>
      <c r="M125" t="s">
        <v>30</v>
      </c>
      <c r="N125" s="65">
        <v>2868</v>
      </c>
    </row>
    <row r="126" spans="1:14" x14ac:dyDescent="0.35">
      <c r="A126" t="str">
        <f t="shared" si="4"/>
        <v>Jun</v>
      </c>
      <c r="B126" s="63">
        <f>DATE(2018, MONTH('2020 RRS'!$Q$31), 1)</f>
        <v>43252</v>
      </c>
      <c r="C126" s="63" t="str">
        <f t="shared" si="5"/>
        <v>b. HE3-6</v>
      </c>
      <c r="D126">
        <v>5</v>
      </c>
      <c r="E126" t="s">
        <v>24</v>
      </c>
      <c r="F126" s="1">
        <f>'2020 RRS'!$R37</f>
        <v>2598</v>
      </c>
      <c r="G126" s="1">
        <f>'2021 RRS'!$R37</f>
        <v>2707</v>
      </c>
      <c r="H126" s="1">
        <f t="shared" si="6"/>
        <v>109</v>
      </c>
      <c r="I126" s="1">
        <f>'2020 RRS'!$W37</f>
        <v>3003.44</v>
      </c>
      <c r="J126" s="1">
        <f>'2021 RRS'!$W37</f>
        <v>3314.23</v>
      </c>
      <c r="L126" t="s">
        <v>10</v>
      </c>
      <c r="M126" t="s">
        <v>31</v>
      </c>
      <c r="N126" s="65">
        <v>2908</v>
      </c>
    </row>
    <row r="127" spans="1:14" x14ac:dyDescent="0.35">
      <c r="A127" t="str">
        <f t="shared" si="4"/>
        <v>Jun</v>
      </c>
      <c r="B127" s="63">
        <f>DATE(2018, MONTH('2020 RRS'!$Q$31), 1)</f>
        <v>43252</v>
      </c>
      <c r="C127" s="63" t="str">
        <f t="shared" si="5"/>
        <v>b. HE3-6</v>
      </c>
      <c r="D127">
        <v>6</v>
      </c>
      <c r="E127" t="s">
        <v>24</v>
      </c>
      <c r="F127" s="1">
        <f>'2020 RRS'!$R38</f>
        <v>2598</v>
      </c>
      <c r="G127" s="1">
        <f>'2021 RRS'!$R38</f>
        <v>2707</v>
      </c>
      <c r="H127" s="1">
        <f t="shared" si="6"/>
        <v>109</v>
      </c>
      <c r="I127" s="1">
        <f>'2020 RRS'!$W38</f>
        <v>3003.44</v>
      </c>
      <c r="J127" s="1">
        <f>'2021 RRS'!$W38</f>
        <v>3314.23</v>
      </c>
      <c r="L127" t="s">
        <v>49</v>
      </c>
      <c r="N127" s="65">
        <v>3086</v>
      </c>
    </row>
    <row r="128" spans="1:14" x14ac:dyDescent="0.35">
      <c r="A128" t="str">
        <f t="shared" si="4"/>
        <v>Jun</v>
      </c>
      <c r="B128" s="63">
        <f>DATE(2018, MONTH('2020 RRS'!$Q$31), 1)</f>
        <v>43252</v>
      </c>
      <c r="C128" s="63" t="str">
        <f t="shared" si="5"/>
        <v>c. HE7-10</v>
      </c>
      <c r="D128">
        <v>7</v>
      </c>
      <c r="E128" t="s">
        <v>24</v>
      </c>
      <c r="F128" s="1">
        <f>'2020 RRS'!$R39</f>
        <v>2523</v>
      </c>
      <c r="G128" s="1">
        <f>'2021 RRS'!$R39</f>
        <v>2553</v>
      </c>
      <c r="H128" s="1">
        <f t="shared" si="6"/>
        <v>30</v>
      </c>
      <c r="I128" s="1">
        <f>'2020 RRS'!$W39</f>
        <v>2783.87</v>
      </c>
      <c r="J128" s="1">
        <f>'2021 RRS'!$W39</f>
        <v>2889.7200000000003</v>
      </c>
      <c r="L128" t="s">
        <v>11</v>
      </c>
      <c r="M128" t="s">
        <v>26</v>
      </c>
      <c r="N128" s="65">
        <v>3086</v>
      </c>
    </row>
    <row r="129" spans="1:14" x14ac:dyDescent="0.35">
      <c r="A129" t="str">
        <f t="shared" si="4"/>
        <v>Jun</v>
      </c>
      <c r="B129" s="63">
        <f>DATE(2018, MONTH('2020 RRS'!$Q$31), 1)</f>
        <v>43252</v>
      </c>
      <c r="C129" s="63" t="str">
        <f t="shared" si="5"/>
        <v>c. HE7-10</v>
      </c>
      <c r="D129">
        <v>8</v>
      </c>
      <c r="E129" t="s">
        <v>24</v>
      </c>
      <c r="F129" s="1">
        <f>'2020 RRS'!$R40</f>
        <v>2523</v>
      </c>
      <c r="G129" s="1">
        <f>'2021 RRS'!$R40</f>
        <v>2553</v>
      </c>
      <c r="H129" s="1">
        <f t="shared" si="6"/>
        <v>30</v>
      </c>
      <c r="I129" s="1">
        <f>'2020 RRS'!$W40</f>
        <v>2783.87</v>
      </c>
      <c r="J129" s="1">
        <f>'2021 RRS'!$W40</f>
        <v>2889.7200000000003</v>
      </c>
      <c r="L129" t="s">
        <v>11</v>
      </c>
      <c r="M129" t="s">
        <v>27</v>
      </c>
      <c r="N129" s="65">
        <v>2959</v>
      </c>
    </row>
    <row r="130" spans="1:14" x14ac:dyDescent="0.35">
      <c r="A130" t="str">
        <f t="shared" si="4"/>
        <v>Jun</v>
      </c>
      <c r="B130" s="63">
        <f>DATE(2018, MONTH('2020 RRS'!$Q$31), 1)</f>
        <v>43252</v>
      </c>
      <c r="C130" s="63" t="str">
        <f t="shared" si="5"/>
        <v>c. HE7-10</v>
      </c>
      <c r="D130">
        <v>9</v>
      </c>
      <c r="E130" t="s">
        <v>24</v>
      </c>
      <c r="F130" s="1">
        <f>'2020 RRS'!$R41</f>
        <v>2523</v>
      </c>
      <c r="G130" s="1">
        <f>'2021 RRS'!$R41</f>
        <v>2553</v>
      </c>
      <c r="H130" s="1">
        <f t="shared" si="6"/>
        <v>30</v>
      </c>
      <c r="I130" s="1">
        <f>'2020 RRS'!$W41</f>
        <v>2783.87</v>
      </c>
      <c r="J130" s="1">
        <f>'2021 RRS'!$W41</f>
        <v>2889.7200000000003</v>
      </c>
      <c r="L130" t="s">
        <v>11</v>
      </c>
      <c r="M130" t="s">
        <v>28</v>
      </c>
      <c r="N130" s="65">
        <v>2868</v>
      </c>
    </row>
    <row r="131" spans="1:14" x14ac:dyDescent="0.35">
      <c r="A131" t="str">
        <f t="shared" ref="A131:A194" si="7">TEXT(B131, "mmm")</f>
        <v>Jun</v>
      </c>
      <c r="B131" s="63">
        <f>DATE(2018, MONTH('2020 RRS'!$Q$31), 1)</f>
        <v>43252</v>
      </c>
      <c r="C131" s="63" t="str">
        <f t="shared" ref="C131:C194" si="8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24</v>
      </c>
      <c r="F131" s="1">
        <f>'2020 RRS'!$R42</f>
        <v>2523</v>
      </c>
      <c r="G131" s="1">
        <f>'2021 RRS'!$R42</f>
        <v>2553</v>
      </c>
      <c r="H131" s="1">
        <f t="shared" ref="H131:H194" si="9">ABS(G131-F131)</f>
        <v>30</v>
      </c>
      <c r="I131" s="1">
        <f>'2020 RRS'!$W42</f>
        <v>2783.87</v>
      </c>
      <c r="J131" s="1">
        <f>'2021 RRS'!$W42</f>
        <v>2889.7200000000003</v>
      </c>
      <c r="L131" t="s">
        <v>11</v>
      </c>
      <c r="M131" t="s">
        <v>29</v>
      </c>
      <c r="N131" s="65">
        <v>2797</v>
      </c>
    </row>
    <row r="132" spans="1:14" x14ac:dyDescent="0.35">
      <c r="A132" t="str">
        <f t="shared" si="7"/>
        <v>Jun</v>
      </c>
      <c r="B132" s="63">
        <f>DATE(2018, MONTH('2020 RRS'!$Q$31), 1)</f>
        <v>43252</v>
      </c>
      <c r="C132" s="63" t="str">
        <f t="shared" si="8"/>
        <v>d. HE11-14</v>
      </c>
      <c r="D132">
        <v>11</v>
      </c>
      <c r="E132" t="s">
        <v>24</v>
      </c>
      <c r="F132" s="1">
        <f>'2020 RRS'!$R43</f>
        <v>2372</v>
      </c>
      <c r="G132" s="1">
        <f>'2021 RRS'!$R43</f>
        <v>2409</v>
      </c>
      <c r="H132" s="1">
        <f t="shared" si="9"/>
        <v>37</v>
      </c>
      <c r="I132" s="1">
        <f>'2020 RRS'!$W43</f>
        <v>2420.88</v>
      </c>
      <c r="J132" s="1">
        <f>'2021 RRS'!$W43</f>
        <v>2509.7200000000003</v>
      </c>
      <c r="L132" t="s">
        <v>11</v>
      </c>
      <c r="M132" t="s">
        <v>30</v>
      </c>
      <c r="N132" s="65">
        <v>2797</v>
      </c>
    </row>
    <row r="133" spans="1:14" x14ac:dyDescent="0.35">
      <c r="A133" t="str">
        <f t="shared" si="7"/>
        <v>Jun</v>
      </c>
      <c r="B133" s="63">
        <f>DATE(2018, MONTH('2020 RRS'!$Q$31), 1)</f>
        <v>43252</v>
      </c>
      <c r="C133" s="63" t="str">
        <f t="shared" si="8"/>
        <v>d. HE11-14</v>
      </c>
      <c r="D133">
        <v>12</v>
      </c>
      <c r="E133" t="s">
        <v>24</v>
      </c>
      <c r="F133" s="1">
        <f>'2020 RRS'!$R44</f>
        <v>2372</v>
      </c>
      <c r="G133" s="1">
        <f>'2021 RRS'!$R44</f>
        <v>2409</v>
      </c>
      <c r="H133" s="1">
        <f t="shared" si="9"/>
        <v>37</v>
      </c>
      <c r="I133" s="1">
        <f>'2020 RRS'!$W44</f>
        <v>2420.88</v>
      </c>
      <c r="J133" s="1">
        <f>'2021 RRS'!$W44</f>
        <v>2509.7200000000003</v>
      </c>
      <c r="L133" t="s">
        <v>11</v>
      </c>
      <c r="M133" t="s">
        <v>31</v>
      </c>
      <c r="N133" s="65">
        <v>2868</v>
      </c>
    </row>
    <row r="134" spans="1:14" x14ac:dyDescent="0.35">
      <c r="A134" t="str">
        <f t="shared" si="7"/>
        <v>Jun</v>
      </c>
      <c r="B134" s="63">
        <f>DATE(2018, MONTH('2020 RRS'!$Q$31), 1)</f>
        <v>43252</v>
      </c>
      <c r="C134" s="63" t="str">
        <f t="shared" si="8"/>
        <v>d. HE11-14</v>
      </c>
      <c r="D134">
        <v>13</v>
      </c>
      <c r="E134" t="s">
        <v>24</v>
      </c>
      <c r="F134" s="1">
        <f>'2020 RRS'!$R45</f>
        <v>2372</v>
      </c>
      <c r="G134" s="1">
        <f>'2021 RRS'!$R45</f>
        <v>2409</v>
      </c>
      <c r="H134" s="1">
        <f t="shared" si="9"/>
        <v>37</v>
      </c>
      <c r="I134" s="1">
        <f>'2020 RRS'!$W45</f>
        <v>2420.88</v>
      </c>
      <c r="J134" s="1">
        <f>'2021 RRS'!$W45</f>
        <v>2509.7200000000003</v>
      </c>
      <c r="L134" t="s">
        <v>50</v>
      </c>
      <c r="N134" s="65">
        <v>3086</v>
      </c>
    </row>
    <row r="135" spans="1:14" x14ac:dyDescent="0.35">
      <c r="A135" t="str">
        <f t="shared" si="7"/>
        <v>Jun</v>
      </c>
      <c r="B135" s="63">
        <f>DATE(2018, MONTH('2020 RRS'!$Q$31), 1)</f>
        <v>43252</v>
      </c>
      <c r="C135" s="63" t="str">
        <f t="shared" si="8"/>
        <v>d. HE11-14</v>
      </c>
      <c r="D135">
        <v>14</v>
      </c>
      <c r="E135" t="s">
        <v>24</v>
      </c>
      <c r="F135" s="1">
        <f>'2020 RRS'!$R46</f>
        <v>2372</v>
      </c>
      <c r="G135" s="1">
        <f>'2021 RRS'!$R46</f>
        <v>2409</v>
      </c>
      <c r="H135" s="1">
        <f t="shared" si="9"/>
        <v>37</v>
      </c>
      <c r="I135" s="1">
        <f>'2020 RRS'!$W46</f>
        <v>2420.88</v>
      </c>
      <c r="J135" s="1">
        <f>'2021 RRS'!$W46</f>
        <v>2509.7200000000003</v>
      </c>
      <c r="L135" t="s">
        <v>38</v>
      </c>
      <c r="N135" s="65">
        <v>3086</v>
      </c>
    </row>
    <row r="136" spans="1:14" x14ac:dyDescent="0.35">
      <c r="A136" t="str">
        <f t="shared" si="7"/>
        <v>Jun</v>
      </c>
      <c r="B136" s="63">
        <f>DATE(2018, MONTH('2020 RRS'!$Q$31), 1)</f>
        <v>43252</v>
      </c>
      <c r="C136" s="63" t="str">
        <f t="shared" si="8"/>
        <v>e. HE15-18</v>
      </c>
      <c r="D136">
        <v>15</v>
      </c>
      <c r="E136" t="s">
        <v>24</v>
      </c>
      <c r="F136" s="1">
        <f>'2020 RRS'!$R47</f>
        <v>2341</v>
      </c>
      <c r="G136" s="1">
        <f>'2021 RRS'!$R47</f>
        <v>2372</v>
      </c>
      <c r="H136" s="1">
        <f t="shared" si="9"/>
        <v>31</v>
      </c>
      <c r="I136" s="1">
        <f>'2020 RRS'!$W47</f>
        <v>2352.91</v>
      </c>
      <c r="J136" s="1">
        <f>'2021 RRS'!$W47</f>
        <v>2420.88</v>
      </c>
    </row>
    <row r="137" spans="1:14" x14ac:dyDescent="0.35">
      <c r="A137" t="str">
        <f t="shared" si="7"/>
        <v>Jun</v>
      </c>
      <c r="B137" s="63">
        <f>DATE(2018, MONTH('2020 RRS'!$Q$31), 1)</f>
        <v>43252</v>
      </c>
      <c r="C137" s="63" t="str">
        <f t="shared" si="8"/>
        <v>e. HE15-18</v>
      </c>
      <c r="D137">
        <v>16</v>
      </c>
      <c r="E137" t="s">
        <v>24</v>
      </c>
      <c r="F137" s="1">
        <f>'2020 RRS'!$R48</f>
        <v>2341</v>
      </c>
      <c r="G137" s="1">
        <f>'2021 RRS'!$R48</f>
        <v>2372</v>
      </c>
      <c r="H137" s="1">
        <f t="shared" si="9"/>
        <v>31</v>
      </c>
      <c r="I137" s="1">
        <f>'2020 RRS'!$W48</f>
        <v>2352.91</v>
      </c>
      <c r="J137" s="1">
        <f>'2021 RRS'!$W48</f>
        <v>2420.88</v>
      </c>
    </row>
    <row r="138" spans="1:14" x14ac:dyDescent="0.35">
      <c r="A138" t="str">
        <f t="shared" si="7"/>
        <v>Jun</v>
      </c>
      <c r="B138" s="63">
        <f>DATE(2018, MONTH('2020 RRS'!$Q$31), 1)</f>
        <v>43252</v>
      </c>
      <c r="C138" s="63" t="str">
        <f t="shared" si="8"/>
        <v>e. HE15-18</v>
      </c>
      <c r="D138">
        <v>17</v>
      </c>
      <c r="E138" t="s">
        <v>24</v>
      </c>
      <c r="F138" s="1">
        <f>'2020 RRS'!$R49</f>
        <v>2341</v>
      </c>
      <c r="G138" s="1">
        <f>'2021 RRS'!$R49</f>
        <v>2372</v>
      </c>
      <c r="H138" s="1">
        <f t="shared" si="9"/>
        <v>31</v>
      </c>
      <c r="I138" s="1">
        <f>'2020 RRS'!$W49</f>
        <v>2352.91</v>
      </c>
      <c r="J138" s="1">
        <f>'2021 RRS'!$W49</f>
        <v>2420.88</v>
      </c>
    </row>
    <row r="139" spans="1:14" x14ac:dyDescent="0.35">
      <c r="A139" t="str">
        <f t="shared" si="7"/>
        <v>Jun</v>
      </c>
      <c r="B139" s="63">
        <f>DATE(2018, MONTH('2020 RRS'!$Q$31), 1)</f>
        <v>43252</v>
      </c>
      <c r="C139" s="63" t="str">
        <f t="shared" si="8"/>
        <v>e. HE15-18</v>
      </c>
      <c r="D139">
        <v>18</v>
      </c>
      <c r="E139" t="s">
        <v>24</v>
      </c>
      <c r="F139" s="1">
        <f>'2020 RRS'!$R50</f>
        <v>2341</v>
      </c>
      <c r="G139" s="1">
        <f>'2021 RRS'!$R50</f>
        <v>2372</v>
      </c>
      <c r="H139" s="1">
        <f t="shared" si="9"/>
        <v>31</v>
      </c>
      <c r="I139" s="1">
        <f>'2020 RRS'!$W50</f>
        <v>2352.91</v>
      </c>
      <c r="J139" s="1">
        <f>'2021 RRS'!$W50</f>
        <v>2420.88</v>
      </c>
    </row>
    <row r="140" spans="1:14" x14ac:dyDescent="0.35">
      <c r="A140" t="str">
        <f t="shared" si="7"/>
        <v>Jun</v>
      </c>
      <c r="B140" s="63">
        <f>DATE(2018, MONTH('2020 RRS'!$Q$31), 1)</f>
        <v>43252</v>
      </c>
      <c r="C140" s="63" t="str">
        <f t="shared" si="8"/>
        <v>f. HE19-22</v>
      </c>
      <c r="D140">
        <v>19</v>
      </c>
      <c r="E140" t="s">
        <v>24</v>
      </c>
      <c r="F140" s="1">
        <f>'2020 RRS'!$R51</f>
        <v>2372</v>
      </c>
      <c r="G140" s="1">
        <f>'2021 RRS'!$R51</f>
        <v>2409</v>
      </c>
      <c r="H140" s="1">
        <f t="shared" si="9"/>
        <v>37</v>
      </c>
      <c r="I140" s="1">
        <f>'2020 RRS'!$W51</f>
        <v>2420.88</v>
      </c>
      <c r="J140" s="1">
        <f>'2021 RRS'!$W51</f>
        <v>2509.7200000000003</v>
      </c>
    </row>
    <row r="141" spans="1:14" x14ac:dyDescent="0.35">
      <c r="A141" t="str">
        <f t="shared" si="7"/>
        <v>Jun</v>
      </c>
      <c r="B141" s="63">
        <f>DATE(2018, MONTH('2020 RRS'!$Q$31), 1)</f>
        <v>43252</v>
      </c>
      <c r="C141" s="63" t="str">
        <f t="shared" si="8"/>
        <v>f. HE19-22</v>
      </c>
      <c r="D141">
        <v>20</v>
      </c>
      <c r="E141" t="s">
        <v>24</v>
      </c>
      <c r="F141" s="1">
        <f>'2020 RRS'!$R52</f>
        <v>2372</v>
      </c>
      <c r="G141" s="1">
        <f>'2021 RRS'!$R52</f>
        <v>2409</v>
      </c>
      <c r="H141" s="1">
        <f t="shared" si="9"/>
        <v>37</v>
      </c>
      <c r="I141" s="1">
        <f>'2020 RRS'!$W52</f>
        <v>2420.88</v>
      </c>
      <c r="J141" s="1">
        <f>'2021 RRS'!$W52</f>
        <v>2509.7200000000003</v>
      </c>
    </row>
    <row r="142" spans="1:14" x14ac:dyDescent="0.35">
      <c r="A142" t="str">
        <f t="shared" si="7"/>
        <v>Jun</v>
      </c>
      <c r="B142" s="63">
        <f>DATE(2018, MONTH('2020 RRS'!$Q$31), 1)</f>
        <v>43252</v>
      </c>
      <c r="C142" s="63" t="str">
        <f t="shared" si="8"/>
        <v>f. HE19-22</v>
      </c>
      <c r="D142">
        <v>21</v>
      </c>
      <c r="E142" t="s">
        <v>24</v>
      </c>
      <c r="F142" s="1">
        <f>'2020 RRS'!$R53</f>
        <v>2372</v>
      </c>
      <c r="G142" s="1">
        <f>'2021 RRS'!$R53</f>
        <v>2409</v>
      </c>
      <c r="H142" s="1">
        <f t="shared" si="9"/>
        <v>37</v>
      </c>
      <c r="I142" s="1">
        <f>'2020 RRS'!$W53</f>
        <v>2420.88</v>
      </c>
      <c r="J142" s="1">
        <f>'2021 RRS'!$W53</f>
        <v>2509.7200000000003</v>
      </c>
    </row>
    <row r="143" spans="1:14" x14ac:dyDescent="0.35">
      <c r="A143" t="str">
        <f t="shared" si="7"/>
        <v>Jun</v>
      </c>
      <c r="B143" s="63">
        <f>DATE(2018, MONTH('2020 RRS'!$Q$31), 1)</f>
        <v>43252</v>
      </c>
      <c r="C143" s="63" t="str">
        <f t="shared" si="8"/>
        <v>f. HE19-22</v>
      </c>
      <c r="D143">
        <v>22</v>
      </c>
      <c r="E143" t="s">
        <v>24</v>
      </c>
      <c r="F143" s="1">
        <f>'2020 RRS'!$R54</f>
        <v>2372</v>
      </c>
      <c r="G143" s="1">
        <f>'2021 RRS'!$R54</f>
        <v>2409</v>
      </c>
      <c r="H143" s="1">
        <f t="shared" si="9"/>
        <v>37</v>
      </c>
      <c r="I143" s="1">
        <f>'2020 RRS'!$W54</f>
        <v>2420.88</v>
      </c>
      <c r="J143" s="1">
        <f>'2021 RRS'!$W54</f>
        <v>2509.7200000000003</v>
      </c>
    </row>
    <row r="144" spans="1:14" x14ac:dyDescent="0.35">
      <c r="A144" t="str">
        <f t="shared" si="7"/>
        <v>Jun</v>
      </c>
      <c r="B144" s="63">
        <f>DATE(2018, MONTH('2020 RRS'!$Q$31), 1)</f>
        <v>43252</v>
      </c>
      <c r="C144" s="63" t="str">
        <f t="shared" si="8"/>
        <v>a. HE1-2 &amp; HE23-24</v>
      </c>
      <c r="D144">
        <v>23</v>
      </c>
      <c r="E144" t="s">
        <v>24</v>
      </c>
      <c r="F144" s="1">
        <f>'2020 RRS'!$R55</f>
        <v>2553</v>
      </c>
      <c r="G144" s="1">
        <f>'2021 RRS'!$R55</f>
        <v>2598</v>
      </c>
      <c r="H144" s="1">
        <f t="shared" si="9"/>
        <v>45</v>
      </c>
      <c r="I144" s="1">
        <f>'2020 RRS'!$W55</f>
        <v>2889.7200000000003</v>
      </c>
      <c r="J144" s="1">
        <f>'2021 RRS'!$W55</f>
        <v>3003.44</v>
      </c>
    </row>
    <row r="145" spans="1:10" x14ac:dyDescent="0.35">
      <c r="A145" t="str">
        <f t="shared" si="7"/>
        <v>Jun</v>
      </c>
      <c r="B145" s="63">
        <f>DATE(2018, MONTH('2020 RRS'!$Q$31), 1)</f>
        <v>43252</v>
      </c>
      <c r="C145" s="63" t="str">
        <f t="shared" si="8"/>
        <v>a. HE1-2 &amp; HE23-24</v>
      </c>
      <c r="D145">
        <v>24</v>
      </c>
      <c r="E145" t="s">
        <v>24</v>
      </c>
      <c r="F145" s="1">
        <f>'2020 RRS'!$R56</f>
        <v>2553</v>
      </c>
      <c r="G145" s="1">
        <f>'2021 RRS'!$R56</f>
        <v>2598</v>
      </c>
      <c r="H145" s="1">
        <f t="shared" si="9"/>
        <v>45</v>
      </c>
      <c r="I145" s="1">
        <f>'2020 RRS'!$W56</f>
        <v>2889.7200000000003</v>
      </c>
      <c r="J145" s="1">
        <f>'2021 RRS'!$W56</f>
        <v>3003.44</v>
      </c>
    </row>
    <row r="146" spans="1:10" x14ac:dyDescent="0.35">
      <c r="A146" t="str">
        <f t="shared" si="7"/>
        <v>Jul</v>
      </c>
      <c r="B146" s="63">
        <f>DATE(2018, MONTH('2020 RRS'!$A$60), 1)</f>
        <v>43282</v>
      </c>
      <c r="C146" s="63" t="str">
        <f t="shared" si="8"/>
        <v>a. HE1-2 &amp; HE23-24</v>
      </c>
      <c r="D146">
        <v>1</v>
      </c>
      <c r="E146" t="s">
        <v>24</v>
      </c>
      <c r="F146" s="1">
        <f>'2020 RRS'!$B62</f>
        <v>2440</v>
      </c>
      <c r="G146" s="1">
        <f>'2021 RRS'!$B62</f>
        <v>2440</v>
      </c>
      <c r="H146" s="1">
        <f t="shared" si="9"/>
        <v>0</v>
      </c>
      <c r="I146" s="1">
        <f>'2020 RRS'!$G62</f>
        <v>2594.8000000000002</v>
      </c>
      <c r="J146" s="1">
        <f>'2021 RRS'!$G62</f>
        <v>2594.8000000000002</v>
      </c>
    </row>
    <row r="147" spans="1:10" x14ac:dyDescent="0.35">
      <c r="A147" t="str">
        <f t="shared" si="7"/>
        <v>Jul</v>
      </c>
      <c r="B147" s="63">
        <f>DATE(2018, MONTH('2020 RRS'!$A$60), 1)</f>
        <v>43282</v>
      </c>
      <c r="C147" s="63" t="str">
        <f t="shared" si="8"/>
        <v>a. HE1-2 &amp; HE23-24</v>
      </c>
      <c r="D147">
        <v>2</v>
      </c>
      <c r="E147" t="s">
        <v>24</v>
      </c>
      <c r="F147" s="1">
        <f>'2020 RRS'!$B63</f>
        <v>2440</v>
      </c>
      <c r="G147" s="1">
        <f>'2021 RRS'!$B63</f>
        <v>2440</v>
      </c>
      <c r="H147" s="1">
        <f t="shared" si="9"/>
        <v>0</v>
      </c>
      <c r="I147" s="1">
        <f>'2020 RRS'!$G63</f>
        <v>2594.8000000000002</v>
      </c>
      <c r="J147" s="1">
        <f>'2021 RRS'!$G63</f>
        <v>2594.8000000000002</v>
      </c>
    </row>
    <row r="148" spans="1:10" x14ac:dyDescent="0.35">
      <c r="A148" t="str">
        <f t="shared" si="7"/>
        <v>Jul</v>
      </c>
      <c r="B148" s="63">
        <f>DATE(2018, MONTH('2020 RRS'!$A$60), 1)</f>
        <v>43282</v>
      </c>
      <c r="C148" s="63" t="str">
        <f t="shared" si="8"/>
        <v>b. HE3-6</v>
      </c>
      <c r="D148">
        <v>3</v>
      </c>
      <c r="E148" t="s">
        <v>24</v>
      </c>
      <c r="F148" s="1">
        <f>'2020 RRS'!$B64</f>
        <v>2486</v>
      </c>
      <c r="G148" s="1">
        <f>'2021 RRS'!$B64</f>
        <v>2523</v>
      </c>
      <c r="H148" s="1">
        <f t="shared" si="9"/>
        <v>37</v>
      </c>
      <c r="I148" s="1">
        <f>'2020 RRS'!$G64</f>
        <v>2686.3999999999996</v>
      </c>
      <c r="J148" s="1">
        <f>'2021 RRS'!$G64</f>
        <v>2783.87</v>
      </c>
    </row>
    <row r="149" spans="1:10" x14ac:dyDescent="0.35">
      <c r="A149" t="str">
        <f t="shared" si="7"/>
        <v>Jul</v>
      </c>
      <c r="B149" s="63">
        <f>DATE(2018, MONTH('2020 RRS'!$A$60), 1)</f>
        <v>43282</v>
      </c>
      <c r="C149" s="63" t="str">
        <f t="shared" si="8"/>
        <v>b. HE3-6</v>
      </c>
      <c r="D149">
        <v>4</v>
      </c>
      <c r="E149" t="s">
        <v>24</v>
      </c>
      <c r="F149" s="1">
        <f>'2020 RRS'!$B65</f>
        <v>2486</v>
      </c>
      <c r="G149" s="1">
        <f>'2021 RRS'!$B65</f>
        <v>2523</v>
      </c>
      <c r="H149" s="1">
        <f t="shared" si="9"/>
        <v>37</v>
      </c>
      <c r="I149" s="1">
        <f>'2020 RRS'!$G65</f>
        <v>2686.3999999999996</v>
      </c>
      <c r="J149" s="1">
        <f>'2021 RRS'!$G65</f>
        <v>2783.87</v>
      </c>
    </row>
    <row r="150" spans="1:10" x14ac:dyDescent="0.35">
      <c r="A150" t="str">
        <f t="shared" si="7"/>
        <v>Jul</v>
      </c>
      <c r="B150" s="63">
        <f>DATE(2018, MONTH('2020 RRS'!$A$60), 1)</f>
        <v>43282</v>
      </c>
      <c r="C150" s="63" t="str">
        <f t="shared" si="8"/>
        <v>b. HE3-6</v>
      </c>
      <c r="D150">
        <v>5</v>
      </c>
      <c r="E150" t="s">
        <v>24</v>
      </c>
      <c r="F150" s="1">
        <f>'2020 RRS'!$B66</f>
        <v>2486</v>
      </c>
      <c r="G150" s="1">
        <f>'2021 RRS'!$B66</f>
        <v>2523</v>
      </c>
      <c r="H150" s="1">
        <f t="shared" si="9"/>
        <v>37</v>
      </c>
      <c r="I150" s="1">
        <f>'2020 RRS'!$G66</f>
        <v>2686.3999999999996</v>
      </c>
      <c r="J150" s="1">
        <f>'2021 RRS'!$G66</f>
        <v>2783.87</v>
      </c>
    </row>
    <row r="151" spans="1:10" x14ac:dyDescent="0.35">
      <c r="A151" t="str">
        <f t="shared" si="7"/>
        <v>Jul</v>
      </c>
      <c r="B151" s="63">
        <f>DATE(2018, MONTH('2020 RRS'!$A$60), 1)</f>
        <v>43282</v>
      </c>
      <c r="C151" s="63" t="str">
        <f t="shared" si="8"/>
        <v>b. HE3-6</v>
      </c>
      <c r="D151">
        <v>6</v>
      </c>
      <c r="E151" t="s">
        <v>24</v>
      </c>
      <c r="F151" s="1">
        <f>'2020 RRS'!$B67</f>
        <v>2486</v>
      </c>
      <c r="G151" s="1">
        <f>'2021 RRS'!$B67</f>
        <v>2523</v>
      </c>
      <c r="H151" s="1">
        <f t="shared" si="9"/>
        <v>37</v>
      </c>
      <c r="I151" s="1">
        <f>'2020 RRS'!$G67</f>
        <v>2686.3999999999996</v>
      </c>
      <c r="J151" s="1">
        <f>'2021 RRS'!$G67</f>
        <v>2783.87</v>
      </c>
    </row>
    <row r="152" spans="1:10" x14ac:dyDescent="0.35">
      <c r="A152" t="str">
        <f t="shared" si="7"/>
        <v>Jul</v>
      </c>
      <c r="B152" s="63">
        <f>DATE(2018, MONTH('2020 RRS'!$A$60), 1)</f>
        <v>43282</v>
      </c>
      <c r="C152" s="63" t="str">
        <f t="shared" si="8"/>
        <v>c. HE7-10</v>
      </c>
      <c r="D152">
        <v>7</v>
      </c>
      <c r="E152" t="s">
        <v>24</v>
      </c>
      <c r="F152" s="1">
        <f>'2020 RRS'!$B68</f>
        <v>2409</v>
      </c>
      <c r="G152" s="1">
        <f>'2021 RRS'!$B68</f>
        <v>2440</v>
      </c>
      <c r="H152" s="1">
        <f t="shared" si="9"/>
        <v>31</v>
      </c>
      <c r="I152" s="1">
        <f>'2020 RRS'!$G68</f>
        <v>2509.7200000000003</v>
      </c>
      <c r="J152" s="1">
        <f>'2021 RRS'!$G68</f>
        <v>2594.8000000000002</v>
      </c>
    </row>
    <row r="153" spans="1:10" x14ac:dyDescent="0.35">
      <c r="A153" t="str">
        <f t="shared" si="7"/>
        <v>Jul</v>
      </c>
      <c r="B153" s="63">
        <f>DATE(2018, MONTH('2020 RRS'!$A$60), 1)</f>
        <v>43282</v>
      </c>
      <c r="C153" s="63" t="str">
        <f t="shared" si="8"/>
        <v>c. HE7-10</v>
      </c>
      <c r="D153">
        <v>8</v>
      </c>
      <c r="E153" t="s">
        <v>24</v>
      </c>
      <c r="F153" s="1">
        <f>'2020 RRS'!$B69</f>
        <v>2409</v>
      </c>
      <c r="G153" s="1">
        <f>'2021 RRS'!$B69</f>
        <v>2440</v>
      </c>
      <c r="H153" s="1">
        <f t="shared" si="9"/>
        <v>31</v>
      </c>
      <c r="I153" s="1">
        <f>'2020 RRS'!$G69</f>
        <v>2509.7200000000003</v>
      </c>
      <c r="J153" s="1">
        <f>'2021 RRS'!$G69</f>
        <v>2594.8000000000002</v>
      </c>
    </row>
    <row r="154" spans="1:10" x14ac:dyDescent="0.35">
      <c r="A154" t="str">
        <f t="shared" si="7"/>
        <v>Jul</v>
      </c>
      <c r="B154" s="63">
        <f>DATE(2018, MONTH('2020 RRS'!$A$60), 1)</f>
        <v>43282</v>
      </c>
      <c r="C154" s="63" t="str">
        <f t="shared" si="8"/>
        <v>c. HE7-10</v>
      </c>
      <c r="D154">
        <v>9</v>
      </c>
      <c r="E154" t="s">
        <v>24</v>
      </c>
      <c r="F154" s="1">
        <f>'2020 RRS'!$B70</f>
        <v>2409</v>
      </c>
      <c r="G154" s="1">
        <f>'2021 RRS'!$B70</f>
        <v>2440</v>
      </c>
      <c r="H154" s="1">
        <f t="shared" si="9"/>
        <v>31</v>
      </c>
      <c r="I154" s="1">
        <f>'2020 RRS'!$G70</f>
        <v>2509.7200000000003</v>
      </c>
      <c r="J154" s="1">
        <f>'2021 RRS'!$G70</f>
        <v>2594.8000000000002</v>
      </c>
    </row>
    <row r="155" spans="1:10" x14ac:dyDescent="0.35">
      <c r="A155" t="str">
        <f t="shared" si="7"/>
        <v>Jul</v>
      </c>
      <c r="B155" s="63">
        <f>DATE(2018, MONTH('2020 RRS'!$A$60), 1)</f>
        <v>43282</v>
      </c>
      <c r="C155" s="63" t="str">
        <f t="shared" si="8"/>
        <v>c. HE7-10</v>
      </c>
      <c r="D155">
        <v>10</v>
      </c>
      <c r="E155" t="s">
        <v>24</v>
      </c>
      <c r="F155" s="1">
        <f>'2020 RRS'!$B71</f>
        <v>2409</v>
      </c>
      <c r="G155" s="1">
        <f>'2021 RRS'!$B71</f>
        <v>2440</v>
      </c>
      <c r="H155" s="1">
        <f t="shared" si="9"/>
        <v>31</v>
      </c>
      <c r="I155" s="1">
        <f>'2020 RRS'!$G71</f>
        <v>2509.7200000000003</v>
      </c>
      <c r="J155" s="1">
        <f>'2021 RRS'!$G71</f>
        <v>2594.8000000000002</v>
      </c>
    </row>
    <row r="156" spans="1:10" x14ac:dyDescent="0.35">
      <c r="A156" t="str">
        <f t="shared" si="7"/>
        <v>Jul</v>
      </c>
      <c r="B156" s="63">
        <f>DATE(2018, MONTH('2020 RRS'!$A$60), 1)</f>
        <v>43282</v>
      </c>
      <c r="C156" s="63" t="str">
        <f t="shared" si="8"/>
        <v>d. HE11-14</v>
      </c>
      <c r="D156">
        <v>11</v>
      </c>
      <c r="E156" t="s">
        <v>24</v>
      </c>
      <c r="F156" s="1">
        <f>'2020 RRS'!$B72</f>
        <v>2300</v>
      </c>
      <c r="G156" s="1">
        <f>'2021 RRS'!$B72</f>
        <v>2300</v>
      </c>
      <c r="H156" s="1">
        <f t="shared" si="9"/>
        <v>0</v>
      </c>
      <c r="I156" s="1">
        <f>'2020 RRS'!$G72</f>
        <v>2300</v>
      </c>
      <c r="J156" s="1">
        <f>'2021 RRS'!$G72</f>
        <v>2300</v>
      </c>
    </row>
    <row r="157" spans="1:10" x14ac:dyDescent="0.35">
      <c r="A157" t="str">
        <f t="shared" si="7"/>
        <v>Jul</v>
      </c>
      <c r="B157" s="63">
        <f>DATE(2018, MONTH('2020 RRS'!$A$60), 1)</f>
        <v>43282</v>
      </c>
      <c r="C157" s="63" t="str">
        <f t="shared" si="8"/>
        <v>d. HE11-14</v>
      </c>
      <c r="D157">
        <v>12</v>
      </c>
      <c r="E157" t="s">
        <v>24</v>
      </c>
      <c r="F157" s="1">
        <f>'2020 RRS'!$B73</f>
        <v>2300</v>
      </c>
      <c r="G157" s="1">
        <f>'2021 RRS'!$B73</f>
        <v>2300</v>
      </c>
      <c r="H157" s="1">
        <f t="shared" si="9"/>
        <v>0</v>
      </c>
      <c r="I157" s="1">
        <f>'2020 RRS'!$G73</f>
        <v>2300</v>
      </c>
      <c r="J157" s="1">
        <f>'2021 RRS'!$G73</f>
        <v>2300</v>
      </c>
    </row>
    <row r="158" spans="1:10" x14ac:dyDescent="0.35">
      <c r="A158" t="str">
        <f t="shared" si="7"/>
        <v>Jul</v>
      </c>
      <c r="B158" s="63">
        <f>DATE(2018, MONTH('2020 RRS'!$A$60), 1)</f>
        <v>43282</v>
      </c>
      <c r="C158" s="63" t="str">
        <f t="shared" si="8"/>
        <v>d. HE11-14</v>
      </c>
      <c r="D158">
        <v>13</v>
      </c>
      <c r="E158" t="s">
        <v>24</v>
      </c>
      <c r="F158" s="1">
        <f>'2020 RRS'!$B74</f>
        <v>2300</v>
      </c>
      <c r="G158" s="1">
        <f>'2021 RRS'!$B74</f>
        <v>2300</v>
      </c>
      <c r="H158" s="1">
        <f t="shared" si="9"/>
        <v>0</v>
      </c>
      <c r="I158" s="1">
        <f>'2020 RRS'!$G74</f>
        <v>2300</v>
      </c>
      <c r="J158" s="1">
        <f>'2021 RRS'!$G74</f>
        <v>2300</v>
      </c>
    </row>
    <row r="159" spans="1:10" x14ac:dyDescent="0.35">
      <c r="A159" t="str">
        <f t="shared" si="7"/>
        <v>Jul</v>
      </c>
      <c r="B159" s="63">
        <f>DATE(2018, MONTH('2020 RRS'!$A$60), 1)</f>
        <v>43282</v>
      </c>
      <c r="C159" s="63" t="str">
        <f t="shared" si="8"/>
        <v>d. HE11-14</v>
      </c>
      <c r="D159">
        <v>14</v>
      </c>
      <c r="E159" t="s">
        <v>24</v>
      </c>
      <c r="F159" s="1">
        <f>'2020 RRS'!$B75</f>
        <v>2300</v>
      </c>
      <c r="G159" s="1">
        <f>'2021 RRS'!$B75</f>
        <v>2300</v>
      </c>
      <c r="H159" s="1">
        <f t="shared" si="9"/>
        <v>0</v>
      </c>
      <c r="I159" s="1">
        <f>'2020 RRS'!$G75</f>
        <v>2300</v>
      </c>
      <c r="J159" s="1">
        <f>'2021 RRS'!$G75</f>
        <v>2300</v>
      </c>
    </row>
    <row r="160" spans="1:10" x14ac:dyDescent="0.35">
      <c r="A160" t="str">
        <f t="shared" si="7"/>
        <v>Jul</v>
      </c>
      <c r="B160" s="63">
        <f>DATE(2018, MONTH('2020 RRS'!$A$60), 1)</f>
        <v>43282</v>
      </c>
      <c r="C160" s="63" t="str">
        <f t="shared" si="8"/>
        <v>e. HE15-18</v>
      </c>
      <c r="D160">
        <v>15</v>
      </c>
      <c r="E160" t="s">
        <v>24</v>
      </c>
      <c r="F160" s="1">
        <f>'2020 RRS'!$B76</f>
        <v>2300</v>
      </c>
      <c r="G160" s="1">
        <f>'2021 RRS'!$B76</f>
        <v>2300</v>
      </c>
      <c r="H160" s="1">
        <f t="shared" si="9"/>
        <v>0</v>
      </c>
      <c r="I160" s="1">
        <f>'2020 RRS'!$G76</f>
        <v>2300</v>
      </c>
      <c r="J160" s="1">
        <f>'2021 RRS'!$G76</f>
        <v>2300</v>
      </c>
    </row>
    <row r="161" spans="1:10" x14ac:dyDescent="0.35">
      <c r="A161" t="str">
        <f t="shared" si="7"/>
        <v>Jul</v>
      </c>
      <c r="B161" s="63">
        <f>DATE(2018, MONTH('2020 RRS'!$A$60), 1)</f>
        <v>43282</v>
      </c>
      <c r="C161" s="63" t="str">
        <f t="shared" si="8"/>
        <v>e. HE15-18</v>
      </c>
      <c r="D161">
        <v>16</v>
      </c>
      <c r="E161" t="s">
        <v>24</v>
      </c>
      <c r="F161" s="1">
        <f>'2020 RRS'!$B77</f>
        <v>2300</v>
      </c>
      <c r="G161" s="1">
        <f>'2021 RRS'!$B77</f>
        <v>2300</v>
      </c>
      <c r="H161" s="1">
        <f t="shared" si="9"/>
        <v>0</v>
      </c>
      <c r="I161" s="1">
        <f>'2020 RRS'!$G77</f>
        <v>2300</v>
      </c>
      <c r="J161" s="1">
        <f>'2021 RRS'!$G77</f>
        <v>2300</v>
      </c>
    </row>
    <row r="162" spans="1:10" x14ac:dyDescent="0.35">
      <c r="A162" t="str">
        <f t="shared" si="7"/>
        <v>Jul</v>
      </c>
      <c r="B162" s="63">
        <f>DATE(2018, MONTH('2020 RRS'!$A$60), 1)</f>
        <v>43282</v>
      </c>
      <c r="C162" s="63" t="str">
        <f t="shared" si="8"/>
        <v>e. HE15-18</v>
      </c>
      <c r="D162">
        <v>17</v>
      </c>
      <c r="E162" t="s">
        <v>24</v>
      </c>
      <c r="F162" s="1">
        <f>'2020 RRS'!$B78</f>
        <v>2300</v>
      </c>
      <c r="G162" s="1">
        <f>'2021 RRS'!$B78</f>
        <v>2300</v>
      </c>
      <c r="H162" s="1">
        <f t="shared" si="9"/>
        <v>0</v>
      </c>
      <c r="I162" s="1">
        <f>'2020 RRS'!$G78</f>
        <v>2300</v>
      </c>
      <c r="J162" s="1">
        <f>'2021 RRS'!$G78</f>
        <v>2300</v>
      </c>
    </row>
    <row r="163" spans="1:10" x14ac:dyDescent="0.35">
      <c r="A163" t="str">
        <f t="shared" si="7"/>
        <v>Jul</v>
      </c>
      <c r="B163" s="63">
        <f>DATE(2018, MONTH('2020 RRS'!$A$60), 1)</f>
        <v>43282</v>
      </c>
      <c r="C163" s="63" t="str">
        <f t="shared" si="8"/>
        <v>e. HE15-18</v>
      </c>
      <c r="D163">
        <v>18</v>
      </c>
      <c r="E163" t="s">
        <v>24</v>
      </c>
      <c r="F163" s="1">
        <f>'2020 RRS'!$B79</f>
        <v>2300</v>
      </c>
      <c r="G163" s="1">
        <f>'2021 RRS'!$B79</f>
        <v>2300</v>
      </c>
      <c r="H163" s="1">
        <f t="shared" si="9"/>
        <v>0</v>
      </c>
      <c r="I163" s="1">
        <f>'2020 RRS'!$G79</f>
        <v>2300</v>
      </c>
      <c r="J163" s="1">
        <f>'2021 RRS'!$G79</f>
        <v>2300</v>
      </c>
    </row>
    <row r="164" spans="1:10" x14ac:dyDescent="0.35">
      <c r="A164" t="str">
        <f t="shared" si="7"/>
        <v>Jul</v>
      </c>
      <c r="B164" s="63">
        <f>DATE(2018, MONTH('2020 RRS'!$A$60), 1)</f>
        <v>43282</v>
      </c>
      <c r="C164" s="63" t="str">
        <f t="shared" si="8"/>
        <v>f. HE19-22</v>
      </c>
      <c r="D164">
        <v>19</v>
      </c>
      <c r="E164" t="s">
        <v>24</v>
      </c>
      <c r="F164" s="1">
        <f>'2020 RRS'!$B80</f>
        <v>2300</v>
      </c>
      <c r="G164" s="1">
        <f>'2021 RRS'!$B80</f>
        <v>2300</v>
      </c>
      <c r="H164" s="1">
        <f t="shared" si="9"/>
        <v>0</v>
      </c>
      <c r="I164" s="1">
        <f>'2020 RRS'!$G80</f>
        <v>2300</v>
      </c>
      <c r="J164" s="1">
        <f>'2021 RRS'!$G80</f>
        <v>2300</v>
      </c>
    </row>
    <row r="165" spans="1:10" x14ac:dyDescent="0.35">
      <c r="A165" t="str">
        <f t="shared" si="7"/>
        <v>Jul</v>
      </c>
      <c r="B165" s="63">
        <f>DATE(2018, MONTH('2020 RRS'!$A$60), 1)</f>
        <v>43282</v>
      </c>
      <c r="C165" s="63" t="str">
        <f t="shared" si="8"/>
        <v>f. HE19-22</v>
      </c>
      <c r="D165">
        <v>20</v>
      </c>
      <c r="E165" t="s">
        <v>24</v>
      </c>
      <c r="F165" s="1">
        <f>'2020 RRS'!$B81</f>
        <v>2300</v>
      </c>
      <c r="G165" s="1">
        <f>'2021 RRS'!$B81</f>
        <v>2300</v>
      </c>
      <c r="H165" s="1">
        <f t="shared" si="9"/>
        <v>0</v>
      </c>
      <c r="I165" s="1">
        <f>'2020 RRS'!$G81</f>
        <v>2300</v>
      </c>
      <c r="J165" s="1">
        <f>'2021 RRS'!$G81</f>
        <v>2300</v>
      </c>
    </row>
    <row r="166" spans="1:10" x14ac:dyDescent="0.35">
      <c r="A166" t="str">
        <f t="shared" si="7"/>
        <v>Jul</v>
      </c>
      <c r="B166" s="63">
        <f>DATE(2018, MONTH('2020 RRS'!$A$60), 1)</f>
        <v>43282</v>
      </c>
      <c r="C166" s="63" t="str">
        <f t="shared" si="8"/>
        <v>f. HE19-22</v>
      </c>
      <c r="D166">
        <v>21</v>
      </c>
      <c r="E166" t="s">
        <v>24</v>
      </c>
      <c r="F166" s="1">
        <f>'2020 RRS'!$B82</f>
        <v>2300</v>
      </c>
      <c r="G166" s="1">
        <f>'2021 RRS'!$B82</f>
        <v>2300</v>
      </c>
      <c r="H166" s="1">
        <f t="shared" si="9"/>
        <v>0</v>
      </c>
      <c r="I166" s="1">
        <f>'2020 RRS'!$G82</f>
        <v>2300</v>
      </c>
      <c r="J166" s="1">
        <f>'2021 RRS'!$G82</f>
        <v>2300</v>
      </c>
    </row>
    <row r="167" spans="1:10" x14ac:dyDescent="0.35">
      <c r="A167" t="str">
        <f t="shared" si="7"/>
        <v>Jul</v>
      </c>
      <c r="B167" s="63">
        <f>DATE(2018, MONTH('2020 RRS'!$A$60), 1)</f>
        <v>43282</v>
      </c>
      <c r="C167" s="63" t="str">
        <f t="shared" si="8"/>
        <v>f. HE19-22</v>
      </c>
      <c r="D167">
        <v>22</v>
      </c>
      <c r="E167" t="s">
        <v>24</v>
      </c>
      <c r="F167" s="1">
        <f>'2020 RRS'!$B83</f>
        <v>2300</v>
      </c>
      <c r="G167" s="1">
        <f>'2021 RRS'!$B83</f>
        <v>2300</v>
      </c>
      <c r="H167" s="1">
        <f t="shared" si="9"/>
        <v>0</v>
      </c>
      <c r="I167" s="1">
        <f>'2020 RRS'!$G83</f>
        <v>2300</v>
      </c>
      <c r="J167" s="1">
        <f>'2021 RRS'!$G83</f>
        <v>2300</v>
      </c>
    </row>
    <row r="168" spans="1:10" x14ac:dyDescent="0.35">
      <c r="A168" t="str">
        <f t="shared" si="7"/>
        <v>Jul</v>
      </c>
      <c r="B168" s="63">
        <f>DATE(2018, MONTH('2020 RRS'!$A$60), 1)</f>
        <v>43282</v>
      </c>
      <c r="C168" s="63" t="str">
        <f t="shared" si="8"/>
        <v>a. HE1-2 &amp; HE23-24</v>
      </c>
      <c r="D168">
        <v>23</v>
      </c>
      <c r="E168" t="s">
        <v>24</v>
      </c>
      <c r="F168" s="1">
        <f>'2020 RRS'!$B84</f>
        <v>2440</v>
      </c>
      <c r="G168" s="1">
        <f>'2021 RRS'!$B84</f>
        <v>2440</v>
      </c>
      <c r="H168" s="1">
        <f t="shared" si="9"/>
        <v>0</v>
      </c>
      <c r="I168" s="1">
        <f>'2020 RRS'!$G84</f>
        <v>2594.8000000000002</v>
      </c>
      <c r="J168" s="1">
        <f>'2021 RRS'!$G84</f>
        <v>2594.8000000000002</v>
      </c>
    </row>
    <row r="169" spans="1:10" x14ac:dyDescent="0.35">
      <c r="A169" t="str">
        <f t="shared" si="7"/>
        <v>Jul</v>
      </c>
      <c r="B169" s="63">
        <f>DATE(2018, MONTH('2020 RRS'!$A$60), 1)</f>
        <v>43282</v>
      </c>
      <c r="C169" s="63" t="str">
        <f t="shared" si="8"/>
        <v>a. HE1-2 &amp; HE23-24</v>
      </c>
      <c r="D169">
        <v>24</v>
      </c>
      <c r="E169" t="s">
        <v>24</v>
      </c>
      <c r="F169" s="1">
        <f>'2020 RRS'!$B85</f>
        <v>2440</v>
      </c>
      <c r="G169" s="1">
        <f>'2021 RRS'!$B85</f>
        <v>2440</v>
      </c>
      <c r="H169" s="1">
        <f t="shared" si="9"/>
        <v>0</v>
      </c>
      <c r="I169" s="1">
        <f>'2020 RRS'!$G85</f>
        <v>2594.8000000000002</v>
      </c>
      <c r="J169" s="1">
        <f>'2021 RRS'!$G85</f>
        <v>2594.8000000000002</v>
      </c>
    </row>
    <row r="170" spans="1:10" x14ac:dyDescent="0.35">
      <c r="A170" t="str">
        <f t="shared" si="7"/>
        <v>Aug</v>
      </c>
      <c r="B170" s="63">
        <f>DATE(2018, MONTH('2020 RRS'!$I$60), 1)</f>
        <v>43313</v>
      </c>
      <c r="C170" s="63" t="str">
        <f t="shared" si="8"/>
        <v>a. HE1-2 &amp; HE23-24</v>
      </c>
      <c r="D170">
        <v>1</v>
      </c>
      <c r="E170" t="s">
        <v>24</v>
      </c>
      <c r="F170" s="1">
        <f>'2020 RRS'!$J62</f>
        <v>2409</v>
      </c>
      <c r="G170" s="1">
        <f>'2021 RRS'!$J62</f>
        <v>2409</v>
      </c>
      <c r="H170" s="1">
        <f t="shared" si="9"/>
        <v>0</v>
      </c>
      <c r="I170" s="1">
        <f>'2020 RRS'!$O62</f>
        <v>2509.7200000000003</v>
      </c>
      <c r="J170" s="1">
        <f>'2021 RRS'!$O62</f>
        <v>2509.7200000000003</v>
      </c>
    </row>
    <row r="171" spans="1:10" x14ac:dyDescent="0.35">
      <c r="A171" t="str">
        <f t="shared" si="7"/>
        <v>Aug</v>
      </c>
      <c r="B171" s="63">
        <f>DATE(2018, MONTH('2020 RRS'!$I$60), 1)</f>
        <v>43313</v>
      </c>
      <c r="C171" s="63" t="str">
        <f t="shared" si="8"/>
        <v>a. HE1-2 &amp; HE23-24</v>
      </c>
      <c r="D171">
        <v>2</v>
      </c>
      <c r="E171" t="s">
        <v>24</v>
      </c>
      <c r="F171" s="1">
        <f>'2020 RRS'!$J63</f>
        <v>2409</v>
      </c>
      <c r="G171" s="1">
        <f>'2021 RRS'!$J63</f>
        <v>2409</v>
      </c>
      <c r="H171" s="1">
        <f t="shared" si="9"/>
        <v>0</v>
      </c>
      <c r="I171" s="1">
        <f>'2020 RRS'!$O63</f>
        <v>2509.7200000000003</v>
      </c>
      <c r="J171" s="1">
        <f>'2021 RRS'!$O63</f>
        <v>2509.7200000000003</v>
      </c>
    </row>
    <row r="172" spans="1:10" x14ac:dyDescent="0.35">
      <c r="A172" t="str">
        <f t="shared" si="7"/>
        <v>Aug</v>
      </c>
      <c r="B172" s="63">
        <f>DATE(2018, MONTH('2020 RRS'!$I$60), 1)</f>
        <v>43313</v>
      </c>
      <c r="C172" s="63" t="str">
        <f t="shared" si="8"/>
        <v>b. HE3-6</v>
      </c>
      <c r="D172">
        <v>3</v>
      </c>
      <c r="E172" t="s">
        <v>24</v>
      </c>
      <c r="F172" s="1">
        <f>'2020 RRS'!$J64</f>
        <v>2440</v>
      </c>
      <c r="G172" s="1">
        <f>'2021 RRS'!$J64</f>
        <v>2440</v>
      </c>
      <c r="H172" s="1">
        <f t="shared" si="9"/>
        <v>0</v>
      </c>
      <c r="I172" s="1">
        <f>'2020 RRS'!$O64</f>
        <v>2594.8000000000002</v>
      </c>
      <c r="J172" s="1">
        <f>'2021 RRS'!$O64</f>
        <v>2594.8000000000002</v>
      </c>
    </row>
    <row r="173" spans="1:10" x14ac:dyDescent="0.35">
      <c r="A173" t="str">
        <f t="shared" si="7"/>
        <v>Aug</v>
      </c>
      <c r="B173" s="63">
        <f>DATE(2018, MONTH('2020 RRS'!$I$60), 1)</f>
        <v>43313</v>
      </c>
      <c r="C173" s="63" t="str">
        <f t="shared" si="8"/>
        <v>b. HE3-6</v>
      </c>
      <c r="D173">
        <v>4</v>
      </c>
      <c r="E173" t="s">
        <v>24</v>
      </c>
      <c r="F173" s="1">
        <f>'2020 RRS'!$J65</f>
        <v>2440</v>
      </c>
      <c r="G173" s="1">
        <f>'2021 RRS'!$J65</f>
        <v>2440</v>
      </c>
      <c r="H173" s="1">
        <f t="shared" si="9"/>
        <v>0</v>
      </c>
      <c r="I173" s="1">
        <f>'2020 RRS'!$O65</f>
        <v>2594.8000000000002</v>
      </c>
      <c r="J173" s="1">
        <f>'2021 RRS'!$O65</f>
        <v>2594.8000000000002</v>
      </c>
    </row>
    <row r="174" spans="1:10" x14ac:dyDescent="0.35">
      <c r="A174" t="str">
        <f t="shared" si="7"/>
        <v>Aug</v>
      </c>
      <c r="B174" s="63">
        <f>DATE(2018, MONTH('2020 RRS'!$I$60), 1)</f>
        <v>43313</v>
      </c>
      <c r="C174" s="63" t="str">
        <f t="shared" si="8"/>
        <v>b. HE3-6</v>
      </c>
      <c r="D174">
        <v>5</v>
      </c>
      <c r="E174" t="s">
        <v>24</v>
      </c>
      <c r="F174" s="1">
        <f>'2020 RRS'!$J66</f>
        <v>2440</v>
      </c>
      <c r="G174" s="1">
        <f>'2021 RRS'!$J66</f>
        <v>2440</v>
      </c>
      <c r="H174" s="1">
        <f t="shared" si="9"/>
        <v>0</v>
      </c>
      <c r="I174" s="1">
        <f>'2020 RRS'!$O66</f>
        <v>2594.8000000000002</v>
      </c>
      <c r="J174" s="1">
        <f>'2021 RRS'!$O66</f>
        <v>2594.8000000000002</v>
      </c>
    </row>
    <row r="175" spans="1:10" x14ac:dyDescent="0.35">
      <c r="A175" t="str">
        <f t="shared" si="7"/>
        <v>Aug</v>
      </c>
      <c r="B175" s="63">
        <f>DATE(2018, MONTH('2020 RRS'!$I$60), 1)</f>
        <v>43313</v>
      </c>
      <c r="C175" s="63" t="str">
        <f t="shared" si="8"/>
        <v>b. HE3-6</v>
      </c>
      <c r="D175">
        <v>6</v>
      </c>
      <c r="E175" t="s">
        <v>24</v>
      </c>
      <c r="F175" s="1">
        <f>'2020 RRS'!$J67</f>
        <v>2440</v>
      </c>
      <c r="G175" s="1">
        <f>'2021 RRS'!$J67</f>
        <v>2440</v>
      </c>
      <c r="H175" s="1">
        <f t="shared" si="9"/>
        <v>0</v>
      </c>
      <c r="I175" s="1">
        <f>'2020 RRS'!$O67</f>
        <v>2594.8000000000002</v>
      </c>
      <c r="J175" s="1">
        <f>'2021 RRS'!$O67</f>
        <v>2594.8000000000002</v>
      </c>
    </row>
    <row r="176" spans="1:10" x14ac:dyDescent="0.35">
      <c r="A176" t="str">
        <f t="shared" si="7"/>
        <v>Aug</v>
      </c>
      <c r="B176" s="63">
        <f>DATE(2018, MONTH('2020 RRS'!$I$60), 1)</f>
        <v>43313</v>
      </c>
      <c r="C176" s="63" t="str">
        <f t="shared" si="8"/>
        <v>c. HE7-10</v>
      </c>
      <c r="D176">
        <v>7</v>
      </c>
      <c r="E176" t="s">
        <v>24</v>
      </c>
      <c r="F176" s="1">
        <f>'2020 RRS'!$J68</f>
        <v>2372</v>
      </c>
      <c r="G176" s="1">
        <f>'2021 RRS'!$J68</f>
        <v>2372</v>
      </c>
      <c r="H176" s="1">
        <f t="shared" si="9"/>
        <v>0</v>
      </c>
      <c r="I176" s="1">
        <f>'2020 RRS'!$O68</f>
        <v>2420.88</v>
      </c>
      <c r="J176" s="1">
        <f>'2021 RRS'!$O68</f>
        <v>2420.88</v>
      </c>
    </row>
    <row r="177" spans="1:10" x14ac:dyDescent="0.35">
      <c r="A177" t="str">
        <f t="shared" si="7"/>
        <v>Aug</v>
      </c>
      <c r="B177" s="63">
        <f>DATE(2018, MONTH('2020 RRS'!$I$60), 1)</f>
        <v>43313</v>
      </c>
      <c r="C177" s="63" t="str">
        <f t="shared" si="8"/>
        <v>c. HE7-10</v>
      </c>
      <c r="D177">
        <v>8</v>
      </c>
      <c r="E177" t="s">
        <v>24</v>
      </c>
      <c r="F177" s="1">
        <f>'2020 RRS'!$J69</f>
        <v>2372</v>
      </c>
      <c r="G177" s="1">
        <f>'2021 RRS'!$J69</f>
        <v>2372</v>
      </c>
      <c r="H177" s="1">
        <f t="shared" si="9"/>
        <v>0</v>
      </c>
      <c r="I177" s="1">
        <f>'2020 RRS'!$O69</f>
        <v>2420.88</v>
      </c>
      <c r="J177" s="1">
        <f>'2021 RRS'!$O69</f>
        <v>2420.88</v>
      </c>
    </row>
    <row r="178" spans="1:10" x14ac:dyDescent="0.35">
      <c r="A178" t="str">
        <f t="shared" si="7"/>
        <v>Aug</v>
      </c>
      <c r="B178" s="63">
        <f>DATE(2018, MONTH('2020 RRS'!$I$60), 1)</f>
        <v>43313</v>
      </c>
      <c r="C178" s="63" t="str">
        <f t="shared" si="8"/>
        <v>c. HE7-10</v>
      </c>
      <c r="D178">
        <v>9</v>
      </c>
      <c r="E178" t="s">
        <v>24</v>
      </c>
      <c r="F178" s="1">
        <f>'2020 RRS'!$J70</f>
        <v>2372</v>
      </c>
      <c r="G178" s="1">
        <f>'2021 RRS'!$J70</f>
        <v>2372</v>
      </c>
      <c r="H178" s="1">
        <f t="shared" si="9"/>
        <v>0</v>
      </c>
      <c r="I178" s="1">
        <f>'2020 RRS'!$O70</f>
        <v>2420.88</v>
      </c>
      <c r="J178" s="1">
        <f>'2021 RRS'!$O70</f>
        <v>2420.88</v>
      </c>
    </row>
    <row r="179" spans="1:10" x14ac:dyDescent="0.35">
      <c r="A179" t="str">
        <f t="shared" si="7"/>
        <v>Aug</v>
      </c>
      <c r="B179" s="63">
        <f>DATE(2018, MONTH('2020 RRS'!$I$60), 1)</f>
        <v>43313</v>
      </c>
      <c r="C179" s="63" t="str">
        <f t="shared" si="8"/>
        <v>c. HE7-10</v>
      </c>
      <c r="D179">
        <v>10</v>
      </c>
      <c r="E179" t="s">
        <v>24</v>
      </c>
      <c r="F179" s="1">
        <f>'2020 RRS'!$J71</f>
        <v>2372</v>
      </c>
      <c r="G179" s="1">
        <f>'2021 RRS'!$J71</f>
        <v>2372</v>
      </c>
      <c r="H179" s="1">
        <f t="shared" si="9"/>
        <v>0</v>
      </c>
      <c r="I179" s="1">
        <f>'2020 RRS'!$O71</f>
        <v>2420.88</v>
      </c>
      <c r="J179" s="1">
        <f>'2021 RRS'!$O71</f>
        <v>2420.88</v>
      </c>
    </row>
    <row r="180" spans="1:10" x14ac:dyDescent="0.35">
      <c r="A180" t="str">
        <f t="shared" si="7"/>
        <v>Aug</v>
      </c>
      <c r="B180" s="63">
        <f>DATE(2018, MONTH('2020 RRS'!$I$60), 1)</f>
        <v>43313</v>
      </c>
      <c r="C180" s="63" t="str">
        <f t="shared" si="8"/>
        <v>d. HE11-14</v>
      </c>
      <c r="D180">
        <v>11</v>
      </c>
      <c r="E180" t="s">
        <v>24</v>
      </c>
      <c r="F180" s="1">
        <f>'2020 RRS'!$J72</f>
        <v>2300</v>
      </c>
      <c r="G180" s="1">
        <f>'2021 RRS'!$J72</f>
        <v>2300</v>
      </c>
      <c r="H180" s="1">
        <f t="shared" si="9"/>
        <v>0</v>
      </c>
      <c r="I180" s="1">
        <f>'2020 RRS'!$O72</f>
        <v>2300</v>
      </c>
      <c r="J180" s="1">
        <f>'2021 RRS'!$O72</f>
        <v>2300</v>
      </c>
    </row>
    <row r="181" spans="1:10" x14ac:dyDescent="0.35">
      <c r="A181" t="str">
        <f t="shared" si="7"/>
        <v>Aug</v>
      </c>
      <c r="B181" s="63">
        <f>DATE(2018, MONTH('2020 RRS'!$I$60), 1)</f>
        <v>43313</v>
      </c>
      <c r="C181" s="63" t="str">
        <f t="shared" si="8"/>
        <v>d. HE11-14</v>
      </c>
      <c r="D181">
        <v>12</v>
      </c>
      <c r="E181" t="s">
        <v>24</v>
      </c>
      <c r="F181" s="1">
        <f>'2020 RRS'!$J73</f>
        <v>2300</v>
      </c>
      <c r="G181" s="1">
        <f>'2021 RRS'!$J73</f>
        <v>2300</v>
      </c>
      <c r="H181" s="1">
        <f t="shared" si="9"/>
        <v>0</v>
      </c>
      <c r="I181" s="1">
        <f>'2020 RRS'!$O73</f>
        <v>2300</v>
      </c>
      <c r="J181" s="1">
        <f>'2021 RRS'!$O73</f>
        <v>2300</v>
      </c>
    </row>
    <row r="182" spans="1:10" x14ac:dyDescent="0.35">
      <c r="A182" t="str">
        <f t="shared" si="7"/>
        <v>Aug</v>
      </c>
      <c r="B182" s="63">
        <f>DATE(2018, MONTH('2020 RRS'!$I$60), 1)</f>
        <v>43313</v>
      </c>
      <c r="C182" s="63" t="str">
        <f t="shared" si="8"/>
        <v>d. HE11-14</v>
      </c>
      <c r="D182">
        <v>13</v>
      </c>
      <c r="E182" t="s">
        <v>24</v>
      </c>
      <c r="F182" s="1">
        <f>'2020 RRS'!$J74</f>
        <v>2300</v>
      </c>
      <c r="G182" s="1">
        <f>'2021 RRS'!$J74</f>
        <v>2300</v>
      </c>
      <c r="H182" s="1">
        <f t="shared" si="9"/>
        <v>0</v>
      </c>
      <c r="I182" s="1">
        <f>'2020 RRS'!$O74</f>
        <v>2300</v>
      </c>
      <c r="J182" s="1">
        <f>'2021 RRS'!$O74</f>
        <v>2300</v>
      </c>
    </row>
    <row r="183" spans="1:10" x14ac:dyDescent="0.35">
      <c r="A183" t="str">
        <f t="shared" si="7"/>
        <v>Aug</v>
      </c>
      <c r="B183" s="63">
        <f>DATE(2018, MONTH('2020 RRS'!$I$60), 1)</f>
        <v>43313</v>
      </c>
      <c r="C183" s="63" t="str">
        <f t="shared" si="8"/>
        <v>d. HE11-14</v>
      </c>
      <c r="D183">
        <v>14</v>
      </c>
      <c r="E183" t="s">
        <v>24</v>
      </c>
      <c r="F183" s="1">
        <f>'2020 RRS'!$J75</f>
        <v>2300</v>
      </c>
      <c r="G183" s="1">
        <f>'2021 RRS'!$J75</f>
        <v>2300</v>
      </c>
      <c r="H183" s="1">
        <f t="shared" si="9"/>
        <v>0</v>
      </c>
      <c r="I183" s="1">
        <f>'2020 RRS'!$O75</f>
        <v>2300</v>
      </c>
      <c r="J183" s="1">
        <f>'2021 RRS'!$O75</f>
        <v>2300</v>
      </c>
    </row>
    <row r="184" spans="1:10" x14ac:dyDescent="0.35">
      <c r="A184" t="str">
        <f t="shared" si="7"/>
        <v>Aug</v>
      </c>
      <c r="B184" s="63">
        <f>DATE(2018, MONTH('2020 RRS'!$I$60), 1)</f>
        <v>43313</v>
      </c>
      <c r="C184" s="63" t="str">
        <f t="shared" si="8"/>
        <v>e. HE15-18</v>
      </c>
      <c r="D184">
        <v>15</v>
      </c>
      <c r="E184" t="s">
        <v>24</v>
      </c>
      <c r="F184" s="1">
        <f>'2020 RRS'!$J76</f>
        <v>2300</v>
      </c>
      <c r="G184" s="1">
        <f>'2021 RRS'!$J76</f>
        <v>2300</v>
      </c>
      <c r="H184" s="1">
        <f t="shared" si="9"/>
        <v>0</v>
      </c>
      <c r="I184" s="1">
        <f>'2020 RRS'!$O76</f>
        <v>2300</v>
      </c>
      <c r="J184" s="1">
        <f>'2021 RRS'!$O76</f>
        <v>2300</v>
      </c>
    </row>
    <row r="185" spans="1:10" x14ac:dyDescent="0.35">
      <c r="A185" t="str">
        <f t="shared" si="7"/>
        <v>Aug</v>
      </c>
      <c r="B185" s="63">
        <f>DATE(2018, MONTH('2020 RRS'!$I$60), 1)</f>
        <v>43313</v>
      </c>
      <c r="C185" s="63" t="str">
        <f t="shared" si="8"/>
        <v>e. HE15-18</v>
      </c>
      <c r="D185">
        <v>16</v>
      </c>
      <c r="E185" t="s">
        <v>24</v>
      </c>
      <c r="F185" s="1">
        <f>'2020 RRS'!$J77</f>
        <v>2300</v>
      </c>
      <c r="G185" s="1">
        <f>'2021 RRS'!$J77</f>
        <v>2300</v>
      </c>
      <c r="H185" s="1">
        <f t="shared" si="9"/>
        <v>0</v>
      </c>
      <c r="I185" s="1">
        <f>'2020 RRS'!$O77</f>
        <v>2300</v>
      </c>
      <c r="J185" s="1">
        <f>'2021 RRS'!$O77</f>
        <v>2300</v>
      </c>
    </row>
    <row r="186" spans="1:10" x14ac:dyDescent="0.35">
      <c r="A186" t="str">
        <f t="shared" si="7"/>
        <v>Aug</v>
      </c>
      <c r="B186" s="63">
        <f>DATE(2018, MONTH('2020 RRS'!$I$60), 1)</f>
        <v>43313</v>
      </c>
      <c r="C186" s="63" t="str">
        <f t="shared" si="8"/>
        <v>e. HE15-18</v>
      </c>
      <c r="D186">
        <v>17</v>
      </c>
      <c r="E186" t="s">
        <v>24</v>
      </c>
      <c r="F186" s="1">
        <f>'2020 RRS'!$J78</f>
        <v>2300</v>
      </c>
      <c r="G186" s="1">
        <f>'2021 RRS'!$J78</f>
        <v>2300</v>
      </c>
      <c r="H186" s="1">
        <f t="shared" si="9"/>
        <v>0</v>
      </c>
      <c r="I186" s="1">
        <f>'2020 RRS'!$O78</f>
        <v>2300</v>
      </c>
      <c r="J186" s="1">
        <f>'2021 RRS'!$O78</f>
        <v>2300</v>
      </c>
    </row>
    <row r="187" spans="1:10" x14ac:dyDescent="0.35">
      <c r="A187" t="str">
        <f t="shared" si="7"/>
        <v>Aug</v>
      </c>
      <c r="B187" s="63">
        <f>DATE(2018, MONTH('2020 RRS'!$I$60), 1)</f>
        <v>43313</v>
      </c>
      <c r="C187" s="63" t="str">
        <f t="shared" si="8"/>
        <v>e. HE15-18</v>
      </c>
      <c r="D187">
        <v>18</v>
      </c>
      <c r="E187" t="s">
        <v>24</v>
      </c>
      <c r="F187" s="1">
        <f>'2020 RRS'!$J79</f>
        <v>2300</v>
      </c>
      <c r="G187" s="1">
        <f>'2021 RRS'!$J79</f>
        <v>2300</v>
      </c>
      <c r="H187" s="1">
        <f t="shared" si="9"/>
        <v>0</v>
      </c>
      <c r="I187" s="1">
        <f>'2020 RRS'!$O79</f>
        <v>2300</v>
      </c>
      <c r="J187" s="1">
        <f>'2021 RRS'!$O79</f>
        <v>2300</v>
      </c>
    </row>
    <row r="188" spans="1:10" x14ac:dyDescent="0.35">
      <c r="A188" t="str">
        <f t="shared" si="7"/>
        <v>Aug</v>
      </c>
      <c r="B188" s="63">
        <f>DATE(2018, MONTH('2020 RRS'!$I$60), 1)</f>
        <v>43313</v>
      </c>
      <c r="C188" s="63" t="str">
        <f t="shared" si="8"/>
        <v>f. HE19-22</v>
      </c>
      <c r="D188">
        <v>19</v>
      </c>
      <c r="E188" t="s">
        <v>24</v>
      </c>
      <c r="F188" s="1">
        <f>'2020 RRS'!$J80</f>
        <v>2300</v>
      </c>
      <c r="G188" s="1">
        <f>'2021 RRS'!$J80</f>
        <v>2300</v>
      </c>
      <c r="H188" s="1">
        <f t="shared" si="9"/>
        <v>0</v>
      </c>
      <c r="I188" s="1">
        <f>'2020 RRS'!$O80</f>
        <v>2300</v>
      </c>
      <c r="J188" s="1">
        <f>'2021 RRS'!$O80</f>
        <v>2300</v>
      </c>
    </row>
    <row r="189" spans="1:10" x14ac:dyDescent="0.35">
      <c r="A189" t="str">
        <f t="shared" si="7"/>
        <v>Aug</v>
      </c>
      <c r="B189" s="63">
        <f>DATE(2018, MONTH('2020 RRS'!$I$60), 1)</f>
        <v>43313</v>
      </c>
      <c r="C189" s="63" t="str">
        <f t="shared" si="8"/>
        <v>f. HE19-22</v>
      </c>
      <c r="D189">
        <v>20</v>
      </c>
      <c r="E189" t="s">
        <v>24</v>
      </c>
      <c r="F189" s="1">
        <f>'2020 RRS'!$J81</f>
        <v>2300</v>
      </c>
      <c r="G189" s="1">
        <f>'2021 RRS'!$J81</f>
        <v>2300</v>
      </c>
      <c r="H189" s="1">
        <f t="shared" si="9"/>
        <v>0</v>
      </c>
      <c r="I189" s="1">
        <f>'2020 RRS'!$O81</f>
        <v>2300</v>
      </c>
      <c r="J189" s="1">
        <f>'2021 RRS'!$O81</f>
        <v>2300</v>
      </c>
    </row>
    <row r="190" spans="1:10" x14ac:dyDescent="0.35">
      <c r="A190" t="str">
        <f t="shared" si="7"/>
        <v>Aug</v>
      </c>
      <c r="B190" s="63">
        <f>DATE(2018, MONTH('2020 RRS'!$I$60), 1)</f>
        <v>43313</v>
      </c>
      <c r="C190" s="63" t="str">
        <f t="shared" si="8"/>
        <v>f. HE19-22</v>
      </c>
      <c r="D190">
        <v>21</v>
      </c>
      <c r="E190" t="s">
        <v>24</v>
      </c>
      <c r="F190" s="1">
        <f>'2020 RRS'!$J82</f>
        <v>2300</v>
      </c>
      <c r="G190" s="1">
        <f>'2021 RRS'!$J82</f>
        <v>2300</v>
      </c>
      <c r="H190" s="1">
        <f t="shared" si="9"/>
        <v>0</v>
      </c>
      <c r="I190" s="1">
        <f>'2020 RRS'!$O82</f>
        <v>2300</v>
      </c>
      <c r="J190" s="1">
        <f>'2021 RRS'!$O82</f>
        <v>2300</v>
      </c>
    </row>
    <row r="191" spans="1:10" x14ac:dyDescent="0.35">
      <c r="A191" t="str">
        <f t="shared" si="7"/>
        <v>Aug</v>
      </c>
      <c r="B191" s="63">
        <f>DATE(2018, MONTH('2020 RRS'!$I$60), 1)</f>
        <v>43313</v>
      </c>
      <c r="C191" s="63" t="str">
        <f t="shared" si="8"/>
        <v>f. HE19-22</v>
      </c>
      <c r="D191">
        <v>22</v>
      </c>
      <c r="E191" t="s">
        <v>24</v>
      </c>
      <c r="F191" s="1">
        <f>'2020 RRS'!$J83</f>
        <v>2300</v>
      </c>
      <c r="G191" s="1">
        <f>'2021 RRS'!$J83</f>
        <v>2300</v>
      </c>
      <c r="H191" s="1">
        <f t="shared" si="9"/>
        <v>0</v>
      </c>
      <c r="I191" s="1">
        <f>'2020 RRS'!$O83</f>
        <v>2300</v>
      </c>
      <c r="J191" s="1">
        <f>'2021 RRS'!$O83</f>
        <v>2300</v>
      </c>
    </row>
    <row r="192" spans="1:10" x14ac:dyDescent="0.35">
      <c r="A192" t="str">
        <f t="shared" si="7"/>
        <v>Aug</v>
      </c>
      <c r="B192" s="63">
        <f>DATE(2018, MONTH('2020 RRS'!$I$60), 1)</f>
        <v>43313</v>
      </c>
      <c r="C192" s="63" t="str">
        <f t="shared" si="8"/>
        <v>a. HE1-2 &amp; HE23-24</v>
      </c>
      <c r="D192">
        <v>23</v>
      </c>
      <c r="E192" t="s">
        <v>24</v>
      </c>
      <c r="F192" s="1">
        <f>'2020 RRS'!$J84</f>
        <v>2409</v>
      </c>
      <c r="G192" s="1">
        <f>'2021 RRS'!$J84</f>
        <v>2409</v>
      </c>
      <c r="H192" s="1">
        <f t="shared" si="9"/>
        <v>0</v>
      </c>
      <c r="I192" s="1">
        <f>'2020 RRS'!$O84</f>
        <v>2509.7200000000003</v>
      </c>
      <c r="J192" s="1">
        <f>'2021 RRS'!$O84</f>
        <v>2509.7200000000003</v>
      </c>
    </row>
    <row r="193" spans="1:10" x14ac:dyDescent="0.35">
      <c r="A193" t="str">
        <f t="shared" si="7"/>
        <v>Aug</v>
      </c>
      <c r="B193" s="63">
        <f>DATE(2018, MONTH('2020 RRS'!$I$60), 1)</f>
        <v>43313</v>
      </c>
      <c r="C193" s="63" t="str">
        <f t="shared" si="8"/>
        <v>a. HE1-2 &amp; HE23-24</v>
      </c>
      <c r="D193">
        <v>24</v>
      </c>
      <c r="E193" t="s">
        <v>24</v>
      </c>
      <c r="F193" s="1">
        <f>'2020 RRS'!$J85</f>
        <v>2409</v>
      </c>
      <c r="G193" s="1">
        <f>'2021 RRS'!$J85</f>
        <v>2409</v>
      </c>
      <c r="H193" s="1">
        <f t="shared" si="9"/>
        <v>0</v>
      </c>
      <c r="I193" s="1">
        <f>'2020 RRS'!$O85</f>
        <v>2509.7200000000003</v>
      </c>
      <c r="J193" s="1">
        <f>'2021 RRS'!$O85</f>
        <v>2509.7200000000003</v>
      </c>
    </row>
    <row r="194" spans="1:10" x14ac:dyDescent="0.35">
      <c r="A194" t="str">
        <f t="shared" si="7"/>
        <v>Sep</v>
      </c>
      <c r="B194" s="63">
        <f>DATE(2018, MONTH('2020 RRS'!$Q$60), 1)</f>
        <v>43344</v>
      </c>
      <c r="C194" s="63" t="str">
        <f t="shared" si="8"/>
        <v>a. HE1-2 &amp; HE23-24</v>
      </c>
      <c r="D194">
        <v>1</v>
      </c>
      <c r="E194" t="s">
        <v>24</v>
      </c>
      <c r="F194" s="1">
        <f>'2020 RRS'!$R62</f>
        <v>2553</v>
      </c>
      <c r="G194" s="1">
        <f>'2021 RRS'!$R62</f>
        <v>0</v>
      </c>
      <c r="H194" s="1">
        <f t="shared" si="9"/>
        <v>2553</v>
      </c>
      <c r="I194" s="1">
        <f>'2020 RRS'!$W62</f>
        <v>2889.7200000000003</v>
      </c>
      <c r="J194" s="1">
        <f>'2021 RRS'!$W62</f>
        <v>0</v>
      </c>
    </row>
    <row r="195" spans="1:10" x14ac:dyDescent="0.35">
      <c r="A195" t="str">
        <f t="shared" ref="A195:A258" si="10">TEXT(B195, "mmm")</f>
        <v>Sep</v>
      </c>
      <c r="B195" s="63">
        <f>DATE(2018, MONTH('2020 RRS'!$Q$60), 1)</f>
        <v>43344</v>
      </c>
      <c r="C195" s="63" t="str">
        <f t="shared" ref="C195:C258" si="11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24</v>
      </c>
      <c r="F195" s="1">
        <f>'2020 RRS'!$R63</f>
        <v>2553</v>
      </c>
      <c r="G195" s="1">
        <f>'2021 RRS'!$R63</f>
        <v>0</v>
      </c>
      <c r="H195" s="1">
        <f t="shared" ref="H195:H258" si="12">ABS(G195-F195)</f>
        <v>2553</v>
      </c>
      <c r="I195" s="1">
        <f>'2020 RRS'!$W63</f>
        <v>2889.7200000000003</v>
      </c>
      <c r="J195" s="1">
        <f>'2021 RRS'!$W63</f>
        <v>0</v>
      </c>
    </row>
    <row r="196" spans="1:10" x14ac:dyDescent="0.35">
      <c r="A196" t="str">
        <f t="shared" si="10"/>
        <v>Sep</v>
      </c>
      <c r="B196" s="63">
        <f>DATE(2018, MONTH('2020 RRS'!$Q$60), 1)</f>
        <v>43344</v>
      </c>
      <c r="C196" s="63" t="str">
        <f t="shared" si="11"/>
        <v>b. HE3-6</v>
      </c>
      <c r="D196">
        <v>3</v>
      </c>
      <c r="E196" t="s">
        <v>24</v>
      </c>
      <c r="F196" s="1">
        <f>'2020 RRS'!$R64</f>
        <v>2553</v>
      </c>
      <c r="G196" s="1">
        <f>'2021 RRS'!$R64</f>
        <v>0</v>
      </c>
      <c r="H196" s="1">
        <f t="shared" si="12"/>
        <v>2553</v>
      </c>
      <c r="I196" s="1">
        <f>'2020 RRS'!$W64</f>
        <v>2889.7200000000003</v>
      </c>
      <c r="J196" s="1">
        <f>'2021 RRS'!$W64</f>
        <v>0</v>
      </c>
    </row>
    <row r="197" spans="1:10" x14ac:dyDescent="0.35">
      <c r="A197" t="str">
        <f t="shared" si="10"/>
        <v>Sep</v>
      </c>
      <c r="B197" s="63">
        <f>DATE(2018, MONTH('2020 RRS'!$Q$60), 1)</f>
        <v>43344</v>
      </c>
      <c r="C197" s="63" t="str">
        <f t="shared" si="11"/>
        <v>b. HE3-6</v>
      </c>
      <c r="D197">
        <v>4</v>
      </c>
      <c r="E197" t="s">
        <v>24</v>
      </c>
      <c r="F197" s="1">
        <f>'2020 RRS'!$R65</f>
        <v>2553</v>
      </c>
      <c r="G197" s="1">
        <f>'2021 RRS'!$R65</f>
        <v>0</v>
      </c>
      <c r="H197" s="1">
        <f t="shared" si="12"/>
        <v>2553</v>
      </c>
      <c r="I197" s="1">
        <f>'2020 RRS'!$W65</f>
        <v>2889.7200000000003</v>
      </c>
      <c r="J197" s="1">
        <f>'2021 RRS'!$W65</f>
        <v>0</v>
      </c>
    </row>
    <row r="198" spans="1:10" x14ac:dyDescent="0.35">
      <c r="A198" t="str">
        <f t="shared" si="10"/>
        <v>Sep</v>
      </c>
      <c r="B198" s="63">
        <f>DATE(2018, MONTH('2020 RRS'!$Q$60), 1)</f>
        <v>43344</v>
      </c>
      <c r="C198" s="63" t="str">
        <f t="shared" si="11"/>
        <v>b. HE3-6</v>
      </c>
      <c r="D198">
        <v>5</v>
      </c>
      <c r="E198" t="s">
        <v>24</v>
      </c>
      <c r="F198" s="1">
        <f>'2020 RRS'!$R66</f>
        <v>2553</v>
      </c>
      <c r="G198" s="1">
        <f>'2021 RRS'!$R66</f>
        <v>0</v>
      </c>
      <c r="H198" s="1">
        <f t="shared" si="12"/>
        <v>2553</v>
      </c>
      <c r="I198" s="1">
        <f>'2020 RRS'!$W66</f>
        <v>2889.7200000000003</v>
      </c>
      <c r="J198" s="1">
        <f>'2021 RRS'!$W66</f>
        <v>0</v>
      </c>
    </row>
    <row r="199" spans="1:10" x14ac:dyDescent="0.35">
      <c r="A199" t="str">
        <f t="shared" si="10"/>
        <v>Sep</v>
      </c>
      <c r="B199" s="63">
        <f>DATE(2018, MONTH('2020 RRS'!$Q$60), 1)</f>
        <v>43344</v>
      </c>
      <c r="C199" s="63" t="str">
        <f t="shared" si="11"/>
        <v>b. HE3-6</v>
      </c>
      <c r="D199">
        <v>6</v>
      </c>
      <c r="E199" t="s">
        <v>24</v>
      </c>
      <c r="F199" s="1">
        <f>'2020 RRS'!$R67</f>
        <v>2553</v>
      </c>
      <c r="G199" s="1">
        <f>'2021 RRS'!$R67</f>
        <v>0</v>
      </c>
      <c r="H199" s="1">
        <f t="shared" si="12"/>
        <v>2553</v>
      </c>
      <c r="I199" s="1">
        <f>'2020 RRS'!$W67</f>
        <v>2889.7200000000003</v>
      </c>
      <c r="J199" s="1">
        <f>'2021 RRS'!$W67</f>
        <v>0</v>
      </c>
    </row>
    <row r="200" spans="1:10" x14ac:dyDescent="0.35">
      <c r="A200" t="str">
        <f t="shared" si="10"/>
        <v>Sep</v>
      </c>
      <c r="B200" s="63">
        <f>DATE(2018, MONTH('2020 RRS'!$Q$60), 1)</f>
        <v>43344</v>
      </c>
      <c r="C200" s="63" t="str">
        <f t="shared" si="11"/>
        <v>c. HE7-10</v>
      </c>
      <c r="D200">
        <v>7</v>
      </c>
      <c r="E200" t="s">
        <v>24</v>
      </c>
      <c r="F200" s="1">
        <f>'2020 RRS'!$R68</f>
        <v>2523</v>
      </c>
      <c r="G200" s="1">
        <f>'2021 RRS'!$R68</f>
        <v>0</v>
      </c>
      <c r="H200" s="1">
        <f t="shared" si="12"/>
        <v>2523</v>
      </c>
      <c r="I200" s="1">
        <f>'2020 RRS'!$W68</f>
        <v>2783.87</v>
      </c>
      <c r="J200" s="1">
        <f>'2021 RRS'!$W68</f>
        <v>0</v>
      </c>
    </row>
    <row r="201" spans="1:10" x14ac:dyDescent="0.35">
      <c r="A201" t="str">
        <f t="shared" si="10"/>
        <v>Sep</v>
      </c>
      <c r="B201" s="63">
        <f>DATE(2018, MONTH('2020 RRS'!$Q$60), 1)</f>
        <v>43344</v>
      </c>
      <c r="C201" s="63" t="str">
        <f t="shared" si="11"/>
        <v>c. HE7-10</v>
      </c>
      <c r="D201">
        <v>8</v>
      </c>
      <c r="E201" t="s">
        <v>24</v>
      </c>
      <c r="F201" s="1">
        <f>'2020 RRS'!$R69</f>
        <v>2523</v>
      </c>
      <c r="G201" s="1">
        <f>'2021 RRS'!$R69</f>
        <v>0</v>
      </c>
      <c r="H201" s="1">
        <f t="shared" si="12"/>
        <v>2523</v>
      </c>
      <c r="I201" s="1">
        <f>'2020 RRS'!$W69</f>
        <v>2783.87</v>
      </c>
      <c r="J201" s="1">
        <f>'2021 RRS'!$W69</f>
        <v>0</v>
      </c>
    </row>
    <row r="202" spans="1:10" x14ac:dyDescent="0.35">
      <c r="A202" t="str">
        <f t="shared" si="10"/>
        <v>Sep</v>
      </c>
      <c r="B202" s="63">
        <f>DATE(2018, MONTH('2020 RRS'!$Q$60), 1)</f>
        <v>43344</v>
      </c>
      <c r="C202" s="63" t="str">
        <f t="shared" si="11"/>
        <v>c. HE7-10</v>
      </c>
      <c r="D202">
        <v>9</v>
      </c>
      <c r="E202" t="s">
        <v>24</v>
      </c>
      <c r="F202" s="1">
        <f>'2020 RRS'!$R70</f>
        <v>2523</v>
      </c>
      <c r="G202" s="1">
        <f>'2021 RRS'!$R70</f>
        <v>0</v>
      </c>
      <c r="H202" s="1">
        <f t="shared" si="12"/>
        <v>2523</v>
      </c>
      <c r="I202" s="1">
        <f>'2020 RRS'!$W70</f>
        <v>2783.87</v>
      </c>
      <c r="J202" s="1">
        <f>'2021 RRS'!$W70</f>
        <v>0</v>
      </c>
    </row>
    <row r="203" spans="1:10" x14ac:dyDescent="0.35">
      <c r="A203" t="str">
        <f t="shared" si="10"/>
        <v>Sep</v>
      </c>
      <c r="B203" s="63">
        <f>DATE(2018, MONTH('2020 RRS'!$Q$60), 1)</f>
        <v>43344</v>
      </c>
      <c r="C203" s="63" t="str">
        <f t="shared" si="11"/>
        <v>c. HE7-10</v>
      </c>
      <c r="D203">
        <v>10</v>
      </c>
      <c r="E203" t="s">
        <v>24</v>
      </c>
      <c r="F203" s="1">
        <f>'2020 RRS'!$R71</f>
        <v>2523</v>
      </c>
      <c r="G203" s="1">
        <f>'2021 RRS'!$R71</f>
        <v>0</v>
      </c>
      <c r="H203" s="1">
        <f t="shared" si="12"/>
        <v>2523</v>
      </c>
      <c r="I203" s="1">
        <f>'2020 RRS'!$W71</f>
        <v>2783.87</v>
      </c>
      <c r="J203" s="1">
        <f>'2021 RRS'!$W71</f>
        <v>0</v>
      </c>
    </row>
    <row r="204" spans="1:10" x14ac:dyDescent="0.35">
      <c r="A204" t="str">
        <f t="shared" si="10"/>
        <v>Sep</v>
      </c>
      <c r="B204" s="63">
        <f>DATE(2018, MONTH('2020 RRS'!$Q$60), 1)</f>
        <v>43344</v>
      </c>
      <c r="C204" s="63" t="str">
        <f t="shared" si="11"/>
        <v>d. HE11-14</v>
      </c>
      <c r="D204">
        <v>11</v>
      </c>
      <c r="E204" t="s">
        <v>24</v>
      </c>
      <c r="F204" s="1">
        <f>'2020 RRS'!$R72</f>
        <v>2409</v>
      </c>
      <c r="G204" s="1">
        <f>'2021 RRS'!$R72</f>
        <v>0</v>
      </c>
      <c r="H204" s="1">
        <f t="shared" si="12"/>
        <v>2409</v>
      </c>
      <c r="I204" s="1">
        <f>'2020 RRS'!$W72</f>
        <v>2509.7200000000003</v>
      </c>
      <c r="J204" s="1">
        <f>'2021 RRS'!$W72</f>
        <v>0</v>
      </c>
    </row>
    <row r="205" spans="1:10" x14ac:dyDescent="0.35">
      <c r="A205" t="str">
        <f t="shared" si="10"/>
        <v>Sep</v>
      </c>
      <c r="B205" s="63">
        <f>DATE(2018, MONTH('2020 RRS'!$Q$60), 1)</f>
        <v>43344</v>
      </c>
      <c r="C205" s="63" t="str">
        <f t="shared" si="11"/>
        <v>d. HE11-14</v>
      </c>
      <c r="D205">
        <v>12</v>
      </c>
      <c r="E205" t="s">
        <v>24</v>
      </c>
      <c r="F205" s="1">
        <f>'2020 RRS'!$R73</f>
        <v>2409</v>
      </c>
      <c r="G205" s="1">
        <f>'2021 RRS'!$R73</f>
        <v>0</v>
      </c>
      <c r="H205" s="1">
        <f t="shared" si="12"/>
        <v>2409</v>
      </c>
      <c r="I205" s="1">
        <f>'2020 RRS'!$W73</f>
        <v>2509.7200000000003</v>
      </c>
      <c r="J205" s="1">
        <f>'2021 RRS'!$W73</f>
        <v>0</v>
      </c>
    </row>
    <row r="206" spans="1:10" x14ac:dyDescent="0.35">
      <c r="A206" t="str">
        <f t="shared" si="10"/>
        <v>Sep</v>
      </c>
      <c r="B206" s="63">
        <f>DATE(2018, MONTH('2020 RRS'!$Q$60), 1)</f>
        <v>43344</v>
      </c>
      <c r="C206" s="63" t="str">
        <f t="shared" si="11"/>
        <v>d. HE11-14</v>
      </c>
      <c r="D206">
        <v>13</v>
      </c>
      <c r="E206" t="s">
        <v>24</v>
      </c>
      <c r="F206" s="1">
        <f>'2020 RRS'!$R74</f>
        <v>2409</v>
      </c>
      <c r="G206" s="1">
        <f>'2021 RRS'!$R74</f>
        <v>0</v>
      </c>
      <c r="H206" s="1">
        <f t="shared" si="12"/>
        <v>2409</v>
      </c>
      <c r="I206" s="1">
        <f>'2020 RRS'!$W74</f>
        <v>2509.7200000000003</v>
      </c>
      <c r="J206" s="1">
        <f>'2021 RRS'!$W74</f>
        <v>0</v>
      </c>
    </row>
    <row r="207" spans="1:10" x14ac:dyDescent="0.35">
      <c r="A207" t="str">
        <f t="shared" si="10"/>
        <v>Sep</v>
      </c>
      <c r="B207" s="63">
        <f>DATE(2018, MONTH('2020 RRS'!$Q$60), 1)</f>
        <v>43344</v>
      </c>
      <c r="C207" s="63" t="str">
        <f t="shared" si="11"/>
        <v>d. HE11-14</v>
      </c>
      <c r="D207">
        <v>14</v>
      </c>
      <c r="E207" t="s">
        <v>24</v>
      </c>
      <c r="F207" s="1">
        <f>'2020 RRS'!$R75</f>
        <v>2409</v>
      </c>
      <c r="G207" s="1">
        <f>'2021 RRS'!$R75</f>
        <v>0</v>
      </c>
      <c r="H207" s="1">
        <f t="shared" si="12"/>
        <v>2409</v>
      </c>
      <c r="I207" s="1">
        <f>'2020 RRS'!$W75</f>
        <v>2509.7200000000003</v>
      </c>
      <c r="J207" s="1">
        <f>'2021 RRS'!$W75</f>
        <v>0</v>
      </c>
    </row>
    <row r="208" spans="1:10" x14ac:dyDescent="0.35">
      <c r="A208" t="str">
        <f t="shared" si="10"/>
        <v>Sep</v>
      </c>
      <c r="B208" s="63">
        <f>DATE(2018, MONTH('2020 RRS'!$Q$60), 1)</f>
        <v>43344</v>
      </c>
      <c r="C208" s="63" t="str">
        <f t="shared" si="11"/>
        <v>e. HE15-18</v>
      </c>
      <c r="D208">
        <v>15</v>
      </c>
      <c r="E208" t="s">
        <v>24</v>
      </c>
      <c r="F208" s="1">
        <f>'2020 RRS'!$R76</f>
        <v>2372</v>
      </c>
      <c r="G208" s="1">
        <f>'2021 RRS'!$R76</f>
        <v>0</v>
      </c>
      <c r="H208" s="1">
        <f t="shared" si="12"/>
        <v>2372</v>
      </c>
      <c r="I208" s="1">
        <f>'2020 RRS'!$W76</f>
        <v>2420.88</v>
      </c>
      <c r="J208" s="1">
        <f>'2021 RRS'!$W76</f>
        <v>0</v>
      </c>
    </row>
    <row r="209" spans="1:10" x14ac:dyDescent="0.35">
      <c r="A209" t="str">
        <f t="shared" si="10"/>
        <v>Sep</v>
      </c>
      <c r="B209" s="63">
        <f>DATE(2018, MONTH('2020 RRS'!$Q$60), 1)</f>
        <v>43344</v>
      </c>
      <c r="C209" s="63" t="str">
        <f t="shared" si="11"/>
        <v>e. HE15-18</v>
      </c>
      <c r="D209">
        <v>16</v>
      </c>
      <c r="E209" t="s">
        <v>24</v>
      </c>
      <c r="F209" s="1">
        <f>'2020 RRS'!$R77</f>
        <v>2372</v>
      </c>
      <c r="G209" s="1">
        <f>'2021 RRS'!$R77</f>
        <v>0</v>
      </c>
      <c r="H209" s="1">
        <f t="shared" si="12"/>
        <v>2372</v>
      </c>
      <c r="I209" s="1">
        <f>'2020 RRS'!$W77</f>
        <v>2420.88</v>
      </c>
      <c r="J209" s="1">
        <f>'2021 RRS'!$W77</f>
        <v>0</v>
      </c>
    </row>
    <row r="210" spans="1:10" x14ac:dyDescent="0.35">
      <c r="A210" t="str">
        <f t="shared" si="10"/>
        <v>Sep</v>
      </c>
      <c r="B210" s="63">
        <f>DATE(2018, MONTH('2020 RRS'!$Q$60), 1)</f>
        <v>43344</v>
      </c>
      <c r="C210" s="63" t="str">
        <f t="shared" si="11"/>
        <v>e. HE15-18</v>
      </c>
      <c r="D210">
        <v>17</v>
      </c>
      <c r="E210" t="s">
        <v>24</v>
      </c>
      <c r="F210" s="1">
        <f>'2020 RRS'!$R78</f>
        <v>2372</v>
      </c>
      <c r="G210" s="1">
        <f>'2021 RRS'!$R78</f>
        <v>0</v>
      </c>
      <c r="H210" s="1">
        <f t="shared" si="12"/>
        <v>2372</v>
      </c>
      <c r="I210" s="1">
        <f>'2020 RRS'!$W78</f>
        <v>2420.88</v>
      </c>
      <c r="J210" s="1">
        <f>'2021 RRS'!$W78</f>
        <v>0</v>
      </c>
    </row>
    <row r="211" spans="1:10" x14ac:dyDescent="0.35">
      <c r="A211" t="str">
        <f t="shared" si="10"/>
        <v>Sep</v>
      </c>
      <c r="B211" s="63">
        <f>DATE(2018, MONTH('2020 RRS'!$Q$60), 1)</f>
        <v>43344</v>
      </c>
      <c r="C211" s="63" t="str">
        <f t="shared" si="11"/>
        <v>e. HE15-18</v>
      </c>
      <c r="D211">
        <v>18</v>
      </c>
      <c r="E211" t="s">
        <v>24</v>
      </c>
      <c r="F211" s="1">
        <f>'2020 RRS'!$R79</f>
        <v>2372</v>
      </c>
      <c r="G211" s="1">
        <f>'2021 RRS'!$R79</f>
        <v>0</v>
      </c>
      <c r="H211" s="1">
        <f t="shared" si="12"/>
        <v>2372</v>
      </c>
      <c r="I211" s="1">
        <f>'2020 RRS'!$W79</f>
        <v>2420.88</v>
      </c>
      <c r="J211" s="1">
        <f>'2021 RRS'!$W79</f>
        <v>0</v>
      </c>
    </row>
    <row r="212" spans="1:10" x14ac:dyDescent="0.35">
      <c r="A212" t="str">
        <f t="shared" si="10"/>
        <v>Sep</v>
      </c>
      <c r="B212" s="63">
        <f>DATE(2018, MONTH('2020 RRS'!$Q$60), 1)</f>
        <v>43344</v>
      </c>
      <c r="C212" s="63" t="str">
        <f t="shared" si="11"/>
        <v>f. HE19-22</v>
      </c>
      <c r="D212">
        <v>19</v>
      </c>
      <c r="E212" t="s">
        <v>24</v>
      </c>
      <c r="F212" s="1">
        <f>'2020 RRS'!$R80</f>
        <v>2409</v>
      </c>
      <c r="G212" s="1">
        <f>'2021 RRS'!$R80</f>
        <v>0</v>
      </c>
      <c r="H212" s="1">
        <f t="shared" si="12"/>
        <v>2409</v>
      </c>
      <c r="I212" s="1">
        <f>'2020 RRS'!$W80</f>
        <v>2509.7200000000003</v>
      </c>
      <c r="J212" s="1">
        <f>'2021 RRS'!$W80</f>
        <v>0</v>
      </c>
    </row>
    <row r="213" spans="1:10" x14ac:dyDescent="0.35">
      <c r="A213" t="str">
        <f t="shared" si="10"/>
        <v>Sep</v>
      </c>
      <c r="B213" s="63">
        <f>DATE(2018, MONTH('2020 RRS'!$Q$60), 1)</f>
        <v>43344</v>
      </c>
      <c r="C213" s="63" t="str">
        <f t="shared" si="11"/>
        <v>f. HE19-22</v>
      </c>
      <c r="D213">
        <v>20</v>
      </c>
      <c r="E213" t="s">
        <v>24</v>
      </c>
      <c r="F213" s="1">
        <f>'2020 RRS'!$R81</f>
        <v>2409</v>
      </c>
      <c r="G213" s="1">
        <f>'2021 RRS'!$R81</f>
        <v>0</v>
      </c>
      <c r="H213" s="1">
        <f t="shared" si="12"/>
        <v>2409</v>
      </c>
      <c r="I213" s="1">
        <f>'2020 RRS'!$W81</f>
        <v>2509.7200000000003</v>
      </c>
      <c r="J213" s="1">
        <f>'2021 RRS'!$W81</f>
        <v>0</v>
      </c>
    </row>
    <row r="214" spans="1:10" x14ac:dyDescent="0.35">
      <c r="A214" t="str">
        <f t="shared" si="10"/>
        <v>Sep</v>
      </c>
      <c r="B214" s="63">
        <f>DATE(2018, MONTH('2020 RRS'!$Q$60), 1)</f>
        <v>43344</v>
      </c>
      <c r="C214" s="63" t="str">
        <f t="shared" si="11"/>
        <v>f. HE19-22</v>
      </c>
      <c r="D214">
        <v>21</v>
      </c>
      <c r="E214" t="s">
        <v>24</v>
      </c>
      <c r="F214" s="1">
        <f>'2020 RRS'!$R82</f>
        <v>2409</v>
      </c>
      <c r="G214" s="1">
        <f>'2021 RRS'!$R82</f>
        <v>0</v>
      </c>
      <c r="H214" s="1">
        <f t="shared" si="12"/>
        <v>2409</v>
      </c>
      <c r="I214" s="1">
        <f>'2020 RRS'!$W82</f>
        <v>2509.7200000000003</v>
      </c>
      <c r="J214" s="1">
        <f>'2021 RRS'!$W82</f>
        <v>0</v>
      </c>
    </row>
    <row r="215" spans="1:10" x14ac:dyDescent="0.35">
      <c r="A215" t="str">
        <f t="shared" si="10"/>
        <v>Sep</v>
      </c>
      <c r="B215" s="63">
        <f>DATE(2018, MONTH('2020 RRS'!$Q$60), 1)</f>
        <v>43344</v>
      </c>
      <c r="C215" s="63" t="str">
        <f t="shared" si="11"/>
        <v>f. HE19-22</v>
      </c>
      <c r="D215">
        <v>22</v>
      </c>
      <c r="E215" t="s">
        <v>24</v>
      </c>
      <c r="F215" s="1">
        <f>'2020 RRS'!$R83</f>
        <v>2409</v>
      </c>
      <c r="G215" s="1">
        <f>'2021 RRS'!$R83</f>
        <v>0</v>
      </c>
      <c r="H215" s="1">
        <f t="shared" si="12"/>
        <v>2409</v>
      </c>
      <c r="I215" s="1">
        <f>'2020 RRS'!$W83</f>
        <v>2509.7200000000003</v>
      </c>
      <c r="J215" s="1">
        <f>'2021 RRS'!$W83</f>
        <v>0</v>
      </c>
    </row>
    <row r="216" spans="1:10" x14ac:dyDescent="0.35">
      <c r="A216" t="str">
        <f t="shared" si="10"/>
        <v>Sep</v>
      </c>
      <c r="B216" s="63">
        <f>DATE(2018, MONTH('2020 RRS'!$Q$60), 1)</f>
        <v>43344</v>
      </c>
      <c r="C216" s="63" t="str">
        <f t="shared" si="11"/>
        <v>a. HE1-2 &amp; HE23-24</v>
      </c>
      <c r="D216">
        <v>23</v>
      </c>
      <c r="E216" t="s">
        <v>24</v>
      </c>
      <c r="F216" s="1">
        <f>'2020 RRS'!$R84</f>
        <v>2553</v>
      </c>
      <c r="G216" s="1">
        <f>'2021 RRS'!$R84</f>
        <v>0</v>
      </c>
      <c r="H216" s="1">
        <f t="shared" si="12"/>
        <v>2553</v>
      </c>
      <c r="I216" s="1">
        <f>'2020 RRS'!$W84</f>
        <v>2889.7200000000003</v>
      </c>
      <c r="J216" s="1">
        <f>'2021 RRS'!$W84</f>
        <v>0</v>
      </c>
    </row>
    <row r="217" spans="1:10" x14ac:dyDescent="0.35">
      <c r="A217" t="str">
        <f t="shared" si="10"/>
        <v>Sep</v>
      </c>
      <c r="B217" s="63">
        <f>DATE(2018, MONTH('2020 RRS'!$Q$60), 1)</f>
        <v>43344</v>
      </c>
      <c r="C217" s="63" t="str">
        <f t="shared" si="11"/>
        <v>a. HE1-2 &amp; HE23-24</v>
      </c>
      <c r="D217">
        <v>24</v>
      </c>
      <c r="E217" t="s">
        <v>24</v>
      </c>
      <c r="F217" s="1">
        <f>'2020 RRS'!$R85</f>
        <v>2553</v>
      </c>
      <c r="G217" s="1">
        <f>'2021 RRS'!$R85</f>
        <v>0</v>
      </c>
      <c r="H217" s="1">
        <f t="shared" si="12"/>
        <v>2553</v>
      </c>
      <c r="I217" s="1">
        <f>'2020 RRS'!$W85</f>
        <v>2889.7200000000003</v>
      </c>
      <c r="J217" s="1">
        <f>'2021 RRS'!$W85</f>
        <v>0</v>
      </c>
    </row>
    <row r="218" spans="1:10" x14ac:dyDescent="0.35">
      <c r="A218" t="str">
        <f t="shared" si="10"/>
        <v>Oct</v>
      </c>
      <c r="B218" s="63">
        <f>DATE(2018, MONTH('2020 RRS'!$A$88), 1)</f>
        <v>43374</v>
      </c>
      <c r="C218" s="63" t="str">
        <f t="shared" si="11"/>
        <v>a. HE1-2 &amp; HE23-24</v>
      </c>
      <c r="D218">
        <v>1</v>
      </c>
      <c r="E218" t="s">
        <v>24</v>
      </c>
      <c r="F218" s="1">
        <f>'2020 RRS'!$B90</f>
        <v>2908</v>
      </c>
      <c r="G218" s="1">
        <f>'2021 RRS'!$B90</f>
        <v>0</v>
      </c>
      <c r="H218" s="1">
        <f t="shared" si="12"/>
        <v>2908</v>
      </c>
      <c r="I218" s="1">
        <f>'2020 RRS'!$G90</f>
        <v>3920.1</v>
      </c>
      <c r="J218" s="1">
        <f>'2021 RRS'!$G90</f>
        <v>0</v>
      </c>
    </row>
    <row r="219" spans="1:10" x14ac:dyDescent="0.35">
      <c r="A219" t="str">
        <f t="shared" si="10"/>
        <v>Oct</v>
      </c>
      <c r="B219" s="63">
        <f>DATE(2018, MONTH('2020 RRS'!$A$88), 1)</f>
        <v>43374</v>
      </c>
      <c r="C219" s="63" t="str">
        <f t="shared" si="11"/>
        <v>a. HE1-2 &amp; HE23-24</v>
      </c>
      <c r="D219">
        <v>2</v>
      </c>
      <c r="E219" t="s">
        <v>24</v>
      </c>
      <c r="F219" s="1">
        <f>'2020 RRS'!$B91</f>
        <v>2908</v>
      </c>
      <c r="G219" s="1">
        <f>'2021 RRS'!$B91</f>
        <v>0</v>
      </c>
      <c r="H219" s="1">
        <f t="shared" si="12"/>
        <v>2908</v>
      </c>
      <c r="I219" s="1">
        <f>'2020 RRS'!$G91</f>
        <v>3920.1</v>
      </c>
      <c r="J219" s="1">
        <f>'2021 RRS'!$G91</f>
        <v>0</v>
      </c>
    </row>
    <row r="220" spans="1:10" x14ac:dyDescent="0.35">
      <c r="A220" t="str">
        <f t="shared" si="10"/>
        <v>Oct</v>
      </c>
      <c r="B220" s="63">
        <f>DATE(2018, MONTH('2020 RRS'!$A$88), 1)</f>
        <v>43374</v>
      </c>
      <c r="C220" s="63" t="str">
        <f t="shared" si="11"/>
        <v>b. HE3-6</v>
      </c>
      <c r="D220">
        <v>3</v>
      </c>
      <c r="E220" t="s">
        <v>24</v>
      </c>
      <c r="F220" s="1">
        <f>'2020 RRS'!$B92</f>
        <v>2959</v>
      </c>
      <c r="G220" s="1">
        <f>'2021 RRS'!$B92</f>
        <v>0</v>
      </c>
      <c r="H220" s="1">
        <f t="shared" si="12"/>
        <v>2959</v>
      </c>
      <c r="I220" s="1">
        <f>'2020 RRS'!$G92</f>
        <v>4112.75</v>
      </c>
      <c r="J220" s="1">
        <f>'2021 RRS'!$G92</f>
        <v>0</v>
      </c>
    </row>
    <row r="221" spans="1:10" x14ac:dyDescent="0.35">
      <c r="A221" t="str">
        <f t="shared" si="10"/>
        <v>Oct</v>
      </c>
      <c r="B221" s="63">
        <f>DATE(2018, MONTH('2020 RRS'!$A$88), 1)</f>
        <v>43374</v>
      </c>
      <c r="C221" s="63" t="str">
        <f t="shared" si="11"/>
        <v>b. HE3-6</v>
      </c>
      <c r="D221">
        <v>4</v>
      </c>
      <c r="E221" t="s">
        <v>24</v>
      </c>
      <c r="F221" s="1">
        <f>'2020 RRS'!$B93</f>
        <v>2959</v>
      </c>
      <c r="G221" s="1">
        <f>'2021 RRS'!$B93</f>
        <v>0</v>
      </c>
      <c r="H221" s="1">
        <f t="shared" si="12"/>
        <v>2959</v>
      </c>
      <c r="I221" s="1">
        <f>'2020 RRS'!$G93</f>
        <v>4112.75</v>
      </c>
      <c r="J221" s="1">
        <f>'2021 RRS'!$G93</f>
        <v>0</v>
      </c>
    </row>
    <row r="222" spans="1:10" x14ac:dyDescent="0.35">
      <c r="A222" t="str">
        <f t="shared" si="10"/>
        <v>Oct</v>
      </c>
      <c r="B222" s="63">
        <f>DATE(2018, MONTH('2020 RRS'!$A$88), 1)</f>
        <v>43374</v>
      </c>
      <c r="C222" s="63" t="str">
        <f t="shared" si="11"/>
        <v>b. HE3-6</v>
      </c>
      <c r="D222">
        <v>5</v>
      </c>
      <c r="E222" t="s">
        <v>24</v>
      </c>
      <c r="F222" s="1">
        <f>'2020 RRS'!$B94</f>
        <v>2959</v>
      </c>
      <c r="G222" s="1">
        <f>'2021 RRS'!$B94</f>
        <v>0</v>
      </c>
      <c r="H222" s="1">
        <f t="shared" si="12"/>
        <v>2959</v>
      </c>
      <c r="I222" s="1">
        <f>'2020 RRS'!$G94</f>
        <v>4112.75</v>
      </c>
      <c r="J222" s="1">
        <f>'2021 RRS'!$G94</f>
        <v>0</v>
      </c>
    </row>
    <row r="223" spans="1:10" x14ac:dyDescent="0.35">
      <c r="A223" t="str">
        <f t="shared" si="10"/>
        <v>Oct</v>
      </c>
      <c r="B223" s="63">
        <f>DATE(2018, MONTH('2020 RRS'!$A$88), 1)</f>
        <v>43374</v>
      </c>
      <c r="C223" s="63" t="str">
        <f t="shared" si="11"/>
        <v>b. HE3-6</v>
      </c>
      <c r="D223">
        <v>6</v>
      </c>
      <c r="E223" t="s">
        <v>24</v>
      </c>
      <c r="F223" s="1">
        <f>'2020 RRS'!$B95</f>
        <v>2959</v>
      </c>
      <c r="G223" s="1">
        <f>'2021 RRS'!$B95</f>
        <v>0</v>
      </c>
      <c r="H223" s="1">
        <f t="shared" si="12"/>
        <v>2959</v>
      </c>
      <c r="I223" s="1">
        <f>'2020 RRS'!$G95</f>
        <v>4112.75</v>
      </c>
      <c r="J223" s="1">
        <f>'2021 RRS'!$G95</f>
        <v>0</v>
      </c>
    </row>
    <row r="224" spans="1:10" x14ac:dyDescent="0.35">
      <c r="A224" t="str">
        <f t="shared" si="10"/>
        <v>Oct</v>
      </c>
      <c r="B224" s="63">
        <f>DATE(2018, MONTH('2020 RRS'!$A$88), 1)</f>
        <v>43374</v>
      </c>
      <c r="C224" s="63" t="str">
        <f t="shared" si="11"/>
        <v>c. HE7-10</v>
      </c>
      <c r="D224">
        <v>7</v>
      </c>
      <c r="E224" t="s">
        <v>24</v>
      </c>
      <c r="F224" s="1">
        <f>'2020 RRS'!$B96</f>
        <v>2868</v>
      </c>
      <c r="G224" s="1">
        <f>'2021 RRS'!$B96</f>
        <v>0</v>
      </c>
      <c r="H224" s="1">
        <f t="shared" si="12"/>
        <v>2868</v>
      </c>
      <c r="I224" s="1">
        <f>'2020 RRS'!$G96</f>
        <v>3744.18</v>
      </c>
      <c r="J224" s="1">
        <f>'2021 RRS'!$G96</f>
        <v>0</v>
      </c>
    </row>
    <row r="225" spans="1:10" x14ac:dyDescent="0.35">
      <c r="A225" t="str">
        <f t="shared" si="10"/>
        <v>Oct</v>
      </c>
      <c r="B225" s="63">
        <f>DATE(2018, MONTH('2020 RRS'!$A$88), 1)</f>
        <v>43374</v>
      </c>
      <c r="C225" s="63" t="str">
        <f t="shared" si="11"/>
        <v>c. HE7-10</v>
      </c>
      <c r="D225">
        <v>8</v>
      </c>
      <c r="E225" t="s">
        <v>24</v>
      </c>
      <c r="F225" s="1">
        <f>'2020 RRS'!$B97</f>
        <v>2868</v>
      </c>
      <c r="G225" s="1">
        <f>'2021 RRS'!$B97</f>
        <v>0</v>
      </c>
      <c r="H225" s="1">
        <f t="shared" si="12"/>
        <v>2868</v>
      </c>
      <c r="I225" s="1">
        <f>'2020 RRS'!$G97</f>
        <v>3744.18</v>
      </c>
      <c r="J225" s="1">
        <f>'2021 RRS'!$G97</f>
        <v>0</v>
      </c>
    </row>
    <row r="226" spans="1:10" x14ac:dyDescent="0.35">
      <c r="A226" t="str">
        <f t="shared" si="10"/>
        <v>Oct</v>
      </c>
      <c r="B226" s="63">
        <f>DATE(2018, MONTH('2020 RRS'!$A$88), 1)</f>
        <v>43374</v>
      </c>
      <c r="C226" s="63" t="str">
        <f t="shared" si="11"/>
        <v>c. HE7-10</v>
      </c>
      <c r="D226">
        <v>9</v>
      </c>
      <c r="E226" t="s">
        <v>24</v>
      </c>
      <c r="F226" s="1">
        <f>'2020 RRS'!$B98</f>
        <v>2868</v>
      </c>
      <c r="G226" s="1">
        <f>'2021 RRS'!$B98</f>
        <v>0</v>
      </c>
      <c r="H226" s="1">
        <f t="shared" si="12"/>
        <v>2868</v>
      </c>
      <c r="I226" s="1">
        <f>'2020 RRS'!$G98</f>
        <v>3744.18</v>
      </c>
      <c r="J226" s="1">
        <f>'2021 RRS'!$G98</f>
        <v>0</v>
      </c>
    </row>
    <row r="227" spans="1:10" x14ac:dyDescent="0.35">
      <c r="A227" t="str">
        <f t="shared" si="10"/>
        <v>Oct</v>
      </c>
      <c r="B227" s="63">
        <f>DATE(2018, MONTH('2020 RRS'!$A$88), 1)</f>
        <v>43374</v>
      </c>
      <c r="C227" s="63" t="str">
        <f t="shared" si="11"/>
        <v>c. HE7-10</v>
      </c>
      <c r="D227">
        <v>10</v>
      </c>
      <c r="E227" t="s">
        <v>24</v>
      </c>
      <c r="F227" s="1">
        <f>'2020 RRS'!$B99</f>
        <v>2868</v>
      </c>
      <c r="G227" s="1">
        <f>'2021 RRS'!$B99</f>
        <v>0</v>
      </c>
      <c r="H227" s="1">
        <f t="shared" si="12"/>
        <v>2868</v>
      </c>
      <c r="I227" s="1">
        <f>'2020 RRS'!$G99</f>
        <v>3744.18</v>
      </c>
      <c r="J227" s="1">
        <f>'2021 RRS'!$G99</f>
        <v>0</v>
      </c>
    </row>
    <row r="228" spans="1:10" x14ac:dyDescent="0.35">
      <c r="A228" t="str">
        <f t="shared" si="10"/>
        <v>Oct</v>
      </c>
      <c r="B228" s="63">
        <f>DATE(2018, MONTH('2020 RRS'!$A$88), 1)</f>
        <v>43374</v>
      </c>
      <c r="C228" s="63" t="str">
        <f t="shared" si="11"/>
        <v>d. HE11-14</v>
      </c>
      <c r="D228">
        <v>11</v>
      </c>
      <c r="E228" t="s">
        <v>24</v>
      </c>
      <c r="F228" s="1">
        <f>'2020 RRS'!$B100</f>
        <v>2707</v>
      </c>
      <c r="G228" s="1">
        <f>'2021 RRS'!$B100</f>
        <v>0</v>
      </c>
      <c r="H228" s="1">
        <f t="shared" si="12"/>
        <v>2707</v>
      </c>
      <c r="I228" s="1">
        <f>'2020 RRS'!$G100</f>
        <v>3314.23</v>
      </c>
      <c r="J228" s="1">
        <f>'2021 RRS'!$G100</f>
        <v>0</v>
      </c>
    </row>
    <row r="229" spans="1:10" x14ac:dyDescent="0.35">
      <c r="A229" t="str">
        <f t="shared" si="10"/>
        <v>Oct</v>
      </c>
      <c r="B229" s="63">
        <f>DATE(2018, MONTH('2020 RRS'!$A$88), 1)</f>
        <v>43374</v>
      </c>
      <c r="C229" s="63" t="str">
        <f t="shared" si="11"/>
        <v>d. HE11-14</v>
      </c>
      <c r="D229">
        <v>12</v>
      </c>
      <c r="E229" t="s">
        <v>24</v>
      </c>
      <c r="F229" s="1">
        <f>'2020 RRS'!$B101</f>
        <v>2707</v>
      </c>
      <c r="G229" s="1">
        <f>'2021 RRS'!$B101</f>
        <v>0</v>
      </c>
      <c r="H229" s="1">
        <f t="shared" si="12"/>
        <v>2707</v>
      </c>
      <c r="I229" s="1">
        <f>'2020 RRS'!$G101</f>
        <v>3314.23</v>
      </c>
      <c r="J229" s="1">
        <f>'2021 RRS'!$G101</f>
        <v>0</v>
      </c>
    </row>
    <row r="230" spans="1:10" x14ac:dyDescent="0.35">
      <c r="A230" t="str">
        <f t="shared" si="10"/>
        <v>Oct</v>
      </c>
      <c r="B230" s="63">
        <f>DATE(2018, MONTH('2020 RRS'!$A$88), 1)</f>
        <v>43374</v>
      </c>
      <c r="C230" s="63" t="str">
        <f t="shared" si="11"/>
        <v>d. HE11-14</v>
      </c>
      <c r="D230">
        <v>13</v>
      </c>
      <c r="E230" t="s">
        <v>24</v>
      </c>
      <c r="F230" s="1">
        <f>'2020 RRS'!$B102</f>
        <v>2707</v>
      </c>
      <c r="G230" s="1">
        <f>'2021 RRS'!$B102</f>
        <v>0</v>
      </c>
      <c r="H230" s="1">
        <f t="shared" si="12"/>
        <v>2707</v>
      </c>
      <c r="I230" s="1">
        <f>'2020 RRS'!$G102</f>
        <v>3314.23</v>
      </c>
      <c r="J230" s="1">
        <f>'2021 RRS'!$G102</f>
        <v>0</v>
      </c>
    </row>
    <row r="231" spans="1:10" x14ac:dyDescent="0.35">
      <c r="A231" t="str">
        <f t="shared" si="10"/>
        <v>Oct</v>
      </c>
      <c r="B231" s="63">
        <f>DATE(2018, MONTH('2020 RRS'!$A$88), 1)</f>
        <v>43374</v>
      </c>
      <c r="C231" s="63" t="str">
        <f t="shared" si="11"/>
        <v>d. HE11-14</v>
      </c>
      <c r="D231">
        <v>14</v>
      </c>
      <c r="E231" t="s">
        <v>24</v>
      </c>
      <c r="F231" s="1">
        <f>'2020 RRS'!$B103</f>
        <v>2707</v>
      </c>
      <c r="G231" s="1">
        <f>'2021 RRS'!$B103</f>
        <v>0</v>
      </c>
      <c r="H231" s="1">
        <f t="shared" si="12"/>
        <v>2707</v>
      </c>
      <c r="I231" s="1">
        <f>'2020 RRS'!$G103</f>
        <v>3314.23</v>
      </c>
      <c r="J231" s="1">
        <f>'2021 RRS'!$G103</f>
        <v>0</v>
      </c>
    </row>
    <row r="232" spans="1:10" x14ac:dyDescent="0.35">
      <c r="A232" t="str">
        <f t="shared" si="10"/>
        <v>Oct</v>
      </c>
      <c r="B232" s="63">
        <f>DATE(2018, MONTH('2020 RRS'!$A$88), 1)</f>
        <v>43374</v>
      </c>
      <c r="C232" s="63" t="str">
        <f t="shared" si="11"/>
        <v>e. HE15-18</v>
      </c>
      <c r="D232">
        <v>15</v>
      </c>
      <c r="E232" t="s">
        <v>24</v>
      </c>
      <c r="F232" s="1">
        <f>'2020 RRS'!$B104</f>
        <v>2645</v>
      </c>
      <c r="G232" s="1">
        <f>'2021 RRS'!$B104</f>
        <v>0</v>
      </c>
      <c r="H232" s="1">
        <f t="shared" si="12"/>
        <v>2645</v>
      </c>
      <c r="I232" s="1">
        <f>'2020 RRS'!$G104</f>
        <v>3138.3500000000004</v>
      </c>
      <c r="J232" s="1">
        <f>'2021 RRS'!$G104</f>
        <v>0</v>
      </c>
    </row>
    <row r="233" spans="1:10" x14ac:dyDescent="0.35">
      <c r="A233" t="str">
        <f t="shared" si="10"/>
        <v>Oct</v>
      </c>
      <c r="B233" s="63">
        <f>DATE(2018, MONTH('2020 RRS'!$A$88), 1)</f>
        <v>43374</v>
      </c>
      <c r="C233" s="63" t="str">
        <f t="shared" si="11"/>
        <v>e. HE15-18</v>
      </c>
      <c r="D233">
        <v>16</v>
      </c>
      <c r="E233" t="s">
        <v>24</v>
      </c>
      <c r="F233" s="1">
        <f>'2020 RRS'!$B105</f>
        <v>2645</v>
      </c>
      <c r="G233" s="1">
        <f>'2021 RRS'!$B105</f>
        <v>0</v>
      </c>
      <c r="H233" s="1">
        <f t="shared" si="12"/>
        <v>2645</v>
      </c>
      <c r="I233" s="1">
        <f>'2020 RRS'!$G105</f>
        <v>3138.3500000000004</v>
      </c>
      <c r="J233" s="1">
        <f>'2021 RRS'!$G105</f>
        <v>0</v>
      </c>
    </row>
    <row r="234" spans="1:10" x14ac:dyDescent="0.35">
      <c r="A234" t="str">
        <f t="shared" si="10"/>
        <v>Oct</v>
      </c>
      <c r="B234" s="63">
        <f>DATE(2018, MONTH('2020 RRS'!$A$88), 1)</f>
        <v>43374</v>
      </c>
      <c r="C234" s="63" t="str">
        <f t="shared" si="11"/>
        <v>e. HE15-18</v>
      </c>
      <c r="D234">
        <v>17</v>
      </c>
      <c r="E234" t="s">
        <v>24</v>
      </c>
      <c r="F234" s="1">
        <f>'2020 RRS'!$B106</f>
        <v>2645</v>
      </c>
      <c r="G234" s="1">
        <f>'2021 RRS'!$B106</f>
        <v>0</v>
      </c>
      <c r="H234" s="1">
        <f t="shared" si="12"/>
        <v>2645</v>
      </c>
      <c r="I234" s="1">
        <f>'2020 RRS'!$G106</f>
        <v>3138.3500000000004</v>
      </c>
      <c r="J234" s="1">
        <f>'2021 RRS'!$G106</f>
        <v>0</v>
      </c>
    </row>
    <row r="235" spans="1:10" x14ac:dyDescent="0.35">
      <c r="A235" t="str">
        <f t="shared" si="10"/>
        <v>Oct</v>
      </c>
      <c r="B235" s="63">
        <f>DATE(2018, MONTH('2020 RRS'!$A$88), 1)</f>
        <v>43374</v>
      </c>
      <c r="C235" s="63" t="str">
        <f t="shared" si="11"/>
        <v>e. HE15-18</v>
      </c>
      <c r="D235">
        <v>18</v>
      </c>
      <c r="E235" t="s">
        <v>24</v>
      </c>
      <c r="F235" s="1">
        <f>'2020 RRS'!$B107</f>
        <v>2645</v>
      </c>
      <c r="G235" s="1">
        <f>'2021 RRS'!$B107</f>
        <v>0</v>
      </c>
      <c r="H235" s="1">
        <f t="shared" si="12"/>
        <v>2645</v>
      </c>
      <c r="I235" s="1">
        <f>'2020 RRS'!$G107</f>
        <v>3138.3500000000004</v>
      </c>
      <c r="J235" s="1">
        <f>'2021 RRS'!$G107</f>
        <v>0</v>
      </c>
    </row>
    <row r="236" spans="1:10" x14ac:dyDescent="0.35">
      <c r="A236" t="str">
        <f t="shared" si="10"/>
        <v>Oct</v>
      </c>
      <c r="B236" s="63">
        <f>DATE(2018, MONTH('2020 RRS'!$A$88), 1)</f>
        <v>43374</v>
      </c>
      <c r="C236" s="63" t="str">
        <f t="shared" si="11"/>
        <v>f. HE19-22</v>
      </c>
      <c r="D236">
        <v>19</v>
      </c>
      <c r="E236" t="s">
        <v>24</v>
      </c>
      <c r="F236" s="1">
        <f>'2020 RRS'!$B108</f>
        <v>2707</v>
      </c>
      <c r="G236" s="1">
        <f>'2021 RRS'!$B108</f>
        <v>0</v>
      </c>
      <c r="H236" s="1">
        <f t="shared" si="12"/>
        <v>2707</v>
      </c>
      <c r="I236" s="1">
        <f>'2020 RRS'!$G108</f>
        <v>3314.23</v>
      </c>
      <c r="J236" s="1">
        <f>'2021 RRS'!$G108</f>
        <v>0</v>
      </c>
    </row>
    <row r="237" spans="1:10" x14ac:dyDescent="0.35">
      <c r="A237" t="str">
        <f t="shared" si="10"/>
        <v>Oct</v>
      </c>
      <c r="B237" s="63">
        <f>DATE(2018, MONTH('2020 RRS'!$A$88), 1)</f>
        <v>43374</v>
      </c>
      <c r="C237" s="63" t="str">
        <f t="shared" si="11"/>
        <v>f. HE19-22</v>
      </c>
      <c r="D237">
        <v>20</v>
      </c>
      <c r="E237" t="s">
        <v>24</v>
      </c>
      <c r="F237" s="1">
        <f>'2020 RRS'!$B109</f>
        <v>2707</v>
      </c>
      <c r="G237" s="1">
        <f>'2021 RRS'!$B109</f>
        <v>0</v>
      </c>
      <c r="H237" s="1">
        <f t="shared" si="12"/>
        <v>2707</v>
      </c>
      <c r="I237" s="1">
        <f>'2020 RRS'!$G109</f>
        <v>3314.23</v>
      </c>
      <c r="J237" s="1">
        <f>'2021 RRS'!$G109</f>
        <v>0</v>
      </c>
    </row>
    <row r="238" spans="1:10" x14ac:dyDescent="0.35">
      <c r="A238" t="str">
        <f t="shared" si="10"/>
        <v>Oct</v>
      </c>
      <c r="B238" s="63">
        <f>DATE(2018, MONTH('2020 RRS'!$A$88), 1)</f>
        <v>43374</v>
      </c>
      <c r="C238" s="63" t="str">
        <f t="shared" si="11"/>
        <v>f. HE19-22</v>
      </c>
      <c r="D238">
        <v>21</v>
      </c>
      <c r="E238" t="s">
        <v>24</v>
      </c>
      <c r="F238" s="1">
        <f>'2020 RRS'!$B110</f>
        <v>2707</v>
      </c>
      <c r="G238" s="1">
        <f>'2021 RRS'!$B110</f>
        <v>0</v>
      </c>
      <c r="H238" s="1">
        <f t="shared" si="12"/>
        <v>2707</v>
      </c>
      <c r="I238" s="1">
        <f>'2020 RRS'!$G110</f>
        <v>3314.23</v>
      </c>
      <c r="J238" s="1">
        <f>'2021 RRS'!$G110</f>
        <v>0</v>
      </c>
    </row>
    <row r="239" spans="1:10" x14ac:dyDescent="0.35">
      <c r="A239" t="str">
        <f t="shared" si="10"/>
        <v>Oct</v>
      </c>
      <c r="B239" s="63">
        <f>DATE(2018, MONTH('2020 RRS'!$A$88), 1)</f>
        <v>43374</v>
      </c>
      <c r="C239" s="63" t="str">
        <f t="shared" si="11"/>
        <v>f. HE19-22</v>
      </c>
      <c r="D239">
        <v>22</v>
      </c>
      <c r="E239" t="s">
        <v>24</v>
      </c>
      <c r="F239" s="1">
        <f>'2020 RRS'!$B111</f>
        <v>2707</v>
      </c>
      <c r="G239" s="1">
        <f>'2021 RRS'!$B111</f>
        <v>0</v>
      </c>
      <c r="H239" s="1">
        <f t="shared" si="12"/>
        <v>2707</v>
      </c>
      <c r="I239" s="1">
        <f>'2020 RRS'!$G111</f>
        <v>3314.23</v>
      </c>
      <c r="J239" s="1">
        <f>'2021 RRS'!$G111</f>
        <v>0</v>
      </c>
    </row>
    <row r="240" spans="1:10" x14ac:dyDescent="0.35">
      <c r="A240" t="str">
        <f t="shared" si="10"/>
        <v>Oct</v>
      </c>
      <c r="B240" s="63">
        <f>DATE(2018, MONTH('2020 RRS'!$A$88), 1)</f>
        <v>43374</v>
      </c>
      <c r="C240" s="63" t="str">
        <f t="shared" si="11"/>
        <v>a. HE1-2 &amp; HE23-24</v>
      </c>
      <c r="D240">
        <v>23</v>
      </c>
      <c r="E240" t="s">
        <v>24</v>
      </c>
      <c r="F240" s="1">
        <f>'2020 RRS'!$B112</f>
        <v>2908</v>
      </c>
      <c r="G240" s="1">
        <f>'2021 RRS'!$B112</f>
        <v>0</v>
      </c>
      <c r="H240" s="1">
        <f t="shared" si="12"/>
        <v>2908</v>
      </c>
      <c r="I240" s="1">
        <f>'2020 RRS'!$G112</f>
        <v>3920.1</v>
      </c>
      <c r="J240" s="1">
        <f>'2021 RRS'!$G112</f>
        <v>0</v>
      </c>
    </row>
    <row r="241" spans="1:10" x14ac:dyDescent="0.35">
      <c r="A241" t="str">
        <f t="shared" si="10"/>
        <v>Oct</v>
      </c>
      <c r="B241" s="63">
        <f>DATE(2018, MONTH('2020 RRS'!$A$88), 1)</f>
        <v>43374</v>
      </c>
      <c r="C241" s="63" t="str">
        <f t="shared" si="11"/>
        <v>a. HE1-2 &amp; HE23-24</v>
      </c>
      <c r="D241">
        <v>24</v>
      </c>
      <c r="E241" t="s">
        <v>24</v>
      </c>
      <c r="F241" s="1">
        <f>'2020 RRS'!$B113</f>
        <v>2908</v>
      </c>
      <c r="G241" s="1">
        <f>'2021 RRS'!$B113</f>
        <v>0</v>
      </c>
      <c r="H241" s="1">
        <f t="shared" si="12"/>
        <v>2908</v>
      </c>
      <c r="I241" s="1">
        <f>'2020 RRS'!$G113</f>
        <v>3920.1</v>
      </c>
      <c r="J241" s="1">
        <f>'2021 RRS'!$G113</f>
        <v>0</v>
      </c>
    </row>
    <row r="242" spans="1:10" x14ac:dyDescent="0.35">
      <c r="A242" t="str">
        <f t="shared" si="10"/>
        <v>Nov</v>
      </c>
      <c r="B242" s="63">
        <f>DATE(2018, MONTH('2020 RRS'!$I$88), 1)</f>
        <v>43405</v>
      </c>
      <c r="C242" s="63" t="str">
        <f t="shared" si="11"/>
        <v>a. HE1-2 &amp; HE23-24</v>
      </c>
      <c r="D242">
        <v>1</v>
      </c>
      <c r="E242" t="s">
        <v>24</v>
      </c>
      <c r="F242" s="1">
        <f>'2020 RRS'!$J90</f>
        <v>3086</v>
      </c>
      <c r="G242" s="1">
        <f>'2021 RRS'!$J90</f>
        <v>0</v>
      </c>
      <c r="H242" s="1">
        <f t="shared" si="12"/>
        <v>3086</v>
      </c>
      <c r="I242" s="1">
        <f>'2020 RRS'!$O90</f>
        <v>4623.16</v>
      </c>
      <c r="J242" s="1">
        <f>'2021 RRS'!$O90</f>
        <v>0</v>
      </c>
    </row>
    <row r="243" spans="1:10" x14ac:dyDescent="0.35">
      <c r="A243" t="str">
        <f t="shared" si="10"/>
        <v>Nov</v>
      </c>
      <c r="B243" s="63">
        <f>DATE(2018, MONTH('2020 RRS'!$I$88), 1)</f>
        <v>43405</v>
      </c>
      <c r="C243" s="63" t="str">
        <f t="shared" si="11"/>
        <v>a. HE1-2 &amp; HE23-24</v>
      </c>
      <c r="D243">
        <v>2</v>
      </c>
      <c r="E243" t="s">
        <v>24</v>
      </c>
      <c r="F243" s="1">
        <f>'2020 RRS'!$J91</f>
        <v>3086</v>
      </c>
      <c r="G243" s="1">
        <f>'2021 RRS'!$J91</f>
        <v>0</v>
      </c>
      <c r="H243" s="1">
        <f t="shared" si="12"/>
        <v>3086</v>
      </c>
      <c r="I243" s="1">
        <f>'2020 RRS'!$O91</f>
        <v>4623.16</v>
      </c>
      <c r="J243" s="1">
        <f>'2021 RRS'!$O91</f>
        <v>0</v>
      </c>
    </row>
    <row r="244" spans="1:10" x14ac:dyDescent="0.35">
      <c r="A244" t="str">
        <f t="shared" si="10"/>
        <v>Nov</v>
      </c>
      <c r="B244" s="63">
        <f>DATE(2018, MONTH('2020 RRS'!$I$88), 1)</f>
        <v>43405</v>
      </c>
      <c r="C244" s="63" t="str">
        <f t="shared" si="11"/>
        <v>b. HE3-6</v>
      </c>
      <c r="D244">
        <v>3</v>
      </c>
      <c r="E244" t="s">
        <v>24</v>
      </c>
      <c r="F244" s="1">
        <f>'2020 RRS'!$J92</f>
        <v>2998</v>
      </c>
      <c r="G244" s="1">
        <f>'2021 RRS'!$J92</f>
        <v>0</v>
      </c>
      <c r="H244" s="1">
        <f t="shared" si="12"/>
        <v>2998</v>
      </c>
      <c r="I244" s="1">
        <f>'2020 RRS'!$O92</f>
        <v>4329.26</v>
      </c>
      <c r="J244" s="1">
        <f>'2021 RRS'!$O92</f>
        <v>0</v>
      </c>
    </row>
    <row r="245" spans="1:10" x14ac:dyDescent="0.35">
      <c r="A245" t="str">
        <f t="shared" si="10"/>
        <v>Nov</v>
      </c>
      <c r="B245" s="63">
        <f>DATE(2018, MONTH('2020 RRS'!$I$88), 1)</f>
        <v>43405</v>
      </c>
      <c r="C245" s="63" t="str">
        <f t="shared" si="11"/>
        <v>b. HE3-6</v>
      </c>
      <c r="D245">
        <v>4</v>
      </c>
      <c r="E245" t="s">
        <v>24</v>
      </c>
      <c r="F245" s="1">
        <f>'2020 RRS'!$J93</f>
        <v>2998</v>
      </c>
      <c r="G245" s="1">
        <f>'2021 RRS'!$J93</f>
        <v>0</v>
      </c>
      <c r="H245" s="1">
        <f t="shared" si="12"/>
        <v>2998</v>
      </c>
      <c r="I245" s="1">
        <f>'2020 RRS'!$O93</f>
        <v>4329.26</v>
      </c>
      <c r="J245" s="1">
        <f>'2021 RRS'!$O93</f>
        <v>0</v>
      </c>
    </row>
    <row r="246" spans="1:10" x14ac:dyDescent="0.35">
      <c r="A246" t="str">
        <f t="shared" si="10"/>
        <v>Nov</v>
      </c>
      <c r="B246" s="63">
        <f>DATE(2018, MONTH('2020 RRS'!$I$88), 1)</f>
        <v>43405</v>
      </c>
      <c r="C246" s="63" t="str">
        <f t="shared" si="11"/>
        <v>b. HE3-6</v>
      </c>
      <c r="D246">
        <v>5</v>
      </c>
      <c r="E246" t="s">
        <v>24</v>
      </c>
      <c r="F246" s="1">
        <f>'2020 RRS'!$J94</f>
        <v>2998</v>
      </c>
      <c r="G246" s="1">
        <f>'2021 RRS'!$J94</f>
        <v>0</v>
      </c>
      <c r="H246" s="1">
        <f t="shared" si="12"/>
        <v>2998</v>
      </c>
      <c r="I246" s="1">
        <f>'2020 RRS'!$O94</f>
        <v>4329.26</v>
      </c>
      <c r="J246" s="1">
        <f>'2021 RRS'!$O94</f>
        <v>0</v>
      </c>
    </row>
    <row r="247" spans="1:10" x14ac:dyDescent="0.35">
      <c r="A247" t="str">
        <f t="shared" si="10"/>
        <v>Nov</v>
      </c>
      <c r="B247" s="63">
        <f>DATE(2018, MONTH('2020 RRS'!$I$88), 1)</f>
        <v>43405</v>
      </c>
      <c r="C247" s="63" t="str">
        <f t="shared" si="11"/>
        <v>b. HE3-6</v>
      </c>
      <c r="D247">
        <v>6</v>
      </c>
      <c r="E247" t="s">
        <v>24</v>
      </c>
      <c r="F247" s="1">
        <f>'2020 RRS'!$J95</f>
        <v>2998</v>
      </c>
      <c r="G247" s="1">
        <f>'2021 RRS'!$J95</f>
        <v>0</v>
      </c>
      <c r="H247" s="1">
        <f t="shared" si="12"/>
        <v>2998</v>
      </c>
      <c r="I247" s="1">
        <f>'2020 RRS'!$O95</f>
        <v>4329.26</v>
      </c>
      <c r="J247" s="1">
        <f>'2021 RRS'!$O95</f>
        <v>0</v>
      </c>
    </row>
    <row r="248" spans="1:10" x14ac:dyDescent="0.35">
      <c r="A248" t="str">
        <f t="shared" si="10"/>
        <v>Nov</v>
      </c>
      <c r="B248" s="63">
        <f>DATE(2018, MONTH('2020 RRS'!$I$88), 1)</f>
        <v>43405</v>
      </c>
      <c r="C248" s="63" t="str">
        <f t="shared" si="11"/>
        <v>c. HE7-10</v>
      </c>
      <c r="D248">
        <v>7</v>
      </c>
      <c r="E248" t="s">
        <v>24</v>
      </c>
      <c r="F248" s="1">
        <f>'2020 RRS'!$J96</f>
        <v>2908</v>
      </c>
      <c r="G248" s="1">
        <f>'2021 RRS'!$J96</f>
        <v>0</v>
      </c>
      <c r="H248" s="1">
        <f t="shared" si="12"/>
        <v>2908</v>
      </c>
      <c r="I248" s="1">
        <f>'2020 RRS'!$O96</f>
        <v>3920.1</v>
      </c>
      <c r="J248" s="1">
        <f>'2021 RRS'!$O96</f>
        <v>0</v>
      </c>
    </row>
    <row r="249" spans="1:10" x14ac:dyDescent="0.35">
      <c r="A249" t="str">
        <f t="shared" si="10"/>
        <v>Nov</v>
      </c>
      <c r="B249" s="63">
        <f>DATE(2018, MONTH('2020 RRS'!$I$88), 1)</f>
        <v>43405</v>
      </c>
      <c r="C249" s="63" t="str">
        <f t="shared" si="11"/>
        <v>c. HE7-10</v>
      </c>
      <c r="D249">
        <v>8</v>
      </c>
      <c r="E249" t="s">
        <v>24</v>
      </c>
      <c r="F249" s="1">
        <f>'2020 RRS'!$J97</f>
        <v>2908</v>
      </c>
      <c r="G249" s="1">
        <f>'2021 RRS'!$J97</f>
        <v>0</v>
      </c>
      <c r="H249" s="1">
        <f t="shared" si="12"/>
        <v>2908</v>
      </c>
      <c r="I249" s="1">
        <f>'2020 RRS'!$O97</f>
        <v>3920.1</v>
      </c>
      <c r="J249" s="1">
        <f>'2021 RRS'!$O97</f>
        <v>0</v>
      </c>
    </row>
    <row r="250" spans="1:10" x14ac:dyDescent="0.35">
      <c r="A250" t="str">
        <f t="shared" si="10"/>
        <v>Nov</v>
      </c>
      <c r="B250" s="63">
        <f>DATE(2018, MONTH('2020 RRS'!$I$88), 1)</f>
        <v>43405</v>
      </c>
      <c r="C250" s="63" t="str">
        <f t="shared" si="11"/>
        <v>c. HE7-10</v>
      </c>
      <c r="D250">
        <v>9</v>
      </c>
      <c r="E250" t="s">
        <v>24</v>
      </c>
      <c r="F250" s="1">
        <f>'2020 RRS'!$J98</f>
        <v>2908</v>
      </c>
      <c r="G250" s="1">
        <f>'2021 RRS'!$J98</f>
        <v>0</v>
      </c>
      <c r="H250" s="1">
        <f t="shared" si="12"/>
        <v>2908</v>
      </c>
      <c r="I250" s="1">
        <f>'2020 RRS'!$O98</f>
        <v>3920.1</v>
      </c>
      <c r="J250" s="1">
        <f>'2021 RRS'!$O98</f>
        <v>0</v>
      </c>
    </row>
    <row r="251" spans="1:10" x14ac:dyDescent="0.35">
      <c r="A251" t="str">
        <f t="shared" si="10"/>
        <v>Nov</v>
      </c>
      <c r="B251" s="63">
        <f>DATE(2018, MONTH('2020 RRS'!$I$88), 1)</f>
        <v>43405</v>
      </c>
      <c r="C251" s="63" t="str">
        <f t="shared" si="11"/>
        <v>c. HE7-10</v>
      </c>
      <c r="D251">
        <v>10</v>
      </c>
      <c r="E251" t="s">
        <v>24</v>
      </c>
      <c r="F251" s="1">
        <f>'2020 RRS'!$J99</f>
        <v>2908</v>
      </c>
      <c r="G251" s="1">
        <f>'2021 RRS'!$J99</f>
        <v>0</v>
      </c>
      <c r="H251" s="1">
        <f t="shared" si="12"/>
        <v>2908</v>
      </c>
      <c r="I251" s="1">
        <f>'2020 RRS'!$O99</f>
        <v>3920.1</v>
      </c>
      <c r="J251" s="1">
        <f>'2021 RRS'!$O99</f>
        <v>0</v>
      </c>
    </row>
    <row r="252" spans="1:10" x14ac:dyDescent="0.35">
      <c r="A252" t="str">
        <f t="shared" si="10"/>
        <v>Nov</v>
      </c>
      <c r="B252" s="63">
        <f>DATE(2018, MONTH('2020 RRS'!$I$88), 1)</f>
        <v>43405</v>
      </c>
      <c r="C252" s="63" t="str">
        <f t="shared" si="11"/>
        <v>d. HE11-14</v>
      </c>
      <c r="D252">
        <v>11</v>
      </c>
      <c r="E252" t="s">
        <v>24</v>
      </c>
      <c r="F252" s="1">
        <f>'2020 RRS'!$J100</f>
        <v>2868</v>
      </c>
      <c r="G252" s="1">
        <f>'2021 RRS'!$J100</f>
        <v>0</v>
      </c>
      <c r="H252" s="1">
        <f t="shared" si="12"/>
        <v>2868</v>
      </c>
      <c r="I252" s="1">
        <f>'2020 RRS'!$O100</f>
        <v>3744.18</v>
      </c>
      <c r="J252" s="1">
        <f>'2021 RRS'!$O100</f>
        <v>0</v>
      </c>
    </row>
    <row r="253" spans="1:10" x14ac:dyDescent="0.35">
      <c r="A253" t="str">
        <f t="shared" si="10"/>
        <v>Nov</v>
      </c>
      <c r="B253" s="63">
        <f>DATE(2018, MONTH('2020 RRS'!$I$88), 1)</f>
        <v>43405</v>
      </c>
      <c r="C253" s="63" t="str">
        <f t="shared" si="11"/>
        <v>d. HE11-14</v>
      </c>
      <c r="D253">
        <v>12</v>
      </c>
      <c r="E253" t="s">
        <v>24</v>
      </c>
      <c r="F253" s="1">
        <f>'2020 RRS'!$J101</f>
        <v>2868</v>
      </c>
      <c r="G253" s="1">
        <f>'2021 RRS'!$J101</f>
        <v>0</v>
      </c>
      <c r="H253" s="1">
        <f t="shared" si="12"/>
        <v>2868</v>
      </c>
      <c r="I253" s="1">
        <f>'2020 RRS'!$O101</f>
        <v>3744.18</v>
      </c>
      <c r="J253" s="1">
        <f>'2021 RRS'!$O101</f>
        <v>0</v>
      </c>
    </row>
    <row r="254" spans="1:10" x14ac:dyDescent="0.35">
      <c r="A254" t="str">
        <f t="shared" si="10"/>
        <v>Nov</v>
      </c>
      <c r="B254" s="63">
        <f>DATE(2018, MONTH('2020 RRS'!$I$88), 1)</f>
        <v>43405</v>
      </c>
      <c r="C254" s="63" t="str">
        <f t="shared" si="11"/>
        <v>d. HE11-14</v>
      </c>
      <c r="D254">
        <v>13</v>
      </c>
      <c r="E254" t="s">
        <v>24</v>
      </c>
      <c r="F254" s="1">
        <f>'2020 RRS'!$J102</f>
        <v>2868</v>
      </c>
      <c r="G254" s="1">
        <f>'2021 RRS'!$J102</f>
        <v>0</v>
      </c>
      <c r="H254" s="1">
        <f t="shared" si="12"/>
        <v>2868</v>
      </c>
      <c r="I254" s="1">
        <f>'2020 RRS'!$O102</f>
        <v>3744.18</v>
      </c>
      <c r="J254" s="1">
        <f>'2021 RRS'!$O102</f>
        <v>0</v>
      </c>
    </row>
    <row r="255" spans="1:10" x14ac:dyDescent="0.35">
      <c r="A255" t="str">
        <f t="shared" si="10"/>
        <v>Nov</v>
      </c>
      <c r="B255" s="63">
        <f>DATE(2018, MONTH('2020 RRS'!$I$88), 1)</f>
        <v>43405</v>
      </c>
      <c r="C255" s="63" t="str">
        <f t="shared" si="11"/>
        <v>d. HE11-14</v>
      </c>
      <c r="D255">
        <v>14</v>
      </c>
      <c r="E255" t="s">
        <v>24</v>
      </c>
      <c r="F255" s="1">
        <f>'2020 RRS'!$J103</f>
        <v>2868</v>
      </c>
      <c r="G255" s="1">
        <f>'2021 RRS'!$J103</f>
        <v>0</v>
      </c>
      <c r="H255" s="1">
        <f t="shared" si="12"/>
        <v>2868</v>
      </c>
      <c r="I255" s="1">
        <f>'2020 RRS'!$O103</f>
        <v>3744.18</v>
      </c>
      <c r="J255" s="1">
        <f>'2021 RRS'!$O103</f>
        <v>0</v>
      </c>
    </row>
    <row r="256" spans="1:10" x14ac:dyDescent="0.35">
      <c r="A256" t="str">
        <f t="shared" si="10"/>
        <v>Nov</v>
      </c>
      <c r="B256" s="63">
        <f>DATE(2018, MONTH('2020 RRS'!$I$88), 1)</f>
        <v>43405</v>
      </c>
      <c r="C256" s="63" t="str">
        <f t="shared" si="11"/>
        <v>e. HE15-18</v>
      </c>
      <c r="D256">
        <v>15</v>
      </c>
      <c r="E256" t="s">
        <v>24</v>
      </c>
      <c r="F256" s="1">
        <f>'2020 RRS'!$J104</f>
        <v>2868</v>
      </c>
      <c r="G256" s="1">
        <f>'2021 RRS'!$J104</f>
        <v>0</v>
      </c>
      <c r="H256" s="1">
        <f t="shared" si="12"/>
        <v>2868</v>
      </c>
      <c r="I256" s="1">
        <f>'2020 RRS'!$O104</f>
        <v>3744.18</v>
      </c>
      <c r="J256" s="1">
        <f>'2021 RRS'!$O104</f>
        <v>0</v>
      </c>
    </row>
    <row r="257" spans="1:10" x14ac:dyDescent="0.35">
      <c r="A257" t="str">
        <f t="shared" si="10"/>
        <v>Nov</v>
      </c>
      <c r="B257" s="63">
        <f>DATE(2018, MONTH('2020 RRS'!$I$88), 1)</f>
        <v>43405</v>
      </c>
      <c r="C257" s="63" t="str">
        <f t="shared" si="11"/>
        <v>e. HE15-18</v>
      </c>
      <c r="D257">
        <v>16</v>
      </c>
      <c r="E257" t="s">
        <v>24</v>
      </c>
      <c r="F257" s="1">
        <f>'2020 RRS'!$J105</f>
        <v>2868</v>
      </c>
      <c r="G257" s="1">
        <f>'2021 RRS'!$J105</f>
        <v>0</v>
      </c>
      <c r="H257" s="1">
        <f t="shared" si="12"/>
        <v>2868</v>
      </c>
      <c r="I257" s="1">
        <f>'2020 RRS'!$O105</f>
        <v>3744.18</v>
      </c>
      <c r="J257" s="1">
        <f>'2021 RRS'!$O105</f>
        <v>0</v>
      </c>
    </row>
    <row r="258" spans="1:10" x14ac:dyDescent="0.35">
      <c r="A258" t="str">
        <f t="shared" si="10"/>
        <v>Nov</v>
      </c>
      <c r="B258" s="63">
        <f>DATE(2018, MONTH('2020 RRS'!$I$88), 1)</f>
        <v>43405</v>
      </c>
      <c r="C258" s="63" t="str">
        <f t="shared" si="11"/>
        <v>e. HE15-18</v>
      </c>
      <c r="D258">
        <v>17</v>
      </c>
      <c r="E258" t="s">
        <v>24</v>
      </c>
      <c r="F258" s="1">
        <f>'2020 RRS'!$J106</f>
        <v>2868</v>
      </c>
      <c r="G258" s="1">
        <f>'2021 RRS'!$J106</f>
        <v>0</v>
      </c>
      <c r="H258" s="1">
        <f t="shared" si="12"/>
        <v>2868</v>
      </c>
      <c r="I258" s="1">
        <f>'2020 RRS'!$O106</f>
        <v>3744.18</v>
      </c>
      <c r="J258" s="1">
        <f>'2021 RRS'!$O106</f>
        <v>0</v>
      </c>
    </row>
    <row r="259" spans="1:10" x14ac:dyDescent="0.35">
      <c r="A259" t="str">
        <f t="shared" ref="A259:A289" si="13">TEXT(B259, "mmm")</f>
        <v>Nov</v>
      </c>
      <c r="B259" s="63">
        <f>DATE(2018, MONTH('2020 RRS'!$I$88), 1)</f>
        <v>43405</v>
      </c>
      <c r="C259" s="63" t="str">
        <f t="shared" ref="C259:C289" si="14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24</v>
      </c>
      <c r="F259" s="1">
        <f>'2020 RRS'!$J107</f>
        <v>2868</v>
      </c>
      <c r="G259" s="1">
        <f>'2021 RRS'!$J107</f>
        <v>0</v>
      </c>
      <c r="H259" s="1">
        <f t="shared" ref="H259:H289" si="15">ABS(G259-F259)</f>
        <v>2868</v>
      </c>
      <c r="I259" s="1">
        <f>'2020 RRS'!$O107</f>
        <v>3744.18</v>
      </c>
      <c r="J259" s="1">
        <f>'2021 RRS'!$O107</f>
        <v>0</v>
      </c>
    </row>
    <row r="260" spans="1:10" x14ac:dyDescent="0.35">
      <c r="A260" t="str">
        <f t="shared" si="13"/>
        <v>Nov</v>
      </c>
      <c r="B260" s="63">
        <f>DATE(2018, MONTH('2020 RRS'!$I$88), 1)</f>
        <v>43405</v>
      </c>
      <c r="C260" s="63" t="str">
        <f t="shared" si="14"/>
        <v>f. HE19-22</v>
      </c>
      <c r="D260">
        <v>19</v>
      </c>
      <c r="E260" t="s">
        <v>24</v>
      </c>
      <c r="F260" s="1">
        <f>'2020 RRS'!$J108</f>
        <v>2908</v>
      </c>
      <c r="G260" s="1">
        <f>'2021 RRS'!$J108</f>
        <v>0</v>
      </c>
      <c r="H260" s="1">
        <f t="shared" si="15"/>
        <v>2908</v>
      </c>
      <c r="I260" s="1">
        <f>'2020 RRS'!$O108</f>
        <v>3920.1</v>
      </c>
      <c r="J260" s="1">
        <f>'2021 RRS'!$O108</f>
        <v>0</v>
      </c>
    </row>
    <row r="261" spans="1:10" x14ac:dyDescent="0.35">
      <c r="A261" t="str">
        <f t="shared" si="13"/>
        <v>Nov</v>
      </c>
      <c r="B261" s="63">
        <f>DATE(2018, MONTH('2020 RRS'!$I$88), 1)</f>
        <v>43405</v>
      </c>
      <c r="C261" s="63" t="str">
        <f t="shared" si="14"/>
        <v>f. HE19-22</v>
      </c>
      <c r="D261">
        <v>20</v>
      </c>
      <c r="E261" t="s">
        <v>24</v>
      </c>
      <c r="F261" s="1">
        <f>'2020 RRS'!$J109</f>
        <v>2908</v>
      </c>
      <c r="G261" s="1">
        <f>'2021 RRS'!$J109</f>
        <v>0</v>
      </c>
      <c r="H261" s="1">
        <f t="shared" si="15"/>
        <v>2908</v>
      </c>
      <c r="I261" s="1">
        <f>'2020 RRS'!$O109</f>
        <v>3920.1</v>
      </c>
      <c r="J261" s="1">
        <f>'2021 RRS'!$O109</f>
        <v>0</v>
      </c>
    </row>
    <row r="262" spans="1:10" x14ac:dyDescent="0.35">
      <c r="A262" t="str">
        <f t="shared" si="13"/>
        <v>Nov</v>
      </c>
      <c r="B262" s="63">
        <f>DATE(2018, MONTH('2020 RRS'!$I$88), 1)</f>
        <v>43405</v>
      </c>
      <c r="C262" s="63" t="str">
        <f t="shared" si="14"/>
        <v>f. HE19-22</v>
      </c>
      <c r="D262">
        <v>21</v>
      </c>
      <c r="E262" t="s">
        <v>24</v>
      </c>
      <c r="F262" s="1">
        <f>'2020 RRS'!$J110</f>
        <v>2908</v>
      </c>
      <c r="G262" s="1">
        <f>'2021 RRS'!$J110</f>
        <v>0</v>
      </c>
      <c r="H262" s="1">
        <f t="shared" si="15"/>
        <v>2908</v>
      </c>
      <c r="I262" s="1">
        <f>'2020 RRS'!$O110</f>
        <v>3920.1</v>
      </c>
      <c r="J262" s="1">
        <f>'2021 RRS'!$O110</f>
        <v>0</v>
      </c>
    </row>
    <row r="263" spans="1:10" x14ac:dyDescent="0.35">
      <c r="A263" t="str">
        <f t="shared" si="13"/>
        <v>Nov</v>
      </c>
      <c r="B263" s="63">
        <f>DATE(2018, MONTH('2020 RRS'!$I$88), 1)</f>
        <v>43405</v>
      </c>
      <c r="C263" s="63" t="str">
        <f t="shared" si="14"/>
        <v>f. HE19-22</v>
      </c>
      <c r="D263">
        <v>22</v>
      </c>
      <c r="E263" t="s">
        <v>24</v>
      </c>
      <c r="F263" s="1">
        <f>'2020 RRS'!$J111</f>
        <v>2908</v>
      </c>
      <c r="G263" s="1">
        <f>'2021 RRS'!$J111</f>
        <v>0</v>
      </c>
      <c r="H263" s="1">
        <f t="shared" si="15"/>
        <v>2908</v>
      </c>
      <c r="I263" s="1">
        <f>'2020 RRS'!$O111</f>
        <v>3920.1</v>
      </c>
      <c r="J263" s="1">
        <f>'2021 RRS'!$O111</f>
        <v>0</v>
      </c>
    </row>
    <row r="264" spans="1:10" x14ac:dyDescent="0.35">
      <c r="A264" t="str">
        <f t="shared" si="13"/>
        <v>Nov</v>
      </c>
      <c r="B264" s="63">
        <f>DATE(2018, MONTH('2020 RRS'!$I$88), 1)</f>
        <v>43405</v>
      </c>
      <c r="C264" s="63" t="str">
        <f t="shared" si="14"/>
        <v>a. HE1-2 &amp; HE23-24</v>
      </c>
      <c r="D264">
        <v>23</v>
      </c>
      <c r="E264" t="s">
        <v>24</v>
      </c>
      <c r="F264" s="1">
        <f>'2020 RRS'!$J112</f>
        <v>3086</v>
      </c>
      <c r="G264" s="1">
        <f>'2021 RRS'!$J112</f>
        <v>0</v>
      </c>
      <c r="H264" s="1">
        <f t="shared" si="15"/>
        <v>3086</v>
      </c>
      <c r="I264" s="1">
        <f>'2020 RRS'!$O112</f>
        <v>4623.16</v>
      </c>
      <c r="J264" s="1">
        <f>'2021 RRS'!$O112</f>
        <v>0</v>
      </c>
    </row>
    <row r="265" spans="1:10" x14ac:dyDescent="0.35">
      <c r="A265" t="str">
        <f t="shared" si="13"/>
        <v>Dec</v>
      </c>
      <c r="B265" s="63">
        <f>DATE(2018, MONTH('2020 RRS'!$Q$88), 1)</f>
        <v>43435</v>
      </c>
      <c r="C265" s="63" t="str">
        <f t="shared" si="14"/>
        <v>a. HE1-2 &amp; HE23-24</v>
      </c>
      <c r="D265">
        <v>24</v>
      </c>
      <c r="E265" t="s">
        <v>24</v>
      </c>
      <c r="F265" s="1">
        <f>'2020 RRS'!$J113</f>
        <v>3086</v>
      </c>
      <c r="G265" s="1">
        <f>'2021 RRS'!$J113</f>
        <v>0</v>
      </c>
      <c r="H265" s="1">
        <f t="shared" si="15"/>
        <v>3086</v>
      </c>
      <c r="I265" s="1">
        <f>'2020 RRS'!$O113</f>
        <v>4623.16</v>
      </c>
      <c r="J265" s="1">
        <f>'2021 RRS'!$O113</f>
        <v>0</v>
      </c>
    </row>
    <row r="266" spans="1:10" x14ac:dyDescent="0.35">
      <c r="A266" t="str">
        <f t="shared" si="13"/>
        <v>Dec</v>
      </c>
      <c r="B266" s="63">
        <f>DATE(2018, MONTH('2020 RRS'!$Q$88), 1)</f>
        <v>43435</v>
      </c>
      <c r="C266" s="63" t="str">
        <f t="shared" si="14"/>
        <v>a. HE1-2 &amp; HE23-24</v>
      </c>
      <c r="D266">
        <v>1</v>
      </c>
      <c r="E266" t="s">
        <v>24</v>
      </c>
      <c r="F266" s="1">
        <f>'2020 RRS'!$R90</f>
        <v>2998</v>
      </c>
      <c r="G266" s="1">
        <f>'2021 RRS'!$R90</f>
        <v>0</v>
      </c>
      <c r="H266" s="1">
        <f t="shared" si="15"/>
        <v>2998</v>
      </c>
      <c r="I266" s="1">
        <f>'2020 RRS'!$W90</f>
        <v>4329.26</v>
      </c>
      <c r="J266" s="1">
        <f>'2021 RRS'!$W90</f>
        <v>0</v>
      </c>
    </row>
    <row r="267" spans="1:10" x14ac:dyDescent="0.35">
      <c r="A267" t="str">
        <f t="shared" si="13"/>
        <v>Dec</v>
      </c>
      <c r="B267" s="63">
        <f>DATE(2018, MONTH('2020 RRS'!$Q$88), 1)</f>
        <v>43435</v>
      </c>
      <c r="C267" s="63" t="str">
        <f t="shared" si="14"/>
        <v>a. HE1-2 &amp; HE23-24</v>
      </c>
      <c r="D267">
        <v>2</v>
      </c>
      <c r="E267" t="s">
        <v>24</v>
      </c>
      <c r="F267" s="1">
        <f>'2020 RRS'!$R91</f>
        <v>2998</v>
      </c>
      <c r="G267" s="1">
        <f>'2021 RRS'!$R91</f>
        <v>0</v>
      </c>
      <c r="H267" s="1">
        <f t="shared" si="15"/>
        <v>2998</v>
      </c>
      <c r="I267" s="1">
        <f>'2020 RRS'!$W91</f>
        <v>4329.26</v>
      </c>
      <c r="J267" s="1">
        <f>'2021 RRS'!$W91</f>
        <v>0</v>
      </c>
    </row>
    <row r="268" spans="1:10" x14ac:dyDescent="0.35">
      <c r="A268" t="str">
        <f t="shared" si="13"/>
        <v>Dec</v>
      </c>
      <c r="B268" s="63">
        <f>DATE(2018, MONTH('2020 RRS'!$Q$88), 1)</f>
        <v>43435</v>
      </c>
      <c r="C268" s="63" t="str">
        <f t="shared" si="14"/>
        <v>b. HE3-6</v>
      </c>
      <c r="D268">
        <v>3</v>
      </c>
      <c r="E268" t="s">
        <v>24</v>
      </c>
      <c r="F268" s="1">
        <f>'2020 RRS'!$R92</f>
        <v>2959</v>
      </c>
      <c r="G268" s="1">
        <f>'2021 RRS'!$R92</f>
        <v>0</v>
      </c>
      <c r="H268" s="1">
        <f t="shared" si="15"/>
        <v>2959</v>
      </c>
      <c r="I268" s="1">
        <f>'2020 RRS'!$W92</f>
        <v>4112.75</v>
      </c>
      <c r="J268" s="1">
        <f>'2021 RRS'!$W92</f>
        <v>0</v>
      </c>
    </row>
    <row r="269" spans="1:10" x14ac:dyDescent="0.35">
      <c r="A269" t="str">
        <f t="shared" si="13"/>
        <v>Dec</v>
      </c>
      <c r="B269" s="63">
        <f>DATE(2018, MONTH('2020 RRS'!$Q$88), 1)</f>
        <v>43435</v>
      </c>
      <c r="C269" s="63" t="str">
        <f t="shared" si="14"/>
        <v>b. HE3-6</v>
      </c>
      <c r="D269">
        <v>4</v>
      </c>
      <c r="E269" t="s">
        <v>24</v>
      </c>
      <c r="F269" s="1">
        <f>'2020 RRS'!$R93</f>
        <v>2959</v>
      </c>
      <c r="G269" s="1">
        <f>'2021 RRS'!$R93</f>
        <v>0</v>
      </c>
      <c r="H269" s="1">
        <f t="shared" si="15"/>
        <v>2959</v>
      </c>
      <c r="I269" s="1">
        <f>'2020 RRS'!$W93</f>
        <v>4112.75</v>
      </c>
      <c r="J269" s="1">
        <f>'2021 RRS'!$W93</f>
        <v>0</v>
      </c>
    </row>
    <row r="270" spans="1:10" x14ac:dyDescent="0.35">
      <c r="A270" t="str">
        <f t="shared" si="13"/>
        <v>Dec</v>
      </c>
      <c r="B270" s="63">
        <f>DATE(2018, MONTH('2020 RRS'!$Q$88), 1)</f>
        <v>43435</v>
      </c>
      <c r="C270" s="63" t="str">
        <f t="shared" si="14"/>
        <v>b. HE3-6</v>
      </c>
      <c r="D270">
        <v>5</v>
      </c>
      <c r="E270" t="s">
        <v>24</v>
      </c>
      <c r="F270" s="1">
        <f>'2020 RRS'!$R94</f>
        <v>2959</v>
      </c>
      <c r="G270" s="1">
        <f>'2021 RRS'!$R94</f>
        <v>0</v>
      </c>
      <c r="H270" s="1">
        <f t="shared" si="15"/>
        <v>2959</v>
      </c>
      <c r="I270" s="1">
        <f>'2020 RRS'!$W94</f>
        <v>4112.75</v>
      </c>
      <c r="J270" s="1">
        <f>'2021 RRS'!$W94</f>
        <v>0</v>
      </c>
    </row>
    <row r="271" spans="1:10" x14ac:dyDescent="0.35">
      <c r="A271" t="str">
        <f t="shared" si="13"/>
        <v>Dec</v>
      </c>
      <c r="B271" s="63">
        <f>DATE(2018, MONTH('2020 RRS'!$Q$88), 1)</f>
        <v>43435</v>
      </c>
      <c r="C271" s="63" t="str">
        <f t="shared" si="14"/>
        <v>b. HE3-6</v>
      </c>
      <c r="D271">
        <v>6</v>
      </c>
      <c r="E271" t="s">
        <v>24</v>
      </c>
      <c r="F271" s="1">
        <f>'2020 RRS'!$R95</f>
        <v>2959</v>
      </c>
      <c r="G271" s="1">
        <f>'2021 RRS'!$R95</f>
        <v>0</v>
      </c>
      <c r="H271" s="1">
        <f t="shared" si="15"/>
        <v>2959</v>
      </c>
      <c r="I271" s="1">
        <f>'2020 RRS'!$W95</f>
        <v>4112.75</v>
      </c>
      <c r="J271" s="1">
        <f>'2021 RRS'!$W95</f>
        <v>0</v>
      </c>
    </row>
    <row r="272" spans="1:10" x14ac:dyDescent="0.35">
      <c r="A272" t="str">
        <f t="shared" si="13"/>
        <v>Dec</v>
      </c>
      <c r="B272" s="63">
        <f>DATE(2018, MONTH('2020 RRS'!$Q$88), 1)</f>
        <v>43435</v>
      </c>
      <c r="C272" s="63" t="str">
        <f t="shared" si="14"/>
        <v>c. HE7-10</v>
      </c>
      <c r="D272">
        <v>7</v>
      </c>
      <c r="E272" t="s">
        <v>24</v>
      </c>
      <c r="F272" s="1">
        <f>'2020 RRS'!$R96</f>
        <v>2868</v>
      </c>
      <c r="G272" s="1">
        <f>'2021 RRS'!$R96</f>
        <v>0</v>
      </c>
      <c r="H272" s="1">
        <f t="shared" si="15"/>
        <v>2868</v>
      </c>
      <c r="I272" s="1">
        <f>'2020 RRS'!$W96</f>
        <v>3744.18</v>
      </c>
      <c r="J272" s="1">
        <f>'2021 RRS'!$W96</f>
        <v>0</v>
      </c>
    </row>
    <row r="273" spans="1:10" x14ac:dyDescent="0.35">
      <c r="A273" t="str">
        <f t="shared" si="13"/>
        <v>Dec</v>
      </c>
      <c r="B273" s="63">
        <f>DATE(2018, MONTH('2020 RRS'!$Q$88), 1)</f>
        <v>43435</v>
      </c>
      <c r="C273" s="63" t="str">
        <f t="shared" si="14"/>
        <v>c. HE7-10</v>
      </c>
      <c r="D273">
        <v>8</v>
      </c>
      <c r="E273" t="s">
        <v>24</v>
      </c>
      <c r="F273" s="1">
        <f>'2020 RRS'!$R97</f>
        <v>2868</v>
      </c>
      <c r="G273" s="1">
        <f>'2021 RRS'!$R97</f>
        <v>0</v>
      </c>
      <c r="H273" s="1">
        <f t="shared" si="15"/>
        <v>2868</v>
      </c>
      <c r="I273" s="1">
        <f>'2020 RRS'!$W97</f>
        <v>3744.18</v>
      </c>
      <c r="J273" s="1">
        <f>'2021 RRS'!$W97</f>
        <v>0</v>
      </c>
    </row>
    <row r="274" spans="1:10" x14ac:dyDescent="0.35">
      <c r="A274" t="str">
        <f t="shared" si="13"/>
        <v>Dec</v>
      </c>
      <c r="B274" s="63">
        <f>DATE(2018, MONTH('2020 RRS'!$Q$88), 1)</f>
        <v>43435</v>
      </c>
      <c r="C274" s="63" t="str">
        <f t="shared" si="14"/>
        <v>c. HE7-10</v>
      </c>
      <c r="D274">
        <v>9</v>
      </c>
      <c r="E274" t="s">
        <v>24</v>
      </c>
      <c r="F274" s="1">
        <f>'2020 RRS'!$R98</f>
        <v>2868</v>
      </c>
      <c r="G274" s="1">
        <f>'2021 RRS'!$R98</f>
        <v>0</v>
      </c>
      <c r="H274" s="1">
        <f t="shared" si="15"/>
        <v>2868</v>
      </c>
      <c r="I274" s="1">
        <f>'2020 RRS'!$W98</f>
        <v>3744.18</v>
      </c>
      <c r="J274" s="1">
        <f>'2021 RRS'!$W98</f>
        <v>0</v>
      </c>
    </row>
    <row r="275" spans="1:10" x14ac:dyDescent="0.35">
      <c r="A275" t="str">
        <f t="shared" si="13"/>
        <v>Dec</v>
      </c>
      <c r="B275" s="63">
        <f>DATE(2018, MONTH('2020 RRS'!$Q$88), 1)</f>
        <v>43435</v>
      </c>
      <c r="C275" s="63" t="str">
        <f t="shared" si="14"/>
        <v>c. HE7-10</v>
      </c>
      <c r="D275">
        <v>10</v>
      </c>
      <c r="E275" t="s">
        <v>24</v>
      </c>
      <c r="F275" s="1">
        <f>'2020 RRS'!$R99</f>
        <v>2868</v>
      </c>
      <c r="G275" s="1">
        <f>'2021 RRS'!$R99</f>
        <v>0</v>
      </c>
      <c r="H275" s="1">
        <f t="shared" si="15"/>
        <v>2868</v>
      </c>
      <c r="I275" s="1">
        <f>'2020 RRS'!$W99</f>
        <v>3744.18</v>
      </c>
      <c r="J275" s="1">
        <f>'2021 RRS'!$W99</f>
        <v>0</v>
      </c>
    </row>
    <row r="276" spans="1:10" x14ac:dyDescent="0.35">
      <c r="A276" t="str">
        <f t="shared" si="13"/>
        <v>Dec</v>
      </c>
      <c r="B276" s="63">
        <f>DATE(2018, MONTH('2020 RRS'!$Q$88), 1)</f>
        <v>43435</v>
      </c>
      <c r="C276" s="63" t="str">
        <f t="shared" si="14"/>
        <v>d. HE11-14</v>
      </c>
      <c r="D276">
        <v>11</v>
      </c>
      <c r="E276" t="s">
        <v>24</v>
      </c>
      <c r="F276" s="1">
        <f>'2020 RRS'!$R100</f>
        <v>2797</v>
      </c>
      <c r="G276" s="1">
        <f>'2021 RRS'!$R100</f>
        <v>0</v>
      </c>
      <c r="H276" s="1">
        <f t="shared" si="15"/>
        <v>2797</v>
      </c>
      <c r="I276" s="1">
        <f>'2020 RRS'!$W100</f>
        <v>3521.68</v>
      </c>
      <c r="J276" s="1">
        <f>'2021 RRS'!$W100</f>
        <v>0</v>
      </c>
    </row>
    <row r="277" spans="1:10" x14ac:dyDescent="0.35">
      <c r="A277" t="str">
        <f t="shared" si="13"/>
        <v>Dec</v>
      </c>
      <c r="B277" s="63">
        <f>DATE(2018, MONTH('2020 RRS'!$Q$88), 1)</f>
        <v>43435</v>
      </c>
      <c r="C277" s="63" t="str">
        <f t="shared" si="14"/>
        <v>d. HE11-14</v>
      </c>
      <c r="D277">
        <v>12</v>
      </c>
      <c r="E277" t="s">
        <v>24</v>
      </c>
      <c r="F277" s="1">
        <f>'2020 RRS'!$R101</f>
        <v>2797</v>
      </c>
      <c r="G277" s="1">
        <f>'2021 RRS'!$R101</f>
        <v>0</v>
      </c>
      <c r="H277" s="1">
        <f t="shared" si="15"/>
        <v>2797</v>
      </c>
      <c r="I277" s="1">
        <f>'2020 RRS'!$W101</f>
        <v>3521.68</v>
      </c>
      <c r="J277" s="1">
        <f>'2021 RRS'!$W101</f>
        <v>0</v>
      </c>
    </row>
    <row r="278" spans="1:10" x14ac:dyDescent="0.35">
      <c r="A278" t="str">
        <f t="shared" si="13"/>
        <v>Dec</v>
      </c>
      <c r="B278" s="63">
        <f>DATE(2018, MONTH('2020 RRS'!$Q$88), 1)</f>
        <v>43435</v>
      </c>
      <c r="C278" s="63" t="str">
        <f t="shared" si="14"/>
        <v>d. HE11-14</v>
      </c>
      <c r="D278">
        <v>13</v>
      </c>
      <c r="E278" t="s">
        <v>24</v>
      </c>
      <c r="F278" s="1">
        <f>'2020 RRS'!$R102</f>
        <v>2797</v>
      </c>
      <c r="G278" s="1">
        <f>'2021 RRS'!$R102</f>
        <v>0</v>
      </c>
      <c r="H278" s="1">
        <f t="shared" si="15"/>
        <v>2797</v>
      </c>
      <c r="I278" s="1">
        <f>'2020 RRS'!$W102</f>
        <v>3521.68</v>
      </c>
      <c r="J278" s="1">
        <f>'2021 RRS'!$W102</f>
        <v>0</v>
      </c>
    </row>
    <row r="279" spans="1:10" x14ac:dyDescent="0.35">
      <c r="A279" t="str">
        <f t="shared" si="13"/>
        <v>Dec</v>
      </c>
      <c r="B279" s="63">
        <f>DATE(2018, MONTH('2020 RRS'!$Q$88), 1)</f>
        <v>43435</v>
      </c>
      <c r="C279" s="63" t="str">
        <f t="shared" si="14"/>
        <v>d. HE11-14</v>
      </c>
      <c r="D279">
        <v>14</v>
      </c>
      <c r="E279" t="s">
        <v>24</v>
      </c>
      <c r="F279" s="1">
        <f>'2020 RRS'!$R103</f>
        <v>2797</v>
      </c>
      <c r="G279" s="1">
        <f>'2021 RRS'!$R103</f>
        <v>0</v>
      </c>
      <c r="H279" s="1">
        <f t="shared" si="15"/>
        <v>2797</v>
      </c>
      <c r="I279" s="1">
        <f>'2020 RRS'!$W103</f>
        <v>3521.68</v>
      </c>
      <c r="J279" s="1">
        <f>'2021 RRS'!$W103</f>
        <v>0</v>
      </c>
    </row>
    <row r="280" spans="1:10" x14ac:dyDescent="0.35">
      <c r="A280" t="str">
        <f t="shared" si="13"/>
        <v>Dec</v>
      </c>
      <c r="B280" s="63">
        <f>DATE(2018, MONTH('2020 RRS'!$Q$88), 1)</f>
        <v>43435</v>
      </c>
      <c r="C280" s="63" t="str">
        <f t="shared" si="14"/>
        <v>e. HE15-18</v>
      </c>
      <c r="D280">
        <v>15</v>
      </c>
      <c r="E280" t="s">
        <v>24</v>
      </c>
      <c r="F280" s="1">
        <f>'2020 RRS'!$R104</f>
        <v>2797</v>
      </c>
      <c r="G280" s="1">
        <f>'2021 RRS'!$R104</f>
        <v>0</v>
      </c>
      <c r="H280" s="1">
        <f t="shared" si="15"/>
        <v>2797</v>
      </c>
      <c r="I280" s="1">
        <f>'2020 RRS'!$W104</f>
        <v>3521.68</v>
      </c>
      <c r="J280" s="1">
        <f>'2021 RRS'!$W104</f>
        <v>0</v>
      </c>
    </row>
    <row r="281" spans="1:10" x14ac:dyDescent="0.35">
      <c r="A281" t="str">
        <f t="shared" si="13"/>
        <v>Dec</v>
      </c>
      <c r="B281" s="63">
        <f>DATE(2018, MONTH('2020 RRS'!$Q$88), 1)</f>
        <v>43435</v>
      </c>
      <c r="C281" s="63" t="str">
        <f t="shared" si="14"/>
        <v>e. HE15-18</v>
      </c>
      <c r="D281">
        <v>16</v>
      </c>
      <c r="E281" t="s">
        <v>24</v>
      </c>
      <c r="F281" s="1">
        <f>'2020 RRS'!$R105</f>
        <v>2797</v>
      </c>
      <c r="G281" s="1">
        <f>'2021 RRS'!$R105</f>
        <v>0</v>
      </c>
      <c r="H281" s="1">
        <f t="shared" si="15"/>
        <v>2797</v>
      </c>
      <c r="I281" s="1">
        <f>'2020 RRS'!$W105</f>
        <v>3521.68</v>
      </c>
      <c r="J281" s="1">
        <f>'2021 RRS'!$W105</f>
        <v>0</v>
      </c>
    </row>
    <row r="282" spans="1:10" x14ac:dyDescent="0.35">
      <c r="A282" t="str">
        <f t="shared" si="13"/>
        <v>Dec</v>
      </c>
      <c r="B282" s="63">
        <f>DATE(2018, MONTH('2020 RRS'!$Q$88), 1)</f>
        <v>43435</v>
      </c>
      <c r="C282" s="63" t="str">
        <f t="shared" si="14"/>
        <v>e. HE15-18</v>
      </c>
      <c r="D282">
        <v>17</v>
      </c>
      <c r="E282" t="s">
        <v>24</v>
      </c>
      <c r="F282" s="1">
        <f>'2020 RRS'!$R106</f>
        <v>2797</v>
      </c>
      <c r="G282" s="1">
        <f>'2021 RRS'!$R106</f>
        <v>0</v>
      </c>
      <c r="H282" s="1">
        <f t="shared" si="15"/>
        <v>2797</v>
      </c>
      <c r="I282" s="1">
        <f>'2020 RRS'!$W106</f>
        <v>3521.68</v>
      </c>
      <c r="J282" s="1">
        <f>'2021 RRS'!$W106</f>
        <v>0</v>
      </c>
    </row>
    <row r="283" spans="1:10" x14ac:dyDescent="0.35">
      <c r="A283" t="str">
        <f t="shared" si="13"/>
        <v>Dec</v>
      </c>
      <c r="B283" s="63">
        <f>DATE(2018, MONTH('2020 RRS'!$Q$88), 1)</f>
        <v>43435</v>
      </c>
      <c r="C283" s="63" t="str">
        <f t="shared" si="14"/>
        <v>e. HE15-18</v>
      </c>
      <c r="D283">
        <v>18</v>
      </c>
      <c r="E283" t="s">
        <v>24</v>
      </c>
      <c r="F283" s="1">
        <f>'2020 RRS'!$R107</f>
        <v>2797</v>
      </c>
      <c r="G283" s="1">
        <f>'2021 RRS'!$R107</f>
        <v>0</v>
      </c>
      <c r="H283" s="1">
        <f t="shared" si="15"/>
        <v>2797</v>
      </c>
      <c r="I283" s="1">
        <f>'2020 RRS'!$W107</f>
        <v>3521.68</v>
      </c>
      <c r="J283" s="1">
        <f>'2021 RRS'!$W107</f>
        <v>0</v>
      </c>
    </row>
    <row r="284" spans="1:10" x14ac:dyDescent="0.35">
      <c r="A284" t="str">
        <f t="shared" si="13"/>
        <v>Dec</v>
      </c>
      <c r="B284" s="63">
        <f>DATE(2018, MONTH('2020 RRS'!$Q$88), 1)</f>
        <v>43435</v>
      </c>
      <c r="C284" s="63" t="str">
        <f t="shared" si="14"/>
        <v>f. HE19-22</v>
      </c>
      <c r="D284">
        <v>19</v>
      </c>
      <c r="E284" t="s">
        <v>24</v>
      </c>
      <c r="F284" s="1">
        <f>'2020 RRS'!$R108</f>
        <v>2868</v>
      </c>
      <c r="G284" s="1">
        <f>'2021 RRS'!$R108</f>
        <v>0</v>
      </c>
      <c r="H284" s="1">
        <f t="shared" si="15"/>
        <v>2868</v>
      </c>
      <c r="I284" s="1">
        <f>'2020 RRS'!$W108</f>
        <v>3744.18</v>
      </c>
      <c r="J284" s="1">
        <f>'2021 RRS'!$W108</f>
        <v>0</v>
      </c>
    </row>
    <row r="285" spans="1:10" x14ac:dyDescent="0.35">
      <c r="A285" t="str">
        <f t="shared" si="13"/>
        <v>Dec</v>
      </c>
      <c r="B285" s="63">
        <f>DATE(2018, MONTH('2020 RRS'!$Q$88), 1)</f>
        <v>43435</v>
      </c>
      <c r="C285" s="63" t="str">
        <f t="shared" si="14"/>
        <v>f. HE19-22</v>
      </c>
      <c r="D285">
        <v>20</v>
      </c>
      <c r="E285" t="s">
        <v>24</v>
      </c>
      <c r="F285" s="1">
        <f>'2020 RRS'!$R109</f>
        <v>2868</v>
      </c>
      <c r="G285" s="1">
        <f>'2021 RRS'!$R109</f>
        <v>0</v>
      </c>
      <c r="H285" s="1">
        <f t="shared" si="15"/>
        <v>2868</v>
      </c>
      <c r="I285" s="1">
        <f>'2020 RRS'!$W109</f>
        <v>3744.18</v>
      </c>
      <c r="J285" s="1">
        <f>'2021 RRS'!$W109</f>
        <v>0</v>
      </c>
    </row>
    <row r="286" spans="1:10" x14ac:dyDescent="0.35">
      <c r="A286" t="str">
        <f t="shared" si="13"/>
        <v>Dec</v>
      </c>
      <c r="B286" s="63">
        <f>DATE(2018, MONTH('2020 RRS'!$Q$88), 1)</f>
        <v>43435</v>
      </c>
      <c r="C286" s="63" t="str">
        <f t="shared" si="14"/>
        <v>f. HE19-22</v>
      </c>
      <c r="D286">
        <v>21</v>
      </c>
      <c r="E286" t="s">
        <v>24</v>
      </c>
      <c r="F286" s="1">
        <f>'2020 RRS'!$R110</f>
        <v>2868</v>
      </c>
      <c r="G286" s="1">
        <f>'2021 RRS'!$R110</f>
        <v>0</v>
      </c>
      <c r="H286" s="1">
        <f t="shared" si="15"/>
        <v>2868</v>
      </c>
      <c r="I286" s="1">
        <f>'2020 RRS'!$W110</f>
        <v>3744.18</v>
      </c>
      <c r="J286" s="1">
        <f>'2021 RRS'!$W110</f>
        <v>0</v>
      </c>
    </row>
    <row r="287" spans="1:10" x14ac:dyDescent="0.35">
      <c r="A287" t="str">
        <f t="shared" si="13"/>
        <v>Dec</v>
      </c>
      <c r="B287" s="63">
        <f>DATE(2018, MONTH('2020 RRS'!$Q$88), 1)</f>
        <v>43435</v>
      </c>
      <c r="C287" s="63" t="str">
        <f t="shared" si="14"/>
        <v>f. HE19-22</v>
      </c>
      <c r="D287">
        <v>22</v>
      </c>
      <c r="E287" t="s">
        <v>24</v>
      </c>
      <c r="F287" s="1">
        <f>'2020 RRS'!$R111</f>
        <v>2868</v>
      </c>
      <c r="G287" s="1">
        <f>'2021 RRS'!$R111</f>
        <v>0</v>
      </c>
      <c r="H287" s="1">
        <f t="shared" si="15"/>
        <v>2868</v>
      </c>
      <c r="I287" s="1">
        <f>'2020 RRS'!$W111</f>
        <v>3744.18</v>
      </c>
      <c r="J287" s="1">
        <f>'2021 RRS'!$W111</f>
        <v>0</v>
      </c>
    </row>
    <row r="288" spans="1:10" x14ac:dyDescent="0.35">
      <c r="A288" t="str">
        <f t="shared" si="13"/>
        <v>Dec</v>
      </c>
      <c r="B288" s="63">
        <f>DATE(2018, MONTH('2020 RRS'!$Q$88), 1)</f>
        <v>43435</v>
      </c>
      <c r="C288" s="63" t="str">
        <f t="shared" si="14"/>
        <v>a. HE1-2 &amp; HE23-24</v>
      </c>
      <c r="D288">
        <v>23</v>
      </c>
      <c r="E288" t="s">
        <v>24</v>
      </c>
      <c r="F288" s="1">
        <f>'2020 RRS'!$R112</f>
        <v>2998</v>
      </c>
      <c r="G288" s="1">
        <f>'2021 RRS'!$R112</f>
        <v>0</v>
      </c>
      <c r="H288" s="1">
        <f t="shared" si="15"/>
        <v>2998</v>
      </c>
      <c r="I288" s="1">
        <f>'2020 RRS'!$W112</f>
        <v>4329.26</v>
      </c>
      <c r="J288" s="1">
        <f>'2021 RRS'!$W112</f>
        <v>0</v>
      </c>
    </row>
    <row r="289" spans="1:10" x14ac:dyDescent="0.35">
      <c r="A289" t="str">
        <f t="shared" si="13"/>
        <v>Dec</v>
      </c>
      <c r="B289" s="63">
        <f>DATE(2018, MONTH('2020 RRS'!$Q$88), 1)</f>
        <v>43435</v>
      </c>
      <c r="C289" s="63" t="str">
        <f t="shared" si="14"/>
        <v>a. HE1-2 &amp; HE23-24</v>
      </c>
      <c r="D289">
        <v>24</v>
      </c>
      <c r="E289" t="s">
        <v>24</v>
      </c>
      <c r="F289" s="1">
        <f>'2020 RRS'!$R113</f>
        <v>2998</v>
      </c>
      <c r="G289" s="1">
        <f>'2021 RRS'!$R113</f>
        <v>0</v>
      </c>
      <c r="H289" s="1">
        <f t="shared" si="15"/>
        <v>2998</v>
      </c>
      <c r="I289" s="1">
        <f>'2020 RRS'!$W113</f>
        <v>4329.26</v>
      </c>
      <c r="J289" s="1">
        <f>'2021 RRS'!$W113</f>
        <v>0</v>
      </c>
    </row>
  </sheetData>
  <pageMargins left="0.7" right="0.7" top="0.75" bottom="0.75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2020 RRS</vt:lpstr>
      <vt:lpstr>2021 RRS</vt:lpstr>
      <vt:lpstr>Charts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Weifeng</dc:creator>
  <cp:lastModifiedBy>Mago, Nitika</cp:lastModifiedBy>
  <dcterms:created xsi:type="dcterms:W3CDTF">2018-08-14T21:25:28Z</dcterms:created>
  <dcterms:modified xsi:type="dcterms:W3CDTF">2020-09-22T16:52:32Z</dcterms:modified>
</cp:coreProperties>
</file>