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M:\Market Rules\Market Rules Info\Meeting Management\TAC Meetings\"/>
    </mc:Choice>
  </mc:AlternateContent>
  <bookViews>
    <workbookView xWindow="480" yWindow="30" windowWidth="15600" windowHeight="11310" activeTab="2"/>
  </bookViews>
  <sheets>
    <sheet name="Goal vs Request Matrix" sheetId="1" r:id="rId1"/>
    <sheet name="LookUps" sheetId="3" state="hidden" r:id="rId2"/>
    <sheet name="Summary" sheetId="2" r:id="rId3"/>
  </sheets>
  <definedNames>
    <definedName name="_xlnm._FilterDatabase" localSheetId="0" hidden="1">'Goal vs Request Matrix'!$A$22:$U$164</definedName>
    <definedName name="_xlnm.Print_Area" localSheetId="2">Summary!$A$1:$P$70</definedName>
    <definedName name="_xlnm.Print_Titles" localSheetId="0">'Goal vs Request Matrix'!$22:$22</definedName>
    <definedName name="Status">LookUps!$A$2:$A$3</definedName>
  </definedNames>
  <calcPr calcId="152511"/>
  <pivotCaches>
    <pivotCache cacheId="10" r:id="rId4"/>
  </pivotCaches>
</workbook>
</file>

<file path=xl/calcChain.xml><?xml version="1.0" encoding="utf-8"?>
<calcChain xmlns="http://schemas.openxmlformats.org/spreadsheetml/2006/main">
  <c r="Y164" i="1" l="1"/>
  <c r="Z164" i="1"/>
  <c r="AA164" i="1"/>
  <c r="AB164" i="1"/>
  <c r="Y163" i="1"/>
  <c r="Z163" i="1"/>
  <c r="AA163" i="1"/>
  <c r="AB163" i="1"/>
  <c r="Y162" i="1"/>
  <c r="Z162" i="1"/>
  <c r="AA162" i="1"/>
  <c r="AB162" i="1"/>
  <c r="Y73" i="1" l="1"/>
  <c r="Z73" i="1"/>
  <c r="AA73" i="1"/>
  <c r="AB73" i="1"/>
  <c r="Y161" i="1" l="1"/>
  <c r="Z161" i="1"/>
  <c r="AA161" i="1"/>
  <c r="AB161" i="1"/>
  <c r="Y160" i="1"/>
  <c r="Z160" i="1"/>
  <c r="AA160" i="1"/>
  <c r="AB160" i="1"/>
  <c r="Y159" i="1"/>
  <c r="Z159" i="1"/>
  <c r="AA159" i="1"/>
  <c r="AB159" i="1"/>
  <c r="Y158" i="1"/>
  <c r="Z158" i="1"/>
  <c r="AA158" i="1"/>
  <c r="AB158" i="1"/>
  <c r="Y157" i="1"/>
  <c r="Z157" i="1"/>
  <c r="AA157" i="1"/>
  <c r="AB157" i="1"/>
  <c r="Y156" i="1"/>
  <c r="Z156" i="1"/>
  <c r="AA156" i="1"/>
  <c r="AB156" i="1"/>
  <c r="Y155" i="1"/>
  <c r="Z155" i="1"/>
  <c r="AA155" i="1"/>
  <c r="AB155" i="1"/>
  <c r="Y154" i="1"/>
  <c r="Z154" i="1"/>
  <c r="AA154" i="1"/>
  <c r="AB154" i="1"/>
  <c r="Y153" i="1"/>
  <c r="Z153" i="1"/>
  <c r="AA153" i="1"/>
  <c r="AB153" i="1"/>
  <c r="Y152" i="1"/>
  <c r="Z152" i="1"/>
  <c r="AA152" i="1"/>
  <c r="AB152" i="1"/>
  <c r="Y151" i="1"/>
  <c r="Z151" i="1"/>
  <c r="AA151" i="1"/>
  <c r="AB151" i="1"/>
  <c r="Y150" i="1"/>
  <c r="Z150" i="1"/>
  <c r="AA150" i="1"/>
  <c r="AB150" i="1"/>
  <c r="Y149" i="1"/>
  <c r="Z149" i="1"/>
  <c r="AA149" i="1"/>
  <c r="AB149" i="1"/>
  <c r="Y148" i="1"/>
  <c r="Z148" i="1"/>
  <c r="AA148" i="1"/>
  <c r="AB148" i="1"/>
  <c r="Y147" i="1"/>
  <c r="Z147" i="1"/>
  <c r="AA147" i="1"/>
  <c r="AB147" i="1"/>
  <c r="Y146" i="1"/>
  <c r="Z146" i="1"/>
  <c r="AA146" i="1"/>
  <c r="AB146" i="1"/>
  <c r="Y145" i="1"/>
  <c r="Z145" i="1"/>
  <c r="AA145" i="1"/>
  <c r="AB145" i="1"/>
  <c r="Y144" i="1"/>
  <c r="Z144" i="1"/>
  <c r="AA144" i="1"/>
  <c r="AB144" i="1"/>
  <c r="Y143" i="1"/>
  <c r="Z143" i="1"/>
  <c r="AA143" i="1"/>
  <c r="AB143" i="1"/>
  <c r="Y142" i="1"/>
  <c r="Z142" i="1"/>
  <c r="AA142" i="1"/>
  <c r="AB142" i="1"/>
  <c r="Y141" i="1"/>
  <c r="Z141" i="1"/>
  <c r="AA141" i="1"/>
  <c r="AB141" i="1"/>
  <c r="Y140" i="1"/>
  <c r="Z140" i="1"/>
  <c r="AA140" i="1"/>
  <c r="AB140" i="1"/>
  <c r="Y139" i="1"/>
  <c r="Z139" i="1"/>
  <c r="AA139" i="1"/>
  <c r="AB139" i="1"/>
  <c r="Y138" i="1"/>
  <c r="Z138" i="1"/>
  <c r="AA138" i="1"/>
  <c r="AB138" i="1"/>
  <c r="Y137" i="1"/>
  <c r="Z137" i="1"/>
  <c r="AA137" i="1"/>
  <c r="AB137" i="1"/>
  <c r="Y136" i="1"/>
  <c r="Z136" i="1"/>
  <c r="AA136" i="1"/>
  <c r="AB136" i="1"/>
  <c r="Y135" i="1"/>
  <c r="Z135" i="1"/>
  <c r="AA135" i="1"/>
  <c r="AB135" i="1"/>
  <c r="Y134" i="1"/>
  <c r="Z134" i="1"/>
  <c r="AA134" i="1"/>
  <c r="AB134" i="1"/>
  <c r="Y133" i="1"/>
  <c r="Z133" i="1"/>
  <c r="AA133" i="1"/>
  <c r="AB133" i="1"/>
  <c r="Y132" i="1"/>
  <c r="Z132" i="1"/>
  <c r="AA132" i="1"/>
  <c r="AB132" i="1"/>
  <c r="Y131" i="1"/>
  <c r="Z131" i="1"/>
  <c r="AA131" i="1"/>
  <c r="AB131" i="1"/>
  <c r="Y130" i="1"/>
  <c r="Z130" i="1"/>
  <c r="AA130" i="1"/>
  <c r="AB130" i="1"/>
  <c r="Y129" i="1"/>
  <c r="Z129" i="1"/>
  <c r="AA129" i="1"/>
  <c r="AB129" i="1"/>
  <c r="Y128" i="1"/>
  <c r="Z128" i="1"/>
  <c r="AA128" i="1"/>
  <c r="AB128" i="1"/>
  <c r="Y127" i="1"/>
  <c r="Z127" i="1"/>
  <c r="AA127" i="1"/>
  <c r="AB127" i="1"/>
  <c r="Y126" i="1"/>
  <c r="Z126" i="1"/>
  <c r="AA126" i="1"/>
  <c r="AB126" i="1"/>
  <c r="Y125" i="1"/>
  <c r="Z125" i="1"/>
  <c r="AA125" i="1"/>
  <c r="AB125" i="1"/>
  <c r="Y124" i="1"/>
  <c r="Z124" i="1"/>
  <c r="AA124" i="1"/>
  <c r="AB124" i="1"/>
  <c r="Y123" i="1"/>
  <c r="Z123" i="1"/>
  <c r="AA123" i="1"/>
  <c r="AB123" i="1"/>
  <c r="Y122" i="1"/>
  <c r="Z122" i="1"/>
  <c r="AA122" i="1"/>
  <c r="AB122" i="1"/>
  <c r="Y121" i="1"/>
  <c r="Z121" i="1"/>
  <c r="AA121" i="1"/>
  <c r="AB121" i="1"/>
  <c r="Y120" i="1"/>
  <c r="Z120" i="1"/>
  <c r="AA120" i="1"/>
  <c r="AB120" i="1"/>
  <c r="Y119" i="1"/>
  <c r="Z119" i="1"/>
  <c r="AA119" i="1"/>
  <c r="AB119" i="1"/>
  <c r="Y118" i="1"/>
  <c r="Z118" i="1"/>
  <c r="AA118" i="1"/>
  <c r="AB118" i="1"/>
  <c r="Y117" i="1"/>
  <c r="Z117" i="1"/>
  <c r="AA117" i="1"/>
  <c r="AB117" i="1"/>
  <c r="Y116" i="1"/>
  <c r="Z116" i="1"/>
  <c r="AA116" i="1"/>
  <c r="AB116" i="1"/>
  <c r="Y115" i="1"/>
  <c r="Z115" i="1"/>
  <c r="AA115" i="1"/>
  <c r="AB115" i="1"/>
  <c r="Y114" i="1"/>
  <c r="Z114" i="1"/>
  <c r="AA114" i="1"/>
  <c r="AB114" i="1"/>
  <c r="Y113" i="1"/>
  <c r="Z113" i="1"/>
  <c r="AA113" i="1"/>
  <c r="AB113" i="1"/>
  <c r="Y112" i="1"/>
  <c r="Z112" i="1"/>
  <c r="AA112" i="1"/>
  <c r="AB112" i="1"/>
  <c r="Y111" i="1"/>
  <c r="Z111" i="1"/>
  <c r="AA111" i="1"/>
  <c r="AB111" i="1"/>
  <c r="Y110" i="1"/>
  <c r="Z110" i="1"/>
  <c r="AA110" i="1"/>
  <c r="AB110" i="1"/>
  <c r="Y109" i="1"/>
  <c r="Z109" i="1"/>
  <c r="AA109" i="1"/>
  <c r="AB109" i="1"/>
  <c r="Y108" i="1" l="1"/>
  <c r="Z108" i="1"/>
  <c r="AA108" i="1"/>
  <c r="AB108" i="1"/>
  <c r="Y107" i="1"/>
  <c r="Z107" i="1"/>
  <c r="AA107" i="1"/>
  <c r="AB107" i="1"/>
  <c r="Y106" i="1"/>
  <c r="Z106" i="1"/>
  <c r="AA106" i="1"/>
  <c r="AB106" i="1"/>
  <c r="Y105" i="1"/>
  <c r="Z105" i="1"/>
  <c r="AA105" i="1"/>
  <c r="AB105" i="1"/>
  <c r="Y104" i="1"/>
  <c r="Z104" i="1"/>
  <c r="AA104" i="1"/>
  <c r="AB104" i="1"/>
  <c r="Y101" i="1"/>
  <c r="Y102" i="1"/>
  <c r="Z101" i="1"/>
  <c r="Z102" i="1"/>
  <c r="AA101" i="1"/>
  <c r="AA102" i="1"/>
  <c r="AB101" i="1"/>
  <c r="AB102" i="1"/>
  <c r="Y95" i="1"/>
  <c r="Z95" i="1"/>
  <c r="AA95" i="1"/>
  <c r="AB95" i="1"/>
  <c r="Y103" i="1" l="1"/>
  <c r="Z103" i="1"/>
  <c r="AA103" i="1"/>
  <c r="AB103" i="1"/>
  <c r="Y100" i="1"/>
  <c r="Z100" i="1"/>
  <c r="AA100" i="1"/>
  <c r="AB100" i="1"/>
  <c r="Y99" i="1"/>
  <c r="Z99" i="1"/>
  <c r="AA99" i="1"/>
  <c r="AB99" i="1"/>
  <c r="Y98" i="1"/>
  <c r="Z98" i="1"/>
  <c r="AA98" i="1"/>
  <c r="AB98" i="1"/>
  <c r="Y97" i="1"/>
  <c r="Z97" i="1"/>
  <c r="AA97" i="1"/>
  <c r="AB97" i="1"/>
  <c r="Y96" i="1"/>
  <c r="Z96" i="1"/>
  <c r="AA96" i="1"/>
  <c r="AB96" i="1"/>
  <c r="Y94" i="1"/>
  <c r="Z94" i="1"/>
  <c r="AA94" i="1"/>
  <c r="AB94" i="1"/>
  <c r="Y93" i="1"/>
  <c r="Z93" i="1"/>
  <c r="AA93" i="1"/>
  <c r="AB93" i="1"/>
  <c r="Y92" i="1"/>
  <c r="Z92" i="1"/>
  <c r="AA92" i="1"/>
  <c r="AB92" i="1"/>
  <c r="Y91" i="1"/>
  <c r="Z91" i="1"/>
  <c r="AA91" i="1"/>
  <c r="AB91" i="1"/>
  <c r="Y90" i="1"/>
  <c r="Z90" i="1"/>
  <c r="AA90" i="1"/>
  <c r="AB90" i="1"/>
  <c r="Y89" i="1"/>
  <c r="Z89" i="1"/>
  <c r="AA89" i="1"/>
  <c r="AB89" i="1"/>
  <c r="Y88" i="1" l="1"/>
  <c r="Z88" i="1"/>
  <c r="AA88" i="1"/>
  <c r="AB88" i="1"/>
  <c r="Y87" i="1"/>
  <c r="Z87" i="1"/>
  <c r="AA87" i="1"/>
  <c r="AB87" i="1"/>
  <c r="Y86" i="1"/>
  <c r="Z86" i="1"/>
  <c r="AA86" i="1"/>
  <c r="AB86" i="1"/>
  <c r="Y85" i="1"/>
  <c r="Z85" i="1"/>
  <c r="AA85" i="1"/>
  <c r="AB85" i="1"/>
  <c r="Y84" i="1"/>
  <c r="Z84" i="1"/>
  <c r="AA84" i="1"/>
  <c r="AB84" i="1"/>
  <c r="Y83" i="1"/>
  <c r="Z83" i="1"/>
  <c r="AA83" i="1"/>
  <c r="AB83" i="1"/>
  <c r="Y82" i="1"/>
  <c r="Z82" i="1"/>
  <c r="AA82" i="1"/>
  <c r="AB82" i="1"/>
  <c r="Y81" i="1"/>
  <c r="Z81" i="1"/>
  <c r="AA81" i="1"/>
  <c r="AB81" i="1"/>
  <c r="Y80" i="1"/>
  <c r="Z80" i="1"/>
  <c r="AA80" i="1"/>
  <c r="AB80" i="1"/>
  <c r="Y79" i="1"/>
  <c r="Z79" i="1"/>
  <c r="AA79" i="1"/>
  <c r="AB79" i="1"/>
  <c r="Y78" i="1"/>
  <c r="Z78" i="1"/>
  <c r="AA78" i="1"/>
  <c r="AB78" i="1"/>
  <c r="Y77" i="1"/>
  <c r="Z77" i="1"/>
  <c r="AA77" i="1"/>
  <c r="AB77" i="1"/>
  <c r="Y76" i="1"/>
  <c r="Z76" i="1"/>
  <c r="AA76" i="1"/>
  <c r="AB76" i="1"/>
  <c r="Y75" i="1" l="1"/>
  <c r="Z75" i="1"/>
  <c r="AA75" i="1"/>
  <c r="AB75" i="1"/>
  <c r="Y74" i="1"/>
  <c r="Z74" i="1"/>
  <c r="AA74" i="1"/>
  <c r="AB74" i="1"/>
  <c r="Y72" i="1"/>
  <c r="Z72" i="1"/>
  <c r="AA72" i="1"/>
  <c r="AB72" i="1"/>
  <c r="Y71" i="1"/>
  <c r="Z71" i="1"/>
  <c r="AA71" i="1"/>
  <c r="AB71" i="1"/>
  <c r="Y70" i="1"/>
  <c r="Z70" i="1"/>
  <c r="AA70" i="1"/>
  <c r="AB70" i="1"/>
  <c r="Y69" i="1"/>
  <c r="Z69" i="1"/>
  <c r="AA69" i="1"/>
  <c r="AB69" i="1"/>
  <c r="Y68" i="1"/>
  <c r="Z68" i="1"/>
  <c r="AA68" i="1"/>
  <c r="AB68" i="1"/>
  <c r="Y67" i="1"/>
  <c r="Z67" i="1"/>
  <c r="AA67" i="1"/>
  <c r="AB67" i="1"/>
  <c r="Y66" i="1"/>
  <c r="Z66" i="1"/>
  <c r="AA66" i="1"/>
  <c r="AB66" i="1"/>
  <c r="Y65" i="1"/>
  <c r="Z65" i="1"/>
  <c r="AA65" i="1"/>
  <c r="AB65" i="1"/>
  <c r="Y64" i="1"/>
  <c r="Z64" i="1"/>
  <c r="AA64" i="1"/>
  <c r="AB64" i="1"/>
  <c r="Y63" i="1"/>
  <c r="Z63" i="1"/>
  <c r="AA63" i="1"/>
  <c r="AB63" i="1"/>
  <c r="Y62" i="1"/>
  <c r="Z62" i="1"/>
  <c r="AA62" i="1"/>
  <c r="AB62" i="1"/>
  <c r="Y61" i="1"/>
  <c r="Z61" i="1"/>
  <c r="AA61" i="1"/>
  <c r="AB61" i="1"/>
  <c r="Y60" i="1"/>
  <c r="Z60" i="1"/>
  <c r="AA60" i="1"/>
  <c r="AB60" i="1"/>
  <c r="Y59" i="1"/>
  <c r="Z59" i="1"/>
  <c r="AA59" i="1"/>
  <c r="AB59" i="1"/>
  <c r="Y58" i="1"/>
  <c r="Z58" i="1"/>
  <c r="AA58" i="1"/>
  <c r="AB58" i="1"/>
  <c r="Y57" i="1"/>
  <c r="Z57" i="1"/>
  <c r="AA57" i="1"/>
  <c r="AB57" i="1"/>
  <c r="Y56" i="1"/>
  <c r="Z56" i="1"/>
  <c r="AA56" i="1"/>
  <c r="AB56" i="1"/>
  <c r="Y55" i="1"/>
  <c r="Z55" i="1"/>
  <c r="AA55" i="1"/>
  <c r="AB55" i="1"/>
  <c r="Y54" i="1"/>
  <c r="Z54" i="1"/>
  <c r="AA54" i="1"/>
  <c r="AB54" i="1"/>
  <c r="Y53" i="1"/>
  <c r="Z53" i="1"/>
  <c r="AA53" i="1"/>
  <c r="AB53" i="1"/>
  <c r="Y52" i="1"/>
  <c r="Z52" i="1"/>
  <c r="AA52" i="1"/>
  <c r="AB52" i="1"/>
  <c r="Y51" i="1" l="1"/>
  <c r="Z51" i="1"/>
  <c r="AA51" i="1"/>
  <c r="AB51" i="1"/>
  <c r="Y50" i="1"/>
  <c r="Z50" i="1"/>
  <c r="AA50" i="1"/>
  <c r="AB50" i="1"/>
  <c r="Y49" i="1"/>
  <c r="Z49" i="1"/>
  <c r="AA49" i="1"/>
  <c r="AB49" i="1"/>
  <c r="Y48" i="1"/>
  <c r="Z48" i="1"/>
  <c r="AA48" i="1"/>
  <c r="AB48" i="1"/>
  <c r="Y47" i="1"/>
  <c r="Z47" i="1"/>
  <c r="AA47" i="1"/>
  <c r="AB47" i="1"/>
  <c r="Y46" i="1" l="1"/>
  <c r="Z46" i="1"/>
  <c r="AA46" i="1"/>
  <c r="AB46" i="1"/>
  <c r="Y45" i="1"/>
  <c r="Z45" i="1"/>
  <c r="AA45" i="1"/>
  <c r="AB45" i="1"/>
  <c r="Y44" i="1"/>
  <c r="Z44" i="1"/>
  <c r="AA44" i="1"/>
  <c r="AB44" i="1"/>
  <c r="Y43" i="1"/>
  <c r="Z43" i="1"/>
  <c r="AA43" i="1"/>
  <c r="AB43" i="1"/>
  <c r="Y42" i="1"/>
  <c r="Z42" i="1"/>
  <c r="AA42" i="1"/>
  <c r="AB42" i="1"/>
  <c r="Y41" i="1"/>
  <c r="Z41" i="1"/>
  <c r="AA41" i="1"/>
  <c r="AB41" i="1"/>
  <c r="Y40" i="1"/>
  <c r="Z40" i="1"/>
  <c r="AA40" i="1"/>
  <c r="AB40" i="1"/>
  <c r="Y39" i="1"/>
  <c r="Z39" i="1"/>
  <c r="AA39" i="1"/>
  <c r="AB39" i="1"/>
  <c r="Y38" i="1"/>
  <c r="Z38" i="1"/>
  <c r="AA38" i="1"/>
  <c r="AB38" i="1"/>
  <c r="Y37" i="1" l="1"/>
  <c r="Z37" i="1"/>
  <c r="AA37" i="1"/>
  <c r="AB37" i="1"/>
  <c r="Y36" i="1"/>
  <c r="Z36" i="1"/>
  <c r="AA36" i="1"/>
  <c r="AB36" i="1"/>
  <c r="Y35" i="1"/>
  <c r="Z35" i="1"/>
  <c r="AA35" i="1"/>
  <c r="AB35" i="1"/>
  <c r="Y34" i="1"/>
  <c r="Z34" i="1"/>
  <c r="AA34" i="1"/>
  <c r="AB34" i="1"/>
  <c r="Y33" i="1"/>
  <c r="Z33" i="1"/>
  <c r="AA33" i="1"/>
  <c r="AB33" i="1"/>
  <c r="Y32" i="1"/>
  <c r="Z32" i="1"/>
  <c r="AA32" i="1"/>
  <c r="AB32" i="1"/>
  <c r="Y31" i="1"/>
  <c r="Z31" i="1"/>
  <c r="AA31" i="1"/>
  <c r="AB31" i="1"/>
  <c r="Y30" i="1" l="1"/>
  <c r="Z30" i="1"/>
  <c r="AA30" i="1"/>
  <c r="AB30" i="1"/>
  <c r="Y29" i="1"/>
  <c r="Z29" i="1"/>
  <c r="AA29" i="1"/>
  <c r="AB29" i="1"/>
  <c r="Y28" i="1"/>
  <c r="Z28" i="1"/>
  <c r="AA28" i="1"/>
  <c r="AB28" i="1"/>
  <c r="Y27" i="1"/>
  <c r="Z27" i="1"/>
  <c r="AA27" i="1"/>
  <c r="AB27" i="1"/>
  <c r="AA23" i="1" l="1"/>
  <c r="AA24" i="1"/>
  <c r="AA25" i="1"/>
  <c r="AA26" i="1"/>
  <c r="Z23" i="1"/>
  <c r="Z24" i="1"/>
  <c r="Z25" i="1"/>
  <c r="Z26" i="1"/>
  <c r="Y26" i="1" l="1"/>
  <c r="AB26" i="1"/>
  <c r="Y23" i="1"/>
  <c r="AB23" i="1"/>
  <c r="D68" i="2" l="1"/>
  <c r="B68" i="2"/>
  <c r="C68" i="2"/>
  <c r="E68" i="2"/>
  <c r="Y25" i="1" l="1"/>
  <c r="AB25" i="1"/>
  <c r="Y24" i="1" l="1"/>
  <c r="AB24" i="1"/>
  <c r="E67" i="2" l="1"/>
  <c r="D67" i="2"/>
  <c r="C67" i="2"/>
  <c r="B67" i="2"/>
  <c r="C59" i="2" l="1"/>
  <c r="E61" i="2"/>
  <c r="D64" i="2"/>
  <c r="E66" i="2"/>
  <c r="B64" i="2"/>
  <c r="B63" i="2"/>
  <c r="B61" i="2"/>
  <c r="D61" i="2"/>
  <c r="D62" i="2"/>
  <c r="D66" i="2"/>
  <c r="E69" i="2"/>
  <c r="E59" i="2"/>
  <c r="B65" i="2"/>
  <c r="E60" i="2"/>
  <c r="B69" i="2"/>
  <c r="B60" i="2"/>
  <c r="C65" i="2"/>
  <c r="E62" i="2"/>
  <c r="E64" i="2"/>
  <c r="B66" i="2"/>
  <c r="C69" i="2"/>
  <c r="C60" i="2"/>
  <c r="D65" i="2"/>
  <c r="B62" i="2"/>
  <c r="E63" i="2"/>
  <c r="B59" i="2"/>
  <c r="C61" i="2"/>
  <c r="C62" i="2"/>
  <c r="C66" i="2"/>
  <c r="D69" i="2"/>
  <c r="D59" i="2"/>
  <c r="D60" i="2"/>
  <c r="E65" i="2"/>
  <c r="C63" i="2"/>
  <c r="C64" i="2"/>
  <c r="D63" i="2"/>
  <c r="B70" i="2" l="1"/>
  <c r="D70" i="2"/>
  <c r="C70" i="2"/>
  <c r="E70" i="2"/>
  <c r="B54" i="2" l="1"/>
  <c r="B55" i="2"/>
  <c r="B53" i="2"/>
  <c r="B52" i="2"/>
</calcChain>
</file>

<file path=xl/sharedStrings.xml><?xml version="1.0" encoding="utf-8"?>
<sst xmlns="http://schemas.openxmlformats.org/spreadsheetml/2006/main" count="1227" uniqueCount="383">
  <si>
    <t>Status</t>
  </si>
  <si>
    <t>In Process</t>
  </si>
  <si>
    <t>Revision Request</t>
  </si>
  <si>
    <t>Request Type</t>
  </si>
  <si>
    <t>TAC Goal #</t>
  </si>
  <si>
    <t>NPRR</t>
  </si>
  <si>
    <t>NOGRR</t>
  </si>
  <si>
    <t>RMGRR</t>
  </si>
  <si>
    <t>PGRR</t>
  </si>
  <si>
    <t>SCR</t>
  </si>
  <si>
    <t>Grand Total</t>
  </si>
  <si>
    <t>Goal 1</t>
  </si>
  <si>
    <t>(All)</t>
  </si>
  <si>
    <t>Goal 2</t>
  </si>
  <si>
    <t>Goal 3</t>
  </si>
  <si>
    <t>Goal 4</t>
  </si>
  <si>
    <t>Goal 5</t>
  </si>
  <si>
    <t>Goal 6</t>
  </si>
  <si>
    <t>Goal 7</t>
  </si>
  <si>
    <t>Goal 8</t>
  </si>
  <si>
    <t>Goal 9</t>
  </si>
  <si>
    <t>Goal 10</t>
  </si>
  <si>
    <t>Goal 11</t>
  </si>
  <si>
    <t>Goal 12</t>
  </si>
  <si>
    <t>Goal 13</t>
  </si>
  <si>
    <t>Count of Revision Request addressing TAC Goals by Request Type and Status</t>
  </si>
  <si>
    <t>Values</t>
  </si>
  <si>
    <t>Sponsor</t>
  </si>
  <si>
    <t>ERCOT</t>
  </si>
  <si>
    <t>Sponsor Type</t>
  </si>
  <si>
    <t>Market Participant</t>
  </si>
  <si>
    <t>Count of Revision Request addressing TAC Goals by Sponsor Type and Status</t>
  </si>
  <si>
    <t>LPGRR</t>
  </si>
  <si>
    <t>1. Align TAC and Subcommittee Goals with the ERCOT Board of Directors’ strategic vision to work with ERCOT Staff to achieve the Board’s vision for ERCOT.</t>
  </si>
  <si>
    <t>X</t>
  </si>
  <si>
    <t>Goal 14</t>
  </si>
  <si>
    <t>VCMRR</t>
  </si>
  <si>
    <t>Approved</t>
  </si>
  <si>
    <t>COPMGRR</t>
  </si>
  <si>
    <t>RRGRR</t>
  </si>
  <si>
    <t>Citigroup</t>
  </si>
  <si>
    <t>SMOGRR</t>
  </si>
  <si>
    <t>1</t>
  </si>
  <si>
    <t>2</t>
  </si>
  <si>
    <t>3</t>
  </si>
  <si>
    <t>4</t>
  </si>
  <si>
    <t>5</t>
  </si>
  <si>
    <t>6</t>
  </si>
  <si>
    <t>7</t>
  </si>
  <si>
    <t>8</t>
  </si>
  <si>
    <t>9</t>
  </si>
  <si>
    <t>10</t>
  </si>
  <si>
    <t>11</t>
  </si>
  <si>
    <t>12</t>
  </si>
  <si>
    <t>13</t>
  </si>
  <si>
    <t>14</t>
  </si>
  <si>
    <t>Strategic Pillar</t>
  </si>
  <si>
    <t>Totals</t>
  </si>
  <si>
    <t>2. Maintain rules that support ERCOT system reliability, promote market solutions, and are consistent with PURA, PUC, and NERC Reliability Standards.</t>
  </si>
  <si>
    <t>3. Pursue clarifications to market rules and guides which enhance the transparency of resource registration and requirements and clarify the entry process for new resources, with the explicit understanding that no changes will be made that affect the rights and obligations of resources currently participating in the wholesale and ancillary services markets.</t>
  </si>
  <si>
    <t>4. Monitor resource adequacy and make improvements as necessary.</t>
  </si>
  <si>
    <t>5. Collaborate with ERCOT Staff on current trends in fuel prices and installed resource costs through market changes.</t>
  </si>
  <si>
    <t>6. Develop and implement needed market design corrections and improvements which are cost effective.</t>
  </si>
  <si>
    <t>7. Pursue the appropriate implementation of load participation.</t>
  </si>
  <si>
    <t>8. Pursue the appropriate implementation of emerging technologies.</t>
  </si>
  <si>
    <t>9. Implement Retail Market improvements and requirements.</t>
  </si>
  <si>
    <t xml:space="preserve">10. Facilitate market improvements necessary to leverage the capabilities of Advanced Metering Systems (AMS) in the retail market and improve the integrity and availability of AMS data to Market Participants.  </t>
  </si>
  <si>
    <t>11. Improve settlement processes to facilitate changes in the ERCOT market design.</t>
  </si>
  <si>
    <t>13. Maintain market rules that support open access to the ERCOT markets and transmission network.</t>
  </si>
  <si>
    <t>14. Work with ERCOT Staff to develop Protocols and market improvements that support increased data transparency and data availability to the market.</t>
  </si>
  <si>
    <t>15. Work with ERCOT Staff to ensure appropriate credit and collateral rules exist or are created to facilitate market changes.</t>
  </si>
  <si>
    <t>15</t>
  </si>
  <si>
    <t>NPRR826</t>
  </si>
  <si>
    <t>Mitigated Offer Caps for RMR Resources</t>
  </si>
  <si>
    <t>Goal 15</t>
  </si>
  <si>
    <t>NPRR838</t>
  </si>
  <si>
    <t>Updated O&amp;M Cost for RMR Resources</t>
  </si>
  <si>
    <t>STEC</t>
  </si>
  <si>
    <t>RR Title</t>
  </si>
  <si>
    <t>OBDRR</t>
  </si>
  <si>
    <t>NOGRR183</t>
  </si>
  <si>
    <t>Remedial Action Scheme (RAS) Submittal and Review Requirements</t>
  </si>
  <si>
    <t>NPRR903</t>
  </si>
  <si>
    <t>Day-Ahead Market Timing Deviations</t>
  </si>
  <si>
    <t>Luminant</t>
  </si>
  <si>
    <t>16. Establish a Task Force to develop market rules for the implementation of Real-Time Co-Optimization (RTC).</t>
  </si>
  <si>
    <t>17. Review and take actions necessary stemming from the March 5, 2019 Operating Condition Notice (OCN) event.</t>
  </si>
  <si>
    <t>18. Review ERCOT market, identify barriers to entry and integration of energy storage.</t>
  </si>
  <si>
    <t>16</t>
  </si>
  <si>
    <t>17</t>
  </si>
  <si>
    <t>18</t>
  </si>
  <si>
    <t>Goal 16</t>
  </si>
  <si>
    <t>Goal 17</t>
  </si>
  <si>
    <t>Goal 18</t>
  </si>
  <si>
    <t>SMOGRR022</t>
  </si>
  <si>
    <t>Related to NPRR948, Instrument Transformer Testing Schedule and Removal of Reference to Fiber-Optic Current Transformers</t>
  </si>
  <si>
    <t>NPRR933</t>
  </si>
  <si>
    <t>NPRR945</t>
  </si>
  <si>
    <t>NPRR947</t>
  </si>
  <si>
    <t>Reporting of Demand Response by Retail Electric Providers and Non-Opt-In Entities</t>
  </si>
  <si>
    <t>DC Energy</t>
  </si>
  <si>
    <t>Net Metering Requirements</t>
  </si>
  <si>
    <t>TIEC</t>
  </si>
  <si>
    <t>Clarification to Ancillary Service Supply Responsibility Definition and Improvements to Determining and Charging for Ancillary Service Failed Quantities</t>
  </si>
  <si>
    <t>NOGRR195</t>
  </si>
  <si>
    <t>Generator Voltage Control Tolerance Band</t>
  </si>
  <si>
    <t>PGRR073</t>
  </si>
  <si>
    <t>Related to NPRR956, Designation of Providers of Transmission Additions</t>
  </si>
  <si>
    <t>NPRR953</t>
  </si>
  <si>
    <t>NPRR955</t>
  </si>
  <si>
    <t>NPRR956</t>
  </si>
  <si>
    <t>NPRR963</t>
  </si>
  <si>
    <t>NPRR964</t>
  </si>
  <si>
    <t>Addition of Relay Loadability Rating Definition</t>
  </si>
  <si>
    <t>Define Limited Impact Remedial Action Scheme (RAS)</t>
  </si>
  <si>
    <t>Designation of Providers of Transmission Additions</t>
  </si>
  <si>
    <t>Creation of Generation and Controllable Load Resource Group (GCLR Group)</t>
  </si>
  <si>
    <t>Tenaska Power Services</t>
  </si>
  <si>
    <t>Improvement of RMR Process and Removal of Synchronous Condenser Unit and Agreement</t>
  </si>
  <si>
    <t>Strategic Plan Objective</t>
  </si>
  <si>
    <t>Enhance operating capabilities</t>
  </si>
  <si>
    <t>Advance competitive solutions</t>
  </si>
  <si>
    <t>Improve information exchange</t>
  </si>
  <si>
    <t>Optimize use of ERCOT, Inc.’s resources</t>
  </si>
  <si>
    <t>NOGRR196</t>
  </si>
  <si>
    <t>Related to NPRR973, Add Definitions for Generator Step-Up and Main Power Transformer</t>
  </si>
  <si>
    <t>PGRR074</t>
  </si>
  <si>
    <t>RRGRR021</t>
  </si>
  <si>
    <t>RRGRR022</t>
  </si>
  <si>
    <t>Dynamic Model Requirement for TSAT</t>
  </si>
  <si>
    <t>VCMRR026</t>
  </si>
  <si>
    <t>Related to NPRR970, Reliability Unit Commitment (RUC) Fuel Dispute Process Clarification</t>
  </si>
  <si>
    <t>NPRR967</t>
  </si>
  <si>
    <t>NPRR970</t>
  </si>
  <si>
    <t>NPRR971</t>
  </si>
  <si>
    <t>NPRR973</t>
  </si>
  <si>
    <t>Allow Limited Duration Resource Energy Offer Curve Updates Near Real-Time and Remove the 10 MW Limit</t>
  </si>
  <si>
    <t>Reliability Unit Commitment (RUC) Fuel Dispute Process Clarification</t>
  </si>
  <si>
    <t>Changing Energy Offer Curve Caps for Make-Whole Calculation Purposes and Replacing the Real-Time Average Incremental Energy Cost</t>
  </si>
  <si>
    <t>Add Definitions for Generator Step-Up and Main Power Transformer</t>
  </si>
  <si>
    <t>Advanced Power Alliance</t>
  </si>
  <si>
    <t>NOGRR199</t>
  </si>
  <si>
    <t>NOGRR200</t>
  </si>
  <si>
    <t>NOGRR202</t>
  </si>
  <si>
    <t>NOGRR204</t>
  </si>
  <si>
    <t>NOGRR205</t>
  </si>
  <si>
    <t>Related to NPRR979, Incorporate State Estimator Standards and Telemetry Standards into Protocols</t>
  </si>
  <si>
    <t>Delete Remaining Grey-Boxed Language Associated with NOGRR025, Monitoring Programs for QSEs, TSPs, and ERCOT</t>
  </si>
  <si>
    <t>Align Nodal Operating Guide with the Posting Timeline in Other Binding Document Procedure for Calculating Responsive Reserve (RRS) Limits for Individual Resources</t>
  </si>
  <si>
    <t>Related to NPRR989, BESTF-1 Energy Storage Resource Technical Requirements</t>
  </si>
  <si>
    <t>Clarification to Grey-boxed Language in Section 4.8.1</t>
  </si>
  <si>
    <t>OBDRR017</t>
  </si>
  <si>
    <t>Related to NPRR987, BESTF-3 Energy Storage Resource Contribution to Physical Responsive Capability and Real-Time On-Line Reserve Capacity Calculations</t>
  </si>
  <si>
    <t>PGRR075</t>
  </si>
  <si>
    <t>PGRR076</t>
  </si>
  <si>
    <t>PGRR077</t>
  </si>
  <si>
    <t>Dynamic Model Quality Requirement</t>
  </si>
  <si>
    <t>Improvements to Generation Resource Interconnection or Change Request (GINR) Process</t>
  </si>
  <si>
    <t>DC Tie Planning Assumptions</t>
  </si>
  <si>
    <t>SCR806</t>
  </si>
  <si>
    <t>SCR807</t>
  </si>
  <si>
    <t>SCR809</t>
  </si>
  <si>
    <t>Adding QSE and DME Information to Disclosure Reports</t>
  </si>
  <si>
    <t>Increase CRR Transaction Capability</t>
  </si>
  <si>
    <t>Changes to External Telemetry Validations in Resource Limit Calculator</t>
  </si>
  <si>
    <t>VCMRR027</t>
  </si>
  <si>
    <t>Related to NPRR986, BESTF-2 Energy Storage Resource Energy Offer Curves, Pricing, Dispatch, and Mitigation</t>
  </si>
  <si>
    <t>NPRR974</t>
  </si>
  <si>
    <t>NPRR975</t>
  </si>
  <si>
    <t>NPRR977</t>
  </si>
  <si>
    <t>NPRR978</t>
  </si>
  <si>
    <t>NPRR979</t>
  </si>
  <si>
    <t>NPRR980</t>
  </si>
  <si>
    <t>NPRR981</t>
  </si>
  <si>
    <t>NPRR982</t>
  </si>
  <si>
    <t>NPRR983</t>
  </si>
  <si>
    <t>NPRR984</t>
  </si>
  <si>
    <t>NPRR985</t>
  </si>
  <si>
    <t>NPRR986</t>
  </si>
  <si>
    <t>NPRR987</t>
  </si>
  <si>
    <t>NPRR989</t>
  </si>
  <si>
    <t>NPRR990</t>
  </si>
  <si>
    <t>Capacity Insufficiency Operating Condition Notice (OCN) Transparency</t>
  </si>
  <si>
    <t>Load Forecast Model Transparency</t>
  </si>
  <si>
    <t>Create MIS Posting for RUC Cancellations</t>
  </si>
  <si>
    <t>TCPA</t>
  </si>
  <si>
    <t>Alignment with Amendments to PUCT Substantive Rule 25.505</t>
  </si>
  <si>
    <t>Incorporate State Estimator Standards and Telemetry Standards into Protocols</t>
  </si>
  <si>
    <t>Accounting for NSO Forced Outages and GINR Inactive Projects in the Report on the Capacity, Demand and Reserves in the ERCOT Region</t>
  </si>
  <si>
    <t>Day-Ahead Market Price Correction Process</t>
  </si>
  <si>
    <t>Alignment of Block Load Transfer (BLT) Requirements Between Protocols and Nodal Operating Guide</t>
  </si>
  <si>
    <t>Delete Remaining Grey-Boxed Language Associated with NPRR257, Synchronization with Nodal Operating Guide Section 9, Monitoring Programs and Changes to Posting Requirements of Documents Considered CEII</t>
  </si>
  <si>
    <t>Change ERS Standard Contract Terms</t>
  </si>
  <si>
    <t>Modify Forward Adjustment Factors to Include Pricing for the Current Operating Day</t>
  </si>
  <si>
    <t>BESTF-2 Energy Storage Resource Energy Offer Curves, Pricing, Dispatch, and Mitigation</t>
  </si>
  <si>
    <t>BESTF-3 Energy Storage Resource Contribution to Physical Responsive Capability and Real-Time On-Line Reserve Capacity Calculations</t>
  </si>
  <si>
    <t>BESTF-1 Energy Storage Resource Technical Requirements</t>
  </si>
  <si>
    <t>Relocation of Combined Cycle Train to Resource Attribute</t>
  </si>
  <si>
    <t>2020 TAC Goals</t>
  </si>
  <si>
    <t>NOGRR207</t>
  </si>
  <si>
    <t>Related to NPRR1001, Clarification of Definitions of Operating Condition Notice, Advisory, Watch, Emergency Notice, and Related Clarifications</t>
  </si>
  <si>
    <t>NOGRR208</t>
  </si>
  <si>
    <t>Related to NPRR1002, BESTF-5 Energy Storage Resource Single Model Registration and Charging Restrictions in Emergency Conditions</t>
  </si>
  <si>
    <t>NOGRR209</t>
  </si>
  <si>
    <t>Related to NPRR1003, Elimination of References to Resource Asset Registration Form</t>
  </si>
  <si>
    <t>NOGRR210</t>
  </si>
  <si>
    <t>Related to NPRR1005, Clarify Definition of Point of Interconnection (POI) and Add Definition Point of Interconnection Bus (POIB)</t>
  </si>
  <si>
    <t>NOGRR211</t>
  </si>
  <si>
    <t>RTC – NOG 2 and 9: System Operations and Control Requirements and Monitoring Programs</t>
  </si>
  <si>
    <t>NOGRR212</t>
  </si>
  <si>
    <t>Related to NPRR1016, Clarify Requirements for Distribution Generation Resources (DGRs) and Distribution Energy Storage Resources (DESRs)</t>
  </si>
  <si>
    <t>NOGRR214</t>
  </si>
  <si>
    <t>NOGRR215</t>
  </si>
  <si>
    <t>Geomagnetic Disturbance (GMD) Measurement Data Reporting</t>
  </si>
  <si>
    <t>Limit Use of Remedial Action Schemes</t>
  </si>
  <si>
    <t>OBDRR018</t>
  </si>
  <si>
    <t>OBDRR019</t>
  </si>
  <si>
    <t>OBDRR020</t>
  </si>
  <si>
    <t>OBDRR021</t>
  </si>
  <si>
    <t>OBDRR022</t>
  </si>
  <si>
    <t>Related to NPRR1003, Elimination of References to Resource Asset Registration Form – Procedure for Identifying Resource Nodes</t>
  </si>
  <si>
    <t>Related to NPRR1003, Elimination of References to Resource Asset Registration Form – Requirements for Aggregate Load Resource Participation in the ERCOT Markets</t>
  </si>
  <si>
    <t>RTC – Methodology for Setting Maximum Shadow Prices for Network and Power Balance Constraints</t>
  </si>
  <si>
    <t>Correction to Calculation in Procedure for Calculating Responsive Reserve (RRS) Limits for Individual Resources</t>
  </si>
  <si>
    <t>Updates to Demand Response Data Definitions and Technical Specifications Following NPRR933 Approval</t>
  </si>
  <si>
    <t>NRG</t>
  </si>
  <si>
    <t>PGRR078</t>
  </si>
  <si>
    <t>PGRR079</t>
  </si>
  <si>
    <t>PGRR080</t>
  </si>
  <si>
    <t>PGRR081</t>
  </si>
  <si>
    <t>PGRR082</t>
  </si>
  <si>
    <t>PGRR083</t>
  </si>
  <si>
    <t>Market Data Transparency Update for Planning Postings</t>
  </si>
  <si>
    <t>Updated Responsibilities for Performing GMD Vulnerability Assessments</t>
  </si>
  <si>
    <t>Add RPG Project Number and TPIT Revisions</t>
  </si>
  <si>
    <t>RRGRR023</t>
  </si>
  <si>
    <t>RRGRR024</t>
  </si>
  <si>
    <t>RRGRR025</t>
  </si>
  <si>
    <t>RRGRR026</t>
  </si>
  <si>
    <t>SCR810</t>
  </si>
  <si>
    <t>EMS System Change to Count DC Ties toward the 2% Constraint Activation Criterion</t>
  </si>
  <si>
    <t>REMC</t>
  </si>
  <si>
    <t>VCMRR029</t>
  </si>
  <si>
    <t>PGRR084</t>
  </si>
  <si>
    <t>Related to NPRR1039, Replace the Term MIS Public Area with ERCOT Website</t>
  </si>
  <si>
    <t>SCR811</t>
  </si>
  <si>
    <t>SCR812</t>
  </si>
  <si>
    <t>Addition of Intra-Hour PhotoVoltaic Power Forecast to GTBD Calculation</t>
  </si>
  <si>
    <t>Create Intermittent Renewable Generation Integration Report</t>
  </si>
  <si>
    <t>VCMRR030</t>
  </si>
  <si>
    <t>SMOGRR023</t>
  </si>
  <si>
    <t>Updates to Nameplate Information Requirements</t>
  </si>
  <si>
    <t>OBDRR023</t>
  </si>
  <si>
    <t>Related to NPRR984, Change ERS Standard Contract Terms</t>
  </si>
  <si>
    <t>NOGRR217</t>
  </si>
  <si>
    <t>NOGRR218</t>
  </si>
  <si>
    <t>Removal of Annual Disturbance Monitoring Equipment Database Submission Requirement</t>
  </si>
  <si>
    <t>SPWG</t>
  </si>
  <si>
    <t>Working Group / Task Force</t>
  </si>
  <si>
    <t>NPRR992</t>
  </si>
  <si>
    <t>Updated Day-Ahead Liability for NPRR863, Creation of ERCOT Contingency Reserve Service and Revisions to Responsive Reserve</t>
  </si>
  <si>
    <t>NPRR993</t>
  </si>
  <si>
    <t>Grey Box Resolution re NPRR902 and NPRR928</t>
  </si>
  <si>
    <t>NPRR994</t>
  </si>
  <si>
    <t>Clarify Generator Interconnection Neutral Project Classification</t>
  </si>
  <si>
    <t>NPRR995</t>
  </si>
  <si>
    <t>RTF-6 Create Definition and Terms for Settlement Only Energy Storage</t>
  </si>
  <si>
    <t>Broad Reach Power</t>
  </si>
  <si>
    <t>NPRR996</t>
  </si>
  <si>
    <t>Alignment of Hub Bus Names Between Protocols and ERCOT Model</t>
  </si>
  <si>
    <t>NPRR997</t>
  </si>
  <si>
    <t>Natural Gas Pipeline Coordination Requirements for Resource Entities with Natural Gas Generation Resources</t>
  </si>
  <si>
    <t>NPRR998</t>
  </si>
  <si>
    <t>ERS Deployment and Recall Messages</t>
  </si>
  <si>
    <t>NPRR999</t>
  </si>
  <si>
    <t>DC Tie Ramp Limitations</t>
  </si>
  <si>
    <t>NPRR1000</t>
  </si>
  <si>
    <t>Elimination of Dynamically Scheduled Resources</t>
  </si>
  <si>
    <t>DME</t>
  </si>
  <si>
    <t>NPRR1001</t>
  </si>
  <si>
    <t>Clarification of Definitions of Operating Condition Notice, Advisory, Watch, Emergency Notice, and Related Clarifications</t>
  </si>
  <si>
    <t>NPRR1002</t>
  </si>
  <si>
    <t>BESTF-5 Energy Storage Resource Single Model Registration and Charging Restrictions in Emergency Conditions</t>
  </si>
  <si>
    <t>NPRR1003</t>
  </si>
  <si>
    <t>Elimination of References to Resource Asset Registration Form</t>
  </si>
  <si>
    <t>NPRR1004</t>
  </si>
  <si>
    <t>Load Distribution Factor Process Update</t>
  </si>
  <si>
    <t>NPRR1005</t>
  </si>
  <si>
    <t>Clarify Definition of Point of Interconnection (POI) and Add Definition Point of Interconnection Bus (POIB)</t>
  </si>
  <si>
    <t>NPRR1006</t>
  </si>
  <si>
    <t>Update Real-Time On-Line Reliability Deployment Price Adder Inputs to Match Actual Data</t>
  </si>
  <si>
    <t>NPRR1007</t>
  </si>
  <si>
    <t>RTC – NP 3: Management Activities for the ERCOT System</t>
  </si>
  <si>
    <t>NPRR1008</t>
  </si>
  <si>
    <t>NPRR1009</t>
  </si>
  <si>
    <t>NPRR1010</t>
  </si>
  <si>
    <t>NPRR1011</t>
  </si>
  <si>
    <t>NPRR1012</t>
  </si>
  <si>
    <t>NPRR1013</t>
  </si>
  <si>
    <t>RTC – NP 4: Day-Ahead Operations</t>
  </si>
  <si>
    <t>RTC – NP 5: Transmission Security Analysis and Reliability Unit Commitment</t>
  </si>
  <si>
    <t>RTC – NP 6: Adjustment Period and Real-Time Operations</t>
  </si>
  <si>
    <t>RTC – NP 8: Performance Monitoring</t>
  </si>
  <si>
    <t>RTC – NP 9: Settlement and Billing</t>
  </si>
  <si>
    <t>RTC – NP 1, 2, 16, and 25: Overview, Definitions and Acronyms, Registration and Qualification of Market Participants, and Market Suspension and Restart</t>
  </si>
  <si>
    <t>NPRR1014</t>
  </si>
  <si>
    <t>BESTF-4 Energy Storage Resource Single Model</t>
  </si>
  <si>
    <t>NPRR1015</t>
  </si>
  <si>
    <t>Clarification of DAM implementation of NPRR863 Phase 2</t>
  </si>
  <si>
    <t>NPRR1016</t>
  </si>
  <si>
    <t>Clarify Requirements for Distribution Generation Resources (DGRs) and Distribution Energy Storage Resources (DESRs)</t>
  </si>
  <si>
    <t>NPRR1017</t>
  </si>
  <si>
    <t>Management of Congestion Revenue Rights (CRRs) and Resource Node Removals</t>
  </si>
  <si>
    <t>NPRR1018</t>
  </si>
  <si>
    <t>Clarifications Regarding ERCOT Suspension or Termination of a QSE and Participation by a Virtual or Emergency QSE</t>
  </si>
  <si>
    <t>NPRR1019</t>
  </si>
  <si>
    <t>Pricing and Settlement Changes for Switchable Generation Resources (SWGRs) Instructed to Switch to ERCOT</t>
  </si>
  <si>
    <t>NPRR1020</t>
  </si>
  <si>
    <t>Allow Some Integrated Energy Storage Designs to Calculate Internal Loads</t>
  </si>
  <si>
    <t>Tesla</t>
  </si>
  <si>
    <t>NPRR1021</t>
  </si>
  <si>
    <t>Adjustments to the Default Uplift Invoice Process</t>
  </si>
  <si>
    <t>Reliant</t>
  </si>
  <si>
    <t>NPRR1022</t>
  </si>
  <si>
    <t>Submission of Banking Information</t>
  </si>
  <si>
    <t>NPRR1023</t>
  </si>
  <si>
    <t>Change to CRR Repossession Process</t>
  </si>
  <si>
    <t>NPRR1024</t>
  </si>
  <si>
    <t>Determination of Significance with Respect to Price Correction</t>
  </si>
  <si>
    <t>NPRR1025</t>
  </si>
  <si>
    <t xml:space="preserve"> Remove Real-Time On-Line Reliability Deployment Price from Ancillary Service Imbalance Calculation</t>
  </si>
  <si>
    <t>LCRA</t>
  </si>
  <si>
    <t>NPRR1026</t>
  </si>
  <si>
    <t>BESTF-7 Self-Limiting Facilities and Self-Limiting Resources</t>
  </si>
  <si>
    <t>NPRR1027</t>
  </si>
  <si>
    <t>Removal of Grey-Boxed Language Related to NPRR702, Flexible Accounts, Payment of Invoices, and Disposition of Interest on Cash Collateral</t>
  </si>
  <si>
    <t>NPRR1028</t>
  </si>
  <si>
    <t>RUC Process Alignment with Resource Limits</t>
  </si>
  <si>
    <t>NPRR1029</t>
  </si>
  <si>
    <t>BESTF-6 DC-Coupled Resources</t>
  </si>
  <si>
    <t>NPRR1030</t>
  </si>
  <si>
    <t>Modify Allocator for CRR Auction Revenue Distribution</t>
  </si>
  <si>
    <t>NPRR1031</t>
  </si>
  <si>
    <t>Notices for Curtailment of Load</t>
  </si>
  <si>
    <t>NPRR1032</t>
  </si>
  <si>
    <t>Consideration of Physical Limits of DC Ties in RUC Optimization and Settlements</t>
  </si>
  <si>
    <t>NPRR1033</t>
  </si>
  <si>
    <t>Clarification of Financial Security Interest Payment and Withholding Processes Upon Termination of Market Participant Standard Form Agreement</t>
  </si>
  <si>
    <t>NPRR1034</t>
  </si>
  <si>
    <t>Frequency-Based Limits on DC Tie Imports or Exports</t>
  </si>
  <si>
    <t>Southern Cross</t>
  </si>
  <si>
    <t>NPRR1035</t>
  </si>
  <si>
    <t>DC Tie Schedules Protected Information Expiry and Posting</t>
  </si>
  <si>
    <t>NPRR1036</t>
  </si>
  <si>
    <t>Late Payment Enforcement Provisions</t>
  </si>
  <si>
    <t>NPRR1037</t>
  </si>
  <si>
    <t>Correction to the Settlement of Switchable Generation Resources (SWGRs) Instructed to Switch to ERCOT</t>
  </si>
  <si>
    <t>NPRR1038</t>
  </si>
  <si>
    <t>BESTF-8 Limited Exemption from Reactive Power Requirements for Certain Energy Storage Resources</t>
  </si>
  <si>
    <t>NPRR1039</t>
  </si>
  <si>
    <t>Replace the Term MIS Public Area with ERCOT Website</t>
  </si>
  <si>
    <t>NPRR1040</t>
  </si>
  <si>
    <t>Compliance Metrics for Ancillary Service Supply Responsibility</t>
  </si>
  <si>
    <t>LCRA, STEC, Reliant</t>
  </si>
  <si>
    <t>NPRR1041</t>
  </si>
  <si>
    <t>NPRR1042</t>
  </si>
  <si>
    <t>NPRR1044</t>
  </si>
  <si>
    <t>NPRR1043</t>
  </si>
  <si>
    <t>Adjust Expiration of Protected Information Status for Wholesale Storage Load (WSL) Data</t>
  </si>
  <si>
    <t>Planned Capacity Adjustment in the Report on Capacity, Demand and Reserves in the ERCOT Region</t>
  </si>
  <si>
    <t>Clarification of NPRR986 Language Related to Wholesale Storage Load</t>
  </si>
  <si>
    <t>Enhancement of SSR Mitigation Requirement</t>
  </si>
  <si>
    <t>Related to NPRR1026, BESTF-7 Self-Limiting Facilities and Self-Limiting Resources</t>
  </si>
  <si>
    <t>Revise Section 5 and Establish Small Generation Interconnection Process</t>
  </si>
  <si>
    <t>12. Collaborate with ERCOT Staff on the review of Ancillary Service needs and implement changes as necessary.</t>
  </si>
  <si>
    <t>x</t>
  </si>
  <si>
    <t>NPRR988</t>
  </si>
  <si>
    <t>Correction to Conditions for DAM Award Eligibility for PTP Obligations with Links to an Option</t>
  </si>
  <si>
    <t>LPGRR067</t>
  </si>
  <si>
    <t>Profile Decision Tree Revisions</t>
  </si>
  <si>
    <t>RMGRR163</t>
  </si>
  <si>
    <t>Discontinue Generation of Legacy Retail Reports</t>
  </si>
  <si>
    <t>COPMGRR048</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</si>
</sst>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0"/>
      <color theme="1"/>
      <name val="Calibri"/>
      <family val="2"/>
      <scheme val="minor"/>
    </font>
    <font>
      <b/>
      <sz val="10"/>
      <color theme="1"/>
      <name val="Calibri"/>
      <family val="2"/>
      <scheme val="minor"/>
    </font>
    <font>
      <b/>
      <sz val="16"/>
      <color theme="1"/>
      <name val="Calibri"/>
      <family val="2"/>
    </font>
    <font>
      <b/>
      <sz val="10"/>
      <color theme="0"/>
      <name val="Calibri"/>
      <family val="2"/>
      <scheme val="minor"/>
    </font>
    <font>
      <b/>
      <sz val="18"/>
      <color theme="1"/>
      <name val="Calibri"/>
      <family val="2"/>
      <scheme val="minor"/>
    </font>
    <font>
      <sz val="11"/>
      <color theme="1"/>
      <name val="Calibri"/>
      <family val="2"/>
    </font>
    <font>
      <b/>
      <sz val="16"/>
      <color theme="0"/>
      <name val="Calibri"/>
      <family val="2"/>
    </font>
    <font>
      <sz val="10"/>
      <color theme="1" tint="4.9989318521683403E-2"/>
      <name val="Calibri"/>
      <family val="2"/>
      <scheme val="minor"/>
    </font>
    <font>
      <sz val="12"/>
      <color theme="1" tint="4.9989318521683403E-2"/>
      <name val="Calibri"/>
      <family val="2"/>
      <scheme val="minor"/>
    </font>
    <font>
      <b/>
      <sz val="12"/>
      <color theme="0"/>
      <name val="Calibri"/>
      <family val="2"/>
      <scheme val="minor"/>
    </font>
    <font>
      <sz val="11"/>
      <color theme="1"/>
      <name val="Calibri"/>
      <family val="2"/>
      <scheme val="minor"/>
    </font>
    <font>
      <b/>
      <sz val="11"/>
      <color theme="1"/>
      <name val="Calibri"/>
      <family val="2"/>
      <scheme val="minor"/>
    </font>
    <font>
      <b/>
      <sz val="10"/>
      <name val="Calibri"/>
      <family val="2"/>
      <scheme val="minor"/>
    </font>
    <font>
      <sz val="12"/>
      <color theme="1"/>
      <name val="Calibri"/>
      <family val="2"/>
      <scheme val="minor"/>
    </font>
    <font>
      <b/>
      <sz val="12"/>
      <color theme="1"/>
      <name val="Calibri"/>
      <family val="2"/>
    </font>
    <font>
      <sz val="12"/>
      <name val="Calibri"/>
      <family val="2"/>
      <scheme val="minor"/>
    </font>
    <font>
      <sz val="10"/>
      <color theme="1" tint="4.9989318521683403E-2"/>
      <name val="Calibri"/>
      <family val="2"/>
      <scheme val="minor"/>
    </font>
    <font>
      <sz val="12"/>
      <color theme="1" tint="4.9989318521683403E-2"/>
      <name val="Calibri"/>
      <family val="2"/>
      <scheme val="minor"/>
    </font>
    <font>
      <sz val="10"/>
      <color theme="1" tint="4.9989318521683403E-2"/>
      <name val="Calibri"/>
      <family val="2"/>
      <scheme val="minor"/>
    </font>
    <font>
      <sz val="12"/>
      <color theme="1" tint="4.9989318521683403E-2"/>
      <name val="Calibri"/>
      <family val="2"/>
      <scheme val="minor"/>
    </font>
    <font>
      <sz val="10"/>
      <color theme="1" tint="4.9989318521683403E-2"/>
      <name val="Calibri"/>
      <family val="2"/>
      <scheme val="minor"/>
    </font>
    <font>
      <sz val="12"/>
      <color theme="1" tint="4.9989318521683403E-2"/>
      <name val="Calibri"/>
      <family val="2"/>
      <scheme val="minor"/>
    </font>
    <font>
      <sz val="10"/>
      <color theme="1" tint="4.9989318521683403E-2"/>
      <name val="Calibri"/>
      <family val="2"/>
      <scheme val="minor"/>
    </font>
    <font>
      <sz val="12"/>
      <color theme="1" tint="4.9989318521683403E-2"/>
      <name val="Calibri"/>
      <family val="2"/>
      <scheme val="minor"/>
    </font>
    <font>
      <sz val="10"/>
      <color theme="1" tint="4.9989318521683403E-2"/>
      <name val="Calibri"/>
      <family val="2"/>
      <scheme val="minor"/>
    </font>
    <font>
      <sz val="12"/>
      <color theme="1" tint="4.9989318521683403E-2"/>
      <name val="Calibri"/>
      <family val="2"/>
      <scheme val="minor"/>
    </font>
    <font>
      <sz val="10"/>
      <color theme="1" tint="4.9989318521683403E-2"/>
      <name val="Calibri"/>
      <family val="2"/>
      <scheme val="minor"/>
    </font>
    <font>
      <sz val="12"/>
      <color theme="1" tint="4.9989318521683403E-2"/>
      <name val="Calibri"/>
      <family val="2"/>
      <scheme val="minor"/>
    </font>
    <font>
      <sz val="10"/>
      <color theme="1" tint="4.9989318521683403E-2"/>
      <name val="Calibri"/>
      <scheme val="minor"/>
    </font>
    <font>
      <sz val="12"/>
      <color theme="1" tint="4.9989318521683403E-2"/>
      <name val="Calibri"/>
      <scheme val="minor"/>
    </font>
  </fonts>
  <fills count="13">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5" tint="-0.249977111117893"/>
        <bgColor theme="4" tint="0.79998168889431442"/>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rgb="FFB2B2B2"/>
      </right>
      <top style="thin">
        <color indexed="64"/>
      </top>
      <bottom style="thin">
        <color rgb="FFB2B2B2"/>
      </bottom>
      <diagonal/>
    </border>
    <border>
      <left style="thin">
        <color indexed="64"/>
      </left>
      <right style="thin">
        <color rgb="FFB2B2B2"/>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104">
    <xf numFmtId="0" fontId="0" fillId="0" borderId="0" xfId="0"/>
    <xf numFmtId="0" fontId="1" fillId="0" borderId="0" xfId="0" applyFont="1" applyAlignment="1">
      <alignment wrapText="1"/>
    </xf>
    <xf numFmtId="0" fontId="2" fillId="0" borderId="0" xfId="0" applyFont="1" applyAlignment="1">
      <alignment vertical="center" wrapText="1"/>
    </xf>
    <xf numFmtId="0" fontId="1" fillId="0" borderId="0" xfId="0" applyFont="1"/>
    <xf numFmtId="0" fontId="3" fillId="0" borderId="0" xfId="0" applyFont="1" applyFill="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4" xfId="0" applyFont="1" applyFill="1" applyBorder="1" applyAlignment="1">
      <alignment horizontal="center" vertical="top" wrapText="1"/>
    </xf>
    <xf numFmtId="0" fontId="5" fillId="0" borderId="0" xfId="0" applyFont="1"/>
    <xf numFmtId="0" fontId="6" fillId="0" borderId="0" xfId="0" applyFont="1" applyAlignment="1">
      <alignment vertical="center"/>
    </xf>
    <xf numFmtId="0" fontId="7" fillId="2" borderId="0" xfId="0" applyFont="1" applyFill="1" applyAlignment="1">
      <alignment horizontal="center" vertical="center"/>
    </xf>
    <xf numFmtId="0" fontId="0" fillId="0" borderId="5" xfId="0" pivotButton="1" applyBorder="1" applyAlignment="1">
      <alignment horizontal="center"/>
    </xf>
    <xf numFmtId="0" fontId="0" fillId="0" borderId="6" xfId="0" applyBorder="1" applyAlignment="1">
      <alignment horizontal="center"/>
    </xf>
    <xf numFmtId="0" fontId="0" fillId="0" borderId="7" xfId="0" pivotButton="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 xfId="0" applyBorder="1" applyAlignment="1"/>
    <xf numFmtId="0" fontId="0" fillId="0" borderId="0" xfId="0"/>
    <xf numFmtId="0" fontId="6" fillId="0" borderId="0" xfId="0" applyFont="1" applyAlignment="1">
      <alignment vertical="center"/>
    </xf>
    <xf numFmtId="0" fontId="0" fillId="0" borderId="1" xfId="0" applyBorder="1" applyAlignment="1">
      <alignment horizontal="center"/>
    </xf>
    <xf numFmtId="0" fontId="0" fillId="0" borderId="1" xfId="0" applyNumberFormat="1" applyBorder="1" applyAlignment="1">
      <alignment horizontal="center"/>
    </xf>
    <xf numFmtId="0" fontId="0" fillId="3" borderId="1" xfId="0" applyNumberFormat="1" applyFill="1" applyBorder="1" applyAlignment="1">
      <alignment horizontal="center"/>
    </xf>
    <xf numFmtId="0" fontId="4" fillId="2" borderId="9" xfId="0" applyFont="1" applyFill="1" applyBorder="1" applyAlignment="1">
      <alignment horizontal="center" vertical="top" wrapText="1"/>
    </xf>
    <xf numFmtId="0" fontId="9" fillId="0" borderId="2" xfId="0" applyFont="1" applyBorder="1" applyAlignment="1">
      <alignment horizontal="center" vertical="center"/>
    </xf>
    <xf numFmtId="0" fontId="4" fillId="4" borderId="4" xfId="0" applyFont="1" applyFill="1" applyBorder="1" applyAlignment="1">
      <alignment horizontal="center" vertical="center" wrapText="1"/>
    </xf>
    <xf numFmtId="0" fontId="0" fillId="0" borderId="0" xfId="0" applyFill="1" applyBorder="1"/>
    <xf numFmtId="0" fontId="14" fillId="0" borderId="0" xfId="0" applyFont="1"/>
    <xf numFmtId="0" fontId="10" fillId="5" borderId="1" xfId="0" applyFont="1" applyFill="1" applyBorder="1" applyAlignment="1">
      <alignment horizontal="center"/>
    </xf>
    <xf numFmtId="0" fontId="14" fillId="0" borderId="1" xfId="0" applyFont="1" applyBorder="1" applyAlignment="1">
      <alignment horizontal="center"/>
    </xf>
    <xf numFmtId="0" fontId="14" fillId="6" borderId="1" xfId="0" applyFont="1" applyFill="1" applyBorder="1"/>
    <xf numFmtId="0" fontId="14" fillId="7" borderId="1" xfId="0" applyFont="1" applyFill="1" applyBorder="1"/>
    <xf numFmtId="0" fontId="14" fillId="8" borderId="1" xfId="0" applyFont="1" applyFill="1" applyBorder="1"/>
    <xf numFmtId="0" fontId="14" fillId="0" borderId="1" xfId="0" applyFont="1" applyFill="1" applyBorder="1" applyAlignment="1">
      <alignment horizontal="center"/>
    </xf>
    <xf numFmtId="0" fontId="14" fillId="0" borderId="1" xfId="0" applyFont="1" applyBorder="1"/>
    <xf numFmtId="9" fontId="15" fillId="0" borderId="1" xfId="1" applyFont="1" applyBorder="1" applyAlignment="1">
      <alignment horizontal="center" vertical="center"/>
    </xf>
    <xf numFmtId="0" fontId="16"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2" fillId="0" borderId="0" xfId="0" applyFont="1"/>
    <xf numFmtId="0" fontId="9" fillId="0" borderId="2" xfId="0" applyNumberFormat="1" applyFont="1" applyBorder="1" applyAlignment="1">
      <alignment horizontal="center" vertical="center"/>
    </xf>
    <xf numFmtId="0" fontId="8" fillId="0" borderId="2" xfId="0" applyFont="1" applyFill="1" applyBorder="1"/>
    <xf numFmtId="0" fontId="8" fillId="0" borderId="2" xfId="0" applyFont="1" applyBorder="1" applyAlignment="1">
      <alignment wrapText="1"/>
    </xf>
    <xf numFmtId="0" fontId="15" fillId="9" borderId="1" xfId="0" applyFont="1" applyFill="1" applyBorder="1" applyAlignment="1">
      <alignment horizontal="center" vertical="center"/>
    </xf>
    <xf numFmtId="0" fontId="0" fillId="0" borderId="1" xfId="0" pivotButton="1" applyBorder="1" applyAlignment="1">
      <alignment horizontal="center"/>
    </xf>
    <xf numFmtId="0" fontId="0" fillId="0" borderId="1" xfId="0" applyBorder="1" applyAlignment="1"/>
    <xf numFmtId="0" fontId="0" fillId="10"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0" fontId="0" fillId="11" borderId="1" xfId="0" applyNumberFormat="1" applyFill="1" applyBorder="1" applyAlignment="1">
      <alignment horizontal="center" vertical="center"/>
    </xf>
    <xf numFmtId="0" fontId="16" fillId="11" borderId="1" xfId="0" applyFont="1" applyFill="1" applyBorder="1" applyAlignment="1">
      <alignment horizontal="center" vertical="center" wrapText="1"/>
    </xf>
    <xf numFmtId="0" fontId="14" fillId="11" borderId="1" xfId="0" applyFont="1" applyFill="1" applyBorder="1"/>
    <xf numFmtId="0" fontId="0" fillId="8" borderId="1" xfId="0" applyNumberFormat="1" applyFill="1" applyBorder="1" applyAlignment="1">
      <alignment horizontal="center" vertical="center"/>
    </xf>
    <xf numFmtId="0" fontId="18" fillId="0" borderId="2" xfId="0" applyFont="1" applyBorder="1" applyAlignment="1">
      <alignment horizontal="center" vertical="center"/>
    </xf>
    <xf numFmtId="0" fontId="17" fillId="0" borderId="2" xfId="0" applyFont="1" applyFill="1" applyBorder="1"/>
    <xf numFmtId="0" fontId="17" fillId="0" borderId="2" xfId="0" applyFont="1" applyBorder="1" applyAlignment="1">
      <alignment wrapText="1"/>
    </xf>
    <xf numFmtId="0" fontId="18" fillId="0" borderId="2" xfId="0" applyNumberFormat="1" applyFont="1"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xf numFmtId="0" fontId="0" fillId="0" borderId="1" xfId="0" applyNumberFormat="1" applyFill="1" applyBorder="1" applyAlignment="1">
      <alignment horizontal="center"/>
    </xf>
    <xf numFmtId="0" fontId="0" fillId="12" borderId="1" xfId="0" applyNumberFormat="1" applyFill="1" applyBorder="1" applyAlignment="1">
      <alignment horizontal="center" vertical="center"/>
    </xf>
    <xf numFmtId="0" fontId="20" fillId="0" borderId="2" xfId="0" applyFont="1" applyBorder="1" applyAlignment="1">
      <alignment horizontal="center" vertical="center"/>
    </xf>
    <xf numFmtId="0" fontId="19" fillId="0" borderId="2" xfId="0" applyFont="1" applyFill="1" applyBorder="1"/>
    <xf numFmtId="0" fontId="19" fillId="0" borderId="2" xfId="0" applyFont="1" applyBorder="1" applyAlignment="1">
      <alignment wrapText="1"/>
    </xf>
    <xf numFmtId="0" fontId="20" fillId="0" borderId="2" xfId="0" applyNumberFormat="1" applyFont="1" applyBorder="1" applyAlignment="1">
      <alignment horizontal="center" vertical="center"/>
    </xf>
    <xf numFmtId="0" fontId="0" fillId="0" borderId="13" xfId="0" applyFill="1" applyBorder="1" applyAlignment="1">
      <alignment horizontal="center"/>
    </xf>
    <xf numFmtId="0" fontId="0" fillId="0" borderId="12" xfId="0" applyFill="1" applyBorder="1" applyAlignment="1">
      <alignment horizontal="center"/>
    </xf>
    <xf numFmtId="0" fontId="15"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22" fillId="0" borderId="2" xfId="0" applyFont="1" applyBorder="1" applyAlignment="1">
      <alignment horizontal="center" vertical="center"/>
    </xf>
    <xf numFmtId="0" fontId="21" fillId="0" borderId="2" xfId="0" applyFont="1" applyFill="1" applyBorder="1"/>
    <xf numFmtId="0" fontId="21" fillId="0" borderId="2" xfId="0" applyFont="1" applyBorder="1" applyAlignment="1">
      <alignment wrapText="1"/>
    </xf>
    <xf numFmtId="0" fontId="22" fillId="0" borderId="2" xfId="0" applyNumberFormat="1" applyFont="1" applyBorder="1" applyAlignment="1">
      <alignment horizontal="center" vertical="center"/>
    </xf>
    <xf numFmtId="0" fontId="24" fillId="0" borderId="2" xfId="0" applyFont="1" applyBorder="1" applyAlignment="1">
      <alignment horizontal="center" vertical="center"/>
    </xf>
    <xf numFmtId="0" fontId="23" fillId="0" borderId="2" xfId="0" applyFont="1" applyFill="1" applyBorder="1"/>
    <xf numFmtId="0" fontId="23" fillId="0" borderId="2" xfId="0" applyFont="1" applyBorder="1" applyAlignment="1">
      <alignment wrapText="1"/>
    </xf>
    <xf numFmtId="0" fontId="24" fillId="0" borderId="2" xfId="0" applyNumberFormat="1" applyFont="1" applyBorder="1" applyAlignment="1">
      <alignment horizontal="center" vertical="center"/>
    </xf>
    <xf numFmtId="0" fontId="8" fillId="0" borderId="1" xfId="0" applyFont="1" applyFill="1" applyBorder="1"/>
    <xf numFmtId="0" fontId="8" fillId="0" borderId="1" xfId="0" applyFont="1" applyBorder="1" applyAlignment="1">
      <alignment wrapText="1"/>
    </xf>
    <xf numFmtId="0" fontId="9" fillId="0" borderId="1" xfId="0" applyFont="1" applyBorder="1" applyAlignment="1">
      <alignment horizontal="center" vertical="center"/>
    </xf>
    <xf numFmtId="0" fontId="9" fillId="0" borderId="1" xfId="0" applyNumberFormat="1" applyFont="1" applyBorder="1" applyAlignment="1">
      <alignment horizontal="center" vertical="center"/>
    </xf>
    <xf numFmtId="0" fontId="26" fillId="0" borderId="2" xfId="0" applyFont="1" applyBorder="1" applyAlignment="1">
      <alignment horizontal="center" vertical="center"/>
    </xf>
    <xf numFmtId="0" fontId="25" fillId="0" borderId="2" xfId="0" applyFont="1" applyFill="1" applyBorder="1"/>
    <xf numFmtId="0" fontId="25" fillId="0" borderId="2" xfId="0" applyFont="1" applyBorder="1" applyAlignment="1">
      <alignment wrapText="1"/>
    </xf>
    <xf numFmtId="0" fontId="26" fillId="0" borderId="2" xfId="0" applyNumberFormat="1" applyFont="1" applyBorder="1" applyAlignment="1">
      <alignment horizontal="center" vertical="center"/>
    </xf>
    <xf numFmtId="0" fontId="27" fillId="0" borderId="1" xfId="0" applyFont="1" applyFill="1" applyBorder="1"/>
    <xf numFmtId="0" fontId="27" fillId="0" borderId="1" xfId="0" applyFont="1" applyBorder="1" applyAlignment="1">
      <alignment wrapText="1"/>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1" xfId="0" applyNumberFormat="1" applyFont="1" applyBorder="1" applyAlignment="1">
      <alignment horizontal="center" vertical="center"/>
    </xf>
    <xf numFmtId="0" fontId="0" fillId="0" borderId="1" xfId="0" applyBorder="1" applyAlignment="1">
      <alignment horizontal="center" wrapText="1"/>
    </xf>
    <xf numFmtId="0" fontId="7" fillId="2" borderId="0" xfId="0" applyFont="1" applyFill="1" applyAlignment="1">
      <alignment horizontal="center" vertical="center"/>
    </xf>
    <xf numFmtId="0" fontId="6" fillId="0" borderId="0" xfId="0" applyFont="1" applyAlignment="1">
      <alignment vertical="center" wrapText="1"/>
    </xf>
    <xf numFmtId="0" fontId="10" fillId="4" borderId="11" xfId="0" applyFont="1" applyFill="1" applyBorder="1" applyAlignment="1">
      <alignment horizontal="center" wrapText="1"/>
    </xf>
    <xf numFmtId="0" fontId="10" fillId="4" borderId="0" xfId="0" applyFont="1" applyFill="1" applyBorder="1" applyAlignment="1">
      <alignment horizontal="center" wrapText="1"/>
    </xf>
    <xf numFmtId="0" fontId="10" fillId="2" borderId="1" xfId="0" applyFont="1" applyFill="1" applyBorder="1" applyAlignment="1">
      <alignment horizontal="center" wrapText="1"/>
    </xf>
    <xf numFmtId="0" fontId="10" fillId="4" borderId="5" xfId="0" applyFont="1" applyFill="1" applyBorder="1" applyAlignment="1">
      <alignment horizontal="center" wrapText="1"/>
    </xf>
    <xf numFmtId="0" fontId="10" fillId="4" borderId="10" xfId="0" applyFont="1" applyFill="1" applyBorder="1" applyAlignment="1">
      <alignment horizontal="center" wrapText="1"/>
    </xf>
    <xf numFmtId="0" fontId="6" fillId="0" borderId="0" xfId="0" applyFont="1" applyAlignment="1">
      <alignment horizontal="left" vertical="center" wrapText="1"/>
    </xf>
    <xf numFmtId="0" fontId="30" fillId="0" borderId="2" xfId="0" applyFont="1" applyBorder="1" applyAlignment="1">
      <alignment horizontal="center" vertical="center"/>
    </xf>
    <xf numFmtId="0" fontId="29" fillId="0" borderId="2" xfId="0" applyFont="1" applyFill="1" applyBorder="1"/>
    <xf numFmtId="0" fontId="29" fillId="0" borderId="2" xfId="0" applyFont="1" applyBorder="1" applyAlignment="1">
      <alignment wrapText="1"/>
    </xf>
    <xf numFmtId="0" fontId="30" fillId="0" borderId="2" xfId="0" applyNumberFormat="1" applyFont="1" applyBorder="1" applyAlignment="1">
      <alignment horizontal="center" vertical="center"/>
    </xf>
  </cellXfs>
  <cellStyles count="2">
    <cellStyle name="Normal" xfId="0" builtinId="0"/>
    <cellStyle name="Percent" xfId="1" builtinId="5"/>
  </cellStyles>
  <dxfs count="263">
    <dxf>
      <border>
        <left style="thin">
          <color indexed="64"/>
        </left>
        <right style="thin">
          <color indexed="64"/>
        </right>
        <top style="thin">
          <color indexed="64"/>
        </top>
        <bottom style="thin">
          <color indexed="64"/>
        </bottom>
      </border>
    </dxf>
    <dxf>
      <alignment horizontal="center" readingOrder="0"/>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top style="thin">
          <color indexed="64"/>
        </top>
      </border>
    </dxf>
    <dxf>
      <alignment wrapText="1" readingOrder="0"/>
    </dxf>
    <dxf>
      <alignment vertical="center" readingOrder="0"/>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ill>
        <patternFill patternType="solid">
          <bgColor theme="4" tint="0.39997558519241921"/>
        </patternFill>
      </fill>
    </dxf>
    <dxf>
      <fill>
        <patternFill patternType="solid">
          <bgColor theme="4" tint="0.39997558519241921"/>
        </patternFill>
      </fill>
    </dxf>
    <dxf>
      <fill>
        <patternFill patternType="solid">
          <bgColor theme="0" tint="-0.34998626667073579"/>
        </patternFill>
      </fill>
    </dxf>
    <dxf>
      <fill>
        <patternFill patternType="solid">
          <bgColor rgb="FFFFC000"/>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patternType="solid">
          <fgColor indexed="64"/>
          <bgColor theme="6" tint="0.39997558519241921"/>
        </patternFill>
      </fill>
    </dxf>
    <dxf>
      <border>
        <left style="thin">
          <color indexed="64"/>
        </left>
        <right style="thin">
          <color indexed="64"/>
        </right>
        <top style="thin">
          <color indexed="64"/>
        </top>
        <bottom style="thin">
          <color indexed="64"/>
        </bottom>
      </border>
    </dxf>
    <dxf>
      <alignment horizontal="center" readingOrder="0"/>
    </dxf>
    <dxf>
      <border>
        <top style="thin">
          <color indexed="64"/>
        </top>
      </border>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center" readingOrder="0"/>
    </dxf>
    <dxf>
      <border>
        <top style="thin">
          <color indexed="64"/>
        </top>
        <vertical style="thin">
          <color indexed="64"/>
        </vertical>
      </border>
    </dxf>
    <dxf>
      <border>
        <top style="thin">
          <color indexed="64"/>
        </top>
        <vertical style="thin">
          <color indexed="64"/>
        </vertical>
      </border>
    </dxf>
    <dxf>
      <border>
        <vertical style="thin">
          <color indexed="64"/>
        </vertical>
      </border>
    </dxf>
    <dxf>
      <border>
        <vertical style="thin">
          <color indexed="64"/>
        </vertical>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border>
        <top style="thin">
          <color indexed="64"/>
        </top>
        <vertical style="thin">
          <color indexed="64"/>
        </vertical>
      </border>
    </dxf>
    <dxf>
      <border>
        <top style="thin">
          <color indexed="64"/>
        </top>
        <vertical style="thin">
          <color indexed="64"/>
        </vertical>
      </border>
    </dxf>
    <dxf>
      <border>
        <left style="thin">
          <color indexed="64"/>
        </left>
        <top style="thin">
          <color indexed="64"/>
        </top>
        <bottom style="thin">
          <color indexed="64"/>
        </bottom>
      </border>
    </dxf>
    <dxf>
      <border>
        <top style="thin">
          <color indexed="64"/>
        </top>
        <vertical style="thin">
          <color indexed="64"/>
        </vertical>
      </border>
    </dxf>
    <dxf>
      <border>
        <vertical style="thin">
          <color indexed="64"/>
        </vertical>
      </border>
    </dxf>
    <dxf>
      <border>
        <vertical style="thin">
          <color indexed="64"/>
        </vertical>
      </border>
    </dxf>
    <dxf>
      <border>
        <vertical style="thin">
          <color indexed="64"/>
        </vertical>
      </border>
    </dxf>
    <dxf>
      <fill>
        <patternFill>
          <fgColor indexed="64"/>
          <bgColor theme="0" tint="-0.34998626667073579"/>
        </patternFill>
      </fill>
    </dxf>
    <dxf>
      <fill>
        <patternFill patternType="none">
          <fgColor indexed="64"/>
          <bgColor indexed="65"/>
        </patternFill>
      </fill>
    </dxf>
    <dxf>
      <fill>
        <patternFill patternType="none">
          <bgColor auto="1"/>
        </patternFill>
      </fill>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horizontal style="thin">
          <color indexed="64"/>
        </horizontal>
      </border>
    </dxf>
    <dxf>
      <fill>
        <patternFill patternType="none">
          <bgColor auto="1"/>
        </patternFill>
      </fill>
    </dxf>
    <dxf>
      <fill>
        <patternFill patternType="solid">
          <bgColor theme="0" tint="-0.149998474074526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rgb="FFFFC000"/>
        </patternFill>
      </fill>
    </dxf>
    <dxf>
      <fill>
        <patternFill patternType="solid">
          <fgColor indexed="64"/>
          <bgColor theme="4" tint="0.39997558519241921"/>
        </patternFill>
      </fill>
    </dxf>
    <dxf>
      <fill>
        <patternFill patternType="solid">
          <fgColor indexed="64"/>
          <bgColor theme="6" tint="0.39997558519241921"/>
        </patternFill>
      </fill>
    </dxf>
    <dxf>
      <fill>
        <patternFill patternType="solid">
          <fgColor indexed="64"/>
          <bgColor theme="6" tint="0.39997558519241921"/>
        </patternFill>
      </fill>
    </dxf>
    <dxf>
      <border>
        <left style="thin">
          <color indexed="64"/>
        </left>
        <vertical style="thin">
          <color indexed="64"/>
        </vertical>
        <horizontal style="thin">
          <color indexed="64"/>
        </horizontal>
      </border>
    </dxf>
    <dxf>
      <border>
        <left style="thin">
          <color indexed="64"/>
        </left>
        <right style="thin">
          <color indexed="64"/>
        </right>
        <top style="thin">
          <color indexed="64"/>
        </top>
        <bottom style="thin">
          <color indexed="64"/>
        </bottom>
      </border>
    </dxf>
    <dxf>
      <alignment horizontal="center" readingOrder="0"/>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top style="thin">
          <color indexed="64"/>
        </top>
      </border>
    </dxf>
    <dxf>
      <alignment wrapText="1" readingOrder="0"/>
    </dxf>
    <dxf>
      <alignment vertical="center" readingOrder="0"/>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ill>
        <patternFill patternType="solid">
          <bgColor theme="4" tint="0.39997558519241921"/>
        </patternFill>
      </fill>
    </dxf>
    <dxf>
      <fill>
        <patternFill patternType="solid">
          <bgColor theme="4" tint="0.39997558519241921"/>
        </patternFill>
      </fill>
    </dxf>
    <dxf>
      <fill>
        <patternFill patternType="solid">
          <bgColor theme="0" tint="-0.34998626667073579"/>
        </patternFill>
      </fill>
    </dxf>
    <dxf>
      <fill>
        <patternFill patternType="solid">
          <bgColor rgb="FFFFC000"/>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patternType="solid">
          <fgColor indexed="64"/>
          <bgColor theme="6" tint="0.39997558519241921"/>
        </patternFill>
      </fill>
    </dxf>
    <dxf>
      <border>
        <left style="thin">
          <color indexed="64"/>
        </left>
        <right style="thin">
          <color indexed="64"/>
        </right>
        <top style="thin">
          <color indexed="64"/>
        </top>
        <bottom style="thin">
          <color indexed="64"/>
        </bottom>
      </border>
    </dxf>
    <dxf>
      <alignment horizontal="center" readingOrder="0"/>
    </dxf>
    <dxf>
      <border>
        <top style="thin">
          <color indexed="64"/>
        </top>
      </border>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center" readingOrder="0"/>
    </dxf>
    <dxf>
      <border>
        <top style="thin">
          <color indexed="64"/>
        </top>
        <vertical style="thin">
          <color indexed="64"/>
        </vertical>
      </border>
    </dxf>
    <dxf>
      <border>
        <top style="thin">
          <color indexed="64"/>
        </top>
        <vertical style="thin">
          <color indexed="64"/>
        </vertical>
      </border>
    </dxf>
    <dxf>
      <border>
        <vertical style="thin">
          <color indexed="64"/>
        </vertical>
      </border>
    </dxf>
    <dxf>
      <border>
        <vertical style="thin">
          <color indexed="64"/>
        </vertical>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border>
        <top style="thin">
          <color indexed="64"/>
        </top>
        <vertical style="thin">
          <color indexed="64"/>
        </vertical>
      </border>
    </dxf>
    <dxf>
      <border>
        <top style="thin">
          <color indexed="64"/>
        </top>
        <vertical style="thin">
          <color indexed="64"/>
        </vertical>
      </border>
    </dxf>
    <dxf>
      <border>
        <left style="thin">
          <color indexed="64"/>
        </left>
        <top style="thin">
          <color indexed="64"/>
        </top>
        <bottom style="thin">
          <color indexed="64"/>
        </bottom>
      </border>
    </dxf>
    <dxf>
      <border>
        <top style="thin">
          <color indexed="64"/>
        </top>
        <vertical style="thin">
          <color indexed="64"/>
        </vertical>
      </border>
    </dxf>
    <dxf>
      <border>
        <vertical style="thin">
          <color indexed="64"/>
        </vertical>
      </border>
    </dxf>
    <dxf>
      <border>
        <vertical style="thin">
          <color indexed="64"/>
        </vertical>
      </border>
    </dxf>
    <dxf>
      <border>
        <vertical style="thin">
          <color indexed="64"/>
        </vertical>
      </border>
    </dxf>
    <dxf>
      <fill>
        <patternFill>
          <fgColor indexed="64"/>
          <bgColor theme="0" tint="-0.34998626667073579"/>
        </patternFill>
      </fill>
    </dxf>
    <dxf>
      <fill>
        <patternFill patternType="none">
          <fgColor indexed="64"/>
          <bgColor indexed="65"/>
        </patternFill>
      </fill>
    </dxf>
    <dxf>
      <fill>
        <patternFill patternType="none">
          <bgColor auto="1"/>
        </patternFill>
      </fill>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horizontal style="thin">
          <color indexed="64"/>
        </horizontal>
      </border>
    </dxf>
    <dxf>
      <fill>
        <patternFill patternType="none">
          <bgColor auto="1"/>
        </patternFill>
      </fill>
    </dxf>
    <dxf>
      <fill>
        <patternFill patternType="solid">
          <bgColor theme="0" tint="-0.149998474074526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rgb="FFFFC000"/>
        </patternFill>
      </fill>
    </dxf>
    <dxf>
      <fill>
        <patternFill patternType="solid">
          <fgColor indexed="64"/>
          <bgColor theme="4" tint="0.39997558519241921"/>
        </patternFill>
      </fill>
    </dxf>
    <dxf>
      <fill>
        <patternFill patternType="solid">
          <fgColor indexed="64"/>
          <bgColor theme="6" tint="0.39997558519241921"/>
        </patternFill>
      </fill>
    </dxf>
    <dxf>
      <fill>
        <patternFill patternType="solid">
          <fgColor indexed="64"/>
          <bgColor theme="6" tint="0.39997558519241921"/>
        </patternFill>
      </fill>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patternType="solid">
          <fgColor indexed="64"/>
          <bgColor rgb="FFFFC000"/>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bgColor theme="0" tint="-0.14999847407452621"/>
        </patternFill>
      </fill>
    </dxf>
    <dxf>
      <fill>
        <patternFill patternType="none">
          <bgColor auto="1"/>
        </patternFill>
      </fill>
    </dxf>
    <dxf>
      <border>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fill>
        <patternFill patternType="none">
          <bgColor auto="1"/>
        </patternFill>
      </fill>
    </dxf>
    <dxf>
      <fill>
        <patternFill patternType="none">
          <fgColor indexed="64"/>
          <bgColor indexed="65"/>
        </patternFill>
      </fill>
    </dxf>
    <dxf>
      <fill>
        <patternFill>
          <fgColor indexed="64"/>
          <bgColor theme="0" tint="-0.34998626667073579"/>
        </patternFill>
      </fill>
    </dxf>
    <dxf>
      <border>
        <vertical style="thin">
          <color indexed="64"/>
        </vertical>
      </border>
    </dxf>
    <dxf>
      <border>
        <vertical style="thin">
          <color indexed="64"/>
        </vertical>
      </border>
    </dxf>
    <dxf>
      <border>
        <vertical style="thin">
          <color indexed="64"/>
        </vertical>
      </border>
    </dxf>
    <dxf>
      <border>
        <top style="thin">
          <color indexed="64"/>
        </top>
        <vertical style="thin">
          <color indexed="64"/>
        </vertical>
      </border>
    </dxf>
    <dxf>
      <border>
        <left style="thin">
          <color indexed="64"/>
        </left>
        <top style="thin">
          <color indexed="64"/>
        </top>
        <bottom style="thin">
          <color indexed="64"/>
        </bottom>
      </border>
    </dxf>
    <dxf>
      <border>
        <top style="thin">
          <color indexed="64"/>
        </top>
        <vertical style="thin">
          <color indexed="64"/>
        </vertical>
      </border>
    </dxf>
    <dxf>
      <border>
        <top style="thin">
          <color indexed="64"/>
        </top>
        <vertical style="thin">
          <color indexed="64"/>
        </vertical>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border>
        <vertical style="thin">
          <color indexed="64"/>
        </vertical>
      </border>
    </dxf>
    <dxf>
      <border>
        <vertical style="thin">
          <color indexed="64"/>
        </vertical>
      </border>
    </dxf>
    <dxf>
      <border>
        <top style="thin">
          <color indexed="64"/>
        </top>
        <vertical style="thin">
          <color indexed="64"/>
        </vertical>
      </border>
    </dxf>
    <dxf>
      <border>
        <top style="thin">
          <color indexed="64"/>
        </top>
        <vertical style="thin">
          <color indexed="64"/>
        </vertical>
      </border>
    </dxf>
    <dxf>
      <alignment vertical="center"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general" readingOrder="0"/>
    </dxf>
    <dxf>
      <fill>
        <patternFill patternType="solid">
          <bgColor theme="4" tint="0.79998168889431442"/>
        </patternFill>
      </fill>
    </dxf>
    <dxf>
      <border>
        <top style="thin">
          <color indexed="64"/>
        </top>
      </border>
    </dxf>
    <dxf>
      <alignment horizontal="center" readingOrder="0"/>
    </dxf>
    <dxf>
      <border>
        <left style="thin">
          <color indexed="64"/>
        </left>
        <right style="thin">
          <color indexed="64"/>
        </right>
        <top style="thin">
          <color indexed="64"/>
        </top>
        <bottom style="thin">
          <color indexed="64"/>
        </bottom>
      </border>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rgb="FFFFC000"/>
        </patternFill>
      </fill>
    </dxf>
    <dxf>
      <fill>
        <patternFill patternType="solid">
          <bgColor theme="0" tint="-0.34998626667073579"/>
        </patternFill>
      </fill>
    </dxf>
    <dxf>
      <fill>
        <patternFill patternType="solid">
          <bgColor theme="4" tint="0.39997558519241921"/>
        </patternFill>
      </fill>
    </dxf>
    <dxf>
      <fill>
        <patternFill patternType="solid">
          <bgColor theme="4" tint="0.39997558519241921"/>
        </patternFill>
      </fill>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vertical="center" readingOrder="0"/>
    </dxf>
    <dxf>
      <alignment wrapText="1" readingOrder="0"/>
    </dxf>
    <dxf>
      <border>
        <top style="thin">
          <color indexed="64"/>
        </top>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general" readingOrder="0"/>
    </dxf>
    <dxf>
      <fill>
        <patternFill patternType="solid">
          <bgColor theme="4" tint="0.79998168889431442"/>
        </patternFill>
      </fill>
    </dxf>
    <dxf>
      <alignment horizontal="center" readingOrder="0"/>
    </dxf>
    <dxf>
      <border>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 Phillips" refreshedDate="44088.409077893521" createdVersion="5" refreshedVersion="5" recordCount="142">
  <cacheSource type="worksheet">
    <worksheetSource name="Table1"/>
  </cacheSource>
  <cacheFields count="28">
    <cacheField name="Request Type" numFmtId="0">
      <sharedItems count="11">
        <s v="NOGRR"/>
        <s v="NPRR"/>
        <s v="SMOGRR"/>
        <s v="PGRR"/>
        <s v="RRGRR"/>
        <s v="VCMRR"/>
        <s v="OBDRR"/>
        <s v="SCR"/>
        <s v="LPGRR"/>
        <s v="RMGRR"/>
        <s v="COPMGRR"/>
      </sharedItems>
    </cacheField>
    <cacheField name="Revision Request" numFmtId="0">
      <sharedItems/>
    </cacheField>
    <cacheField name="RR Title" numFmtId="0">
      <sharedItems/>
    </cacheField>
    <cacheField name="Sponsor" numFmtId="0">
      <sharedItems/>
    </cacheField>
    <cacheField name="Sponsor Type" numFmtId="0">
      <sharedItems count="5">
        <s v="ERCOT"/>
        <s v="Market Participant"/>
        <s v="Working Group / Task Force"/>
        <s v="s" u="1"/>
        <s v=" " u="1"/>
      </sharedItems>
    </cacheField>
    <cacheField name="Status" numFmtId="0">
      <sharedItems count="5">
        <s v="Approved"/>
        <s v="In Process"/>
        <s v="s" u="1"/>
        <s v="Withdrawn" u="1"/>
        <s v="Rejected" u="1"/>
      </sharedItems>
    </cacheField>
    <cacheField name="1" numFmtId="0">
      <sharedItems containsBlank="1"/>
    </cacheField>
    <cacheField name="2" numFmtId="0">
      <sharedItems containsBlank="1"/>
    </cacheField>
    <cacheField name="3" numFmtId="0">
      <sharedItems containsBlank="1"/>
    </cacheField>
    <cacheField name="4" numFmtId="0">
      <sharedItems containsBlank="1"/>
    </cacheField>
    <cacheField name="5" numFmtId="0">
      <sharedItems containsBlank="1"/>
    </cacheField>
    <cacheField name="6" numFmtId="0">
      <sharedItems containsBlank="1"/>
    </cacheField>
    <cacheField name="7" numFmtId="0">
      <sharedItems containsBlank="1"/>
    </cacheField>
    <cacheField name="8" numFmtId="0">
      <sharedItems containsBlank="1"/>
    </cacheField>
    <cacheField name="9" numFmtId="0">
      <sharedItems containsBlank="1"/>
    </cacheField>
    <cacheField name="10" numFmtId="0">
      <sharedItems containsNonDate="0" containsString="0" containsBlank="1"/>
    </cacheField>
    <cacheField name="11" numFmtId="0">
      <sharedItems containsBlank="1"/>
    </cacheField>
    <cacheField name="12" numFmtId="0">
      <sharedItems containsBlank="1"/>
    </cacheField>
    <cacheField name="13" numFmtId="0">
      <sharedItems containsBlank="1"/>
    </cacheField>
    <cacheField name="14" numFmtId="0">
      <sharedItems containsBlank="1"/>
    </cacheField>
    <cacheField name="15" numFmtId="0">
      <sharedItems containsBlank="1"/>
    </cacheField>
    <cacheField name="16" numFmtId="0">
      <sharedItems containsBlank="1"/>
    </cacheField>
    <cacheField name="17" numFmtId="0">
      <sharedItems containsBlank="1"/>
    </cacheField>
    <cacheField name="18" numFmtId="0">
      <sharedItems containsBlank="1"/>
    </cacheField>
    <cacheField name="Optimize use of ERCOT, Inc.’s resources" numFmtId="0">
      <sharedItems/>
    </cacheField>
    <cacheField name="Enhance operating capabilities" numFmtId="0">
      <sharedItems/>
    </cacheField>
    <cacheField name="Advance competitive solutions" numFmtId="0">
      <sharedItems/>
    </cacheField>
    <cacheField name="Improve information exchang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2">
  <r>
    <x v="0"/>
    <s v="NOGRR183"/>
    <s v="Remedial Action Scheme (RAS) Submittal and Review Requirements"/>
    <s v="ERCOT"/>
    <x v="0"/>
    <x v="0"/>
    <m/>
    <s v="X"/>
    <m/>
    <m/>
    <m/>
    <m/>
    <m/>
    <m/>
    <m/>
    <m/>
    <m/>
    <m/>
    <m/>
    <m/>
    <m/>
    <m/>
    <m/>
    <m/>
    <s v=""/>
    <s v="X"/>
    <s v=""/>
    <s v=""/>
  </r>
  <r>
    <x v="1"/>
    <s v="NPRR826"/>
    <s v="Mitigated Offer Caps for RMR Resources"/>
    <s v="Citigroup"/>
    <x v="1"/>
    <x v="0"/>
    <m/>
    <m/>
    <m/>
    <s v="X"/>
    <m/>
    <s v="X"/>
    <m/>
    <m/>
    <m/>
    <m/>
    <m/>
    <m/>
    <m/>
    <m/>
    <m/>
    <m/>
    <m/>
    <m/>
    <s v=""/>
    <s v="X"/>
    <s v="X"/>
    <s v=""/>
  </r>
  <r>
    <x v="1"/>
    <s v="NPRR838"/>
    <s v="Updated O&amp;M Cost for RMR Resources"/>
    <s v="ERCOT"/>
    <x v="0"/>
    <x v="0"/>
    <m/>
    <m/>
    <m/>
    <m/>
    <s v="X"/>
    <m/>
    <m/>
    <m/>
    <m/>
    <m/>
    <m/>
    <m/>
    <m/>
    <m/>
    <m/>
    <m/>
    <m/>
    <m/>
    <s v=""/>
    <s v=""/>
    <s v="X"/>
    <s v=""/>
  </r>
  <r>
    <x v="1"/>
    <s v="NPRR903"/>
    <s v="Day-Ahead Market Timing Deviations"/>
    <s v="ERCOT"/>
    <x v="0"/>
    <x v="0"/>
    <m/>
    <m/>
    <m/>
    <m/>
    <m/>
    <s v="X"/>
    <m/>
    <m/>
    <m/>
    <m/>
    <m/>
    <m/>
    <m/>
    <m/>
    <m/>
    <m/>
    <m/>
    <m/>
    <s v=""/>
    <s v=""/>
    <s v="X"/>
    <s v=""/>
  </r>
  <r>
    <x v="2"/>
    <s v="SMOGRR022"/>
    <s v="Related to NPRR948, Instrument Transformer Testing Schedule and Removal of Reference to Fiber-Optic Current Transformers"/>
    <s v="ERCOT"/>
    <x v="0"/>
    <x v="0"/>
    <m/>
    <m/>
    <m/>
    <m/>
    <m/>
    <m/>
    <m/>
    <m/>
    <m/>
    <m/>
    <m/>
    <m/>
    <m/>
    <m/>
    <m/>
    <m/>
    <m/>
    <m/>
    <s v=""/>
    <s v=""/>
    <s v=""/>
    <s v=""/>
  </r>
  <r>
    <x v="1"/>
    <s v="NPRR933"/>
    <s v="Reporting of Demand Response by Retail Electric Providers and Non-Opt-In Entities"/>
    <s v="ERCOT"/>
    <x v="0"/>
    <x v="0"/>
    <m/>
    <m/>
    <m/>
    <m/>
    <m/>
    <m/>
    <m/>
    <m/>
    <m/>
    <m/>
    <m/>
    <m/>
    <m/>
    <m/>
    <m/>
    <m/>
    <m/>
    <m/>
    <s v=""/>
    <s v=""/>
    <s v=""/>
    <s v=""/>
  </r>
  <r>
    <x v="1"/>
    <s v="NPRR945"/>
    <s v="Net Metering Requirements"/>
    <s v="TIEC"/>
    <x v="1"/>
    <x v="1"/>
    <m/>
    <m/>
    <m/>
    <m/>
    <m/>
    <s v="X"/>
    <s v="X"/>
    <m/>
    <m/>
    <m/>
    <m/>
    <m/>
    <m/>
    <m/>
    <m/>
    <m/>
    <m/>
    <m/>
    <s v=""/>
    <s v=""/>
    <s v="X"/>
    <s v=""/>
  </r>
  <r>
    <x v="1"/>
    <s v="NPRR947"/>
    <s v="Clarification to Ancillary Service Supply Responsibility Definition and Improvements to Determining and Charging for Ancillary Service Failed Quantities"/>
    <s v="ERCOT"/>
    <x v="0"/>
    <x v="1"/>
    <m/>
    <m/>
    <m/>
    <m/>
    <m/>
    <m/>
    <m/>
    <m/>
    <m/>
    <m/>
    <m/>
    <m/>
    <m/>
    <m/>
    <m/>
    <m/>
    <m/>
    <m/>
    <s v=""/>
    <s v=""/>
    <s v=""/>
    <s v=""/>
  </r>
  <r>
    <x v="0"/>
    <s v="NOGRR195"/>
    <s v="Generator Voltage Control Tolerance Band"/>
    <s v="ERCOT"/>
    <x v="0"/>
    <x v="0"/>
    <m/>
    <s v="X"/>
    <m/>
    <m/>
    <m/>
    <m/>
    <m/>
    <m/>
    <m/>
    <m/>
    <m/>
    <m/>
    <m/>
    <m/>
    <m/>
    <m/>
    <m/>
    <m/>
    <s v=""/>
    <s v="X"/>
    <s v=""/>
    <s v=""/>
  </r>
  <r>
    <x v="3"/>
    <s v="PGRR073"/>
    <s v="Related to NPRR956, Designation of Providers of Transmission Additions"/>
    <s v="ERCOT"/>
    <x v="0"/>
    <x v="1"/>
    <m/>
    <s v="X"/>
    <m/>
    <m/>
    <m/>
    <m/>
    <m/>
    <m/>
    <m/>
    <m/>
    <m/>
    <m/>
    <m/>
    <m/>
    <m/>
    <m/>
    <m/>
    <m/>
    <s v=""/>
    <s v="X"/>
    <s v=""/>
    <s v=""/>
  </r>
  <r>
    <x v="1"/>
    <s v="NPRR953"/>
    <s v="Addition of Relay Loadability Rating Definition"/>
    <s v="ERCOT"/>
    <x v="0"/>
    <x v="0"/>
    <m/>
    <s v="X"/>
    <m/>
    <m/>
    <m/>
    <m/>
    <m/>
    <m/>
    <m/>
    <m/>
    <m/>
    <m/>
    <m/>
    <m/>
    <m/>
    <m/>
    <m/>
    <m/>
    <s v=""/>
    <s v="X"/>
    <s v=""/>
    <s v=""/>
  </r>
  <r>
    <x v="1"/>
    <s v="NPRR955"/>
    <s v="Define Limited Impact Remedial Action Scheme (RAS)"/>
    <s v="ERCOT"/>
    <x v="0"/>
    <x v="0"/>
    <m/>
    <s v="X"/>
    <m/>
    <m/>
    <m/>
    <m/>
    <m/>
    <m/>
    <m/>
    <m/>
    <m/>
    <m/>
    <m/>
    <m/>
    <m/>
    <m/>
    <m/>
    <m/>
    <s v=""/>
    <s v="X"/>
    <s v=""/>
    <s v=""/>
  </r>
  <r>
    <x v="1"/>
    <s v="NPRR956"/>
    <s v="Designation of Providers of Transmission Additions"/>
    <s v="ERCOT"/>
    <x v="0"/>
    <x v="1"/>
    <m/>
    <s v="X"/>
    <m/>
    <m/>
    <m/>
    <m/>
    <m/>
    <m/>
    <m/>
    <m/>
    <m/>
    <m/>
    <m/>
    <m/>
    <m/>
    <m/>
    <m/>
    <m/>
    <s v=""/>
    <s v="X"/>
    <s v=""/>
    <s v=""/>
  </r>
  <r>
    <x v="1"/>
    <s v="NPRR963"/>
    <s v="Creation of Generation and Controllable Load Resource Group (GCLR Group)"/>
    <s v="Tenaska Power Services"/>
    <x v="1"/>
    <x v="0"/>
    <m/>
    <m/>
    <m/>
    <m/>
    <m/>
    <s v="X"/>
    <m/>
    <m/>
    <m/>
    <m/>
    <m/>
    <m/>
    <m/>
    <m/>
    <m/>
    <m/>
    <m/>
    <s v="X"/>
    <s v=""/>
    <s v=""/>
    <s v="X"/>
    <s v=""/>
  </r>
  <r>
    <x v="1"/>
    <s v="NPRR964"/>
    <s v="Improvement of RMR Process and Removal of Synchronous Condenser Unit and Agreement"/>
    <s v="ERCOT"/>
    <x v="0"/>
    <x v="0"/>
    <m/>
    <m/>
    <m/>
    <s v="X"/>
    <m/>
    <s v="X"/>
    <m/>
    <m/>
    <m/>
    <m/>
    <m/>
    <m/>
    <m/>
    <m/>
    <m/>
    <m/>
    <m/>
    <m/>
    <s v=""/>
    <s v="X"/>
    <s v="X"/>
    <s v=""/>
  </r>
  <r>
    <x v="0"/>
    <s v="NOGRR196"/>
    <s v="Related to NPRR973, Add Definitions for Generator Step-Up and Main Power Transformer"/>
    <s v="ERCOT"/>
    <x v="0"/>
    <x v="0"/>
    <m/>
    <s v="X"/>
    <m/>
    <m/>
    <m/>
    <m/>
    <m/>
    <m/>
    <m/>
    <m/>
    <m/>
    <m/>
    <m/>
    <m/>
    <m/>
    <m/>
    <m/>
    <m/>
    <s v=""/>
    <s v="X"/>
    <s v=""/>
    <s v=""/>
  </r>
  <r>
    <x v="3"/>
    <s v="PGRR074"/>
    <s v="Related to NPRR973, Add Definitions for Generator Step-Up and Main Power Transformer"/>
    <s v="ERCOT"/>
    <x v="0"/>
    <x v="0"/>
    <m/>
    <s v="X"/>
    <m/>
    <m/>
    <m/>
    <m/>
    <m/>
    <m/>
    <m/>
    <m/>
    <m/>
    <m/>
    <m/>
    <m/>
    <m/>
    <m/>
    <m/>
    <m/>
    <s v=""/>
    <s v="X"/>
    <s v=""/>
    <s v=""/>
  </r>
  <r>
    <x v="4"/>
    <s v="RRGRR021"/>
    <s v="Dynamic Model Requirement for TSAT"/>
    <s v="ERCOT"/>
    <x v="0"/>
    <x v="0"/>
    <m/>
    <m/>
    <m/>
    <s v="X"/>
    <m/>
    <s v="X"/>
    <m/>
    <m/>
    <m/>
    <m/>
    <m/>
    <m/>
    <m/>
    <m/>
    <m/>
    <m/>
    <m/>
    <m/>
    <s v=""/>
    <s v="X"/>
    <s v="X"/>
    <s v=""/>
  </r>
  <r>
    <x v="4"/>
    <s v="RRGRR022"/>
    <s v="Related to NPRR973, Add Definitions for Generator Step-Up and Main Power Transformer"/>
    <s v="ERCOT"/>
    <x v="0"/>
    <x v="0"/>
    <m/>
    <m/>
    <m/>
    <m/>
    <m/>
    <m/>
    <m/>
    <m/>
    <m/>
    <m/>
    <m/>
    <m/>
    <m/>
    <m/>
    <m/>
    <m/>
    <m/>
    <m/>
    <s v=""/>
    <s v=""/>
    <s v=""/>
    <s v=""/>
  </r>
  <r>
    <x v="5"/>
    <s v="VCMRR026"/>
    <s v="Related to NPRR970, Reliability Unit Commitment (RUC) Fuel Dispute Process Clarification"/>
    <s v="ERCOT"/>
    <x v="0"/>
    <x v="0"/>
    <m/>
    <s v="X"/>
    <m/>
    <m/>
    <m/>
    <m/>
    <m/>
    <m/>
    <m/>
    <m/>
    <m/>
    <m/>
    <m/>
    <m/>
    <m/>
    <m/>
    <m/>
    <m/>
    <s v=""/>
    <s v="X"/>
    <s v=""/>
    <s v=""/>
  </r>
  <r>
    <x v="1"/>
    <s v="NPRR967"/>
    <s v="Allow Limited Duration Resource Energy Offer Curve Updates Near Real-Time and Remove the 10 MW Limit"/>
    <s v="Advanced Power Alliance"/>
    <x v="1"/>
    <x v="0"/>
    <m/>
    <m/>
    <m/>
    <m/>
    <m/>
    <s v="X"/>
    <m/>
    <m/>
    <m/>
    <m/>
    <m/>
    <m/>
    <m/>
    <m/>
    <m/>
    <m/>
    <m/>
    <m/>
    <s v=""/>
    <s v=""/>
    <s v="X"/>
    <s v=""/>
  </r>
  <r>
    <x v="1"/>
    <s v="NPRR970"/>
    <s v="Reliability Unit Commitment (RUC) Fuel Dispute Process Clarification"/>
    <s v="ERCOT"/>
    <x v="0"/>
    <x v="0"/>
    <m/>
    <m/>
    <m/>
    <m/>
    <s v="X"/>
    <m/>
    <m/>
    <m/>
    <m/>
    <m/>
    <m/>
    <m/>
    <m/>
    <m/>
    <m/>
    <m/>
    <m/>
    <m/>
    <s v=""/>
    <s v=""/>
    <s v="X"/>
    <s v=""/>
  </r>
  <r>
    <x v="1"/>
    <s v="NPRR971"/>
    <s v="Changing Energy Offer Curve Caps for Make-Whole Calculation Purposes and Replacing the Real-Time Average Incremental Energy Cost"/>
    <s v="ERCOT"/>
    <x v="0"/>
    <x v="0"/>
    <m/>
    <m/>
    <m/>
    <m/>
    <m/>
    <s v="X"/>
    <m/>
    <m/>
    <m/>
    <m/>
    <m/>
    <m/>
    <m/>
    <m/>
    <m/>
    <m/>
    <m/>
    <m/>
    <s v=""/>
    <s v=""/>
    <s v="X"/>
    <s v=""/>
  </r>
  <r>
    <x v="1"/>
    <s v="NPRR973"/>
    <s v="Add Definitions for Generator Step-Up and Main Power Transformer"/>
    <s v="ERCOT"/>
    <x v="0"/>
    <x v="0"/>
    <m/>
    <s v="X"/>
    <m/>
    <m/>
    <m/>
    <m/>
    <m/>
    <m/>
    <m/>
    <m/>
    <m/>
    <m/>
    <m/>
    <m/>
    <m/>
    <m/>
    <m/>
    <m/>
    <s v=""/>
    <s v="X"/>
    <s v=""/>
    <s v=""/>
  </r>
  <r>
    <x v="0"/>
    <s v="NOGRR199"/>
    <s v="Related to NPRR979, Incorporate State Estimator Standards and Telemetry Standards into Protocols"/>
    <s v="ERCOT"/>
    <x v="0"/>
    <x v="1"/>
    <m/>
    <m/>
    <m/>
    <m/>
    <m/>
    <m/>
    <m/>
    <m/>
    <m/>
    <m/>
    <m/>
    <m/>
    <m/>
    <m/>
    <m/>
    <m/>
    <m/>
    <m/>
    <s v=""/>
    <s v=""/>
    <s v=""/>
    <s v=""/>
  </r>
  <r>
    <x v="0"/>
    <s v="NOGRR200"/>
    <s v="Delete Remaining Grey-Boxed Language Associated with NOGRR025, Monitoring Programs for QSEs, TSPs, and ERCOT"/>
    <s v="ERCOT"/>
    <x v="0"/>
    <x v="0"/>
    <m/>
    <m/>
    <m/>
    <m/>
    <m/>
    <m/>
    <m/>
    <m/>
    <m/>
    <m/>
    <m/>
    <m/>
    <m/>
    <m/>
    <m/>
    <m/>
    <m/>
    <m/>
    <s v=""/>
    <s v=""/>
    <s v=""/>
    <s v=""/>
  </r>
  <r>
    <x v="0"/>
    <s v="NOGRR202"/>
    <s v="Align Nodal Operating Guide with the Posting Timeline in Other Binding Document Procedure for Calculating Responsive Reserve (RRS) Limits for Individual Resources"/>
    <s v="STEC"/>
    <x v="1"/>
    <x v="0"/>
    <m/>
    <s v="X"/>
    <m/>
    <m/>
    <m/>
    <m/>
    <m/>
    <m/>
    <m/>
    <m/>
    <m/>
    <m/>
    <m/>
    <m/>
    <m/>
    <m/>
    <m/>
    <m/>
    <s v=""/>
    <s v="X"/>
    <s v=""/>
    <s v=""/>
  </r>
  <r>
    <x v="0"/>
    <s v="NOGRR204"/>
    <s v="Related to NPRR989, BESTF-1 Energy Storage Resource Technical Requirements"/>
    <s v="ERCOT"/>
    <x v="0"/>
    <x v="0"/>
    <s v="X"/>
    <m/>
    <m/>
    <m/>
    <m/>
    <m/>
    <m/>
    <s v="X"/>
    <m/>
    <m/>
    <m/>
    <m/>
    <m/>
    <m/>
    <m/>
    <m/>
    <m/>
    <s v="X"/>
    <s v="X"/>
    <s v=""/>
    <s v="X"/>
    <s v=""/>
  </r>
  <r>
    <x v="0"/>
    <s v="NOGRR205"/>
    <s v="Clarification to Grey-boxed Language in Section 4.8.1"/>
    <s v="ERCOT"/>
    <x v="0"/>
    <x v="0"/>
    <m/>
    <m/>
    <m/>
    <m/>
    <m/>
    <m/>
    <m/>
    <m/>
    <m/>
    <m/>
    <m/>
    <m/>
    <m/>
    <m/>
    <m/>
    <m/>
    <m/>
    <m/>
    <s v=""/>
    <s v=""/>
    <s v=""/>
    <s v=""/>
  </r>
  <r>
    <x v="6"/>
    <s v="OBDRR017"/>
    <s v="Related to NPRR987, BESTF-3 Energy Storage Resource Contribution to Physical Responsive Capability and Real-Time On-Line Reserve Capacity Calculations"/>
    <s v="ERCOT"/>
    <x v="0"/>
    <x v="0"/>
    <s v="X"/>
    <m/>
    <m/>
    <m/>
    <m/>
    <m/>
    <m/>
    <s v="X"/>
    <m/>
    <m/>
    <m/>
    <m/>
    <m/>
    <m/>
    <m/>
    <m/>
    <m/>
    <s v="X"/>
    <s v="X"/>
    <s v=""/>
    <s v="X"/>
    <s v=""/>
  </r>
  <r>
    <x v="3"/>
    <s v="PGRR075"/>
    <s v="Dynamic Model Quality Requirement"/>
    <s v="ERCOT"/>
    <x v="0"/>
    <x v="0"/>
    <m/>
    <m/>
    <m/>
    <m/>
    <m/>
    <s v="X"/>
    <m/>
    <m/>
    <m/>
    <m/>
    <m/>
    <m/>
    <m/>
    <m/>
    <m/>
    <m/>
    <m/>
    <m/>
    <s v=""/>
    <s v=""/>
    <s v="X"/>
    <s v=""/>
  </r>
  <r>
    <x v="3"/>
    <s v="PGRR076"/>
    <s v="Improvements to Generation Resource Interconnection or Change Request (GINR) Process"/>
    <s v="ERCOT"/>
    <x v="0"/>
    <x v="0"/>
    <m/>
    <s v="X"/>
    <m/>
    <m/>
    <m/>
    <s v="X"/>
    <m/>
    <m/>
    <m/>
    <m/>
    <m/>
    <m/>
    <m/>
    <m/>
    <m/>
    <m/>
    <m/>
    <m/>
    <s v=""/>
    <s v="X"/>
    <s v="X"/>
    <s v=""/>
  </r>
  <r>
    <x v="3"/>
    <s v="PGRR077"/>
    <s v="DC Tie Planning Assumptions"/>
    <s v="ERCOT"/>
    <x v="0"/>
    <x v="1"/>
    <m/>
    <s v="X"/>
    <m/>
    <m/>
    <m/>
    <m/>
    <m/>
    <m/>
    <m/>
    <m/>
    <m/>
    <m/>
    <m/>
    <m/>
    <m/>
    <m/>
    <m/>
    <m/>
    <s v=""/>
    <s v="X"/>
    <s v=""/>
    <s v=""/>
  </r>
  <r>
    <x v="7"/>
    <s v="SCR806"/>
    <s v="Adding QSE and DME Information to Disclosure Reports"/>
    <s v="ERCOT"/>
    <x v="0"/>
    <x v="0"/>
    <m/>
    <m/>
    <m/>
    <m/>
    <m/>
    <m/>
    <m/>
    <m/>
    <m/>
    <m/>
    <m/>
    <m/>
    <m/>
    <s v="X"/>
    <m/>
    <m/>
    <m/>
    <m/>
    <s v=""/>
    <s v=""/>
    <s v=""/>
    <s v="X"/>
  </r>
  <r>
    <x v="7"/>
    <s v="SCR807"/>
    <s v="Increase CRR Transaction Capability"/>
    <s v="DC Energy"/>
    <x v="1"/>
    <x v="0"/>
    <m/>
    <m/>
    <m/>
    <m/>
    <m/>
    <s v="X"/>
    <m/>
    <m/>
    <m/>
    <m/>
    <m/>
    <m/>
    <m/>
    <m/>
    <m/>
    <m/>
    <m/>
    <m/>
    <s v=""/>
    <s v=""/>
    <s v="X"/>
    <s v=""/>
  </r>
  <r>
    <x v="7"/>
    <s v="SCR809"/>
    <s v="Changes to External Telemetry Validations in Resource Limit Calculator"/>
    <s v="ERCOT"/>
    <x v="0"/>
    <x v="0"/>
    <m/>
    <m/>
    <m/>
    <m/>
    <m/>
    <s v="X"/>
    <m/>
    <m/>
    <m/>
    <m/>
    <m/>
    <m/>
    <m/>
    <m/>
    <m/>
    <m/>
    <m/>
    <m/>
    <s v=""/>
    <s v=""/>
    <s v="X"/>
    <s v=""/>
  </r>
  <r>
    <x v="5"/>
    <s v="VCMRR027"/>
    <s v="Related to NPRR986, BESTF-2 Energy Storage Resource Energy Offer Curves, Pricing, Dispatch, and Mitigation"/>
    <s v="ERCOT"/>
    <x v="0"/>
    <x v="0"/>
    <s v="X"/>
    <m/>
    <m/>
    <m/>
    <m/>
    <m/>
    <m/>
    <s v="X"/>
    <m/>
    <m/>
    <m/>
    <m/>
    <m/>
    <m/>
    <m/>
    <m/>
    <m/>
    <s v="X"/>
    <s v="X"/>
    <s v=""/>
    <s v="X"/>
    <s v=""/>
  </r>
  <r>
    <x v="1"/>
    <s v="NPRR974"/>
    <s v="Capacity Insufficiency Operating Condition Notice (OCN) Transparency"/>
    <s v="TCPA"/>
    <x v="1"/>
    <x v="0"/>
    <m/>
    <m/>
    <m/>
    <s v="X"/>
    <m/>
    <s v="X"/>
    <m/>
    <m/>
    <m/>
    <m/>
    <m/>
    <m/>
    <m/>
    <s v="X"/>
    <m/>
    <m/>
    <s v="X"/>
    <m/>
    <s v=""/>
    <s v="X"/>
    <s v="X"/>
    <s v="X"/>
  </r>
  <r>
    <x v="1"/>
    <s v="NPRR975"/>
    <s v="Load Forecast Model Transparency"/>
    <s v="TCPA"/>
    <x v="1"/>
    <x v="0"/>
    <m/>
    <m/>
    <m/>
    <m/>
    <m/>
    <s v="X"/>
    <m/>
    <m/>
    <m/>
    <m/>
    <m/>
    <m/>
    <m/>
    <m/>
    <m/>
    <m/>
    <m/>
    <m/>
    <s v=""/>
    <s v=""/>
    <s v="X"/>
    <s v=""/>
  </r>
  <r>
    <x v="1"/>
    <s v="NPRR977"/>
    <s v="Create MIS Posting for RUC Cancellations"/>
    <s v="ERCOT"/>
    <x v="0"/>
    <x v="0"/>
    <m/>
    <m/>
    <m/>
    <m/>
    <m/>
    <m/>
    <m/>
    <m/>
    <m/>
    <m/>
    <m/>
    <m/>
    <m/>
    <s v="X"/>
    <m/>
    <m/>
    <m/>
    <m/>
    <s v=""/>
    <s v=""/>
    <s v=""/>
    <s v="X"/>
  </r>
  <r>
    <x v="1"/>
    <s v="NPRR978"/>
    <s v="Alignment with Amendments to PUCT Substantive Rule 25.505"/>
    <s v="ERCOT"/>
    <x v="0"/>
    <x v="0"/>
    <m/>
    <s v="X"/>
    <m/>
    <m/>
    <m/>
    <m/>
    <m/>
    <m/>
    <m/>
    <m/>
    <m/>
    <m/>
    <m/>
    <m/>
    <m/>
    <m/>
    <m/>
    <m/>
    <s v=""/>
    <s v="X"/>
    <s v=""/>
    <s v=""/>
  </r>
  <r>
    <x v="1"/>
    <s v="NPRR979"/>
    <s v="Incorporate State Estimator Standards and Telemetry Standards into Protocols"/>
    <s v="ERCOT"/>
    <x v="0"/>
    <x v="1"/>
    <m/>
    <s v="X"/>
    <m/>
    <m/>
    <m/>
    <m/>
    <m/>
    <m/>
    <m/>
    <m/>
    <m/>
    <m/>
    <m/>
    <m/>
    <m/>
    <m/>
    <m/>
    <m/>
    <s v=""/>
    <s v="X"/>
    <s v=""/>
    <s v=""/>
  </r>
  <r>
    <x v="1"/>
    <s v="NPRR980"/>
    <s v="Accounting for NSO Forced Outages and GINR Inactive Projects in the Report on the Capacity, Demand and Reserves in the ERCOT Region"/>
    <s v="ERCOT"/>
    <x v="0"/>
    <x v="0"/>
    <m/>
    <m/>
    <m/>
    <m/>
    <m/>
    <m/>
    <m/>
    <m/>
    <m/>
    <m/>
    <m/>
    <m/>
    <m/>
    <s v="X"/>
    <m/>
    <m/>
    <m/>
    <m/>
    <s v=""/>
    <s v=""/>
    <s v=""/>
    <s v="X"/>
  </r>
  <r>
    <x v="1"/>
    <s v="NPRR981"/>
    <s v="Day-Ahead Market Price Correction Process"/>
    <s v="Luminant"/>
    <x v="1"/>
    <x v="1"/>
    <m/>
    <m/>
    <m/>
    <m/>
    <m/>
    <s v="X"/>
    <m/>
    <m/>
    <m/>
    <m/>
    <m/>
    <m/>
    <m/>
    <m/>
    <m/>
    <m/>
    <m/>
    <m/>
    <s v=""/>
    <s v=""/>
    <s v="X"/>
    <s v=""/>
  </r>
  <r>
    <x v="1"/>
    <s v="NPRR982"/>
    <s v="Alignment of Block Load Transfer (BLT) Requirements Between Protocols and Nodal Operating Guide"/>
    <s v="ERCOT"/>
    <x v="0"/>
    <x v="0"/>
    <m/>
    <m/>
    <m/>
    <m/>
    <m/>
    <m/>
    <m/>
    <m/>
    <m/>
    <m/>
    <m/>
    <m/>
    <m/>
    <m/>
    <m/>
    <m/>
    <m/>
    <m/>
    <s v=""/>
    <s v=""/>
    <s v=""/>
    <s v=""/>
  </r>
  <r>
    <x v="1"/>
    <s v="NPRR983"/>
    <s v="Delete Remaining Grey-Boxed Language Associated with NPRR257, Synchronization with Nodal Operating Guide Section 9, Monitoring Programs and Changes to Posting Requirements of Documents Considered CEII"/>
    <s v="ERCOT"/>
    <x v="0"/>
    <x v="0"/>
    <m/>
    <m/>
    <m/>
    <m/>
    <m/>
    <m/>
    <m/>
    <m/>
    <m/>
    <m/>
    <m/>
    <m/>
    <m/>
    <m/>
    <m/>
    <m/>
    <m/>
    <m/>
    <s v=""/>
    <s v=""/>
    <s v=""/>
    <s v=""/>
  </r>
  <r>
    <x v="1"/>
    <s v="NPRR984"/>
    <s v="Change ERS Standard Contract Terms"/>
    <s v="ERCOT"/>
    <x v="0"/>
    <x v="1"/>
    <m/>
    <m/>
    <m/>
    <m/>
    <m/>
    <s v="X"/>
    <m/>
    <m/>
    <m/>
    <m/>
    <m/>
    <m/>
    <m/>
    <m/>
    <m/>
    <m/>
    <m/>
    <m/>
    <s v=""/>
    <s v=""/>
    <s v="X"/>
    <s v=""/>
  </r>
  <r>
    <x v="1"/>
    <s v="NPRR985"/>
    <s v="Modify Forward Adjustment Factors to Include Pricing for the Current Operating Day"/>
    <s v="ERCOT"/>
    <x v="0"/>
    <x v="0"/>
    <m/>
    <m/>
    <m/>
    <m/>
    <m/>
    <s v="X"/>
    <m/>
    <m/>
    <m/>
    <m/>
    <m/>
    <m/>
    <m/>
    <m/>
    <s v="X"/>
    <m/>
    <m/>
    <m/>
    <s v=""/>
    <s v=""/>
    <s v="X"/>
    <s v=""/>
  </r>
  <r>
    <x v="1"/>
    <s v="NPRR986"/>
    <s v="BESTF-2 Energy Storage Resource Energy Offer Curves, Pricing, Dispatch, and Mitigation"/>
    <s v="ERCOT"/>
    <x v="0"/>
    <x v="0"/>
    <s v="X"/>
    <m/>
    <m/>
    <m/>
    <m/>
    <m/>
    <m/>
    <s v="X"/>
    <m/>
    <m/>
    <m/>
    <m/>
    <m/>
    <m/>
    <m/>
    <m/>
    <m/>
    <s v="X"/>
    <s v="X"/>
    <s v=""/>
    <s v="X"/>
    <s v=""/>
  </r>
  <r>
    <x v="1"/>
    <s v="NPRR987"/>
    <s v="BESTF-3 Energy Storage Resource Contribution to Physical Responsive Capability and Real-Time On-Line Reserve Capacity Calculations"/>
    <s v="ERCOT"/>
    <x v="0"/>
    <x v="0"/>
    <s v="X"/>
    <m/>
    <m/>
    <m/>
    <m/>
    <m/>
    <m/>
    <s v="X"/>
    <m/>
    <m/>
    <m/>
    <m/>
    <m/>
    <m/>
    <m/>
    <m/>
    <m/>
    <s v="X"/>
    <s v="X"/>
    <s v=""/>
    <s v="X"/>
    <s v=""/>
  </r>
  <r>
    <x v="1"/>
    <s v="NPRR988"/>
    <s v="Correction to Conditions for DAM Award Eligibility for PTP Obligations with Links to an Option"/>
    <s v="ERCOT"/>
    <x v="0"/>
    <x v="0"/>
    <m/>
    <m/>
    <m/>
    <m/>
    <m/>
    <s v="X"/>
    <m/>
    <m/>
    <m/>
    <m/>
    <m/>
    <m/>
    <m/>
    <m/>
    <m/>
    <m/>
    <m/>
    <m/>
    <s v=""/>
    <s v=""/>
    <s v="X"/>
    <s v=""/>
  </r>
  <r>
    <x v="1"/>
    <s v="NPRR989"/>
    <s v="BESTF-1 Energy Storage Resource Technical Requirements"/>
    <s v="ERCOT"/>
    <x v="0"/>
    <x v="0"/>
    <s v="X"/>
    <m/>
    <m/>
    <m/>
    <m/>
    <m/>
    <m/>
    <s v="X"/>
    <m/>
    <m/>
    <m/>
    <m/>
    <m/>
    <m/>
    <m/>
    <m/>
    <m/>
    <s v="X"/>
    <s v="X"/>
    <s v=""/>
    <s v="X"/>
    <s v=""/>
  </r>
  <r>
    <x v="1"/>
    <s v="NPRR990"/>
    <s v="Relocation of Combined Cycle Train to Resource Attribute"/>
    <s v="ERCOT"/>
    <x v="0"/>
    <x v="1"/>
    <m/>
    <m/>
    <m/>
    <m/>
    <m/>
    <m/>
    <m/>
    <m/>
    <m/>
    <m/>
    <m/>
    <m/>
    <m/>
    <m/>
    <m/>
    <m/>
    <m/>
    <m/>
    <s v=""/>
    <s v=""/>
    <s v=""/>
    <s v=""/>
  </r>
  <r>
    <x v="0"/>
    <s v="NOGRR207"/>
    <s v="Related to NPRR1001, Clarification of Definitions of Operating Condition Notice, Advisory, Watch, Emergency Notice, and Related Clarifications"/>
    <s v="ERCOT"/>
    <x v="0"/>
    <x v="1"/>
    <m/>
    <m/>
    <m/>
    <m/>
    <m/>
    <m/>
    <m/>
    <m/>
    <m/>
    <m/>
    <m/>
    <m/>
    <m/>
    <m/>
    <m/>
    <m/>
    <s v="X"/>
    <m/>
    <s v=""/>
    <s v="X"/>
    <s v=""/>
    <s v=""/>
  </r>
  <r>
    <x v="0"/>
    <s v="NOGRR208"/>
    <s v="Related to NPRR1002, BESTF-5 Energy Storage Resource Single Model Registration and Charging Restrictions in Emergency Conditions"/>
    <s v="ERCOT"/>
    <x v="0"/>
    <x v="0"/>
    <s v="X"/>
    <m/>
    <m/>
    <m/>
    <m/>
    <s v="X"/>
    <m/>
    <s v="X"/>
    <m/>
    <m/>
    <m/>
    <m/>
    <m/>
    <m/>
    <m/>
    <m/>
    <m/>
    <s v="X"/>
    <s v="X"/>
    <s v=""/>
    <s v="X"/>
    <s v=""/>
  </r>
  <r>
    <x v="0"/>
    <s v="NOGRR209"/>
    <s v="Related to NPRR1003, Elimination of References to Resource Asset Registration Form"/>
    <s v="ERCOT"/>
    <x v="0"/>
    <x v="0"/>
    <m/>
    <m/>
    <m/>
    <m/>
    <m/>
    <m/>
    <m/>
    <m/>
    <m/>
    <m/>
    <m/>
    <m/>
    <m/>
    <m/>
    <m/>
    <m/>
    <m/>
    <m/>
    <s v=""/>
    <s v=""/>
    <s v=""/>
    <s v=""/>
  </r>
  <r>
    <x v="0"/>
    <s v="NOGRR210"/>
    <s v="Related to NPRR1005, Clarify Definition of Point of Interconnection (POI) and Add Definition Point of Interconnection Bus (POIB)"/>
    <s v="ERCOT"/>
    <x v="0"/>
    <x v="1"/>
    <m/>
    <m/>
    <m/>
    <m/>
    <m/>
    <s v="X"/>
    <m/>
    <m/>
    <m/>
    <m/>
    <m/>
    <m/>
    <m/>
    <m/>
    <m/>
    <m/>
    <m/>
    <m/>
    <s v=""/>
    <s v=""/>
    <s v="X"/>
    <s v=""/>
  </r>
  <r>
    <x v="0"/>
    <s v="NOGRR211"/>
    <s v="RTC – NOG 2 and 9: System Operations and Control Requirements and Monitoring Programs"/>
    <s v="ERCOT"/>
    <x v="0"/>
    <x v="1"/>
    <s v="X"/>
    <m/>
    <m/>
    <m/>
    <m/>
    <s v="X"/>
    <m/>
    <m/>
    <m/>
    <m/>
    <m/>
    <m/>
    <m/>
    <m/>
    <m/>
    <s v="X"/>
    <m/>
    <m/>
    <s v="X"/>
    <s v=""/>
    <s v="X"/>
    <s v=""/>
  </r>
  <r>
    <x v="0"/>
    <s v="NOGRR212"/>
    <s v="Related to NPRR1016, Clarify Requirements for Distribution Generation Resources (DGRs) and Distribution Energy Storage Resources (DESRs)"/>
    <s v="ERCOT"/>
    <x v="0"/>
    <x v="0"/>
    <s v="X"/>
    <m/>
    <m/>
    <m/>
    <m/>
    <s v="X"/>
    <m/>
    <s v="X"/>
    <m/>
    <m/>
    <m/>
    <m/>
    <m/>
    <m/>
    <m/>
    <m/>
    <m/>
    <s v="X"/>
    <s v="X"/>
    <s v=""/>
    <s v="X"/>
    <s v=""/>
  </r>
  <r>
    <x v="0"/>
    <s v="NOGRR214"/>
    <s v="Geomagnetic Disturbance (GMD) Measurement Data Reporting"/>
    <s v="ERCOT"/>
    <x v="0"/>
    <x v="1"/>
    <m/>
    <s v="X"/>
    <m/>
    <m/>
    <m/>
    <m/>
    <m/>
    <m/>
    <m/>
    <m/>
    <m/>
    <m/>
    <m/>
    <m/>
    <m/>
    <m/>
    <m/>
    <m/>
    <s v=""/>
    <s v="X"/>
    <s v=""/>
    <s v=""/>
  </r>
  <r>
    <x v="0"/>
    <s v="NOGRR215"/>
    <s v="Limit Use of Remedial Action Schemes"/>
    <s v="ERCOT"/>
    <x v="0"/>
    <x v="1"/>
    <m/>
    <s v="X"/>
    <m/>
    <m/>
    <m/>
    <m/>
    <m/>
    <m/>
    <m/>
    <m/>
    <m/>
    <m/>
    <m/>
    <m/>
    <m/>
    <m/>
    <m/>
    <m/>
    <s v=""/>
    <s v="X"/>
    <s v=""/>
    <s v=""/>
  </r>
  <r>
    <x v="6"/>
    <s v="OBDRR018"/>
    <s v="Related to NPRR1003, Elimination of References to Resource Asset Registration Form – Procedure for Identifying Resource Nodes"/>
    <s v="ERCOT"/>
    <x v="0"/>
    <x v="0"/>
    <m/>
    <m/>
    <m/>
    <m/>
    <m/>
    <m/>
    <m/>
    <m/>
    <m/>
    <m/>
    <m/>
    <m/>
    <m/>
    <m/>
    <m/>
    <m/>
    <m/>
    <m/>
    <s v=""/>
    <s v=""/>
    <s v=""/>
    <s v=""/>
  </r>
  <r>
    <x v="6"/>
    <s v="OBDRR019"/>
    <s v="Related to NPRR1003, Elimination of References to Resource Asset Registration Form – Requirements for Aggregate Load Resource Participation in the ERCOT Markets"/>
    <s v="ERCOT"/>
    <x v="0"/>
    <x v="0"/>
    <m/>
    <m/>
    <m/>
    <m/>
    <m/>
    <m/>
    <m/>
    <m/>
    <m/>
    <m/>
    <m/>
    <m/>
    <m/>
    <m/>
    <m/>
    <m/>
    <m/>
    <m/>
    <s v=""/>
    <s v=""/>
    <s v=""/>
    <s v=""/>
  </r>
  <r>
    <x v="6"/>
    <s v="OBDRR020"/>
    <s v="RTC – Methodology for Setting Maximum Shadow Prices for Network and Power Balance Constraints"/>
    <s v="ERCOT"/>
    <x v="0"/>
    <x v="1"/>
    <s v="X"/>
    <m/>
    <m/>
    <m/>
    <m/>
    <s v="X"/>
    <m/>
    <m/>
    <m/>
    <m/>
    <m/>
    <m/>
    <m/>
    <m/>
    <m/>
    <s v="X"/>
    <m/>
    <m/>
    <s v="X"/>
    <s v=""/>
    <s v="X"/>
    <s v=""/>
  </r>
  <r>
    <x v="6"/>
    <s v="OBDRR021"/>
    <s v="Correction to Calculation in Procedure for Calculating Responsive Reserve (RRS) Limits for Individual Resources"/>
    <s v="NRG"/>
    <x v="1"/>
    <x v="0"/>
    <m/>
    <m/>
    <m/>
    <m/>
    <m/>
    <s v="X"/>
    <m/>
    <m/>
    <m/>
    <m/>
    <m/>
    <s v="X"/>
    <m/>
    <m/>
    <m/>
    <m/>
    <m/>
    <m/>
    <s v=""/>
    <s v=""/>
    <s v="X"/>
    <s v=""/>
  </r>
  <r>
    <x v="6"/>
    <s v="OBDRR022"/>
    <s v="Updates to Demand Response Data Definitions and Technical Specifications Following NPRR933 Approval"/>
    <s v="ERCOT"/>
    <x v="0"/>
    <x v="0"/>
    <m/>
    <m/>
    <m/>
    <m/>
    <m/>
    <m/>
    <m/>
    <m/>
    <m/>
    <m/>
    <m/>
    <m/>
    <m/>
    <s v="X"/>
    <m/>
    <m/>
    <m/>
    <m/>
    <s v=""/>
    <s v=""/>
    <s v=""/>
    <s v="X"/>
  </r>
  <r>
    <x v="3"/>
    <s v="PGRR078"/>
    <s v="Market Data Transparency Update for Planning Postings"/>
    <s v="ERCOT"/>
    <x v="0"/>
    <x v="0"/>
    <m/>
    <m/>
    <m/>
    <m/>
    <m/>
    <m/>
    <m/>
    <m/>
    <m/>
    <m/>
    <m/>
    <m/>
    <m/>
    <m/>
    <m/>
    <m/>
    <m/>
    <m/>
    <s v=""/>
    <s v=""/>
    <s v=""/>
    <s v=""/>
  </r>
  <r>
    <x v="3"/>
    <s v="PGRR079"/>
    <s v="Related to NPRR1003, Elimination of References to Resource Asset Registration Form"/>
    <s v="ERCOT"/>
    <x v="0"/>
    <x v="0"/>
    <m/>
    <m/>
    <m/>
    <m/>
    <m/>
    <m/>
    <m/>
    <m/>
    <m/>
    <m/>
    <m/>
    <m/>
    <m/>
    <m/>
    <m/>
    <m/>
    <m/>
    <m/>
    <s v=""/>
    <s v=""/>
    <s v=""/>
    <s v=""/>
  </r>
  <r>
    <x v="3"/>
    <s v="PGRR080"/>
    <s v="Updated Responsibilities for Performing GMD Vulnerability Assessments"/>
    <s v="ERCOT"/>
    <x v="0"/>
    <x v="0"/>
    <m/>
    <s v="X"/>
    <m/>
    <m/>
    <m/>
    <m/>
    <m/>
    <m/>
    <m/>
    <m/>
    <m/>
    <m/>
    <m/>
    <m/>
    <m/>
    <m/>
    <m/>
    <m/>
    <s v=""/>
    <s v="X"/>
    <s v=""/>
    <s v=""/>
  </r>
  <r>
    <x v="3"/>
    <s v="PGRR081"/>
    <s v="Related to NPRR1026, BESTF-7 Self-Limiting Facilities and Self-Limiting Resources"/>
    <s v="ERCOT"/>
    <x v="0"/>
    <x v="1"/>
    <s v="X"/>
    <m/>
    <s v="X"/>
    <m/>
    <m/>
    <s v="X"/>
    <m/>
    <s v="X"/>
    <m/>
    <m/>
    <m/>
    <m/>
    <m/>
    <m/>
    <m/>
    <m/>
    <m/>
    <s v="X"/>
    <s v="X"/>
    <s v=""/>
    <s v="X"/>
    <s v=""/>
  </r>
  <r>
    <x v="3"/>
    <s v="PGRR082"/>
    <s v="Revise Section 5 and Establish Small Generation Interconnection Process"/>
    <s v="ERCOT"/>
    <x v="0"/>
    <x v="1"/>
    <m/>
    <s v="X"/>
    <m/>
    <s v="X"/>
    <m/>
    <s v="X"/>
    <m/>
    <m/>
    <m/>
    <m/>
    <m/>
    <m/>
    <s v="X"/>
    <m/>
    <m/>
    <m/>
    <m/>
    <m/>
    <s v=""/>
    <s v="X"/>
    <s v="X"/>
    <s v=""/>
  </r>
  <r>
    <x v="3"/>
    <s v="PGRR083"/>
    <s v="Add RPG Project Number and TPIT Revisions"/>
    <s v="ERCOT"/>
    <x v="0"/>
    <x v="1"/>
    <m/>
    <m/>
    <m/>
    <m/>
    <m/>
    <s v="X"/>
    <m/>
    <m/>
    <m/>
    <m/>
    <m/>
    <m/>
    <m/>
    <m/>
    <m/>
    <m/>
    <m/>
    <m/>
    <s v=""/>
    <s v=""/>
    <s v="X"/>
    <s v=""/>
  </r>
  <r>
    <x v="3"/>
    <s v="PGRR084"/>
    <s v="Related to NPRR1039, Replace the Term MIS Public Area with ERCOT Website"/>
    <s v="ERCOT"/>
    <x v="0"/>
    <x v="1"/>
    <m/>
    <m/>
    <m/>
    <m/>
    <m/>
    <m/>
    <m/>
    <m/>
    <m/>
    <m/>
    <m/>
    <m/>
    <m/>
    <m/>
    <m/>
    <m/>
    <m/>
    <m/>
    <s v=""/>
    <s v=""/>
    <s v=""/>
    <s v=""/>
  </r>
  <r>
    <x v="4"/>
    <s v="RRGRR023"/>
    <s v="Related to NPRR1002, BESTF-5 Energy Storage Resource Single Model Registration and Charging Restrictions in Emergency Conditions"/>
    <s v="ERCOT"/>
    <x v="0"/>
    <x v="1"/>
    <s v="X"/>
    <m/>
    <m/>
    <m/>
    <m/>
    <s v="X"/>
    <m/>
    <s v="X"/>
    <m/>
    <m/>
    <m/>
    <m/>
    <m/>
    <m/>
    <m/>
    <m/>
    <m/>
    <s v="X"/>
    <s v="X"/>
    <s v=""/>
    <s v="X"/>
    <s v=""/>
  </r>
  <r>
    <x v="4"/>
    <s v="RRGRR024"/>
    <s v="Related to NPRR1003, Elimination of References to Resource Asset Registration Form"/>
    <s v="ERCOT"/>
    <x v="0"/>
    <x v="0"/>
    <m/>
    <m/>
    <m/>
    <m/>
    <m/>
    <m/>
    <m/>
    <m/>
    <m/>
    <m/>
    <m/>
    <m/>
    <m/>
    <m/>
    <m/>
    <m/>
    <m/>
    <m/>
    <s v=""/>
    <s v=""/>
    <s v=""/>
    <s v=""/>
  </r>
  <r>
    <x v="4"/>
    <s v="RRGRR025"/>
    <s v="Related to NPRR1005, Clarify Definition of Point of Interconnection (POI) and Add Definition Point of Interconnection Bus (POIB)"/>
    <s v="ERCOT"/>
    <x v="0"/>
    <x v="1"/>
    <m/>
    <m/>
    <m/>
    <m/>
    <m/>
    <s v="X"/>
    <m/>
    <m/>
    <m/>
    <m/>
    <m/>
    <m/>
    <m/>
    <m/>
    <m/>
    <m/>
    <m/>
    <m/>
    <s v=""/>
    <s v=""/>
    <s v="X"/>
    <s v=""/>
  </r>
  <r>
    <x v="4"/>
    <s v="RRGRR026"/>
    <s v="Related to NPRR1016, Clarify Requirements for Distribution Generation Resources (DGRs) and Distribution Energy Storage Resources (DESRs)"/>
    <s v="ERCOT"/>
    <x v="0"/>
    <x v="0"/>
    <s v="X"/>
    <m/>
    <m/>
    <m/>
    <m/>
    <s v="X"/>
    <m/>
    <s v="X"/>
    <m/>
    <m/>
    <m/>
    <m/>
    <m/>
    <m/>
    <m/>
    <m/>
    <m/>
    <s v="X"/>
    <s v="X"/>
    <s v=""/>
    <s v="X"/>
    <s v=""/>
  </r>
  <r>
    <x v="7"/>
    <s v="SCR810"/>
    <s v="EMS System Change to Count DC Ties toward the 2% Constraint Activation Criterion"/>
    <s v="REMC"/>
    <x v="1"/>
    <x v="0"/>
    <m/>
    <m/>
    <m/>
    <m/>
    <m/>
    <s v="X"/>
    <m/>
    <m/>
    <m/>
    <m/>
    <m/>
    <m/>
    <m/>
    <m/>
    <m/>
    <m/>
    <m/>
    <m/>
    <s v=""/>
    <s v=""/>
    <s v="X"/>
    <s v=""/>
  </r>
  <r>
    <x v="7"/>
    <s v="SCR811"/>
    <s v="Addition of Intra-Hour PhotoVoltaic Power Forecast to GTBD Calculation"/>
    <s v="ERCOT"/>
    <x v="0"/>
    <x v="1"/>
    <m/>
    <m/>
    <m/>
    <m/>
    <m/>
    <s v="X"/>
    <m/>
    <m/>
    <m/>
    <m/>
    <m/>
    <m/>
    <m/>
    <m/>
    <m/>
    <m/>
    <m/>
    <m/>
    <s v=""/>
    <s v=""/>
    <s v="X"/>
    <s v=""/>
  </r>
  <r>
    <x v="7"/>
    <s v="SCR812"/>
    <s v="Create Intermittent Renewable Generation Integration Report"/>
    <s v="ERCOT"/>
    <x v="0"/>
    <x v="1"/>
    <m/>
    <m/>
    <m/>
    <m/>
    <m/>
    <m/>
    <m/>
    <m/>
    <m/>
    <m/>
    <m/>
    <m/>
    <m/>
    <s v="X"/>
    <m/>
    <m/>
    <m/>
    <m/>
    <s v=""/>
    <s v=""/>
    <s v=""/>
    <s v="X"/>
  </r>
  <r>
    <x v="5"/>
    <s v="VCMRR029"/>
    <s v="Related to NPRR1003, Elimination of References to Resource Asset Registration Form"/>
    <s v="ERCOT"/>
    <x v="0"/>
    <x v="0"/>
    <m/>
    <m/>
    <m/>
    <m/>
    <m/>
    <m/>
    <m/>
    <m/>
    <m/>
    <m/>
    <m/>
    <m/>
    <m/>
    <m/>
    <m/>
    <m/>
    <m/>
    <m/>
    <s v=""/>
    <s v=""/>
    <s v=""/>
    <s v=""/>
  </r>
  <r>
    <x v="5"/>
    <s v="VCMRR030"/>
    <s v="Related to NPRR1039, Replace the Term MIS Public Area with ERCOT Website"/>
    <s v="ERCOT"/>
    <x v="0"/>
    <x v="1"/>
    <m/>
    <m/>
    <m/>
    <m/>
    <m/>
    <m/>
    <m/>
    <m/>
    <m/>
    <m/>
    <m/>
    <m/>
    <m/>
    <m/>
    <m/>
    <m/>
    <m/>
    <m/>
    <s v=""/>
    <s v=""/>
    <s v=""/>
    <s v=""/>
  </r>
  <r>
    <x v="2"/>
    <s v="SMOGRR023"/>
    <s v="Updates to Nameplate Information Requirements"/>
    <s v="ERCOT"/>
    <x v="0"/>
    <x v="1"/>
    <m/>
    <m/>
    <m/>
    <m/>
    <m/>
    <s v="X"/>
    <m/>
    <m/>
    <m/>
    <m/>
    <m/>
    <m/>
    <m/>
    <m/>
    <m/>
    <m/>
    <m/>
    <m/>
    <s v=""/>
    <s v=""/>
    <s v="X"/>
    <s v=""/>
  </r>
  <r>
    <x v="6"/>
    <s v="OBDRR023"/>
    <s v="Related to NPRR984, Change ERS Standard Contract Terms"/>
    <s v="ERCOT"/>
    <x v="0"/>
    <x v="1"/>
    <m/>
    <m/>
    <m/>
    <m/>
    <m/>
    <s v="X"/>
    <m/>
    <m/>
    <m/>
    <m/>
    <m/>
    <m/>
    <m/>
    <m/>
    <m/>
    <m/>
    <m/>
    <m/>
    <s v=""/>
    <s v=""/>
    <s v="X"/>
    <s v=""/>
  </r>
  <r>
    <x v="0"/>
    <s v="NOGRR217"/>
    <s v="Related to NPRR1039, Replace the Term MIS Public Area with ERCOT Website"/>
    <s v="ERCOT"/>
    <x v="0"/>
    <x v="1"/>
    <m/>
    <m/>
    <m/>
    <m/>
    <m/>
    <m/>
    <m/>
    <m/>
    <m/>
    <m/>
    <m/>
    <m/>
    <m/>
    <m/>
    <m/>
    <m/>
    <m/>
    <m/>
    <s v=""/>
    <s v=""/>
    <s v=""/>
    <s v=""/>
  </r>
  <r>
    <x v="0"/>
    <s v="NOGRR218"/>
    <s v="Removal of Annual Disturbance Monitoring Equipment Database Submission Requirement"/>
    <s v="SPWG"/>
    <x v="2"/>
    <x v="1"/>
    <m/>
    <m/>
    <m/>
    <m/>
    <m/>
    <s v="X"/>
    <m/>
    <m/>
    <m/>
    <m/>
    <m/>
    <m/>
    <m/>
    <m/>
    <m/>
    <m/>
    <m/>
    <m/>
    <s v=""/>
    <s v=""/>
    <s v="X"/>
    <s v=""/>
  </r>
  <r>
    <x v="1"/>
    <s v="NPRR992"/>
    <s v="Updated Day-Ahead Liability for NPRR863, Creation of ERCOT Contingency Reserve Service and Revisions to Responsive Reserve"/>
    <s v="ERCOT"/>
    <x v="0"/>
    <x v="0"/>
    <m/>
    <m/>
    <m/>
    <m/>
    <m/>
    <s v="X"/>
    <m/>
    <m/>
    <m/>
    <m/>
    <m/>
    <s v="X"/>
    <m/>
    <m/>
    <m/>
    <m/>
    <m/>
    <m/>
    <s v=""/>
    <s v=""/>
    <s v="X"/>
    <s v=""/>
  </r>
  <r>
    <x v="1"/>
    <s v="NPRR993"/>
    <s v="Grey Box Resolution re NPRR902 and NPRR928"/>
    <s v="ERCOT"/>
    <x v="0"/>
    <x v="0"/>
    <m/>
    <m/>
    <m/>
    <m/>
    <m/>
    <m/>
    <m/>
    <m/>
    <m/>
    <m/>
    <m/>
    <m/>
    <m/>
    <m/>
    <m/>
    <m/>
    <m/>
    <m/>
    <s v=""/>
    <s v=""/>
    <s v=""/>
    <s v=""/>
  </r>
  <r>
    <x v="1"/>
    <s v="NPRR994"/>
    <s v="Clarify Generator Interconnection Neutral Project Classification"/>
    <s v="ERCOT"/>
    <x v="0"/>
    <x v="1"/>
    <m/>
    <m/>
    <m/>
    <m/>
    <m/>
    <m/>
    <m/>
    <m/>
    <m/>
    <m/>
    <m/>
    <m/>
    <s v="X"/>
    <m/>
    <m/>
    <m/>
    <m/>
    <m/>
    <s v=""/>
    <s v=""/>
    <s v="X"/>
    <s v=""/>
  </r>
  <r>
    <x v="1"/>
    <s v="NPRR995"/>
    <s v="RTF-6 Create Definition and Terms for Settlement Only Energy Storage"/>
    <s v="Broad Reach Power"/>
    <x v="1"/>
    <x v="1"/>
    <m/>
    <m/>
    <s v="X"/>
    <m/>
    <m/>
    <m/>
    <m/>
    <m/>
    <m/>
    <m/>
    <m/>
    <m/>
    <m/>
    <m/>
    <m/>
    <m/>
    <m/>
    <s v="X"/>
    <s v=""/>
    <s v=""/>
    <s v="X"/>
    <s v=""/>
  </r>
  <r>
    <x v="1"/>
    <s v="NPRR996"/>
    <s v="Alignment of Hub Bus Names Between Protocols and ERCOT Model"/>
    <s v="ERCOT"/>
    <x v="0"/>
    <x v="0"/>
    <m/>
    <m/>
    <m/>
    <m/>
    <m/>
    <m/>
    <m/>
    <m/>
    <m/>
    <m/>
    <m/>
    <m/>
    <m/>
    <s v="X"/>
    <m/>
    <m/>
    <m/>
    <m/>
    <s v=""/>
    <s v=""/>
    <s v=""/>
    <s v="X"/>
  </r>
  <r>
    <x v="1"/>
    <s v="NPRR997"/>
    <s v="Natural Gas Pipeline Coordination Requirements for Resource Entities with Natural Gas Generation Resources"/>
    <s v="ERCOT"/>
    <x v="0"/>
    <x v="0"/>
    <m/>
    <m/>
    <m/>
    <s v="X"/>
    <m/>
    <s v="X"/>
    <m/>
    <m/>
    <m/>
    <m/>
    <m/>
    <m/>
    <m/>
    <m/>
    <m/>
    <m/>
    <m/>
    <m/>
    <s v=""/>
    <s v="X"/>
    <s v="X"/>
    <s v=""/>
  </r>
  <r>
    <x v="1"/>
    <s v="NPRR998"/>
    <s v="ERS Deployment and Recall Messages"/>
    <s v="ERCOT"/>
    <x v="0"/>
    <x v="0"/>
    <m/>
    <m/>
    <m/>
    <m/>
    <m/>
    <m/>
    <m/>
    <m/>
    <m/>
    <m/>
    <m/>
    <m/>
    <m/>
    <s v="X"/>
    <m/>
    <m/>
    <m/>
    <m/>
    <s v=""/>
    <s v=""/>
    <s v=""/>
    <s v="X"/>
  </r>
  <r>
    <x v="1"/>
    <s v="NPRR999"/>
    <s v="DC Tie Ramp Limitations"/>
    <s v="ERCOT"/>
    <x v="0"/>
    <x v="1"/>
    <s v="X"/>
    <s v="X"/>
    <m/>
    <m/>
    <m/>
    <s v="X"/>
    <m/>
    <m/>
    <m/>
    <m/>
    <m/>
    <m/>
    <s v="X"/>
    <m/>
    <m/>
    <m/>
    <m/>
    <m/>
    <s v="X"/>
    <s v="X"/>
    <s v="X"/>
    <s v=""/>
  </r>
  <r>
    <x v="1"/>
    <s v="NPRR1000"/>
    <s v="Elimination of Dynamically Scheduled Resources"/>
    <s v="DME"/>
    <x v="1"/>
    <x v="0"/>
    <m/>
    <m/>
    <m/>
    <m/>
    <m/>
    <m/>
    <m/>
    <m/>
    <m/>
    <m/>
    <m/>
    <m/>
    <m/>
    <m/>
    <m/>
    <m/>
    <m/>
    <m/>
    <s v=""/>
    <s v=""/>
    <s v=""/>
    <s v=""/>
  </r>
  <r>
    <x v="1"/>
    <s v="NPRR1001"/>
    <s v="Clarification of Definitions of Operating Condition Notice, Advisory, Watch, Emergency Notice, and Related Clarifications"/>
    <s v="ERCOT"/>
    <x v="0"/>
    <x v="1"/>
    <m/>
    <m/>
    <m/>
    <m/>
    <m/>
    <m/>
    <m/>
    <m/>
    <m/>
    <m/>
    <m/>
    <m/>
    <m/>
    <m/>
    <m/>
    <m/>
    <s v="X"/>
    <m/>
    <s v=""/>
    <s v="X"/>
    <s v=""/>
    <s v=""/>
  </r>
  <r>
    <x v="1"/>
    <s v="NPRR1002"/>
    <s v="BESTF-5 Energy Storage Resource Single Model Registration and Charging Restrictions in Emergency Conditions"/>
    <s v="ERCOT"/>
    <x v="0"/>
    <x v="0"/>
    <s v="X"/>
    <m/>
    <m/>
    <m/>
    <m/>
    <s v="X"/>
    <m/>
    <s v="X"/>
    <m/>
    <m/>
    <m/>
    <m/>
    <m/>
    <m/>
    <m/>
    <m/>
    <m/>
    <s v="X"/>
    <s v="X"/>
    <s v=""/>
    <s v="X"/>
    <s v=""/>
  </r>
  <r>
    <x v="1"/>
    <s v="NPRR1003"/>
    <s v="Elimination of References to Resource Asset Registration Form"/>
    <s v="ERCOT"/>
    <x v="0"/>
    <x v="0"/>
    <m/>
    <m/>
    <m/>
    <m/>
    <m/>
    <m/>
    <m/>
    <m/>
    <m/>
    <m/>
    <m/>
    <m/>
    <m/>
    <m/>
    <m/>
    <m/>
    <m/>
    <m/>
    <s v=""/>
    <s v=""/>
    <s v=""/>
    <s v=""/>
  </r>
  <r>
    <x v="1"/>
    <s v="NPRR1004"/>
    <s v="Load Distribution Factor Process Update"/>
    <s v="ERCOT"/>
    <x v="0"/>
    <x v="0"/>
    <m/>
    <m/>
    <m/>
    <m/>
    <m/>
    <s v="X"/>
    <m/>
    <m/>
    <m/>
    <m/>
    <m/>
    <m/>
    <m/>
    <m/>
    <m/>
    <m/>
    <m/>
    <m/>
    <s v=""/>
    <s v=""/>
    <s v="X"/>
    <s v=""/>
  </r>
  <r>
    <x v="1"/>
    <s v="NPRR1005"/>
    <s v="Clarify Definition of Point of Interconnection (POI) and Add Definition Point of Interconnection Bus (POIB)"/>
    <s v="ERCOT"/>
    <x v="0"/>
    <x v="1"/>
    <m/>
    <m/>
    <m/>
    <m/>
    <m/>
    <s v="X"/>
    <m/>
    <m/>
    <m/>
    <m/>
    <m/>
    <m/>
    <m/>
    <m/>
    <m/>
    <m/>
    <m/>
    <m/>
    <s v=""/>
    <s v=""/>
    <s v="X"/>
    <s v=""/>
  </r>
  <r>
    <x v="1"/>
    <s v="NPRR1006"/>
    <s v="Update Real-Time On-Line Reliability Deployment Price Adder Inputs to Match Actual Data"/>
    <s v="TIEC"/>
    <x v="1"/>
    <x v="0"/>
    <m/>
    <m/>
    <m/>
    <m/>
    <m/>
    <s v="X"/>
    <m/>
    <m/>
    <m/>
    <m/>
    <m/>
    <m/>
    <m/>
    <m/>
    <m/>
    <m/>
    <m/>
    <m/>
    <s v=""/>
    <s v=""/>
    <s v="X"/>
    <s v=""/>
  </r>
  <r>
    <x v="1"/>
    <s v="NPRR1007"/>
    <s v="RTC – NP 3: Management Activities for the ERCOT System"/>
    <s v="ERCOT"/>
    <x v="0"/>
    <x v="1"/>
    <s v="X"/>
    <m/>
    <m/>
    <m/>
    <m/>
    <s v="X"/>
    <m/>
    <m/>
    <m/>
    <m/>
    <m/>
    <m/>
    <m/>
    <m/>
    <m/>
    <s v="X"/>
    <m/>
    <m/>
    <s v="X"/>
    <s v=""/>
    <s v="X"/>
    <s v=""/>
  </r>
  <r>
    <x v="1"/>
    <s v="NPRR1008"/>
    <s v="RTC – NP 4: Day-Ahead Operations"/>
    <s v="ERCOT"/>
    <x v="0"/>
    <x v="1"/>
    <s v="X"/>
    <m/>
    <m/>
    <m/>
    <m/>
    <s v="X"/>
    <m/>
    <m/>
    <m/>
    <m/>
    <m/>
    <m/>
    <m/>
    <m/>
    <m/>
    <s v="X"/>
    <m/>
    <m/>
    <s v="X"/>
    <s v=""/>
    <s v="X"/>
    <s v=""/>
  </r>
  <r>
    <x v="1"/>
    <s v="NPRR1009"/>
    <s v="RTC – NP 5: Transmission Security Analysis and Reliability Unit Commitment"/>
    <s v="ERCOT"/>
    <x v="0"/>
    <x v="1"/>
    <s v="X"/>
    <m/>
    <m/>
    <m/>
    <m/>
    <s v="X"/>
    <m/>
    <m/>
    <m/>
    <m/>
    <m/>
    <m/>
    <m/>
    <m/>
    <m/>
    <s v="X"/>
    <m/>
    <m/>
    <s v="X"/>
    <s v=""/>
    <s v="X"/>
    <s v=""/>
  </r>
  <r>
    <x v="1"/>
    <s v="NPRR1010"/>
    <s v="RTC – NP 6: Adjustment Period and Real-Time Operations"/>
    <s v="ERCOT"/>
    <x v="0"/>
    <x v="1"/>
    <s v="X"/>
    <m/>
    <m/>
    <m/>
    <m/>
    <s v="X"/>
    <m/>
    <m/>
    <m/>
    <m/>
    <m/>
    <m/>
    <m/>
    <m/>
    <m/>
    <s v="X"/>
    <m/>
    <m/>
    <s v="X"/>
    <s v=""/>
    <s v="X"/>
    <s v=""/>
  </r>
  <r>
    <x v="1"/>
    <s v="NPRR1011"/>
    <s v="RTC – NP 8: Performance Monitoring"/>
    <s v="ERCOT"/>
    <x v="0"/>
    <x v="1"/>
    <s v="X"/>
    <m/>
    <m/>
    <m/>
    <m/>
    <s v="X"/>
    <m/>
    <m/>
    <m/>
    <m/>
    <m/>
    <m/>
    <m/>
    <m/>
    <m/>
    <s v="X"/>
    <m/>
    <m/>
    <s v="X"/>
    <s v=""/>
    <s v="X"/>
    <s v=""/>
  </r>
  <r>
    <x v="1"/>
    <s v="NPRR1012"/>
    <s v="RTC – NP 9: Settlement and Billing"/>
    <s v="ERCOT"/>
    <x v="0"/>
    <x v="1"/>
    <s v="X"/>
    <m/>
    <m/>
    <m/>
    <m/>
    <s v="X"/>
    <m/>
    <m/>
    <m/>
    <m/>
    <m/>
    <m/>
    <m/>
    <m/>
    <m/>
    <s v="X"/>
    <m/>
    <m/>
    <s v="X"/>
    <s v=""/>
    <s v="X"/>
    <s v=""/>
  </r>
  <r>
    <x v="1"/>
    <s v="NPRR1013"/>
    <s v="RTC – NP 1, 2, 16, and 25: Overview, Definitions and Acronyms, Registration and Qualification of Market Participants, and Market Suspension and Restart"/>
    <s v="ERCOT"/>
    <x v="0"/>
    <x v="1"/>
    <s v="X"/>
    <m/>
    <m/>
    <m/>
    <m/>
    <s v="X"/>
    <m/>
    <m/>
    <m/>
    <m/>
    <m/>
    <m/>
    <m/>
    <m/>
    <m/>
    <s v="X"/>
    <m/>
    <m/>
    <s v="X"/>
    <s v=""/>
    <s v="X"/>
    <s v=""/>
  </r>
  <r>
    <x v="1"/>
    <s v="NPRR1014"/>
    <s v="BESTF-4 Energy Storage Resource Single Model"/>
    <s v="ERCOT"/>
    <x v="0"/>
    <x v="1"/>
    <s v="X"/>
    <m/>
    <m/>
    <m/>
    <m/>
    <s v="X"/>
    <m/>
    <s v="X"/>
    <m/>
    <m/>
    <m/>
    <m/>
    <m/>
    <m/>
    <m/>
    <m/>
    <m/>
    <s v="X"/>
    <s v="X"/>
    <s v=""/>
    <s v="X"/>
    <s v=""/>
  </r>
  <r>
    <x v="1"/>
    <s v="NPRR1015"/>
    <s v="Clarification of DAM implementation of NPRR863 Phase 2"/>
    <s v="ERCOT"/>
    <x v="0"/>
    <x v="0"/>
    <m/>
    <m/>
    <m/>
    <m/>
    <m/>
    <s v="X"/>
    <m/>
    <m/>
    <m/>
    <m/>
    <m/>
    <s v="X"/>
    <m/>
    <m/>
    <m/>
    <m/>
    <m/>
    <m/>
    <s v=""/>
    <s v=""/>
    <s v="X"/>
    <s v=""/>
  </r>
  <r>
    <x v="1"/>
    <s v="NPRR1016"/>
    <s v="Clarify Requirements for Distribution Generation Resources (DGRs) and Distribution Energy Storage Resources (DESRs)"/>
    <s v="ERCOT"/>
    <x v="0"/>
    <x v="0"/>
    <s v="X"/>
    <m/>
    <m/>
    <m/>
    <m/>
    <s v="X"/>
    <m/>
    <s v="X"/>
    <m/>
    <m/>
    <m/>
    <m/>
    <m/>
    <m/>
    <m/>
    <m/>
    <m/>
    <s v="X"/>
    <s v="X"/>
    <s v=""/>
    <s v="X"/>
    <s v=""/>
  </r>
  <r>
    <x v="1"/>
    <s v="NPRR1017"/>
    <s v="Management of Congestion Revenue Rights (CRRs) and Resource Node Removals"/>
    <s v="ERCOT"/>
    <x v="0"/>
    <x v="1"/>
    <m/>
    <m/>
    <m/>
    <m/>
    <m/>
    <s v="X"/>
    <m/>
    <m/>
    <m/>
    <m/>
    <m/>
    <m/>
    <m/>
    <m/>
    <m/>
    <m/>
    <m/>
    <m/>
    <s v=""/>
    <s v=""/>
    <s v="X"/>
    <s v=""/>
  </r>
  <r>
    <x v="1"/>
    <s v="NPRR1018"/>
    <s v="Clarifications Regarding ERCOT Suspension or Termination of a QSE and Participation by a Virtual or Emergency QSE"/>
    <s v="ERCOT"/>
    <x v="0"/>
    <x v="0"/>
    <m/>
    <m/>
    <m/>
    <m/>
    <m/>
    <m/>
    <m/>
    <m/>
    <m/>
    <m/>
    <m/>
    <m/>
    <m/>
    <m/>
    <m/>
    <m/>
    <m/>
    <m/>
    <s v=""/>
    <s v=""/>
    <s v=""/>
    <s v=""/>
  </r>
  <r>
    <x v="1"/>
    <s v="NPRR1019"/>
    <s v="Pricing and Settlement Changes for Switchable Generation Resources (SWGRs) Instructed to Switch to ERCOT"/>
    <s v="ERCOT"/>
    <x v="0"/>
    <x v="0"/>
    <m/>
    <m/>
    <m/>
    <m/>
    <m/>
    <s v="X"/>
    <m/>
    <m/>
    <m/>
    <m/>
    <s v="X"/>
    <m/>
    <m/>
    <m/>
    <m/>
    <m/>
    <m/>
    <m/>
    <s v=""/>
    <s v=""/>
    <s v="X"/>
    <s v=""/>
  </r>
  <r>
    <x v="1"/>
    <s v="NPRR1020"/>
    <s v="Allow Some Integrated Energy Storage Designs to Calculate Internal Loads"/>
    <s v="Tesla"/>
    <x v="1"/>
    <x v="0"/>
    <s v="X"/>
    <s v="X"/>
    <m/>
    <m/>
    <m/>
    <s v="X"/>
    <m/>
    <s v="X"/>
    <m/>
    <m/>
    <m/>
    <m/>
    <m/>
    <m/>
    <m/>
    <m/>
    <m/>
    <s v="X"/>
    <s v="X"/>
    <s v="X"/>
    <s v="X"/>
    <s v=""/>
  </r>
  <r>
    <x v="1"/>
    <s v="NPRR1021"/>
    <s v="Adjustments to the Default Uplift Invoice Process"/>
    <s v="Reliant"/>
    <x v="1"/>
    <x v="0"/>
    <m/>
    <m/>
    <m/>
    <m/>
    <m/>
    <s v="X"/>
    <m/>
    <m/>
    <m/>
    <m/>
    <m/>
    <m/>
    <m/>
    <m/>
    <s v="X"/>
    <m/>
    <m/>
    <m/>
    <s v=""/>
    <s v=""/>
    <s v="X"/>
    <s v=""/>
  </r>
  <r>
    <x v="1"/>
    <s v="NPRR1022"/>
    <s v="Submission of Banking Information"/>
    <s v="ERCOT"/>
    <x v="0"/>
    <x v="0"/>
    <m/>
    <m/>
    <m/>
    <m/>
    <m/>
    <s v="X"/>
    <m/>
    <m/>
    <m/>
    <m/>
    <m/>
    <m/>
    <m/>
    <m/>
    <m/>
    <m/>
    <m/>
    <m/>
    <s v=""/>
    <s v=""/>
    <s v="X"/>
    <s v=""/>
  </r>
  <r>
    <x v="1"/>
    <s v="NPRR1023"/>
    <s v="Change to CRR Repossession Process"/>
    <s v="ERCOT"/>
    <x v="0"/>
    <x v="0"/>
    <m/>
    <m/>
    <m/>
    <m/>
    <m/>
    <s v="X"/>
    <m/>
    <m/>
    <m/>
    <m/>
    <m/>
    <m/>
    <m/>
    <m/>
    <s v="X"/>
    <m/>
    <m/>
    <m/>
    <s v=""/>
    <s v=""/>
    <s v="X"/>
    <s v=""/>
  </r>
  <r>
    <x v="1"/>
    <s v="NPRR1024"/>
    <s v="Determination of Significance with Respect to Price Correction"/>
    <s v="ERCOT"/>
    <x v="0"/>
    <x v="1"/>
    <m/>
    <m/>
    <m/>
    <m/>
    <m/>
    <s v="X"/>
    <m/>
    <m/>
    <m/>
    <m/>
    <m/>
    <m/>
    <m/>
    <m/>
    <m/>
    <m/>
    <m/>
    <m/>
    <s v=""/>
    <s v=""/>
    <s v="X"/>
    <s v=""/>
  </r>
  <r>
    <x v="1"/>
    <s v="NPRR1025"/>
    <s v=" Remove Real-Time On-Line Reliability Deployment Price from Ancillary Service Imbalance Calculation"/>
    <s v="LCRA"/>
    <x v="1"/>
    <x v="1"/>
    <m/>
    <m/>
    <m/>
    <m/>
    <m/>
    <s v="X"/>
    <m/>
    <m/>
    <m/>
    <m/>
    <m/>
    <s v="X"/>
    <m/>
    <m/>
    <m/>
    <m/>
    <m/>
    <m/>
    <s v=""/>
    <s v=""/>
    <s v="X"/>
    <s v=""/>
  </r>
  <r>
    <x v="1"/>
    <s v="NPRR1026"/>
    <s v="BESTF-7 Self-Limiting Facilities and Self-Limiting Resources"/>
    <s v="ERCOT"/>
    <x v="0"/>
    <x v="1"/>
    <s v="X"/>
    <m/>
    <m/>
    <m/>
    <m/>
    <s v="X"/>
    <m/>
    <s v="X"/>
    <m/>
    <m/>
    <m/>
    <m/>
    <m/>
    <m/>
    <m/>
    <m/>
    <m/>
    <s v="X"/>
    <s v="X"/>
    <s v=""/>
    <s v="X"/>
    <s v=""/>
  </r>
  <r>
    <x v="1"/>
    <s v="NPRR1027"/>
    <s v="Removal of Grey-Boxed Language Related to NPRR702, Flexible Accounts, Payment of Invoices, and Disposition of Interest on Cash Collateral"/>
    <s v="ERCOT"/>
    <x v="0"/>
    <x v="1"/>
    <m/>
    <m/>
    <m/>
    <m/>
    <m/>
    <m/>
    <m/>
    <m/>
    <m/>
    <m/>
    <m/>
    <m/>
    <m/>
    <m/>
    <m/>
    <m/>
    <m/>
    <m/>
    <s v=""/>
    <s v=""/>
    <s v=""/>
    <s v=""/>
  </r>
  <r>
    <x v="1"/>
    <s v="NPRR1028"/>
    <s v="RUC Process Alignment with Resource Limits"/>
    <s v="Reliant"/>
    <x v="1"/>
    <x v="1"/>
    <m/>
    <m/>
    <m/>
    <m/>
    <m/>
    <s v="X"/>
    <m/>
    <m/>
    <m/>
    <m/>
    <m/>
    <m/>
    <m/>
    <m/>
    <m/>
    <m/>
    <m/>
    <m/>
    <s v=""/>
    <s v=""/>
    <s v="X"/>
    <s v=""/>
  </r>
  <r>
    <x v="1"/>
    <s v="NPRR1029"/>
    <s v="BESTF-6 DC-Coupled Resources"/>
    <s v="ERCOT"/>
    <x v="0"/>
    <x v="1"/>
    <s v="X"/>
    <m/>
    <m/>
    <m/>
    <m/>
    <s v="X"/>
    <m/>
    <s v="X"/>
    <m/>
    <m/>
    <m/>
    <m/>
    <m/>
    <m/>
    <m/>
    <m/>
    <m/>
    <s v="X"/>
    <s v="X"/>
    <s v=""/>
    <s v="X"/>
    <s v=""/>
  </r>
  <r>
    <x v="1"/>
    <s v="NPRR1030"/>
    <s v="Modify Allocator for CRR Auction Revenue Distribution"/>
    <s v="ERCOT"/>
    <x v="0"/>
    <x v="0"/>
    <m/>
    <m/>
    <m/>
    <m/>
    <m/>
    <s v="X"/>
    <m/>
    <m/>
    <m/>
    <m/>
    <m/>
    <m/>
    <m/>
    <m/>
    <m/>
    <m/>
    <m/>
    <m/>
    <s v=""/>
    <s v=""/>
    <s v="X"/>
    <s v=""/>
  </r>
  <r>
    <x v="1"/>
    <s v="NPRR1031"/>
    <s v="Notices for Curtailment of Load"/>
    <s v="DC Energy"/>
    <x v="1"/>
    <x v="1"/>
    <m/>
    <m/>
    <m/>
    <m/>
    <m/>
    <m/>
    <m/>
    <m/>
    <m/>
    <m/>
    <m/>
    <m/>
    <m/>
    <s v="X"/>
    <m/>
    <m/>
    <m/>
    <m/>
    <s v=""/>
    <s v=""/>
    <s v=""/>
    <s v="X"/>
  </r>
  <r>
    <x v="1"/>
    <s v="NPRR1032"/>
    <s v="Consideration of Physical Limits of DC Ties in RUC Optimization and Settlements"/>
    <s v="ERCOT"/>
    <x v="0"/>
    <x v="1"/>
    <m/>
    <m/>
    <m/>
    <m/>
    <m/>
    <s v="X"/>
    <m/>
    <m/>
    <m/>
    <m/>
    <s v="X"/>
    <m/>
    <m/>
    <m/>
    <m/>
    <m/>
    <m/>
    <m/>
    <s v=""/>
    <s v=""/>
    <s v="X"/>
    <s v=""/>
  </r>
  <r>
    <x v="1"/>
    <s v="NPRR1033"/>
    <s v="Clarification of Financial Security Interest Payment and Withholding Processes Upon Termination of Market Participant Standard Form Agreement"/>
    <s v="ERCOT"/>
    <x v="0"/>
    <x v="1"/>
    <m/>
    <m/>
    <m/>
    <m/>
    <m/>
    <s v="X"/>
    <m/>
    <m/>
    <m/>
    <m/>
    <m/>
    <m/>
    <m/>
    <m/>
    <s v="X"/>
    <m/>
    <m/>
    <m/>
    <s v=""/>
    <s v=""/>
    <s v="X"/>
    <s v=""/>
  </r>
  <r>
    <x v="1"/>
    <s v="NPRR1034"/>
    <s v="Frequency-Based Limits on DC Tie Imports or Exports"/>
    <s v="Southern Cross"/>
    <x v="1"/>
    <x v="1"/>
    <s v="X"/>
    <s v="X"/>
    <m/>
    <m/>
    <m/>
    <s v="X"/>
    <m/>
    <m/>
    <m/>
    <m/>
    <m/>
    <m/>
    <s v="X"/>
    <m/>
    <m/>
    <m/>
    <m/>
    <m/>
    <s v="X"/>
    <s v="X"/>
    <s v="X"/>
    <s v=""/>
  </r>
  <r>
    <x v="1"/>
    <s v="NPRR1035"/>
    <s v="DC Tie Schedules Protected Information Expiry and Posting"/>
    <s v="ERCOT"/>
    <x v="0"/>
    <x v="1"/>
    <m/>
    <m/>
    <m/>
    <m/>
    <m/>
    <s v="X"/>
    <m/>
    <m/>
    <m/>
    <m/>
    <m/>
    <m/>
    <m/>
    <s v="X"/>
    <m/>
    <m/>
    <m/>
    <m/>
    <s v=""/>
    <s v=""/>
    <s v="X"/>
    <s v="X"/>
  </r>
  <r>
    <x v="1"/>
    <s v="NPRR1036"/>
    <s v="Late Payment Enforcement Provisions"/>
    <s v="ERCOT"/>
    <x v="0"/>
    <x v="1"/>
    <m/>
    <m/>
    <m/>
    <m/>
    <m/>
    <m/>
    <m/>
    <m/>
    <m/>
    <m/>
    <m/>
    <m/>
    <m/>
    <m/>
    <s v="X"/>
    <m/>
    <m/>
    <m/>
    <s v=""/>
    <s v=""/>
    <s v="X"/>
    <s v=""/>
  </r>
  <r>
    <x v="1"/>
    <s v="NPRR1037"/>
    <s v="Correction to the Settlement of Switchable Generation Resources (SWGRs) Instructed to Switch to ERCOT"/>
    <s v="ERCOT"/>
    <x v="0"/>
    <x v="1"/>
    <m/>
    <m/>
    <m/>
    <m/>
    <m/>
    <s v="X"/>
    <m/>
    <m/>
    <m/>
    <m/>
    <s v="X"/>
    <m/>
    <m/>
    <m/>
    <m/>
    <m/>
    <m/>
    <m/>
    <s v=""/>
    <s v=""/>
    <s v="X"/>
    <s v=""/>
  </r>
  <r>
    <x v="1"/>
    <s v="NPRR1038"/>
    <s v="BESTF-8 Limited Exemption from Reactive Power Requirements for Certain Energy Storage Resources"/>
    <s v="ERCOT"/>
    <x v="0"/>
    <x v="1"/>
    <s v="X"/>
    <m/>
    <m/>
    <m/>
    <m/>
    <s v="X"/>
    <m/>
    <s v="X"/>
    <m/>
    <m/>
    <m/>
    <m/>
    <m/>
    <m/>
    <m/>
    <m/>
    <m/>
    <s v="X"/>
    <s v="X"/>
    <s v=""/>
    <s v="X"/>
    <s v=""/>
  </r>
  <r>
    <x v="1"/>
    <s v="NPRR1039"/>
    <s v="Replace the Term MIS Public Area with ERCOT Website"/>
    <s v="ERCOT"/>
    <x v="0"/>
    <x v="1"/>
    <m/>
    <m/>
    <m/>
    <m/>
    <m/>
    <m/>
    <m/>
    <m/>
    <m/>
    <m/>
    <m/>
    <m/>
    <m/>
    <m/>
    <m/>
    <m/>
    <m/>
    <m/>
    <s v=""/>
    <s v=""/>
    <s v=""/>
    <s v=""/>
  </r>
  <r>
    <x v="1"/>
    <s v="NPRR1040"/>
    <s v="Compliance Metrics for Ancillary Service Supply Responsibility"/>
    <s v="LCRA, STEC, Reliant"/>
    <x v="1"/>
    <x v="1"/>
    <m/>
    <m/>
    <m/>
    <m/>
    <m/>
    <s v="X"/>
    <m/>
    <m/>
    <m/>
    <m/>
    <m/>
    <m/>
    <m/>
    <m/>
    <m/>
    <m/>
    <m/>
    <m/>
    <s v=""/>
    <s v=""/>
    <s v="X"/>
    <s v=""/>
  </r>
  <r>
    <x v="1"/>
    <s v="NPRR1041"/>
    <s v="Adjust Expiration of Protected Information Status for Wholesale Storage Load (WSL) Data"/>
    <s v="ERCOT"/>
    <x v="0"/>
    <x v="1"/>
    <m/>
    <m/>
    <m/>
    <m/>
    <m/>
    <m/>
    <m/>
    <m/>
    <m/>
    <m/>
    <m/>
    <m/>
    <m/>
    <s v="X"/>
    <m/>
    <m/>
    <m/>
    <m/>
    <s v=""/>
    <s v=""/>
    <s v=""/>
    <s v="X"/>
  </r>
  <r>
    <x v="1"/>
    <s v="NPRR1042"/>
    <s v="Planned Capacity Adjustment in the Report on Capacity, Demand and Reserves in the ERCOT Region"/>
    <s v="Reliant"/>
    <x v="1"/>
    <x v="1"/>
    <m/>
    <m/>
    <m/>
    <m/>
    <m/>
    <m/>
    <m/>
    <m/>
    <m/>
    <m/>
    <m/>
    <m/>
    <m/>
    <s v="X"/>
    <m/>
    <m/>
    <m/>
    <m/>
    <s v=""/>
    <s v=""/>
    <s v=""/>
    <s v="X"/>
  </r>
  <r>
    <x v="1"/>
    <s v="NPRR1043"/>
    <s v="Clarification of NPRR986 Language Related to Wholesale Storage Load"/>
    <s v="ERCOT"/>
    <x v="0"/>
    <x v="1"/>
    <s v="X"/>
    <m/>
    <m/>
    <m/>
    <m/>
    <m/>
    <m/>
    <s v="X"/>
    <m/>
    <m/>
    <m/>
    <m/>
    <m/>
    <m/>
    <m/>
    <m/>
    <m/>
    <s v="X"/>
    <s v="X"/>
    <s v=""/>
    <s v="X"/>
    <s v=""/>
  </r>
  <r>
    <x v="1"/>
    <s v="NPRR1044"/>
    <s v="Enhancement of SSR Mitigation Requirement"/>
    <s v="ERCOT"/>
    <x v="0"/>
    <x v="1"/>
    <m/>
    <m/>
    <m/>
    <m/>
    <m/>
    <s v="X"/>
    <m/>
    <m/>
    <m/>
    <m/>
    <m/>
    <m/>
    <m/>
    <m/>
    <m/>
    <m/>
    <m/>
    <m/>
    <s v=""/>
    <s v=""/>
    <s v="X"/>
    <s v=""/>
  </r>
  <r>
    <x v="8"/>
    <s v="LPGRR067"/>
    <s v="Profile Decision Tree Revisions"/>
    <s v="ERCOT"/>
    <x v="0"/>
    <x v="0"/>
    <m/>
    <m/>
    <m/>
    <m/>
    <m/>
    <s v="X"/>
    <m/>
    <m/>
    <s v="X"/>
    <m/>
    <m/>
    <m/>
    <m/>
    <m/>
    <m/>
    <m/>
    <m/>
    <m/>
    <s v=""/>
    <s v=""/>
    <s v="X"/>
    <s v=""/>
  </r>
  <r>
    <x v="9"/>
    <s v="RMGRR163"/>
    <s v="Discontinue Generation of Legacy Retail Reports"/>
    <s v="ERCOT"/>
    <x v="0"/>
    <x v="0"/>
    <m/>
    <m/>
    <m/>
    <m/>
    <m/>
    <m/>
    <m/>
    <m/>
    <m/>
    <m/>
    <m/>
    <m/>
    <m/>
    <m/>
    <m/>
    <m/>
    <m/>
    <m/>
    <s v=""/>
    <s v=""/>
    <s v=""/>
    <s v=""/>
  </r>
  <r>
    <x v="10"/>
    <s v="COPMGRR048"/>
    <s v="Related to NPRR1039, Replace the Term MIS Public Area with ERCOT Website"/>
    <s v="ERCOT"/>
    <x v="0"/>
    <x v="1"/>
    <m/>
    <m/>
    <m/>
    <m/>
    <m/>
    <m/>
    <m/>
    <m/>
    <m/>
    <m/>
    <m/>
    <m/>
    <m/>
    <m/>
    <m/>
    <m/>
    <m/>
    <m/>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0"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rowHeaderCaption="RevisionTypes">
  <location ref="A25:S38" firstHeaderRow="1" firstDataRow="2" firstDataCol="1" rowPageCount="1" colPageCount="1"/>
  <pivotFields count="28">
    <pivotField axis="axisRow" compact="0" outline="0" showAll="0">
      <items count="12">
        <item x="0"/>
        <item x="1"/>
        <item x="3"/>
        <item x="9"/>
        <item x="7"/>
        <item x="8"/>
        <item x="5"/>
        <item x="10"/>
        <item x="4"/>
        <item x="2"/>
        <item x="6"/>
        <item t="default"/>
      </items>
    </pivotField>
    <pivotField compact="0" outline="0" showAll="0"/>
    <pivotField compact="0" outline="0" showAll="0" defaultSubtotal="0"/>
    <pivotField compact="0" outline="0" showAll="0" defaultSubtotal="0"/>
    <pivotField compact="0" outline="0" showAll="0" defaultSubtotal="0"/>
    <pivotField axis="axisPage" compact="0" outline="0" showAll="0">
      <items count="6">
        <item x="0"/>
        <item x="1"/>
        <item m="1" x="2"/>
        <item m="1" x="3"/>
        <item m="1" x="4"/>
        <item t="default"/>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ubtotalTop="0" showAll="0" includeNewItemsInFilter="1"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12">
    <i>
      <x/>
    </i>
    <i>
      <x v="1"/>
    </i>
    <i>
      <x v="2"/>
    </i>
    <i>
      <x v="3"/>
    </i>
    <i>
      <x v="4"/>
    </i>
    <i>
      <x v="5"/>
    </i>
    <i>
      <x v="6"/>
    </i>
    <i>
      <x v="7"/>
    </i>
    <i>
      <x v="8"/>
    </i>
    <i>
      <x v="9"/>
    </i>
    <i>
      <x v="10"/>
    </i>
    <i t="grand">
      <x/>
    </i>
  </rowItems>
  <colFields count="1">
    <field x="-2"/>
  </colFields>
  <colItems count="18">
    <i>
      <x/>
    </i>
    <i i="1">
      <x v="1"/>
    </i>
    <i i="2">
      <x v="2"/>
    </i>
    <i i="3">
      <x v="3"/>
    </i>
    <i i="4">
      <x v="4"/>
    </i>
    <i i="5">
      <x v="5"/>
    </i>
    <i i="6">
      <x v="6"/>
    </i>
    <i i="7">
      <x v="7"/>
    </i>
    <i i="8">
      <x v="8"/>
    </i>
    <i i="9">
      <x v="9"/>
    </i>
    <i i="10">
      <x v="10"/>
    </i>
    <i i="11">
      <x v="11"/>
    </i>
    <i i="12">
      <x v="12"/>
    </i>
    <i i="13">
      <x v="13"/>
    </i>
    <i i="14">
      <x v="14"/>
    </i>
    <i i="15">
      <x v="15"/>
    </i>
    <i i="16">
      <x v="16"/>
    </i>
    <i i="17">
      <x v="17"/>
    </i>
  </colItems>
  <pageFields count="1">
    <pageField fld="5" hier="0"/>
  </pageFields>
  <dataFields count="18">
    <dataField name="Goal 1" fld="6" subtotal="count" baseField="0" baseItem="0"/>
    <dataField name="Goal 2" fld="7" subtotal="count" baseField="0" baseItem="0"/>
    <dataField name="Goal 3" fld="8" subtotal="count" baseField="0" baseItem="0"/>
    <dataField name="Goal 4" fld="9" subtotal="count" baseField="0" baseItem="0"/>
    <dataField name="Goal 5" fld="10" subtotal="count" baseField="0" baseItem="0"/>
    <dataField name="Goal 6" fld="11" subtotal="count" baseField="0" baseItem="0"/>
    <dataField name="Goal 7" fld="12" subtotal="count" baseField="0" baseItem="0"/>
    <dataField name="Goal 8" fld="13" subtotal="count" baseField="0" baseItem="0"/>
    <dataField name="Goal 9" fld="14" subtotal="count" baseField="0" baseItem="0"/>
    <dataField name="Goal 10" fld="15" subtotal="count" baseField="0" baseItem="0"/>
    <dataField name="Goal 11" fld="16" subtotal="count" baseField="0" baseItem="0"/>
    <dataField name="Goal 12" fld="17" subtotal="count" baseField="0" baseItem="0"/>
    <dataField name="Goal 13" fld="18" subtotal="count" baseField="0" baseItem="0"/>
    <dataField name="Goal 14" fld="19" subtotal="count" baseField="0" baseItem="0"/>
    <dataField name="Goal 15" fld="20" subtotal="count" baseField="0" baseItem="0"/>
    <dataField name="Goal 16" fld="21" subtotal="count" baseField="0" baseItem="0"/>
    <dataField name="Goal 17" fld="22" subtotal="count" baseField="0" baseItem="0"/>
    <dataField name="Goal 18" fld="23" subtotal="count" baseField="0" baseItem="0"/>
  </dataFields>
  <formats count="56">
    <format dxfId="199">
      <pivotArea type="all" dataOnly="0" outline="0" fieldPosition="0"/>
    </format>
    <format dxfId="198">
      <pivotArea type="all" dataOnly="0" outline="0" fieldPosition="0"/>
    </format>
    <format dxfId="197">
      <pivotArea dataOnly="0" labelOnly="1" fieldPosition="0">
        <references count="1">
          <reference field="0" count="0"/>
        </references>
      </pivotArea>
    </format>
    <format dxfId="196">
      <pivotArea field="0" grandRow="1" outline="0" axis="axisRow" fieldPosition="0">
        <references count="1">
          <reference field="4294967294" count="1" selected="0">
            <x v="5"/>
          </reference>
        </references>
      </pivotArea>
    </format>
    <format dxfId="195">
      <pivotArea dataOnly="0" labelOnly="1" outline="0" fieldPosition="0">
        <references count="1">
          <reference field="5" count="0"/>
        </references>
      </pivotArea>
    </format>
    <format>
      <pivotArea fieldPosition="0">
        <references count="2">
          <reference field="4294967294" count="1" selected="0">
            <x v="0"/>
          </reference>
          <reference field="0" count="0"/>
        </references>
      </pivotArea>
    </format>
    <format>
      <pivotArea outline="0" fieldPosition="0">
        <references count="1">
          <reference field="4294967294" count="1" selected="0">
            <x v="0"/>
          </reference>
        </references>
      </pivotArea>
    </format>
    <format>
      <pivotArea dataOnly="0" labelOnly="1" fieldPosition="0">
        <references count="1">
          <reference field="0" count="0"/>
        </references>
      </pivotArea>
    </format>
    <format dxfId="194">
      <pivotArea field="0" type="button" dataOnly="0" labelOnly="1" outline="0" axis="axisRow" fieldPosition="0"/>
    </format>
    <format dxfId="193">
      <pivotArea dataOnly="0" labelOnly="1" fieldPosition="0">
        <references count="1">
          <reference field="0" count="1">
            <x v="0"/>
          </reference>
        </references>
      </pivotArea>
    </format>
    <format dxfId="192">
      <pivotArea dataOnly="0" labelOnly="1" fieldPosition="0">
        <references count="1">
          <reference field="0" count="1">
            <x v="1"/>
          </reference>
        </references>
      </pivotArea>
    </format>
    <format dxfId="191">
      <pivotArea dataOnly="0" labelOnly="1" fieldPosition="0">
        <references count="1">
          <reference field="0" count="1">
            <x v="2"/>
          </reference>
        </references>
      </pivotArea>
    </format>
    <format dxfId="190">
      <pivotArea dataOnly="0" labelOnly="1" fieldPosition="0">
        <references count="1">
          <reference field="0" count="1">
            <x v="3"/>
          </reference>
        </references>
      </pivotArea>
    </format>
    <format dxfId="189">
      <pivotArea dataOnly="0" labelOnly="1" fieldPosition="0">
        <references count="1">
          <reference field="0" count="1">
            <x v="4"/>
          </reference>
        </references>
      </pivotArea>
    </format>
    <format dxfId="188">
      <pivotArea dataOnly="0" labelOnly="1" fieldPosition="0">
        <references count="1">
          <reference field="0" count="1">
            <x v="5"/>
          </reference>
        </references>
      </pivotArea>
    </format>
    <format dxfId="187">
      <pivotArea dataOnly="0" labelOnly="1" grandRow="1" fieldPosition="0"/>
    </format>
    <format dxfId="186">
      <pivotArea dataOnly="0" labelOnly="1" outline="0" fieldPosition="0">
        <references count="1">
          <reference field="4294967294" count="13">
            <x v="0"/>
            <x v="1"/>
            <x v="2"/>
            <x v="3"/>
            <x v="4"/>
            <x v="5"/>
            <x v="6"/>
            <x v="7"/>
            <x v="8"/>
            <x v="9"/>
            <x v="10"/>
            <x v="11"/>
            <x v="12"/>
          </reference>
        </references>
      </pivotArea>
    </format>
    <format>
      <pivotArea dataOnly="0" labelOnly="1" fieldPosition="0">
        <references count="1">
          <reference field="0" count="1">
            <x v="0"/>
          </reference>
        </references>
      </pivotArea>
    </format>
    <format>
      <pivotArea dataOnly="0" labelOnly="1" fieldPosition="0">
        <references count="1">
          <reference field="0" count="1">
            <x v="1"/>
          </reference>
        </references>
      </pivotArea>
    </format>
    <format>
      <pivotArea dataOnly="0" labelOnly="1" fieldPosition="0">
        <references count="1">
          <reference field="0" count="1">
            <x v="2"/>
          </reference>
        </references>
      </pivotArea>
    </format>
    <format>
      <pivotArea dataOnly="0" labelOnly="1" fieldPosition="0">
        <references count="1">
          <reference field="0" count="1">
            <x v="3"/>
          </reference>
        </references>
      </pivotArea>
    </format>
    <format>
      <pivotArea dataOnly="0" labelOnly="1" fieldPosition="0">
        <references count="1">
          <reference field="0" count="1">
            <x v="4"/>
          </reference>
        </references>
      </pivotArea>
    </format>
    <format>
      <pivotArea dataOnly="0" labelOnly="1" fieldPosition="0">
        <references count="1">
          <reference field="0" count="1">
            <x v="5"/>
          </reference>
        </references>
      </pivotArea>
    </format>
    <format>
      <pivotArea dataOnly="0" labelOnly="1" grandRow="1" fieldPosition="0"/>
    </format>
    <format dxfId="185">
      <pivotArea outline="0" fieldPosition="0">
        <references count="1">
          <reference field="0" count="0" selected="0"/>
        </references>
      </pivotArea>
    </format>
    <format dxfId="184">
      <pivotArea field="0" type="button" dataOnly="0" labelOnly="1" outline="0" axis="axisRow" fieldPosition="0"/>
    </format>
    <format dxfId="183">
      <pivotArea dataOnly="0" labelOnly="1" outline="0" fieldPosition="0">
        <references count="1">
          <reference field="4294967294" count="15">
            <x v="0"/>
            <x v="1"/>
            <x v="2"/>
            <x v="3"/>
            <x v="4"/>
            <x v="5"/>
            <x v="6"/>
            <x v="7"/>
            <x v="8"/>
            <x v="9"/>
            <x v="10"/>
            <x v="11"/>
            <x v="12"/>
            <x v="13"/>
            <x v="14"/>
          </reference>
        </references>
      </pivotArea>
    </format>
    <format dxfId="182">
      <pivotArea field="0" type="button" dataOnly="0" labelOnly="1" outline="0" axis="axisRow" fieldPosition="0"/>
    </format>
    <format dxfId="181">
      <pivotArea dataOnly="0" labelOnly="1" outline="0" fieldPosition="0">
        <references count="1">
          <reference field="4294967294" count="15">
            <x v="0"/>
            <x v="1"/>
            <x v="2"/>
            <x v="3"/>
            <x v="4"/>
            <x v="5"/>
            <x v="6"/>
            <x v="7"/>
            <x v="8"/>
            <x v="9"/>
            <x v="10"/>
            <x v="11"/>
            <x v="12"/>
            <x v="13"/>
            <x v="14"/>
          </reference>
        </references>
      </pivotArea>
    </format>
    <format dxfId="180">
      <pivotArea outline="0" collapsedLevelsAreSubtotals="1" fieldPosition="0"/>
    </format>
    <format dxfId="179">
      <pivotArea dataOnly="0" labelOnly="1" outline="0" fieldPosition="0">
        <references count="1">
          <reference field="0" count="0"/>
        </references>
      </pivotArea>
    </format>
    <format dxfId="178">
      <pivotArea dataOnly="0" labelOnly="1" grandRow="1" outline="0" fieldPosition="0"/>
    </format>
    <format dxfId="177">
      <pivotArea dataOnly="0" labelOnly="1" outline="0" fieldPosition="0">
        <references count="1">
          <reference field="0" count="0"/>
        </references>
      </pivotArea>
    </format>
    <format dxfId="176">
      <pivotArea outline="0" fieldPosition="0"/>
    </format>
    <format dxfId="175">
      <pivotArea outline="0" collapsedLevelsAreSubtotals="1" fieldPosition="0"/>
    </format>
    <format dxfId="174">
      <pivotArea outline="0" collapsedLevelsAreSubtotals="1" fieldPosition="0"/>
    </format>
    <format dxfId="173">
      <pivotArea dataOnly="0" labelOnly="1" outline="0" fieldPosition="0">
        <references count="1">
          <reference field="0" count="0"/>
        </references>
      </pivotArea>
    </format>
    <format dxfId="172">
      <pivotArea dataOnly="0" labelOnly="1" grandRow="1" outline="0" fieldPosition="0"/>
    </format>
    <format dxfId="171">
      <pivotArea outline="0" fieldPosition="0">
        <references count="1">
          <reference field="0" count="0" selected="0"/>
        </references>
      </pivotArea>
    </format>
    <format dxfId="170">
      <pivotArea grandRow="1" outline="0" collapsedLevelsAreSubtotals="1" fieldPosition="0"/>
    </format>
    <format dxfId="169">
      <pivotArea dataOnly="0" labelOnly="1" outline="0" fieldPosition="0">
        <references count="1">
          <reference field="0" count="0"/>
        </references>
      </pivotArea>
    </format>
    <format dxfId="168">
      <pivotArea outline="0" fieldPosition="0">
        <references count="1">
          <reference field="4294967294" count="4" selected="0">
            <x v="14"/>
            <x v="15"/>
            <x v="16"/>
            <x v="17"/>
          </reference>
        </references>
      </pivotArea>
    </format>
    <format dxfId="167">
      <pivotArea dataOnly="0" labelOnly="1" outline="0" fieldPosition="0">
        <references count="1">
          <reference field="4294967294" count="4">
            <x v="14"/>
            <x v="15"/>
            <x v="16"/>
            <x v="17"/>
          </reference>
        </references>
      </pivotArea>
    </format>
    <format dxfId="166">
      <pivotArea outline="0" fieldPosition="0">
        <references count="1">
          <reference field="4294967294" count="14" selected="0">
            <x v="0"/>
            <x v="1"/>
            <x v="2"/>
            <x v="3"/>
            <x v="4"/>
            <x v="5"/>
            <x v="6"/>
            <x v="7"/>
            <x v="8"/>
            <x v="9"/>
            <x v="10"/>
            <x v="11"/>
            <x v="12"/>
            <x v="13"/>
          </reference>
        </references>
      </pivotArea>
    </format>
    <format dxfId="165">
      <pivotArea outline="0" fieldPosition="0">
        <references count="1">
          <reference field="0" count="0" selected="0"/>
        </references>
      </pivotArea>
    </format>
    <format dxfId="164">
      <pivotArea outline="0" fieldPosition="0">
        <references count="2">
          <reference field="4294967294" count="1" selected="0">
            <x v="0"/>
          </reference>
          <reference field="0" count="0" selected="0"/>
        </references>
      </pivotArea>
    </format>
    <format dxfId="163">
      <pivotArea outline="0" fieldPosition="0">
        <references count="2">
          <reference field="4294967294" count="1" selected="0">
            <x v="1"/>
          </reference>
          <reference field="0" count="0" selected="0"/>
        </references>
      </pivotArea>
    </format>
    <format dxfId="162">
      <pivotArea outline="0" fieldPosition="0">
        <references count="2">
          <reference field="4294967294" count="1" selected="0">
            <x v="3"/>
          </reference>
          <reference field="0" count="0" selected="0"/>
        </references>
      </pivotArea>
    </format>
    <format dxfId="161">
      <pivotArea outline="0" fieldPosition="0">
        <references count="2">
          <reference field="4294967294" count="9" selected="0">
            <x v="4"/>
            <x v="5"/>
            <x v="6"/>
            <x v="7"/>
            <x v="8"/>
            <x v="9"/>
            <x v="10"/>
            <x v="11"/>
            <x v="12"/>
          </reference>
          <reference field="0" count="0" selected="0"/>
        </references>
      </pivotArea>
    </format>
    <format dxfId="160">
      <pivotArea outline="0" fieldPosition="0">
        <references count="2">
          <reference field="4294967294" count="1" selected="0">
            <x v="2"/>
          </reference>
          <reference field="0" count="0" selected="0"/>
        </references>
      </pivotArea>
    </format>
    <format dxfId="159">
      <pivotArea outline="0" fieldPosition="0">
        <references count="2">
          <reference field="4294967294" count="1" selected="0">
            <x v="14"/>
          </reference>
          <reference field="0" count="0" selected="0"/>
        </references>
      </pivotArea>
    </format>
    <format dxfId="158">
      <pivotArea outline="0" fieldPosition="0">
        <references count="2">
          <reference field="4294967294" count="1" selected="0">
            <x v="13"/>
          </reference>
          <reference field="0" count="0" selected="0"/>
        </references>
      </pivotArea>
    </format>
    <format dxfId="157">
      <pivotArea outline="0" fieldPosition="0">
        <references count="2">
          <reference field="4294967294" count="1" selected="0">
            <x v="16"/>
          </reference>
          <reference field="0" count="0" selected="0"/>
        </references>
      </pivotArea>
    </format>
    <format dxfId="156">
      <pivotArea outline="0" fieldPosition="0">
        <references count="2">
          <reference field="4294967294" count="1" selected="0">
            <x v="15"/>
          </reference>
          <reference field="0" count="0" selected="0"/>
        </references>
      </pivotArea>
    </format>
    <format dxfId="155">
      <pivotArea outline="0" fieldPosition="0">
        <references count="2">
          <reference field="4294967294" count="1" selected="0">
            <x v="17"/>
          </reference>
          <reference field="0" count="0" selected="0"/>
        </references>
      </pivotArea>
    </format>
    <format dxfId="154">
      <pivotArea dataOnly="0" labelOnly="1" outline="0" fieldPosition="0">
        <references count="1">
          <reference field="0" count="0"/>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3" cacheId="10"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rowHeaderCaption="RevisionTypes">
  <location ref="A43:S48" firstHeaderRow="1" firstDataRow="2" firstDataCol="1" rowPageCount="1" colPageCount="1"/>
  <pivotFields count="28">
    <pivotField compact="0" outline="0" showAll="0">
      <items count="12">
        <item x="0"/>
        <item x="1"/>
        <item x="3"/>
        <item x="9"/>
        <item x="7"/>
        <item x="8"/>
        <item x="5"/>
        <item x="10"/>
        <item x="4"/>
        <item x="2"/>
        <item x="6"/>
        <item t="default"/>
      </items>
    </pivotField>
    <pivotField compact="0" outline="0" showAll="0"/>
    <pivotField compact="0" outline="0" showAll="0" defaultSubtotal="0"/>
    <pivotField compact="0" outline="0" showAll="0" defaultSubtotal="0"/>
    <pivotField axis="axisRow" compact="0" outline="0" showAll="0" defaultSubtotal="0">
      <items count="5">
        <item x="0"/>
        <item x="1"/>
        <item x="2"/>
        <item m="1" x="3"/>
        <item m="1" x="4"/>
      </items>
    </pivotField>
    <pivotField axis="axisPage" compact="0" outline="0" showAll="0">
      <items count="6">
        <item x="0"/>
        <item x="1"/>
        <item m="1" x="2"/>
        <item m="1" x="3"/>
        <item m="1" x="4"/>
        <item t="default"/>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ubtotalTop="0" showAll="0" includeNewItemsInFilter="1"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4"/>
  </rowFields>
  <rowItems count="4">
    <i>
      <x/>
    </i>
    <i>
      <x v="1"/>
    </i>
    <i>
      <x v="2"/>
    </i>
    <i t="grand">
      <x/>
    </i>
  </rowItems>
  <colFields count="1">
    <field x="-2"/>
  </colFields>
  <colItems count="18">
    <i>
      <x/>
    </i>
    <i i="1">
      <x v="1"/>
    </i>
    <i i="2">
      <x v="2"/>
    </i>
    <i i="3">
      <x v="3"/>
    </i>
    <i i="4">
      <x v="4"/>
    </i>
    <i i="5">
      <x v="5"/>
    </i>
    <i i="6">
      <x v="6"/>
    </i>
    <i i="7">
      <x v="7"/>
    </i>
    <i i="8">
      <x v="8"/>
    </i>
    <i i="9">
      <x v="9"/>
    </i>
    <i i="10">
      <x v="10"/>
    </i>
    <i i="11">
      <x v="11"/>
    </i>
    <i i="12">
      <x v="12"/>
    </i>
    <i i="13">
      <x v="13"/>
    </i>
    <i i="14">
      <x v="14"/>
    </i>
    <i i="15">
      <x v="15"/>
    </i>
    <i i="16">
      <x v="16"/>
    </i>
    <i i="17">
      <x v="17"/>
    </i>
  </colItems>
  <pageFields count="1">
    <pageField fld="5" hier="0"/>
  </pageFields>
  <dataFields count="18">
    <dataField name="Goal 1" fld="6" subtotal="count" baseField="0" baseItem="0"/>
    <dataField name="Goal 2" fld="7" subtotal="count" baseField="0" baseItem="0"/>
    <dataField name="Goal 3" fld="8" subtotal="count" baseField="0" baseItem="0"/>
    <dataField name="Goal 4" fld="9" subtotal="count" baseField="0" baseItem="0"/>
    <dataField name="Goal 5" fld="10" subtotal="count" baseField="0" baseItem="0"/>
    <dataField name="Goal 6" fld="11" subtotal="count" baseField="0" baseItem="0"/>
    <dataField name="Goal 7" fld="12" subtotal="count" baseField="0" baseItem="0"/>
    <dataField name="Goal 8" fld="13" subtotal="count" baseField="0" baseItem="0"/>
    <dataField name="Goal 9" fld="14" subtotal="count" baseField="0" baseItem="0"/>
    <dataField name="Goal 10" fld="15" subtotal="count" baseField="0" baseItem="0"/>
    <dataField name="Goal 11" fld="16" subtotal="count" baseField="0" baseItem="0"/>
    <dataField name="Goal 12" fld="17" subtotal="count" baseField="0" baseItem="0"/>
    <dataField name="Goal 13" fld="18" subtotal="count" baseField="0" baseItem="0"/>
    <dataField name="Goal 14" fld="19" subtotal="count" baseField="4" baseItem="0"/>
    <dataField name="Goal 15" fld="20" subtotal="count" baseField="0" baseItem="0"/>
    <dataField name="Goal 16" fld="21" subtotal="count" baseField="0" baseItem="0"/>
    <dataField name="Goal 17" fld="22" subtotal="count" baseField="0" baseItem="0"/>
    <dataField name="Goal 18" fld="23" subtotal="count" baseField="0" baseItem="0"/>
  </dataFields>
  <formats count="34">
    <format dxfId="230">
      <pivotArea type="all" dataOnly="0" outline="0" fieldPosition="0"/>
    </format>
    <format dxfId="229">
      <pivotArea type="all" dataOnly="0" outline="0" fieldPosition="0"/>
    </format>
    <format dxfId="228">
      <pivotArea field="0" grandRow="1" outline="0">
        <references count="1">
          <reference field="4294967294" count="1" selected="0">
            <x v="5"/>
          </reference>
        </references>
      </pivotArea>
    </format>
    <format dxfId="227">
      <pivotArea dataOnly="0" labelOnly="1" outline="0" fieldPosition="0">
        <references count="1">
          <reference field="5" count="0"/>
        </references>
      </pivotArea>
    </format>
    <format>
      <pivotArea outline="0" fieldPosition="0">
        <references count="1">
          <reference field="4294967294" count="1" selected="0">
            <x v="0"/>
          </reference>
        </references>
      </pivotArea>
    </format>
    <format dxfId="226">
      <pivotArea outline="0" fieldPosition="0"/>
    </format>
    <format dxfId="225">
      <pivotArea field="0" type="button" dataOnly="0" labelOnly="1" outline="0"/>
    </format>
    <format dxfId="224">
      <pivotArea dataOnly="0" labelOnly="1" grandRow="1" fieldPosition="0"/>
    </format>
    <format dxfId="223">
      <pivotArea dataOnly="0" labelOnly="1" outline="0" fieldPosition="0">
        <references count="1">
          <reference field="4294967294" count="13">
            <x v="0"/>
            <x v="1"/>
            <x v="2"/>
            <x v="3"/>
            <x v="4"/>
            <x v="5"/>
            <x v="6"/>
            <x v="7"/>
            <x v="8"/>
            <x v="9"/>
            <x v="10"/>
            <x v="11"/>
            <x v="12"/>
          </reference>
        </references>
      </pivotArea>
    </format>
    <format>
      <pivotArea field="0" type="button" dataOnly="0" labelOnly="1" outline="0"/>
    </format>
    <format>
      <pivotArea dataOnly="0" labelOnly="1" grandRow="1" fieldPosition="0"/>
    </format>
    <format dxfId="222">
      <pivotArea dataOnly="0" labelOnly="1" outline="0" fieldPosition="0">
        <references count="1">
          <reference field="4" count="0"/>
        </references>
      </pivotArea>
    </format>
    <format dxfId="221">
      <pivotArea dataOnly="0" labelOnly="1" outline="0" fieldPosition="0">
        <references count="1">
          <reference field="4" count="1">
            <x v="2"/>
          </reference>
        </references>
      </pivotArea>
    </format>
    <format dxfId="220">
      <pivotArea outline="0" fieldPosition="0">
        <references count="1">
          <reference field="4" count="0" selected="0"/>
        </references>
      </pivotArea>
    </format>
    <format dxfId="219">
      <pivotArea outline="0" fieldPosition="0"/>
    </format>
    <format dxfId="218">
      <pivotArea field="4" type="button" dataOnly="0" labelOnly="1" outline="0" axis="axisRow" fieldPosition="0"/>
    </format>
    <format dxfId="217">
      <pivotArea dataOnly="0" labelOnly="1" outline="0" fieldPosition="0">
        <references count="1">
          <reference field="4" count="0"/>
        </references>
      </pivotArea>
    </format>
    <format dxfId="216">
      <pivotArea dataOnly="0" labelOnly="1" grandRow="1" outline="0" fieldPosition="0"/>
    </format>
    <format dxfId="215">
      <pivotArea dataOnly="0" labelOnly="1" outline="0" fieldPosition="0">
        <references count="1">
          <reference field="4294967294" count="14">
            <x v="0"/>
            <x v="1"/>
            <x v="2"/>
            <x v="3"/>
            <x v="4"/>
            <x v="5"/>
            <x v="6"/>
            <x v="7"/>
            <x v="8"/>
            <x v="9"/>
            <x v="10"/>
            <x v="11"/>
            <x v="12"/>
            <x v="13"/>
          </reference>
        </references>
      </pivotArea>
    </format>
    <format dxfId="214">
      <pivotArea type="all" dataOnly="0" outline="0" fieldPosition="0"/>
    </format>
    <format dxfId="213">
      <pivotArea outline="0" collapsedLevelsAreSubtotals="1" fieldPosition="0"/>
    </format>
    <format dxfId="212">
      <pivotArea dataOnly="0" labelOnly="1" outline="0" fieldPosition="0">
        <references count="1">
          <reference field="4" count="0"/>
        </references>
      </pivotArea>
    </format>
    <format dxfId="211">
      <pivotArea dataOnly="0" labelOnly="1" grandRow="1" outline="0" fieldPosition="0"/>
    </format>
    <format dxfId="210">
      <pivotArea dataOnly="0" labelOnly="1" outline="0" fieldPosition="0">
        <references count="1">
          <reference field="4294967294" count="15">
            <x v="0"/>
            <x v="1"/>
            <x v="2"/>
            <x v="3"/>
            <x v="4"/>
            <x v="5"/>
            <x v="6"/>
            <x v="7"/>
            <x v="8"/>
            <x v="9"/>
            <x v="10"/>
            <x v="11"/>
            <x v="12"/>
            <x v="13"/>
            <x v="14"/>
          </reference>
        </references>
      </pivotArea>
    </format>
    <format dxfId="209">
      <pivotArea outline="0" collapsedLevelsAreSubtotals="1" fieldPosition="0">
        <references count="2">
          <reference field="4294967294" count="1" selected="0">
            <x v="1"/>
          </reference>
          <reference field="4" count="0" selected="0"/>
        </references>
      </pivotArea>
    </format>
    <format dxfId="208">
      <pivotArea outline="0" collapsedLevelsAreSubtotals="1" fieldPosition="0">
        <references count="2">
          <reference field="4294967294" count="1" selected="0">
            <x v="3"/>
          </reference>
          <reference field="4" count="0" selected="0"/>
        </references>
      </pivotArea>
    </format>
    <format dxfId="207">
      <pivotArea outline="0" collapsedLevelsAreSubtotals="1" fieldPosition="0">
        <references count="2">
          <reference field="4294967294" count="1" selected="0">
            <x v="0"/>
          </reference>
          <reference field="4" count="0" selected="0"/>
        </references>
      </pivotArea>
    </format>
    <format dxfId="206">
      <pivotArea outline="0" collapsedLevelsAreSubtotals="1" fieldPosition="0">
        <references count="2">
          <reference field="4294967294" count="1" selected="0">
            <x v="13"/>
          </reference>
          <reference field="4" count="0" selected="0"/>
        </references>
      </pivotArea>
    </format>
    <format dxfId="205">
      <pivotArea outline="0" collapsedLevelsAreSubtotals="1" fieldPosition="0">
        <references count="2">
          <reference field="4294967294" count="1" selected="0">
            <x v="2"/>
          </reference>
          <reference field="4" count="0" selected="0"/>
        </references>
      </pivotArea>
    </format>
    <format dxfId="204">
      <pivotArea outline="0" collapsedLevelsAreSubtotals="1" fieldPosition="0">
        <references count="2">
          <reference field="4294967294" count="9" selected="0">
            <x v="4"/>
            <x v="5"/>
            <x v="6"/>
            <x v="7"/>
            <x v="8"/>
            <x v="9"/>
            <x v="10"/>
            <x v="11"/>
            <x v="12"/>
          </reference>
          <reference field="4" count="0" selected="0"/>
        </references>
      </pivotArea>
    </format>
    <format dxfId="203">
      <pivotArea outline="0" collapsedLevelsAreSubtotals="1" fieldPosition="0">
        <references count="2">
          <reference field="4294967294" count="1" selected="0">
            <x v="14"/>
          </reference>
          <reference field="4" count="0" selected="0"/>
        </references>
      </pivotArea>
    </format>
    <format dxfId="202">
      <pivotArea outline="0" fieldPosition="0">
        <references count="2">
          <reference field="4294967294" count="1" selected="0">
            <x v="16"/>
          </reference>
          <reference field="4" count="0" selected="0"/>
        </references>
      </pivotArea>
    </format>
    <format dxfId="201">
      <pivotArea outline="0" fieldPosition="0">
        <references count="2">
          <reference field="4294967294" count="1" selected="0">
            <x v="15"/>
          </reference>
          <reference field="4" count="0" selected="0"/>
        </references>
      </pivotArea>
    </format>
    <format dxfId="200">
      <pivotArea outline="0" fieldPosition="0">
        <references count="2">
          <reference field="4294967294" count="1" selected="0">
            <x v="17"/>
          </reference>
          <reference field="4" count="0" selected="0"/>
        </references>
      </pivotArea>
    </format>
  </formats>
  <pivotTableStyleInfo name="PivotStyleLight16" showRowHeaders="1" showColHeaders="1" showRowStripes="0" showColStripes="0" showLastColumn="1"/>
</pivotTableDefinition>
</file>

<file path=xl/tables/table1.xml><?xml version="1.0" encoding="utf-8"?>
<table xmlns="http://schemas.openxmlformats.org/spreadsheetml/2006/main" id="1" name="Table1" displayName="Table1" ref="A22:AB164" totalsRowShown="0" headerRowDxfId="262" dataDxfId="260" headerRowBorderDxfId="261" tableBorderDxfId="259">
  <autoFilter ref="A22:AB164"/>
  <sortState ref="A23:AB174">
    <sortCondition ref="F23:F174"/>
  </sortState>
  <tableColumns count="28">
    <tableColumn id="1" name="Request Type" dataDxfId="258"/>
    <tableColumn id="2" name="Revision Request" dataDxfId="257"/>
    <tableColumn id="3" name="RR Title" dataDxfId="256"/>
    <tableColumn id="4" name="Sponsor" dataDxfId="255"/>
    <tableColumn id="5" name="Sponsor Type" dataDxfId="254"/>
    <tableColumn id="6" name="Status" dataDxfId="253"/>
    <tableColumn id="7" name="1" dataDxfId="252"/>
    <tableColumn id="8" name="2" dataDxfId="251"/>
    <tableColumn id="26" name="3" dataDxfId="250"/>
    <tableColumn id="9" name="4" dataDxfId="249"/>
    <tableColumn id="10" name="5" dataDxfId="248"/>
    <tableColumn id="11" name="6" dataDxfId="247"/>
    <tableColumn id="12" name="7" dataDxfId="246"/>
    <tableColumn id="13" name="8" dataDxfId="245"/>
    <tableColumn id="14" name="9" dataDxfId="244"/>
    <tableColumn id="15" name="10" dataDxfId="243"/>
    <tableColumn id="16" name="11" dataDxfId="242"/>
    <tableColumn id="17" name="12" dataDxfId="241"/>
    <tableColumn id="18" name="13" dataDxfId="240"/>
    <tableColumn id="19" name="14" dataDxfId="239"/>
    <tableColumn id="20" name="15" dataDxfId="238"/>
    <tableColumn id="25" name="16" dataDxfId="237"/>
    <tableColumn id="27" name="17" dataDxfId="236"/>
    <tableColumn id="28" name="18" dataDxfId="235"/>
    <tableColumn id="21" name="Optimize use of ERCOT, Inc.’s resources" dataDxfId="234">
      <calculatedColumnFormula>IF(Table1[[#This Row],[1]]="","","X")</calculatedColumnFormula>
    </tableColumn>
    <tableColumn id="22" name="Enhance operating capabilities" dataDxfId="233">
      <calculatedColumnFormula>IF(AND(Table1[[#This Row],[2]]="",Table1[[#This Row],[4]]="",Table1[[#This Row],[17]]=""),"","X")</calculatedColumnFormula>
    </tableColumn>
    <tableColumn id="23" name="Advance competitive solutions" dataDxfId="232">
      <calculatedColumnFormula>IF(AND(Table1[[#This Row],[3]]="",Table1[[#This Row],[5]]="",Table1[[#This Row],[6]]="",Table1[[#This Row],[7]]="",Table1[[#This Row],[8]]="",Table1[[#This Row],[9]]="",Table1[[#This Row],[10]]="",Table1[[#This Row],[11]]="",Table1[[#This Row],[12]]="",Table1[[#This Row],[13]]="",Table1[[#This Row],[15]]="",Table1[[#This Row],[16]]="",Table1[[#This Row],[18]]=""),"","X")</calculatedColumnFormula>
    </tableColumn>
    <tableColumn id="24" name="Improve information exchange" dataDxfId="231">
      <calculatedColumnFormula>IF(Table1[[#This Row],[14]]="","","X")</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64"/>
  <sheetViews>
    <sheetView zoomScale="70" zoomScaleNormal="70" workbookViewId="0">
      <pane ySplit="22" topLeftCell="A161" activePane="bottomLeft" state="frozen"/>
      <selection pane="bottomLeft" activeCell="A161" sqref="A161"/>
    </sheetView>
  </sheetViews>
  <sheetFormatPr defaultRowHeight="15" x14ac:dyDescent="0.25"/>
  <cols>
    <col min="1" max="1" width="13.7109375" customWidth="1"/>
    <col min="2" max="2" width="16.42578125" style="3" customWidth="1"/>
    <col min="3" max="3" width="25.42578125" style="1" customWidth="1"/>
    <col min="4" max="4" width="14" style="1" customWidth="1"/>
    <col min="5" max="5" width="13.5703125" style="1" customWidth="1"/>
    <col min="6" max="6" width="10.42578125" bestFit="1" customWidth="1"/>
    <col min="7" max="18" width="6.85546875" customWidth="1"/>
    <col min="19" max="19" width="6.85546875" style="17" customWidth="1"/>
    <col min="20" max="21" width="6.85546875" customWidth="1"/>
    <col min="22" max="24" width="6.85546875" style="17" customWidth="1"/>
    <col min="25" max="25" width="12.7109375" hidden="1" customWidth="1"/>
    <col min="26" max="26" width="12.42578125" hidden="1" customWidth="1"/>
    <col min="27" max="27" width="13.7109375" hidden="1" customWidth="1"/>
    <col min="28" max="28" width="4.28515625" hidden="1" customWidth="1"/>
  </cols>
  <sheetData>
    <row r="1" spans="1:20" ht="21" x14ac:dyDescent="0.25">
      <c r="A1" s="92" t="s">
        <v>198</v>
      </c>
      <c r="B1" s="92"/>
      <c r="C1" s="92"/>
      <c r="D1" s="10"/>
      <c r="E1" s="10"/>
      <c r="F1" s="4"/>
      <c r="G1" s="4"/>
      <c r="H1" s="4"/>
      <c r="I1" s="4"/>
      <c r="J1" s="4"/>
      <c r="K1" s="4"/>
      <c r="L1" s="4"/>
      <c r="M1" s="4"/>
      <c r="N1" s="4"/>
      <c r="O1" s="4"/>
      <c r="P1" s="4"/>
      <c r="Q1" s="4"/>
      <c r="R1" s="4"/>
      <c r="S1" s="4"/>
      <c r="T1" s="4"/>
    </row>
    <row r="2" spans="1:20" x14ac:dyDescent="0.25">
      <c r="A2" s="18" t="s">
        <v>33</v>
      </c>
      <c r="B2" s="18"/>
      <c r="C2" s="18"/>
      <c r="D2" s="18"/>
      <c r="E2" s="18"/>
      <c r="F2" s="18"/>
      <c r="G2" s="18"/>
      <c r="H2" s="18"/>
      <c r="I2" s="18"/>
      <c r="J2" s="18"/>
      <c r="K2" s="18"/>
      <c r="L2" s="18"/>
      <c r="M2" s="18"/>
      <c r="N2" s="18"/>
      <c r="O2" s="18"/>
      <c r="P2" s="18"/>
      <c r="Q2" s="18"/>
      <c r="R2" s="18"/>
      <c r="S2" s="18"/>
      <c r="T2" s="18"/>
    </row>
    <row r="3" spans="1:20" x14ac:dyDescent="0.25">
      <c r="A3" s="18" t="s">
        <v>58</v>
      </c>
      <c r="B3" s="18"/>
      <c r="C3" s="18"/>
      <c r="D3" s="18"/>
      <c r="E3" s="18"/>
      <c r="F3" s="18"/>
      <c r="G3" s="18"/>
      <c r="H3" s="18"/>
      <c r="I3" s="18"/>
      <c r="J3" s="18"/>
      <c r="K3" s="18"/>
      <c r="L3" s="18"/>
      <c r="M3" s="18"/>
      <c r="N3" s="18"/>
      <c r="O3" s="18"/>
      <c r="P3" s="18"/>
      <c r="Q3" s="18"/>
      <c r="R3" s="18"/>
      <c r="S3" s="18"/>
      <c r="T3" s="18"/>
    </row>
    <row r="4" spans="1:20" ht="30" customHeight="1" x14ac:dyDescent="0.25">
      <c r="A4" s="93" t="s">
        <v>59</v>
      </c>
      <c r="B4" s="93"/>
      <c r="C4" s="93"/>
      <c r="D4" s="93"/>
      <c r="E4" s="93"/>
      <c r="F4" s="93"/>
      <c r="G4" s="93"/>
      <c r="H4" s="93"/>
      <c r="I4" s="93"/>
      <c r="J4" s="93"/>
      <c r="K4" s="93"/>
      <c r="L4" s="93"/>
      <c r="M4" s="93"/>
      <c r="N4" s="93"/>
      <c r="O4" s="93"/>
      <c r="P4" s="93"/>
      <c r="Q4" s="93"/>
      <c r="R4" s="18"/>
      <c r="S4" s="18"/>
      <c r="T4" s="18"/>
    </row>
    <row r="5" spans="1:20" x14ac:dyDescent="0.25">
      <c r="A5" s="18" t="s">
        <v>60</v>
      </c>
      <c r="B5" s="18"/>
      <c r="C5" s="18"/>
      <c r="D5" s="18"/>
      <c r="E5" s="18"/>
      <c r="F5" s="18"/>
      <c r="G5" s="18"/>
      <c r="H5" s="18"/>
      <c r="I5" s="18"/>
      <c r="J5" s="18"/>
      <c r="K5" s="18"/>
      <c r="L5" s="18"/>
      <c r="M5" s="18"/>
      <c r="N5" s="18"/>
      <c r="O5" s="18"/>
      <c r="P5" s="18"/>
      <c r="Q5" s="18"/>
      <c r="R5" s="18"/>
      <c r="S5" s="18"/>
      <c r="T5" s="18"/>
    </row>
    <row r="6" spans="1:20" x14ac:dyDescent="0.25">
      <c r="A6" s="18" t="s">
        <v>61</v>
      </c>
      <c r="B6" s="18"/>
      <c r="C6" s="18"/>
      <c r="D6" s="18"/>
      <c r="E6" s="18"/>
      <c r="F6" s="18"/>
      <c r="G6" s="18"/>
      <c r="H6" s="18"/>
      <c r="I6" s="18"/>
      <c r="J6" s="18"/>
      <c r="K6" s="18"/>
      <c r="L6" s="18"/>
      <c r="M6" s="18"/>
      <c r="N6" s="18"/>
      <c r="O6" s="18"/>
      <c r="P6" s="18"/>
      <c r="Q6" s="18"/>
      <c r="R6" s="18"/>
      <c r="S6" s="18"/>
      <c r="T6" s="18"/>
    </row>
    <row r="7" spans="1:20" x14ac:dyDescent="0.25">
      <c r="A7" s="18" t="s">
        <v>62</v>
      </c>
      <c r="B7" s="18"/>
      <c r="C7" s="18"/>
      <c r="D7" s="18"/>
      <c r="E7" s="18"/>
      <c r="F7" s="18"/>
      <c r="G7" s="18"/>
      <c r="H7" s="18"/>
      <c r="I7" s="18"/>
      <c r="J7" s="18"/>
      <c r="K7" s="18"/>
      <c r="L7" s="18"/>
      <c r="M7" s="18"/>
      <c r="N7" s="18"/>
      <c r="O7" s="18"/>
      <c r="P7" s="18"/>
      <c r="Q7" s="18"/>
      <c r="R7" s="18"/>
      <c r="S7" s="18"/>
      <c r="T7" s="18"/>
    </row>
    <row r="8" spans="1:20" x14ac:dyDescent="0.25">
      <c r="A8" s="18" t="s">
        <v>63</v>
      </c>
      <c r="B8" s="18"/>
      <c r="C8" s="18"/>
      <c r="D8" s="18"/>
      <c r="E8" s="18"/>
      <c r="F8" s="18"/>
      <c r="G8" s="18"/>
      <c r="H8" s="18"/>
      <c r="I8" s="18"/>
      <c r="J8" s="18"/>
      <c r="K8" s="18"/>
      <c r="L8" s="18"/>
      <c r="M8" s="18"/>
      <c r="N8" s="18"/>
      <c r="O8" s="18"/>
      <c r="P8" s="18"/>
      <c r="Q8" s="18"/>
      <c r="R8" s="18"/>
      <c r="S8" s="18"/>
      <c r="T8" s="18"/>
    </row>
    <row r="9" spans="1:20" x14ac:dyDescent="0.25">
      <c r="A9" s="18" t="s">
        <v>64</v>
      </c>
      <c r="B9" s="18"/>
      <c r="C9" s="18"/>
      <c r="D9" s="18"/>
      <c r="E9" s="18"/>
      <c r="F9" s="18"/>
      <c r="G9" s="18"/>
      <c r="H9" s="18"/>
      <c r="I9" s="18"/>
      <c r="J9" s="18"/>
      <c r="K9" s="18"/>
      <c r="L9" s="18"/>
      <c r="M9" s="18"/>
      <c r="N9" s="18"/>
      <c r="O9" s="18"/>
      <c r="P9" s="18"/>
      <c r="Q9" s="18"/>
      <c r="R9" s="18"/>
      <c r="S9" s="18"/>
      <c r="T9" s="18"/>
    </row>
    <row r="10" spans="1:20" x14ac:dyDescent="0.25">
      <c r="A10" s="18" t="s">
        <v>65</v>
      </c>
      <c r="B10" s="18"/>
      <c r="C10" s="18"/>
      <c r="D10" s="18"/>
      <c r="E10" s="18"/>
      <c r="F10" s="18"/>
      <c r="G10" s="18"/>
      <c r="H10" s="18"/>
      <c r="I10" s="18"/>
      <c r="J10" s="18"/>
      <c r="K10" s="18"/>
      <c r="L10" s="18"/>
      <c r="M10" s="18"/>
      <c r="N10" s="18"/>
      <c r="O10" s="18"/>
      <c r="P10" s="18"/>
      <c r="Q10" s="18"/>
      <c r="R10" s="18"/>
      <c r="S10" s="18"/>
      <c r="T10" s="18"/>
    </row>
    <row r="11" spans="1:20" ht="28.5" customHeight="1" x14ac:dyDescent="0.25">
      <c r="A11" s="93" t="s">
        <v>66</v>
      </c>
      <c r="B11" s="93"/>
      <c r="C11" s="93"/>
      <c r="D11" s="93"/>
      <c r="E11" s="93"/>
      <c r="F11" s="93"/>
      <c r="G11" s="93"/>
      <c r="H11" s="93"/>
      <c r="I11" s="93"/>
      <c r="J11" s="93"/>
      <c r="K11" s="93"/>
      <c r="L11" s="93"/>
      <c r="M11" s="93"/>
      <c r="N11" s="93"/>
      <c r="O11" s="93"/>
      <c r="P11" s="93"/>
      <c r="Q11" s="93"/>
      <c r="R11" s="18"/>
      <c r="S11" s="18"/>
      <c r="T11" s="18"/>
    </row>
    <row r="12" spans="1:20" x14ac:dyDescent="0.25">
      <c r="A12" s="18" t="s">
        <v>67</v>
      </c>
      <c r="B12" s="18"/>
      <c r="C12" s="18"/>
      <c r="D12" s="18"/>
      <c r="E12" s="18"/>
      <c r="F12" s="18"/>
      <c r="G12" s="18"/>
      <c r="H12" s="18"/>
      <c r="I12" s="18"/>
      <c r="J12" s="18"/>
      <c r="K12" s="18"/>
      <c r="L12" s="18"/>
      <c r="M12" s="18"/>
      <c r="N12" s="18"/>
      <c r="O12" s="18"/>
      <c r="P12" s="18"/>
      <c r="Q12" s="18"/>
      <c r="R12" s="18"/>
      <c r="S12" s="18"/>
      <c r="T12" s="18"/>
    </row>
    <row r="13" spans="1:20" x14ac:dyDescent="0.25">
      <c r="A13" s="18" t="s">
        <v>374</v>
      </c>
      <c r="B13" s="18"/>
      <c r="C13" s="18"/>
      <c r="D13" s="18"/>
      <c r="E13" s="18"/>
      <c r="F13" s="18"/>
      <c r="G13" s="18"/>
      <c r="H13" s="18"/>
      <c r="I13" s="18"/>
      <c r="J13" s="18"/>
      <c r="K13" s="18"/>
      <c r="L13" s="18"/>
      <c r="M13" s="18"/>
      <c r="N13" s="18"/>
      <c r="O13" s="18"/>
      <c r="P13" s="18"/>
      <c r="Q13" s="18"/>
      <c r="R13" s="18"/>
      <c r="S13" s="18"/>
      <c r="T13" s="18"/>
    </row>
    <row r="14" spans="1:20" x14ac:dyDescent="0.25">
      <c r="A14" s="18" t="s">
        <v>68</v>
      </c>
      <c r="B14" s="18"/>
      <c r="C14" s="18"/>
      <c r="D14" s="18"/>
      <c r="E14" s="18"/>
      <c r="F14" s="18"/>
      <c r="G14" s="18"/>
      <c r="H14" s="18"/>
      <c r="I14" s="18"/>
      <c r="J14" s="18"/>
      <c r="K14" s="18"/>
      <c r="L14" s="18"/>
      <c r="M14" s="18"/>
      <c r="N14" s="18"/>
      <c r="O14" s="18"/>
      <c r="P14" s="18"/>
      <c r="Q14" s="18"/>
      <c r="R14" s="18"/>
      <c r="S14" s="18"/>
      <c r="T14" s="18"/>
    </row>
    <row r="15" spans="1:20" s="17" customFormat="1" x14ac:dyDescent="0.25">
      <c r="A15" s="18" t="s">
        <v>69</v>
      </c>
      <c r="B15" s="18"/>
      <c r="C15" s="18"/>
      <c r="D15" s="18"/>
      <c r="E15" s="18"/>
      <c r="F15" s="18"/>
      <c r="G15" s="18"/>
      <c r="H15" s="18"/>
      <c r="I15" s="18"/>
      <c r="J15" s="18"/>
      <c r="K15" s="18"/>
      <c r="L15" s="18"/>
      <c r="M15" s="18"/>
      <c r="N15" s="18"/>
      <c r="O15" s="18"/>
      <c r="P15" s="18"/>
      <c r="Q15" s="18"/>
      <c r="R15" s="18"/>
      <c r="S15" s="18"/>
      <c r="T15" s="18"/>
    </row>
    <row r="16" spans="1:20" s="17" customFormat="1" x14ac:dyDescent="0.25">
      <c r="A16" s="18" t="s">
        <v>70</v>
      </c>
      <c r="B16" s="18"/>
      <c r="C16" s="18"/>
      <c r="D16" s="18"/>
      <c r="E16" s="18"/>
      <c r="F16" s="18"/>
      <c r="G16" s="18"/>
      <c r="H16" s="18"/>
      <c r="I16" s="18"/>
      <c r="J16" s="18"/>
      <c r="K16" s="18"/>
      <c r="L16" s="18"/>
      <c r="M16" s="18"/>
      <c r="N16" s="18"/>
      <c r="O16" s="18"/>
      <c r="P16" s="18"/>
      <c r="Q16" s="18"/>
      <c r="R16" s="18"/>
      <c r="S16" s="18"/>
      <c r="T16" s="18"/>
    </row>
    <row r="17" spans="1:28" s="17" customFormat="1" x14ac:dyDescent="0.25">
      <c r="A17" s="18" t="s">
        <v>85</v>
      </c>
      <c r="B17" s="18"/>
      <c r="C17" s="18"/>
      <c r="D17" s="18"/>
      <c r="E17" s="18"/>
      <c r="F17" s="18"/>
      <c r="G17" s="18"/>
      <c r="H17" s="18"/>
      <c r="I17" s="18"/>
      <c r="J17" s="18"/>
      <c r="K17" s="18"/>
      <c r="L17" s="18"/>
      <c r="M17" s="18"/>
      <c r="N17" s="18"/>
      <c r="O17" s="18"/>
      <c r="P17" s="18"/>
      <c r="Q17" s="18"/>
      <c r="R17" s="18"/>
      <c r="S17" s="18"/>
      <c r="T17" s="18"/>
    </row>
    <row r="18" spans="1:28" s="17" customFormat="1" x14ac:dyDescent="0.25">
      <c r="A18" s="18" t="s">
        <v>86</v>
      </c>
      <c r="B18" s="18"/>
      <c r="C18" s="18"/>
      <c r="D18" s="18"/>
      <c r="E18" s="18"/>
      <c r="F18" s="18"/>
      <c r="G18" s="18"/>
      <c r="H18" s="18"/>
      <c r="I18" s="18"/>
      <c r="J18" s="18"/>
      <c r="K18" s="18"/>
      <c r="L18" s="18"/>
      <c r="M18" s="18"/>
      <c r="N18" s="18"/>
      <c r="O18" s="18"/>
      <c r="P18" s="18"/>
      <c r="Q18" s="18"/>
      <c r="R18" s="18"/>
      <c r="S18" s="18"/>
      <c r="T18" s="18"/>
    </row>
    <row r="19" spans="1:28" s="17" customFormat="1" x14ac:dyDescent="0.25">
      <c r="A19" s="18" t="s">
        <v>87</v>
      </c>
      <c r="B19" s="18"/>
      <c r="C19" s="18"/>
      <c r="D19" s="18"/>
      <c r="E19" s="18"/>
      <c r="F19" s="18"/>
      <c r="G19" s="18"/>
      <c r="H19" s="18"/>
      <c r="I19" s="18"/>
      <c r="J19" s="18"/>
      <c r="K19" s="18"/>
      <c r="L19" s="18"/>
      <c r="M19" s="18"/>
      <c r="N19" s="18"/>
      <c r="O19" s="18"/>
      <c r="P19" s="18"/>
      <c r="Q19" s="18"/>
      <c r="R19" s="18"/>
      <c r="S19" s="18"/>
      <c r="T19" s="18"/>
    </row>
    <row r="20" spans="1:28" ht="6.75" customHeight="1" x14ac:dyDescent="0.25"/>
    <row r="21" spans="1:28" ht="15.75" customHeight="1" x14ac:dyDescent="0.25">
      <c r="A21" s="6"/>
      <c r="B21" s="6"/>
      <c r="C21" s="6"/>
      <c r="D21" s="6"/>
      <c r="E21" s="6"/>
      <c r="F21" s="6"/>
      <c r="G21" s="96" t="s">
        <v>4</v>
      </c>
      <c r="H21" s="96"/>
      <c r="I21" s="96"/>
      <c r="J21" s="96"/>
      <c r="K21" s="96"/>
      <c r="L21" s="96"/>
      <c r="M21" s="96"/>
      <c r="N21" s="96"/>
      <c r="O21" s="96"/>
      <c r="P21" s="96"/>
      <c r="Q21" s="96"/>
      <c r="R21" s="96"/>
      <c r="S21" s="96"/>
      <c r="T21" s="96"/>
      <c r="U21" s="96"/>
      <c r="V21" s="96"/>
      <c r="W21" s="96"/>
      <c r="X21" s="96"/>
      <c r="Y21" s="94" t="s">
        <v>119</v>
      </c>
      <c r="Z21" s="95"/>
      <c r="AA21" s="95"/>
      <c r="AB21" s="95"/>
    </row>
    <row r="22" spans="1:28" s="2" customFormat="1" ht="25.5" customHeight="1" x14ac:dyDescent="0.25">
      <c r="A22" s="22" t="s">
        <v>3</v>
      </c>
      <c r="B22" s="7" t="s">
        <v>2</v>
      </c>
      <c r="C22" s="7" t="s">
        <v>78</v>
      </c>
      <c r="D22" s="7" t="s">
        <v>27</v>
      </c>
      <c r="E22" s="7" t="s">
        <v>29</v>
      </c>
      <c r="F22" s="7" t="s">
        <v>0</v>
      </c>
      <c r="G22" s="5" t="s">
        <v>42</v>
      </c>
      <c r="H22" s="5" t="s">
        <v>43</v>
      </c>
      <c r="I22" s="5" t="s">
        <v>44</v>
      </c>
      <c r="J22" s="5" t="s">
        <v>45</v>
      </c>
      <c r="K22" s="5" t="s">
        <v>46</v>
      </c>
      <c r="L22" s="5" t="s">
        <v>47</v>
      </c>
      <c r="M22" s="5" t="s">
        <v>48</v>
      </c>
      <c r="N22" s="5" t="s">
        <v>49</v>
      </c>
      <c r="O22" s="5" t="s">
        <v>50</v>
      </c>
      <c r="P22" s="5" t="s">
        <v>51</v>
      </c>
      <c r="Q22" s="5" t="s">
        <v>52</v>
      </c>
      <c r="R22" s="5" t="s">
        <v>53</v>
      </c>
      <c r="S22" s="5" t="s">
        <v>54</v>
      </c>
      <c r="T22" s="5" t="s">
        <v>55</v>
      </c>
      <c r="U22" s="5" t="s">
        <v>71</v>
      </c>
      <c r="V22" s="5" t="s">
        <v>88</v>
      </c>
      <c r="W22" s="5" t="s">
        <v>89</v>
      </c>
      <c r="X22" s="5" t="s">
        <v>90</v>
      </c>
      <c r="Y22" s="24" t="s">
        <v>123</v>
      </c>
      <c r="Z22" s="24" t="s">
        <v>120</v>
      </c>
      <c r="AA22" s="24" t="s">
        <v>121</v>
      </c>
      <c r="AB22" s="24" t="s">
        <v>122</v>
      </c>
    </row>
    <row r="23" spans="1:28" ht="39" x14ac:dyDescent="0.25">
      <c r="A23" s="52" t="s">
        <v>6</v>
      </c>
      <c r="B23" s="52" t="s">
        <v>80</v>
      </c>
      <c r="C23" s="53" t="s">
        <v>81</v>
      </c>
      <c r="D23" s="53" t="s">
        <v>28</v>
      </c>
      <c r="E23" s="53" t="s">
        <v>28</v>
      </c>
      <c r="F23" s="40" t="s">
        <v>37</v>
      </c>
      <c r="G23" s="51"/>
      <c r="H23" s="51" t="s">
        <v>34</v>
      </c>
      <c r="I23" s="51"/>
      <c r="J23" s="51"/>
      <c r="K23" s="51"/>
      <c r="L23" s="51"/>
      <c r="M23" s="51"/>
      <c r="N23" s="51"/>
      <c r="O23" s="51"/>
      <c r="P23" s="51"/>
      <c r="Q23" s="51"/>
      <c r="R23" s="51"/>
      <c r="S23" s="51"/>
      <c r="T23" s="51"/>
      <c r="U23" s="51"/>
      <c r="V23" s="51"/>
      <c r="W23" s="51"/>
      <c r="X23" s="51"/>
      <c r="Y23" s="54" t="str">
        <f>IF(Table1[[#This Row],[1]]="","","X")</f>
        <v/>
      </c>
      <c r="Z23" s="54" t="str">
        <f>IF(AND(Table1[[#This Row],[2]]="",Table1[[#This Row],[4]]="",Table1[[#This Row],[17]]=""),"","X")</f>
        <v>X</v>
      </c>
      <c r="AA23" s="54" t="str">
        <f>IF(AND(Table1[[#This Row],[3]]="",Table1[[#This Row],[5]]="",Table1[[#This Row],[6]]="",Table1[[#This Row],[7]]="",Table1[[#This Row],[8]]="",Table1[[#This Row],[9]]="",Table1[[#This Row],[10]]="",Table1[[#This Row],[11]]="",Table1[[#This Row],[12]]="",Table1[[#This Row],[13]]="",Table1[[#This Row],[15]]="",Table1[[#This Row],[16]]="",Table1[[#This Row],[18]]=""),"","X")</f>
        <v/>
      </c>
      <c r="AB23" s="54" t="str">
        <f>IF(Table1[[#This Row],[14]]="","","X")</f>
        <v/>
      </c>
    </row>
    <row r="24" spans="1:28" ht="26.25" x14ac:dyDescent="0.25">
      <c r="A24" s="40" t="s">
        <v>5</v>
      </c>
      <c r="B24" s="40" t="s">
        <v>72</v>
      </c>
      <c r="C24" s="41" t="s">
        <v>73</v>
      </c>
      <c r="D24" s="41" t="s">
        <v>40</v>
      </c>
      <c r="E24" s="41" t="s">
        <v>30</v>
      </c>
      <c r="F24" s="40" t="s">
        <v>37</v>
      </c>
      <c r="G24" s="23"/>
      <c r="H24" s="23"/>
      <c r="I24" s="23"/>
      <c r="J24" s="23" t="s">
        <v>34</v>
      </c>
      <c r="K24" s="23"/>
      <c r="L24" s="23" t="s">
        <v>34</v>
      </c>
      <c r="M24" s="23"/>
      <c r="N24" s="23"/>
      <c r="O24" s="23"/>
      <c r="P24" s="23"/>
      <c r="Q24" s="23"/>
      <c r="R24" s="23"/>
      <c r="S24" s="23"/>
      <c r="T24" s="23"/>
      <c r="U24" s="23"/>
      <c r="V24" s="23"/>
      <c r="W24" s="23"/>
      <c r="X24" s="23"/>
      <c r="Y24" s="39" t="str">
        <f>IF(Table1[[#This Row],[1]]="","","X")</f>
        <v/>
      </c>
      <c r="Z24" s="39" t="str">
        <f>IF(AND(Table1[[#This Row],[2]]="",Table1[[#This Row],[4]]="",Table1[[#This Row],[17]]=""),"","X")</f>
        <v>X</v>
      </c>
      <c r="AA24" s="23" t="str">
        <f>IF(AND(Table1[[#This Row],[3]]="",Table1[[#This Row],[5]]="",Table1[[#This Row],[6]]="",Table1[[#This Row],[7]]="",Table1[[#This Row],[8]]="",Table1[[#This Row],[9]]="",Table1[[#This Row],[10]]="",Table1[[#This Row],[11]]="",Table1[[#This Row],[12]]="",Table1[[#This Row],[13]]="",Table1[[#This Row],[15]]="",Table1[[#This Row],[16]]="",Table1[[#This Row],[18]]=""),"","X")</f>
        <v>X</v>
      </c>
      <c r="AB24" s="39" t="str">
        <f>IF(Table1[[#This Row],[14]]="","","X")</f>
        <v/>
      </c>
    </row>
    <row r="25" spans="1:28" ht="26.25" x14ac:dyDescent="0.25">
      <c r="A25" s="40" t="s">
        <v>5</v>
      </c>
      <c r="B25" s="40" t="s">
        <v>75</v>
      </c>
      <c r="C25" s="41" t="s">
        <v>76</v>
      </c>
      <c r="D25" s="41" t="s">
        <v>28</v>
      </c>
      <c r="E25" s="41" t="s">
        <v>28</v>
      </c>
      <c r="F25" s="40" t="s">
        <v>37</v>
      </c>
      <c r="G25" s="23"/>
      <c r="H25" s="23"/>
      <c r="I25" s="23"/>
      <c r="J25" s="23"/>
      <c r="K25" s="23" t="s">
        <v>34</v>
      </c>
      <c r="L25" s="23"/>
      <c r="M25" s="23"/>
      <c r="N25" s="23"/>
      <c r="O25" s="23"/>
      <c r="P25" s="23"/>
      <c r="Q25" s="23"/>
      <c r="R25" s="23"/>
      <c r="S25" s="23"/>
      <c r="T25" s="23"/>
      <c r="U25" s="23"/>
      <c r="V25" s="23"/>
      <c r="W25" s="23"/>
      <c r="X25" s="23"/>
      <c r="Y25" s="39" t="str">
        <f>IF(Table1[[#This Row],[1]]="","","X")</f>
        <v/>
      </c>
      <c r="Z25" s="39" t="str">
        <f>IF(AND(Table1[[#This Row],[2]]="",Table1[[#This Row],[4]]="",Table1[[#This Row],[17]]=""),"","X")</f>
        <v/>
      </c>
      <c r="AA25" s="39" t="str">
        <f>IF(AND(Table1[[#This Row],[3]]="",Table1[[#This Row],[5]]="",Table1[[#This Row],[6]]="",Table1[[#This Row],[7]]="",Table1[[#This Row],[8]]="",Table1[[#This Row],[9]]="",Table1[[#This Row],[10]]="",Table1[[#This Row],[11]]="",Table1[[#This Row],[12]]="",Table1[[#This Row],[13]]="",Table1[[#This Row],[15]]="",Table1[[#This Row],[16]]="",Table1[[#This Row],[18]]=""),"","X")</f>
        <v>X</v>
      </c>
      <c r="AB25" s="39" t="str">
        <f>IF(Table1[[#This Row],[14]]="","","X")</f>
        <v/>
      </c>
    </row>
    <row r="26" spans="1:28" ht="26.25" x14ac:dyDescent="0.25">
      <c r="A26" s="52" t="s">
        <v>5</v>
      </c>
      <c r="B26" s="52" t="s">
        <v>82</v>
      </c>
      <c r="C26" s="53" t="s">
        <v>83</v>
      </c>
      <c r="D26" s="53" t="s">
        <v>28</v>
      </c>
      <c r="E26" s="53" t="s">
        <v>28</v>
      </c>
      <c r="F26" s="40" t="s">
        <v>37</v>
      </c>
      <c r="G26" s="51"/>
      <c r="H26" s="51"/>
      <c r="I26" s="51"/>
      <c r="J26" s="51"/>
      <c r="K26" s="51"/>
      <c r="L26" s="51" t="s">
        <v>34</v>
      </c>
      <c r="M26" s="51"/>
      <c r="N26" s="51"/>
      <c r="O26" s="51"/>
      <c r="P26" s="51"/>
      <c r="Q26" s="51"/>
      <c r="R26" s="51"/>
      <c r="S26" s="51"/>
      <c r="T26" s="51"/>
      <c r="U26" s="51"/>
      <c r="V26" s="51"/>
      <c r="W26" s="51"/>
      <c r="X26" s="51"/>
      <c r="Y26" s="54" t="str">
        <f>IF(Table1[[#This Row],[1]]="","","X")</f>
        <v/>
      </c>
      <c r="Z26" s="54" t="str">
        <f>IF(AND(Table1[[#This Row],[2]]="",Table1[[#This Row],[4]]="",Table1[[#This Row],[17]]=""),"","X")</f>
        <v/>
      </c>
      <c r="AA26" s="54" t="str">
        <f>IF(AND(Table1[[#This Row],[3]]="",Table1[[#This Row],[5]]="",Table1[[#This Row],[6]]="",Table1[[#This Row],[7]]="",Table1[[#This Row],[8]]="",Table1[[#This Row],[9]]="",Table1[[#This Row],[10]]="",Table1[[#This Row],[11]]="",Table1[[#This Row],[12]]="",Table1[[#This Row],[13]]="",Table1[[#This Row],[15]]="",Table1[[#This Row],[16]]="",Table1[[#This Row],[18]]=""),"","X")</f>
        <v>X</v>
      </c>
      <c r="AB26" s="54" t="str">
        <f>IF(Table1[[#This Row],[14]]="","","X")</f>
        <v/>
      </c>
    </row>
    <row r="27" spans="1:28" ht="64.5" x14ac:dyDescent="0.25">
      <c r="A27" s="40" t="s">
        <v>41</v>
      </c>
      <c r="B27" s="40" t="s">
        <v>94</v>
      </c>
      <c r="C27" s="41" t="s">
        <v>95</v>
      </c>
      <c r="D27" s="41" t="s">
        <v>28</v>
      </c>
      <c r="E27" s="41" t="s">
        <v>28</v>
      </c>
      <c r="F27" s="40" t="s">
        <v>37</v>
      </c>
      <c r="G27" s="23"/>
      <c r="H27" s="23"/>
      <c r="I27" s="23"/>
      <c r="J27" s="23"/>
      <c r="K27" s="23"/>
      <c r="L27" s="23"/>
      <c r="M27" s="23"/>
      <c r="N27" s="23"/>
      <c r="O27" s="23"/>
      <c r="P27" s="23"/>
      <c r="Q27" s="23"/>
      <c r="R27" s="23"/>
      <c r="S27" s="23"/>
      <c r="T27" s="23"/>
      <c r="U27" s="23"/>
      <c r="V27" s="23"/>
      <c r="W27" s="23"/>
      <c r="X27" s="23"/>
      <c r="Y27" s="39" t="str">
        <f>IF(Table1[[#This Row],[1]]="","","X")</f>
        <v/>
      </c>
      <c r="Z27" s="39" t="str">
        <f>IF(AND(Table1[[#This Row],[2]]="",Table1[[#This Row],[4]]="",Table1[[#This Row],[17]]=""),"","X")</f>
        <v/>
      </c>
      <c r="AA27" s="39" t="str">
        <f>IF(AND(Table1[[#This Row],[3]]="",Table1[[#This Row],[5]]="",Table1[[#This Row],[6]]="",Table1[[#This Row],[7]]="",Table1[[#This Row],[8]]="",Table1[[#This Row],[9]]="",Table1[[#This Row],[10]]="",Table1[[#This Row],[11]]="",Table1[[#This Row],[12]]="",Table1[[#This Row],[13]]="",Table1[[#This Row],[15]]="",Table1[[#This Row],[16]]="",Table1[[#This Row],[18]]=""),"","X")</f>
        <v/>
      </c>
      <c r="AB27" s="39" t="str">
        <f>IF(Table1[[#This Row],[14]]="","","X")</f>
        <v/>
      </c>
    </row>
    <row r="28" spans="1:28" ht="51.75" x14ac:dyDescent="0.25">
      <c r="A28" s="60" t="s">
        <v>5</v>
      </c>
      <c r="B28" s="60" t="s">
        <v>96</v>
      </c>
      <c r="C28" s="61" t="s">
        <v>99</v>
      </c>
      <c r="D28" s="61" t="s">
        <v>28</v>
      </c>
      <c r="E28" s="61" t="s">
        <v>28</v>
      </c>
      <c r="F28" s="40" t="s">
        <v>37</v>
      </c>
      <c r="G28" s="59"/>
      <c r="H28" s="59"/>
      <c r="I28" s="59"/>
      <c r="J28" s="59"/>
      <c r="K28" s="59"/>
      <c r="L28" s="59"/>
      <c r="M28" s="59"/>
      <c r="N28" s="59"/>
      <c r="O28" s="59"/>
      <c r="P28" s="59"/>
      <c r="Q28" s="59"/>
      <c r="R28" s="59"/>
      <c r="S28" s="59"/>
      <c r="T28" s="59"/>
      <c r="U28" s="59"/>
      <c r="V28" s="59"/>
      <c r="W28" s="59"/>
      <c r="X28" s="59"/>
      <c r="Y28" s="62" t="str">
        <f>IF(Table1[[#This Row],[1]]="","","X")</f>
        <v/>
      </c>
      <c r="Z28" s="62" t="str">
        <f>IF(AND(Table1[[#This Row],[2]]="",Table1[[#This Row],[4]]="",Table1[[#This Row],[17]]=""),"","X")</f>
        <v/>
      </c>
      <c r="AA28" s="62" t="str">
        <f>IF(AND(Table1[[#This Row],[3]]="",Table1[[#This Row],[5]]="",Table1[[#This Row],[6]]="",Table1[[#This Row],[7]]="",Table1[[#This Row],[8]]="",Table1[[#This Row],[9]]="",Table1[[#This Row],[10]]="",Table1[[#This Row],[11]]="",Table1[[#This Row],[12]]="",Table1[[#This Row],[13]]="",Table1[[#This Row],[15]]="",Table1[[#This Row],[16]]="",Table1[[#This Row],[18]]=""),"","X")</f>
        <v/>
      </c>
      <c r="AB28" s="62" t="str">
        <f>IF(Table1[[#This Row],[14]]="","","X")</f>
        <v/>
      </c>
    </row>
    <row r="29" spans="1:28" ht="26.25" x14ac:dyDescent="0.25">
      <c r="A29" s="60" t="s">
        <v>5</v>
      </c>
      <c r="B29" s="60" t="s">
        <v>97</v>
      </c>
      <c r="C29" s="41" t="s">
        <v>101</v>
      </c>
      <c r="D29" s="41" t="s">
        <v>102</v>
      </c>
      <c r="E29" s="41" t="s">
        <v>30</v>
      </c>
      <c r="F29" s="60" t="s">
        <v>1</v>
      </c>
      <c r="G29" s="59"/>
      <c r="H29" s="59"/>
      <c r="I29" s="59"/>
      <c r="J29" s="59"/>
      <c r="K29" s="59"/>
      <c r="L29" s="23" t="s">
        <v>34</v>
      </c>
      <c r="M29" s="23" t="s">
        <v>34</v>
      </c>
      <c r="N29" s="59"/>
      <c r="O29" s="59"/>
      <c r="P29" s="59"/>
      <c r="Q29" s="59"/>
      <c r="R29" s="59"/>
      <c r="S29" s="59"/>
      <c r="T29" s="59"/>
      <c r="U29" s="59"/>
      <c r="V29" s="59"/>
      <c r="W29" s="59"/>
      <c r="X29" s="59"/>
      <c r="Y29" s="62" t="str">
        <f>IF(Table1[[#This Row],[1]]="","","X")</f>
        <v/>
      </c>
      <c r="Z29" s="62" t="str">
        <f>IF(AND(Table1[[#This Row],[2]]="",Table1[[#This Row],[4]]="",Table1[[#This Row],[17]]=""),"","X")</f>
        <v/>
      </c>
      <c r="AA29" s="62" t="str">
        <f>IF(AND(Table1[[#This Row],[3]]="",Table1[[#This Row],[5]]="",Table1[[#This Row],[6]]="",Table1[[#This Row],[7]]="",Table1[[#This Row],[8]]="",Table1[[#This Row],[9]]="",Table1[[#This Row],[10]]="",Table1[[#This Row],[11]]="",Table1[[#This Row],[12]]="",Table1[[#This Row],[13]]="",Table1[[#This Row],[15]]="",Table1[[#This Row],[16]]="",Table1[[#This Row],[18]]=""),"","X")</f>
        <v>X</v>
      </c>
      <c r="AB29" s="62" t="str">
        <f>IF(Table1[[#This Row],[14]]="","","X")</f>
        <v/>
      </c>
    </row>
    <row r="30" spans="1:28" ht="77.25" x14ac:dyDescent="0.25">
      <c r="A30" s="60" t="s">
        <v>5</v>
      </c>
      <c r="B30" s="60" t="s">
        <v>98</v>
      </c>
      <c r="C30" s="41" t="s">
        <v>103</v>
      </c>
      <c r="D30" s="41" t="s">
        <v>28</v>
      </c>
      <c r="E30" s="41" t="s">
        <v>28</v>
      </c>
      <c r="F30" s="60" t="s">
        <v>1</v>
      </c>
      <c r="G30" s="59"/>
      <c r="H30" s="59"/>
      <c r="I30" s="59"/>
      <c r="J30" s="59"/>
      <c r="K30" s="59"/>
      <c r="L30" s="59"/>
      <c r="M30" s="59"/>
      <c r="N30" s="59"/>
      <c r="O30" s="59"/>
      <c r="P30" s="59"/>
      <c r="Q30" s="59"/>
      <c r="R30" s="59"/>
      <c r="S30" s="59"/>
      <c r="T30" s="59"/>
      <c r="U30" s="59"/>
      <c r="V30" s="59"/>
      <c r="W30" s="59"/>
      <c r="X30" s="59"/>
      <c r="Y30" s="62" t="str">
        <f>IF(Table1[[#This Row],[1]]="","","X")</f>
        <v/>
      </c>
      <c r="Z30" s="62" t="str">
        <f>IF(AND(Table1[[#This Row],[2]]="",Table1[[#This Row],[4]]="",Table1[[#This Row],[17]]=""),"","X")</f>
        <v/>
      </c>
      <c r="AA30" s="62" t="str">
        <f>IF(AND(Table1[[#This Row],[3]]="",Table1[[#This Row],[5]]="",Table1[[#This Row],[6]]="",Table1[[#This Row],[7]]="",Table1[[#This Row],[8]]="",Table1[[#This Row],[9]]="",Table1[[#This Row],[10]]="",Table1[[#This Row],[11]]="",Table1[[#This Row],[12]]="",Table1[[#This Row],[13]]="",Table1[[#This Row],[15]]="",Table1[[#This Row],[16]]="",Table1[[#This Row],[18]]=""),"","X")</f>
        <v/>
      </c>
      <c r="AB30" s="62" t="str">
        <f>IF(Table1[[#This Row],[14]]="","","X")</f>
        <v/>
      </c>
    </row>
    <row r="31" spans="1:28" ht="26.25" x14ac:dyDescent="0.25">
      <c r="A31" s="40" t="s">
        <v>6</v>
      </c>
      <c r="B31" s="40" t="s">
        <v>104</v>
      </c>
      <c r="C31" s="41" t="s">
        <v>105</v>
      </c>
      <c r="D31" s="41" t="s">
        <v>28</v>
      </c>
      <c r="E31" s="41" t="s">
        <v>28</v>
      </c>
      <c r="F31" s="40" t="s">
        <v>37</v>
      </c>
      <c r="G31" s="23"/>
      <c r="H31" s="23" t="s">
        <v>34</v>
      </c>
      <c r="I31" s="23"/>
      <c r="J31" s="23"/>
      <c r="K31" s="23"/>
      <c r="L31" s="23"/>
      <c r="M31" s="23"/>
      <c r="N31" s="23"/>
      <c r="O31" s="23"/>
      <c r="P31" s="23"/>
      <c r="Q31" s="23"/>
      <c r="R31" s="23"/>
      <c r="S31" s="23"/>
      <c r="T31" s="23"/>
      <c r="U31" s="23"/>
      <c r="V31" s="23"/>
      <c r="W31" s="23"/>
      <c r="X31" s="23"/>
      <c r="Y31" s="39" t="str">
        <f>IF(Table1[[#This Row],[1]]="","","X")</f>
        <v/>
      </c>
      <c r="Z31" s="39" t="str">
        <f>IF(AND(Table1[[#This Row],[2]]="",Table1[[#This Row],[4]]="",Table1[[#This Row],[17]]=""),"","X")</f>
        <v>X</v>
      </c>
      <c r="AA31" s="39" t="str">
        <f>IF(AND(Table1[[#This Row],[3]]="",Table1[[#This Row],[5]]="",Table1[[#This Row],[6]]="",Table1[[#This Row],[7]]="",Table1[[#This Row],[8]]="",Table1[[#This Row],[9]]="",Table1[[#This Row],[10]]="",Table1[[#This Row],[11]]="",Table1[[#This Row],[12]]="",Table1[[#This Row],[13]]="",Table1[[#This Row],[15]]="",Table1[[#This Row],[16]]="",Table1[[#This Row],[18]]=""),"","X")</f>
        <v/>
      </c>
      <c r="AB31" s="39" t="str">
        <f>IF(Table1[[#This Row],[14]]="","","X")</f>
        <v/>
      </c>
    </row>
    <row r="32" spans="1:28" ht="39" x14ac:dyDescent="0.25">
      <c r="A32" s="40" t="s">
        <v>8</v>
      </c>
      <c r="B32" s="40" t="s">
        <v>106</v>
      </c>
      <c r="C32" s="41" t="s">
        <v>107</v>
      </c>
      <c r="D32" s="41" t="s">
        <v>28</v>
      </c>
      <c r="E32" s="41" t="s">
        <v>28</v>
      </c>
      <c r="F32" s="40" t="s">
        <v>1</v>
      </c>
      <c r="G32" s="23"/>
      <c r="H32" s="23" t="s">
        <v>34</v>
      </c>
      <c r="I32" s="23"/>
      <c r="J32" s="23"/>
      <c r="K32" s="23"/>
      <c r="L32" s="23"/>
      <c r="M32" s="23"/>
      <c r="N32" s="23"/>
      <c r="O32" s="23"/>
      <c r="P32" s="23"/>
      <c r="Q32" s="23"/>
      <c r="R32" s="23"/>
      <c r="S32" s="23"/>
      <c r="T32" s="23"/>
      <c r="U32" s="23"/>
      <c r="V32" s="23"/>
      <c r="W32" s="23"/>
      <c r="X32" s="23"/>
      <c r="Y32" s="39" t="str">
        <f>IF(Table1[[#This Row],[1]]="","","X")</f>
        <v/>
      </c>
      <c r="Z32" s="39" t="str">
        <f>IF(AND(Table1[[#This Row],[2]]="",Table1[[#This Row],[4]]="",Table1[[#This Row],[17]]=""),"","X")</f>
        <v>X</v>
      </c>
      <c r="AA32" s="39" t="str">
        <f>IF(AND(Table1[[#This Row],[3]]="",Table1[[#This Row],[5]]="",Table1[[#This Row],[6]]="",Table1[[#This Row],[7]]="",Table1[[#This Row],[8]]="",Table1[[#This Row],[9]]="",Table1[[#This Row],[10]]="",Table1[[#This Row],[11]]="",Table1[[#This Row],[12]]="",Table1[[#This Row],[13]]="",Table1[[#This Row],[15]]="",Table1[[#This Row],[16]]="",Table1[[#This Row],[18]]=""),"","X")</f>
        <v/>
      </c>
      <c r="AB32" s="39" t="str">
        <f>IF(Table1[[#This Row],[14]]="","","X")</f>
        <v/>
      </c>
    </row>
    <row r="33" spans="1:28" ht="26.25" x14ac:dyDescent="0.25">
      <c r="A33" s="40" t="s">
        <v>5</v>
      </c>
      <c r="B33" s="40" t="s">
        <v>108</v>
      </c>
      <c r="C33" s="41" t="s">
        <v>113</v>
      </c>
      <c r="D33" s="41" t="s">
        <v>28</v>
      </c>
      <c r="E33" s="41" t="s">
        <v>28</v>
      </c>
      <c r="F33" s="40" t="s">
        <v>37</v>
      </c>
      <c r="G33" s="23"/>
      <c r="H33" s="23" t="s">
        <v>34</v>
      </c>
      <c r="I33" s="23"/>
      <c r="J33" s="23"/>
      <c r="K33" s="23"/>
      <c r="L33" s="23"/>
      <c r="M33" s="23"/>
      <c r="N33" s="23"/>
      <c r="O33" s="23"/>
      <c r="P33" s="23"/>
      <c r="Q33" s="23"/>
      <c r="R33" s="23"/>
      <c r="S33" s="23"/>
      <c r="T33" s="23"/>
      <c r="U33" s="23"/>
      <c r="V33" s="23"/>
      <c r="W33" s="23"/>
      <c r="X33" s="23"/>
      <c r="Y33" s="39" t="str">
        <f>IF(Table1[[#This Row],[1]]="","","X")</f>
        <v/>
      </c>
      <c r="Z33" s="39" t="str">
        <f>IF(AND(Table1[[#This Row],[2]]="",Table1[[#This Row],[4]]="",Table1[[#This Row],[17]]=""),"","X")</f>
        <v>X</v>
      </c>
      <c r="AA33" s="39" t="str">
        <f>IF(AND(Table1[[#This Row],[3]]="",Table1[[#This Row],[5]]="",Table1[[#This Row],[6]]="",Table1[[#This Row],[7]]="",Table1[[#This Row],[8]]="",Table1[[#This Row],[9]]="",Table1[[#This Row],[10]]="",Table1[[#This Row],[11]]="",Table1[[#This Row],[12]]="",Table1[[#This Row],[13]]="",Table1[[#This Row],[15]]="",Table1[[#This Row],[16]]="",Table1[[#This Row],[18]]=""),"","X")</f>
        <v/>
      </c>
      <c r="AB33" s="39" t="str">
        <f>IF(Table1[[#This Row],[14]]="","","X")</f>
        <v/>
      </c>
    </row>
    <row r="34" spans="1:28" ht="26.25" x14ac:dyDescent="0.25">
      <c r="A34" s="40" t="s">
        <v>5</v>
      </c>
      <c r="B34" s="40" t="s">
        <v>109</v>
      </c>
      <c r="C34" s="41" t="s">
        <v>114</v>
      </c>
      <c r="D34" s="41" t="s">
        <v>28</v>
      </c>
      <c r="E34" s="41" t="s">
        <v>28</v>
      </c>
      <c r="F34" s="40" t="s">
        <v>37</v>
      </c>
      <c r="G34" s="23"/>
      <c r="H34" s="23" t="s">
        <v>34</v>
      </c>
      <c r="I34" s="23"/>
      <c r="J34" s="23"/>
      <c r="K34" s="23"/>
      <c r="L34" s="23"/>
      <c r="M34" s="23"/>
      <c r="N34" s="23"/>
      <c r="O34" s="23"/>
      <c r="P34" s="23"/>
      <c r="Q34" s="23"/>
      <c r="R34" s="23"/>
      <c r="S34" s="23"/>
      <c r="T34" s="23"/>
      <c r="U34" s="23"/>
      <c r="V34" s="23"/>
      <c r="W34" s="23"/>
      <c r="X34" s="23"/>
      <c r="Y34" s="39" t="str">
        <f>IF(Table1[[#This Row],[1]]="","","X")</f>
        <v/>
      </c>
      <c r="Z34" s="39" t="str">
        <f>IF(AND(Table1[[#This Row],[2]]="",Table1[[#This Row],[4]]="",Table1[[#This Row],[17]]=""),"","X")</f>
        <v>X</v>
      </c>
      <c r="AA34" s="39" t="str">
        <f>IF(AND(Table1[[#This Row],[3]]="",Table1[[#This Row],[5]]="",Table1[[#This Row],[6]]="",Table1[[#This Row],[7]]="",Table1[[#This Row],[8]]="",Table1[[#This Row],[9]]="",Table1[[#This Row],[10]]="",Table1[[#This Row],[11]]="",Table1[[#This Row],[12]]="",Table1[[#This Row],[13]]="",Table1[[#This Row],[15]]="",Table1[[#This Row],[16]]="",Table1[[#This Row],[18]]=""),"","X")</f>
        <v/>
      </c>
      <c r="AB34" s="39" t="str">
        <f>IF(Table1[[#This Row],[14]]="","","X")</f>
        <v/>
      </c>
    </row>
    <row r="35" spans="1:28" ht="26.25" x14ac:dyDescent="0.25">
      <c r="A35" s="40" t="s">
        <v>5</v>
      </c>
      <c r="B35" s="40" t="s">
        <v>110</v>
      </c>
      <c r="C35" s="41" t="s">
        <v>115</v>
      </c>
      <c r="D35" s="41" t="s">
        <v>28</v>
      </c>
      <c r="E35" s="41" t="s">
        <v>28</v>
      </c>
      <c r="F35" s="60" t="s">
        <v>1</v>
      </c>
      <c r="G35" s="23"/>
      <c r="H35" s="23" t="s">
        <v>34</v>
      </c>
      <c r="I35" s="23"/>
      <c r="J35" s="23"/>
      <c r="K35" s="23"/>
      <c r="L35" s="23"/>
      <c r="M35" s="23"/>
      <c r="N35" s="23"/>
      <c r="O35" s="23"/>
      <c r="P35" s="23"/>
      <c r="Q35" s="23"/>
      <c r="R35" s="23"/>
      <c r="S35" s="23"/>
      <c r="T35" s="23"/>
      <c r="U35" s="23"/>
      <c r="V35" s="23"/>
      <c r="W35" s="23"/>
      <c r="X35" s="23"/>
      <c r="Y35" s="39" t="str">
        <f>IF(Table1[[#This Row],[1]]="","","X")</f>
        <v/>
      </c>
      <c r="Z35" s="39" t="str">
        <f>IF(AND(Table1[[#This Row],[2]]="",Table1[[#This Row],[4]]="",Table1[[#This Row],[17]]=""),"","X")</f>
        <v>X</v>
      </c>
      <c r="AA35" s="39" t="str">
        <f>IF(AND(Table1[[#This Row],[3]]="",Table1[[#This Row],[5]]="",Table1[[#This Row],[6]]="",Table1[[#This Row],[7]]="",Table1[[#This Row],[8]]="",Table1[[#This Row],[9]]="",Table1[[#This Row],[10]]="",Table1[[#This Row],[11]]="",Table1[[#This Row],[12]]="",Table1[[#This Row],[13]]="",Table1[[#This Row],[15]]="",Table1[[#This Row],[16]]="",Table1[[#This Row],[18]]=""),"","X")</f>
        <v/>
      </c>
      <c r="AB35" s="39" t="str">
        <f>IF(Table1[[#This Row],[14]]="","","X")</f>
        <v/>
      </c>
    </row>
    <row r="36" spans="1:28" ht="39" x14ac:dyDescent="0.25">
      <c r="A36" s="40" t="s">
        <v>5</v>
      </c>
      <c r="B36" s="40" t="s">
        <v>111</v>
      </c>
      <c r="C36" s="41" t="s">
        <v>116</v>
      </c>
      <c r="D36" s="41" t="s">
        <v>117</v>
      </c>
      <c r="E36" s="41" t="s">
        <v>30</v>
      </c>
      <c r="F36" s="40" t="s">
        <v>37</v>
      </c>
      <c r="G36" s="23"/>
      <c r="H36" s="23"/>
      <c r="I36" s="23"/>
      <c r="J36" s="23"/>
      <c r="K36" s="23"/>
      <c r="L36" s="23" t="s">
        <v>34</v>
      </c>
      <c r="M36" s="23"/>
      <c r="N36" s="23"/>
      <c r="O36" s="23"/>
      <c r="P36" s="23"/>
      <c r="Q36" s="23"/>
      <c r="R36" s="23"/>
      <c r="S36" s="23"/>
      <c r="T36" s="23"/>
      <c r="U36" s="23"/>
      <c r="V36" s="23"/>
      <c r="W36" s="23"/>
      <c r="X36" s="23" t="s">
        <v>34</v>
      </c>
      <c r="Y36" s="39" t="str">
        <f>IF(Table1[[#This Row],[1]]="","","X")</f>
        <v/>
      </c>
      <c r="Z36" s="39" t="str">
        <f>IF(AND(Table1[[#This Row],[2]]="",Table1[[#This Row],[4]]="",Table1[[#This Row],[17]]=""),"","X")</f>
        <v/>
      </c>
      <c r="AA36" s="39" t="str">
        <f>IF(AND(Table1[[#This Row],[3]]="",Table1[[#This Row],[5]]="",Table1[[#This Row],[6]]="",Table1[[#This Row],[7]]="",Table1[[#This Row],[8]]="",Table1[[#This Row],[9]]="",Table1[[#This Row],[10]]="",Table1[[#This Row],[11]]="",Table1[[#This Row],[12]]="",Table1[[#This Row],[13]]="",Table1[[#This Row],[15]]="",Table1[[#This Row],[16]]="",Table1[[#This Row],[18]]=""),"","X")</f>
        <v>X</v>
      </c>
      <c r="AB36" s="39" t="str">
        <f>IF(Table1[[#This Row],[14]]="","","X")</f>
        <v/>
      </c>
    </row>
    <row r="37" spans="1:28" ht="39" x14ac:dyDescent="0.25">
      <c r="A37" s="40" t="s">
        <v>5</v>
      </c>
      <c r="B37" s="40" t="s">
        <v>112</v>
      </c>
      <c r="C37" s="41" t="s">
        <v>118</v>
      </c>
      <c r="D37" s="41" t="s">
        <v>28</v>
      </c>
      <c r="E37" s="41" t="s">
        <v>28</v>
      </c>
      <c r="F37" s="40" t="s">
        <v>37</v>
      </c>
      <c r="G37" s="23"/>
      <c r="H37" s="23"/>
      <c r="I37" s="23"/>
      <c r="J37" s="23" t="s">
        <v>34</v>
      </c>
      <c r="K37" s="23"/>
      <c r="L37" s="23" t="s">
        <v>34</v>
      </c>
      <c r="M37" s="23"/>
      <c r="N37" s="23"/>
      <c r="O37" s="23"/>
      <c r="P37" s="23"/>
      <c r="Q37" s="23"/>
      <c r="R37" s="23"/>
      <c r="S37" s="23"/>
      <c r="T37" s="23"/>
      <c r="U37" s="23"/>
      <c r="V37" s="23"/>
      <c r="W37" s="23"/>
      <c r="X37" s="23"/>
      <c r="Y37" s="39" t="str">
        <f>IF(Table1[[#This Row],[1]]="","","X")</f>
        <v/>
      </c>
      <c r="Z37" s="39" t="str">
        <f>IF(AND(Table1[[#This Row],[2]]="",Table1[[#This Row],[4]]="",Table1[[#This Row],[17]]=""),"","X")</f>
        <v>X</v>
      </c>
      <c r="AA37" s="39" t="str">
        <f>IF(AND(Table1[[#This Row],[3]]="",Table1[[#This Row],[5]]="",Table1[[#This Row],[6]]="",Table1[[#This Row],[7]]="",Table1[[#This Row],[8]]="",Table1[[#This Row],[9]]="",Table1[[#This Row],[10]]="",Table1[[#This Row],[11]]="",Table1[[#This Row],[12]]="",Table1[[#This Row],[13]]="",Table1[[#This Row],[15]]="",Table1[[#This Row],[16]]="",Table1[[#This Row],[18]]=""),"","X")</f>
        <v>X</v>
      </c>
      <c r="AB37" s="39" t="str">
        <f>IF(Table1[[#This Row],[14]]="","","X")</f>
        <v/>
      </c>
    </row>
    <row r="38" spans="1:28" ht="51.75" x14ac:dyDescent="0.25">
      <c r="A38" s="40" t="s">
        <v>6</v>
      </c>
      <c r="B38" s="40" t="s">
        <v>124</v>
      </c>
      <c r="C38" s="41" t="s">
        <v>125</v>
      </c>
      <c r="D38" s="41" t="s">
        <v>28</v>
      </c>
      <c r="E38" s="41" t="s">
        <v>28</v>
      </c>
      <c r="F38" s="40" t="s">
        <v>37</v>
      </c>
      <c r="G38" s="23"/>
      <c r="H38" s="23" t="s">
        <v>34</v>
      </c>
      <c r="I38" s="23"/>
      <c r="J38" s="23"/>
      <c r="K38" s="23"/>
      <c r="L38" s="23"/>
      <c r="M38" s="23"/>
      <c r="N38" s="23"/>
      <c r="O38" s="23"/>
      <c r="P38" s="23"/>
      <c r="Q38" s="23"/>
      <c r="R38" s="23"/>
      <c r="S38" s="23"/>
      <c r="T38" s="23"/>
      <c r="U38" s="23"/>
      <c r="V38" s="23"/>
      <c r="W38" s="23"/>
      <c r="X38" s="23"/>
      <c r="Y38" s="39" t="str">
        <f>IF(Table1[[#This Row],[1]]="","","X")</f>
        <v/>
      </c>
      <c r="Z38" s="39" t="str">
        <f>IF(AND(Table1[[#This Row],[2]]="",Table1[[#This Row],[4]]="",Table1[[#This Row],[17]]=""),"","X")</f>
        <v>X</v>
      </c>
      <c r="AA38" s="39" t="str">
        <f>IF(AND(Table1[[#This Row],[3]]="",Table1[[#This Row],[5]]="",Table1[[#This Row],[6]]="",Table1[[#This Row],[7]]="",Table1[[#This Row],[8]]="",Table1[[#This Row],[9]]="",Table1[[#This Row],[10]]="",Table1[[#This Row],[11]]="",Table1[[#This Row],[12]]="",Table1[[#This Row],[13]]="",Table1[[#This Row],[15]]="",Table1[[#This Row],[16]]="",Table1[[#This Row],[18]]=""),"","X")</f>
        <v/>
      </c>
      <c r="AB38" s="39" t="str">
        <f>IF(Table1[[#This Row],[14]]="","","X")</f>
        <v/>
      </c>
    </row>
    <row r="39" spans="1:28" ht="51.75" x14ac:dyDescent="0.25">
      <c r="A39" s="40" t="s">
        <v>8</v>
      </c>
      <c r="B39" s="40" t="s">
        <v>126</v>
      </c>
      <c r="C39" s="41" t="s">
        <v>125</v>
      </c>
      <c r="D39" s="41" t="s">
        <v>28</v>
      </c>
      <c r="E39" s="41" t="s">
        <v>28</v>
      </c>
      <c r="F39" s="40" t="s">
        <v>37</v>
      </c>
      <c r="G39" s="23"/>
      <c r="H39" s="23" t="s">
        <v>34</v>
      </c>
      <c r="I39" s="23"/>
      <c r="J39" s="23"/>
      <c r="K39" s="23"/>
      <c r="L39" s="23"/>
      <c r="M39" s="23"/>
      <c r="N39" s="23"/>
      <c r="O39" s="23"/>
      <c r="P39" s="23"/>
      <c r="Q39" s="23"/>
      <c r="R39" s="23"/>
      <c r="S39" s="23"/>
      <c r="T39" s="23"/>
      <c r="U39" s="23"/>
      <c r="V39" s="23"/>
      <c r="W39" s="23"/>
      <c r="X39" s="23"/>
      <c r="Y39" s="39" t="str">
        <f>IF(Table1[[#This Row],[1]]="","","X")</f>
        <v/>
      </c>
      <c r="Z39" s="39" t="str">
        <f>IF(AND(Table1[[#This Row],[2]]="",Table1[[#This Row],[4]]="",Table1[[#This Row],[17]]=""),"","X")</f>
        <v>X</v>
      </c>
      <c r="AA39" s="39" t="str">
        <f>IF(AND(Table1[[#This Row],[3]]="",Table1[[#This Row],[5]]="",Table1[[#This Row],[6]]="",Table1[[#This Row],[7]]="",Table1[[#This Row],[8]]="",Table1[[#This Row],[9]]="",Table1[[#This Row],[10]]="",Table1[[#This Row],[11]]="",Table1[[#This Row],[12]]="",Table1[[#This Row],[13]]="",Table1[[#This Row],[15]]="",Table1[[#This Row],[16]]="",Table1[[#This Row],[18]]=""),"","X")</f>
        <v/>
      </c>
      <c r="AB39" s="39" t="str">
        <f>IF(Table1[[#This Row],[14]]="","","X")</f>
        <v/>
      </c>
    </row>
    <row r="40" spans="1:28" ht="26.25" x14ac:dyDescent="0.25">
      <c r="A40" s="40" t="s">
        <v>39</v>
      </c>
      <c r="B40" s="40" t="s">
        <v>127</v>
      </c>
      <c r="C40" s="41" t="s">
        <v>129</v>
      </c>
      <c r="D40" s="41" t="s">
        <v>28</v>
      </c>
      <c r="E40" s="41" t="s">
        <v>28</v>
      </c>
      <c r="F40" s="40" t="s">
        <v>37</v>
      </c>
      <c r="G40" s="23"/>
      <c r="H40" s="23"/>
      <c r="I40" s="23"/>
      <c r="J40" s="23" t="s">
        <v>34</v>
      </c>
      <c r="K40" s="23"/>
      <c r="L40" s="23" t="s">
        <v>34</v>
      </c>
      <c r="M40" s="23"/>
      <c r="N40" s="23"/>
      <c r="O40" s="23"/>
      <c r="P40" s="23"/>
      <c r="Q40" s="23"/>
      <c r="R40" s="23"/>
      <c r="S40" s="23"/>
      <c r="T40" s="23"/>
      <c r="U40" s="23"/>
      <c r="V40" s="23"/>
      <c r="W40" s="23"/>
      <c r="X40" s="23"/>
      <c r="Y40" s="39" t="str">
        <f>IF(Table1[[#This Row],[1]]="","","X")</f>
        <v/>
      </c>
      <c r="Z40" s="39" t="str">
        <f>IF(AND(Table1[[#This Row],[2]]="",Table1[[#This Row],[4]]="",Table1[[#This Row],[17]]=""),"","X")</f>
        <v>X</v>
      </c>
      <c r="AA40" s="39" t="str">
        <f>IF(AND(Table1[[#This Row],[3]]="",Table1[[#This Row],[5]]="",Table1[[#This Row],[6]]="",Table1[[#This Row],[7]]="",Table1[[#This Row],[8]]="",Table1[[#This Row],[9]]="",Table1[[#This Row],[10]]="",Table1[[#This Row],[11]]="",Table1[[#This Row],[12]]="",Table1[[#This Row],[13]]="",Table1[[#This Row],[15]]="",Table1[[#This Row],[16]]="",Table1[[#This Row],[18]]=""),"","X")</f>
        <v>X</v>
      </c>
      <c r="AB40" s="39" t="str">
        <f>IF(Table1[[#This Row],[14]]="","","X")</f>
        <v/>
      </c>
    </row>
    <row r="41" spans="1:28" ht="51.75" x14ac:dyDescent="0.25">
      <c r="A41" s="40" t="s">
        <v>39</v>
      </c>
      <c r="B41" s="40" t="s">
        <v>128</v>
      </c>
      <c r="C41" s="41" t="s">
        <v>125</v>
      </c>
      <c r="D41" s="41" t="s">
        <v>28</v>
      </c>
      <c r="E41" s="41" t="s">
        <v>28</v>
      </c>
      <c r="F41" s="40" t="s">
        <v>37</v>
      </c>
      <c r="G41" s="23"/>
      <c r="H41" s="23"/>
      <c r="I41" s="23"/>
      <c r="J41" s="23"/>
      <c r="K41" s="23"/>
      <c r="L41" s="23"/>
      <c r="M41" s="23"/>
      <c r="N41" s="23"/>
      <c r="O41" s="23"/>
      <c r="P41" s="23"/>
      <c r="Q41" s="23"/>
      <c r="R41" s="23"/>
      <c r="S41" s="23"/>
      <c r="T41" s="23"/>
      <c r="U41" s="23"/>
      <c r="V41" s="23"/>
      <c r="W41" s="23"/>
      <c r="X41" s="23"/>
      <c r="Y41" s="39" t="str">
        <f>IF(Table1[[#This Row],[1]]="","","X")</f>
        <v/>
      </c>
      <c r="Z41" s="39" t="str">
        <f>IF(AND(Table1[[#This Row],[2]]="",Table1[[#This Row],[4]]="",Table1[[#This Row],[17]]=""),"","X")</f>
        <v/>
      </c>
      <c r="AA41" s="39" t="str">
        <f>IF(AND(Table1[[#This Row],[3]]="",Table1[[#This Row],[5]]="",Table1[[#This Row],[6]]="",Table1[[#This Row],[7]]="",Table1[[#This Row],[8]]="",Table1[[#This Row],[9]]="",Table1[[#This Row],[10]]="",Table1[[#This Row],[11]]="",Table1[[#This Row],[12]]="",Table1[[#This Row],[13]]="",Table1[[#This Row],[15]]="",Table1[[#This Row],[16]]="",Table1[[#This Row],[18]]=""),"","X")</f>
        <v/>
      </c>
      <c r="AB41" s="39" t="str">
        <f>IF(Table1[[#This Row],[14]]="","","X")</f>
        <v/>
      </c>
    </row>
    <row r="42" spans="1:28" ht="51.75" x14ac:dyDescent="0.25">
      <c r="A42" s="40" t="s">
        <v>36</v>
      </c>
      <c r="B42" s="40" t="s">
        <v>130</v>
      </c>
      <c r="C42" s="41" t="s">
        <v>131</v>
      </c>
      <c r="D42" s="41" t="s">
        <v>28</v>
      </c>
      <c r="E42" s="41" t="s">
        <v>28</v>
      </c>
      <c r="F42" s="40" t="s">
        <v>37</v>
      </c>
      <c r="G42" s="23"/>
      <c r="H42" s="23" t="s">
        <v>34</v>
      </c>
      <c r="I42" s="23"/>
      <c r="J42" s="23"/>
      <c r="K42" s="23"/>
      <c r="L42" s="23"/>
      <c r="M42" s="23"/>
      <c r="N42" s="23"/>
      <c r="O42" s="23"/>
      <c r="P42" s="23"/>
      <c r="Q42" s="23"/>
      <c r="R42" s="23"/>
      <c r="S42" s="23"/>
      <c r="T42" s="23"/>
      <c r="U42" s="23"/>
      <c r="V42" s="23"/>
      <c r="W42" s="23"/>
      <c r="X42" s="23"/>
      <c r="Y42" s="39" t="str">
        <f>IF(Table1[[#This Row],[1]]="","","X")</f>
        <v/>
      </c>
      <c r="Z42" s="39" t="str">
        <f>IF(AND(Table1[[#This Row],[2]]="",Table1[[#This Row],[4]]="",Table1[[#This Row],[17]]=""),"","X")</f>
        <v>X</v>
      </c>
      <c r="AA42" s="39" t="str">
        <f>IF(AND(Table1[[#This Row],[3]]="",Table1[[#This Row],[5]]="",Table1[[#This Row],[6]]="",Table1[[#This Row],[7]]="",Table1[[#This Row],[8]]="",Table1[[#This Row],[9]]="",Table1[[#This Row],[10]]="",Table1[[#This Row],[11]]="",Table1[[#This Row],[12]]="",Table1[[#This Row],[13]]="",Table1[[#This Row],[15]]="",Table1[[#This Row],[16]]="",Table1[[#This Row],[18]]=""),"","X")</f>
        <v/>
      </c>
      <c r="AB42" s="39" t="str">
        <f>IF(Table1[[#This Row],[14]]="","","X")</f>
        <v/>
      </c>
    </row>
    <row r="43" spans="1:28" ht="51.75" x14ac:dyDescent="0.25">
      <c r="A43" s="40" t="s">
        <v>5</v>
      </c>
      <c r="B43" s="40" t="s">
        <v>132</v>
      </c>
      <c r="C43" s="41" t="s">
        <v>136</v>
      </c>
      <c r="D43" s="41" t="s">
        <v>140</v>
      </c>
      <c r="E43" s="41" t="s">
        <v>30</v>
      </c>
      <c r="F43" s="40" t="s">
        <v>37</v>
      </c>
      <c r="G43" s="23"/>
      <c r="H43" s="23"/>
      <c r="I43" s="23"/>
      <c r="J43" s="23"/>
      <c r="K43" s="23"/>
      <c r="L43" s="23" t="s">
        <v>34</v>
      </c>
      <c r="M43" s="23"/>
      <c r="N43" s="23"/>
      <c r="O43" s="23"/>
      <c r="P43" s="23"/>
      <c r="Q43" s="23"/>
      <c r="R43" s="23"/>
      <c r="S43" s="23"/>
      <c r="T43" s="23"/>
      <c r="U43" s="23"/>
      <c r="V43" s="23"/>
      <c r="W43" s="23"/>
      <c r="X43" s="23"/>
      <c r="Y43" s="39" t="str">
        <f>IF(Table1[[#This Row],[1]]="","","X")</f>
        <v/>
      </c>
      <c r="Z43" s="39" t="str">
        <f>IF(AND(Table1[[#This Row],[2]]="",Table1[[#This Row],[4]]="",Table1[[#This Row],[17]]=""),"","X")</f>
        <v/>
      </c>
      <c r="AA43" s="39" t="str">
        <f>IF(AND(Table1[[#This Row],[3]]="",Table1[[#This Row],[5]]="",Table1[[#This Row],[6]]="",Table1[[#This Row],[7]]="",Table1[[#This Row],[8]]="",Table1[[#This Row],[9]]="",Table1[[#This Row],[10]]="",Table1[[#This Row],[11]]="",Table1[[#This Row],[12]]="",Table1[[#This Row],[13]]="",Table1[[#This Row],[15]]="",Table1[[#This Row],[16]]="",Table1[[#This Row],[18]]=""),"","X")</f>
        <v>X</v>
      </c>
      <c r="AB43" s="39" t="str">
        <f>IF(Table1[[#This Row],[14]]="","","X")</f>
        <v/>
      </c>
    </row>
    <row r="44" spans="1:28" ht="39" x14ac:dyDescent="0.25">
      <c r="A44" s="40" t="s">
        <v>5</v>
      </c>
      <c r="B44" s="40" t="s">
        <v>133</v>
      </c>
      <c r="C44" s="41" t="s">
        <v>137</v>
      </c>
      <c r="D44" s="41" t="s">
        <v>28</v>
      </c>
      <c r="E44" s="41" t="s">
        <v>28</v>
      </c>
      <c r="F44" s="40" t="s">
        <v>37</v>
      </c>
      <c r="G44" s="23"/>
      <c r="H44" s="23"/>
      <c r="I44" s="23"/>
      <c r="J44" s="23"/>
      <c r="K44" s="23" t="s">
        <v>34</v>
      </c>
      <c r="L44" s="23"/>
      <c r="M44" s="23"/>
      <c r="N44" s="23"/>
      <c r="O44" s="23"/>
      <c r="P44" s="23"/>
      <c r="Q44" s="23"/>
      <c r="R44" s="23"/>
      <c r="S44" s="23"/>
      <c r="T44" s="23"/>
      <c r="U44" s="23"/>
      <c r="V44" s="23"/>
      <c r="W44" s="23"/>
      <c r="X44" s="23"/>
      <c r="Y44" s="39" t="str">
        <f>IF(Table1[[#This Row],[1]]="","","X")</f>
        <v/>
      </c>
      <c r="Z44" s="39" t="str">
        <f>IF(AND(Table1[[#This Row],[2]]="",Table1[[#This Row],[4]]="",Table1[[#This Row],[17]]=""),"","X")</f>
        <v/>
      </c>
      <c r="AA44" s="39" t="str">
        <f>IF(AND(Table1[[#This Row],[3]]="",Table1[[#This Row],[5]]="",Table1[[#This Row],[6]]="",Table1[[#This Row],[7]]="",Table1[[#This Row],[8]]="",Table1[[#This Row],[9]]="",Table1[[#This Row],[10]]="",Table1[[#This Row],[11]]="",Table1[[#This Row],[12]]="",Table1[[#This Row],[13]]="",Table1[[#This Row],[15]]="",Table1[[#This Row],[16]]="",Table1[[#This Row],[18]]=""),"","X")</f>
        <v>X</v>
      </c>
      <c r="AB44" s="39" t="str">
        <f>IF(Table1[[#This Row],[14]]="","","X")</f>
        <v/>
      </c>
    </row>
    <row r="45" spans="1:28" ht="77.25" x14ac:dyDescent="0.25">
      <c r="A45" s="40" t="s">
        <v>5</v>
      </c>
      <c r="B45" s="40" t="s">
        <v>134</v>
      </c>
      <c r="C45" s="41" t="s">
        <v>138</v>
      </c>
      <c r="D45" s="41" t="s">
        <v>28</v>
      </c>
      <c r="E45" s="41" t="s">
        <v>28</v>
      </c>
      <c r="F45" s="40" t="s">
        <v>37</v>
      </c>
      <c r="G45" s="23"/>
      <c r="H45" s="23"/>
      <c r="I45" s="23"/>
      <c r="J45" s="23"/>
      <c r="K45" s="23"/>
      <c r="L45" s="23" t="s">
        <v>34</v>
      </c>
      <c r="M45" s="23"/>
      <c r="N45" s="23"/>
      <c r="O45" s="23"/>
      <c r="P45" s="23"/>
      <c r="Q45" s="23"/>
      <c r="R45" s="23"/>
      <c r="S45" s="23"/>
      <c r="T45" s="23"/>
      <c r="U45" s="23"/>
      <c r="V45" s="23"/>
      <c r="W45" s="23"/>
      <c r="X45" s="23"/>
      <c r="Y45" s="39" t="str">
        <f>IF(Table1[[#This Row],[1]]="","","X")</f>
        <v/>
      </c>
      <c r="Z45" s="39" t="str">
        <f>IF(AND(Table1[[#This Row],[2]]="",Table1[[#This Row],[4]]="",Table1[[#This Row],[17]]=""),"","X")</f>
        <v/>
      </c>
      <c r="AA45" s="39" t="str">
        <f>IF(AND(Table1[[#This Row],[3]]="",Table1[[#This Row],[5]]="",Table1[[#This Row],[6]]="",Table1[[#This Row],[7]]="",Table1[[#This Row],[8]]="",Table1[[#This Row],[9]]="",Table1[[#This Row],[10]]="",Table1[[#This Row],[11]]="",Table1[[#This Row],[12]]="",Table1[[#This Row],[13]]="",Table1[[#This Row],[15]]="",Table1[[#This Row],[16]]="",Table1[[#This Row],[18]]=""),"","X")</f>
        <v>X</v>
      </c>
      <c r="AB45" s="39" t="str">
        <f>IF(Table1[[#This Row],[14]]="","","X")</f>
        <v/>
      </c>
    </row>
    <row r="46" spans="1:28" ht="39" x14ac:dyDescent="0.25">
      <c r="A46" s="40" t="s">
        <v>5</v>
      </c>
      <c r="B46" s="40" t="s">
        <v>135</v>
      </c>
      <c r="C46" s="41" t="s">
        <v>139</v>
      </c>
      <c r="D46" s="41" t="s">
        <v>28</v>
      </c>
      <c r="E46" s="41" t="s">
        <v>28</v>
      </c>
      <c r="F46" s="40" t="s">
        <v>37</v>
      </c>
      <c r="G46" s="23"/>
      <c r="H46" s="23" t="s">
        <v>34</v>
      </c>
      <c r="I46" s="23"/>
      <c r="J46" s="23"/>
      <c r="K46" s="23"/>
      <c r="L46" s="23"/>
      <c r="M46" s="23"/>
      <c r="N46" s="23"/>
      <c r="O46" s="23"/>
      <c r="P46" s="23"/>
      <c r="Q46" s="23"/>
      <c r="R46" s="23"/>
      <c r="S46" s="23"/>
      <c r="T46" s="23"/>
      <c r="U46" s="23"/>
      <c r="V46" s="23"/>
      <c r="W46" s="23"/>
      <c r="X46" s="23"/>
      <c r="Y46" s="39" t="str">
        <f>IF(Table1[[#This Row],[1]]="","","X")</f>
        <v/>
      </c>
      <c r="Z46" s="39" t="str">
        <f>IF(AND(Table1[[#This Row],[2]]="",Table1[[#This Row],[4]]="",Table1[[#This Row],[17]]=""),"","X")</f>
        <v>X</v>
      </c>
      <c r="AA46" s="39" t="str">
        <f>IF(AND(Table1[[#This Row],[3]]="",Table1[[#This Row],[5]]="",Table1[[#This Row],[6]]="",Table1[[#This Row],[7]]="",Table1[[#This Row],[8]]="",Table1[[#This Row],[9]]="",Table1[[#This Row],[10]]="",Table1[[#This Row],[11]]="",Table1[[#This Row],[12]]="",Table1[[#This Row],[13]]="",Table1[[#This Row],[15]]="",Table1[[#This Row],[16]]="",Table1[[#This Row],[18]]=""),"","X")</f>
        <v/>
      </c>
      <c r="AB46" s="39" t="str">
        <f>IF(Table1[[#This Row],[14]]="","","X")</f>
        <v/>
      </c>
    </row>
    <row r="47" spans="1:28" ht="51.75" x14ac:dyDescent="0.25">
      <c r="A47" s="71" t="s">
        <v>6</v>
      </c>
      <c r="B47" s="71" t="s">
        <v>141</v>
      </c>
      <c r="C47" s="72" t="s">
        <v>146</v>
      </c>
      <c r="D47" s="72" t="s">
        <v>28</v>
      </c>
      <c r="E47" s="72" t="s">
        <v>28</v>
      </c>
      <c r="F47" s="71" t="s">
        <v>1</v>
      </c>
      <c r="G47" s="70"/>
      <c r="H47" s="70"/>
      <c r="I47" s="70"/>
      <c r="J47" s="70"/>
      <c r="K47" s="70"/>
      <c r="L47" s="70"/>
      <c r="M47" s="70"/>
      <c r="N47" s="70"/>
      <c r="O47" s="70"/>
      <c r="P47" s="70"/>
      <c r="Q47" s="70"/>
      <c r="R47" s="70"/>
      <c r="S47" s="70"/>
      <c r="T47" s="70"/>
      <c r="U47" s="70"/>
      <c r="V47" s="70"/>
      <c r="W47" s="70"/>
      <c r="X47" s="70"/>
      <c r="Y47" s="73" t="str">
        <f>IF(Table1[[#This Row],[1]]="","","X")</f>
        <v/>
      </c>
      <c r="Z47" s="73" t="str">
        <f>IF(AND(Table1[[#This Row],[2]]="",Table1[[#This Row],[4]]="",Table1[[#This Row],[17]]=""),"","X")</f>
        <v/>
      </c>
      <c r="AA47" s="73" t="str">
        <f>IF(AND(Table1[[#This Row],[3]]="",Table1[[#This Row],[5]]="",Table1[[#This Row],[6]]="",Table1[[#This Row],[7]]="",Table1[[#This Row],[8]]="",Table1[[#This Row],[9]]="",Table1[[#This Row],[10]]="",Table1[[#This Row],[11]]="",Table1[[#This Row],[12]]="",Table1[[#This Row],[13]]="",Table1[[#This Row],[15]]="",Table1[[#This Row],[16]]="",Table1[[#This Row],[18]]=""),"","X")</f>
        <v/>
      </c>
      <c r="AB47" s="73" t="str">
        <f>IF(Table1[[#This Row],[14]]="","","X")</f>
        <v/>
      </c>
    </row>
    <row r="48" spans="1:28" ht="64.5" x14ac:dyDescent="0.25">
      <c r="A48" s="71" t="s">
        <v>6</v>
      </c>
      <c r="B48" s="71" t="s">
        <v>142</v>
      </c>
      <c r="C48" s="72" t="s">
        <v>147</v>
      </c>
      <c r="D48" s="72" t="s">
        <v>28</v>
      </c>
      <c r="E48" s="72" t="s">
        <v>28</v>
      </c>
      <c r="F48" s="40" t="s">
        <v>37</v>
      </c>
      <c r="G48" s="70"/>
      <c r="H48" s="70"/>
      <c r="I48" s="70"/>
      <c r="J48" s="70"/>
      <c r="K48" s="70"/>
      <c r="L48" s="70"/>
      <c r="M48" s="70"/>
      <c r="N48" s="70"/>
      <c r="O48" s="70"/>
      <c r="P48" s="70"/>
      <c r="Q48" s="70"/>
      <c r="R48" s="70"/>
      <c r="S48" s="70"/>
      <c r="T48" s="70"/>
      <c r="U48" s="70"/>
      <c r="V48" s="70"/>
      <c r="W48" s="70"/>
      <c r="X48" s="70"/>
      <c r="Y48" s="73" t="str">
        <f>IF(Table1[[#This Row],[1]]="","","X")</f>
        <v/>
      </c>
      <c r="Z48" s="73" t="str">
        <f>IF(AND(Table1[[#This Row],[2]]="",Table1[[#This Row],[4]]="",Table1[[#This Row],[17]]=""),"","X")</f>
        <v/>
      </c>
      <c r="AA48" s="73" t="str">
        <f>IF(AND(Table1[[#This Row],[3]]="",Table1[[#This Row],[5]]="",Table1[[#This Row],[6]]="",Table1[[#This Row],[7]]="",Table1[[#This Row],[8]]="",Table1[[#This Row],[9]]="",Table1[[#This Row],[10]]="",Table1[[#This Row],[11]]="",Table1[[#This Row],[12]]="",Table1[[#This Row],[13]]="",Table1[[#This Row],[15]]="",Table1[[#This Row],[16]]="",Table1[[#This Row],[18]]=""),"","X")</f>
        <v/>
      </c>
      <c r="AB48" s="73" t="str">
        <f>IF(Table1[[#This Row],[14]]="","","X")</f>
        <v/>
      </c>
    </row>
    <row r="49" spans="1:28" ht="90" x14ac:dyDescent="0.25">
      <c r="A49" s="71" t="s">
        <v>6</v>
      </c>
      <c r="B49" s="71" t="s">
        <v>143</v>
      </c>
      <c r="C49" s="72" t="s">
        <v>148</v>
      </c>
      <c r="D49" s="72" t="s">
        <v>77</v>
      </c>
      <c r="E49" s="72" t="s">
        <v>30</v>
      </c>
      <c r="F49" s="40" t="s">
        <v>37</v>
      </c>
      <c r="G49" s="70"/>
      <c r="H49" s="70" t="s">
        <v>34</v>
      </c>
      <c r="I49" s="70"/>
      <c r="J49" s="70"/>
      <c r="K49" s="70"/>
      <c r="L49" s="70"/>
      <c r="M49" s="70"/>
      <c r="N49" s="70"/>
      <c r="O49" s="70"/>
      <c r="P49" s="70"/>
      <c r="Q49" s="70"/>
      <c r="R49" s="70"/>
      <c r="S49" s="70"/>
      <c r="T49" s="70"/>
      <c r="U49" s="70"/>
      <c r="V49" s="70"/>
      <c r="W49" s="70"/>
      <c r="X49" s="70"/>
      <c r="Y49" s="73" t="str">
        <f>IF(Table1[[#This Row],[1]]="","","X")</f>
        <v/>
      </c>
      <c r="Z49" s="73" t="str">
        <f>IF(AND(Table1[[#This Row],[2]]="",Table1[[#This Row],[4]]="",Table1[[#This Row],[17]]=""),"","X")</f>
        <v>X</v>
      </c>
      <c r="AA49" s="73" t="str">
        <f>IF(AND(Table1[[#This Row],[3]]="",Table1[[#This Row],[5]]="",Table1[[#This Row],[6]]="",Table1[[#This Row],[7]]="",Table1[[#This Row],[8]]="",Table1[[#This Row],[9]]="",Table1[[#This Row],[10]]="",Table1[[#This Row],[11]]="",Table1[[#This Row],[12]]="",Table1[[#This Row],[13]]="",Table1[[#This Row],[15]]="",Table1[[#This Row],[16]]="",Table1[[#This Row],[18]]=""),"","X")</f>
        <v/>
      </c>
      <c r="AB49" s="73" t="str">
        <f>IF(Table1[[#This Row],[14]]="","","X")</f>
        <v/>
      </c>
    </row>
    <row r="50" spans="1:28" ht="39" x14ac:dyDescent="0.25">
      <c r="A50" s="71" t="s">
        <v>6</v>
      </c>
      <c r="B50" s="71" t="s">
        <v>144</v>
      </c>
      <c r="C50" s="72" t="s">
        <v>149</v>
      </c>
      <c r="D50" s="72" t="s">
        <v>28</v>
      </c>
      <c r="E50" s="72" t="s">
        <v>28</v>
      </c>
      <c r="F50" s="40" t="s">
        <v>37</v>
      </c>
      <c r="G50" s="70" t="s">
        <v>34</v>
      </c>
      <c r="H50" s="70"/>
      <c r="I50" s="70"/>
      <c r="J50" s="70"/>
      <c r="K50" s="70"/>
      <c r="L50" s="70"/>
      <c r="M50" s="70"/>
      <c r="N50" s="70" t="s">
        <v>34</v>
      </c>
      <c r="O50" s="70"/>
      <c r="P50" s="70"/>
      <c r="Q50" s="70"/>
      <c r="R50" s="70"/>
      <c r="S50" s="70"/>
      <c r="T50" s="70"/>
      <c r="U50" s="70"/>
      <c r="V50" s="70"/>
      <c r="W50" s="70"/>
      <c r="X50" s="70" t="s">
        <v>34</v>
      </c>
      <c r="Y50" s="73" t="str">
        <f>IF(Table1[[#This Row],[1]]="","","X")</f>
        <v>X</v>
      </c>
      <c r="Z50" s="73" t="str">
        <f>IF(AND(Table1[[#This Row],[2]]="",Table1[[#This Row],[4]]="",Table1[[#This Row],[17]]=""),"","X")</f>
        <v/>
      </c>
      <c r="AA50" s="73" t="str">
        <f>IF(AND(Table1[[#This Row],[3]]="",Table1[[#This Row],[5]]="",Table1[[#This Row],[6]]="",Table1[[#This Row],[7]]="",Table1[[#This Row],[8]]="",Table1[[#This Row],[9]]="",Table1[[#This Row],[10]]="",Table1[[#This Row],[11]]="",Table1[[#This Row],[12]]="",Table1[[#This Row],[13]]="",Table1[[#This Row],[15]]="",Table1[[#This Row],[16]]="",Table1[[#This Row],[18]]=""),"","X")</f>
        <v>X</v>
      </c>
      <c r="AB50" s="73" t="str">
        <f>IF(Table1[[#This Row],[14]]="","","X")</f>
        <v/>
      </c>
    </row>
    <row r="51" spans="1:28" ht="26.25" x14ac:dyDescent="0.25">
      <c r="A51" s="71" t="s">
        <v>6</v>
      </c>
      <c r="B51" s="71" t="s">
        <v>145</v>
      </c>
      <c r="C51" s="72" t="s">
        <v>150</v>
      </c>
      <c r="D51" s="72" t="s">
        <v>28</v>
      </c>
      <c r="E51" s="72" t="s">
        <v>28</v>
      </c>
      <c r="F51" s="40" t="s">
        <v>37</v>
      </c>
      <c r="G51" s="70"/>
      <c r="H51" s="70"/>
      <c r="I51" s="70"/>
      <c r="J51" s="70"/>
      <c r="K51" s="70"/>
      <c r="L51" s="70"/>
      <c r="M51" s="70"/>
      <c r="N51" s="70"/>
      <c r="O51" s="70"/>
      <c r="P51" s="70"/>
      <c r="Q51" s="70"/>
      <c r="R51" s="70"/>
      <c r="S51" s="70"/>
      <c r="T51" s="70"/>
      <c r="U51" s="70"/>
      <c r="V51" s="70"/>
      <c r="W51" s="70"/>
      <c r="X51" s="70"/>
      <c r="Y51" s="73" t="str">
        <f>IF(Table1[[#This Row],[1]]="","","X")</f>
        <v/>
      </c>
      <c r="Z51" s="73" t="str">
        <f>IF(AND(Table1[[#This Row],[2]]="",Table1[[#This Row],[4]]="",Table1[[#This Row],[17]]=""),"","X")</f>
        <v/>
      </c>
      <c r="AA51" s="73" t="str">
        <f>IF(AND(Table1[[#This Row],[3]]="",Table1[[#This Row],[5]]="",Table1[[#This Row],[6]]="",Table1[[#This Row],[7]]="",Table1[[#This Row],[8]]="",Table1[[#This Row],[9]]="",Table1[[#This Row],[10]]="",Table1[[#This Row],[11]]="",Table1[[#This Row],[12]]="",Table1[[#This Row],[13]]="",Table1[[#This Row],[15]]="",Table1[[#This Row],[16]]="",Table1[[#This Row],[18]]=""),"","X")</f>
        <v/>
      </c>
      <c r="AB51" s="73" t="str">
        <f>IF(Table1[[#This Row],[14]]="","","X")</f>
        <v/>
      </c>
    </row>
    <row r="52" spans="1:28" ht="77.25" x14ac:dyDescent="0.25">
      <c r="A52" s="71" t="s">
        <v>79</v>
      </c>
      <c r="B52" s="71" t="s">
        <v>151</v>
      </c>
      <c r="C52" s="72" t="s">
        <v>152</v>
      </c>
      <c r="D52" s="41" t="s">
        <v>28</v>
      </c>
      <c r="E52" s="41" t="s">
        <v>28</v>
      </c>
      <c r="F52" s="40" t="s">
        <v>37</v>
      </c>
      <c r="G52" s="70" t="s">
        <v>34</v>
      </c>
      <c r="H52" s="70"/>
      <c r="I52" s="70"/>
      <c r="J52" s="70"/>
      <c r="K52" s="70"/>
      <c r="L52" s="70"/>
      <c r="M52" s="70"/>
      <c r="N52" s="70" t="s">
        <v>34</v>
      </c>
      <c r="O52" s="70"/>
      <c r="P52" s="70"/>
      <c r="Q52" s="70"/>
      <c r="R52" s="70"/>
      <c r="S52" s="70"/>
      <c r="T52" s="70"/>
      <c r="U52" s="70"/>
      <c r="V52" s="70"/>
      <c r="W52" s="70"/>
      <c r="X52" s="70" t="s">
        <v>34</v>
      </c>
      <c r="Y52" s="73" t="str">
        <f>IF(Table1[[#This Row],[1]]="","","X")</f>
        <v>X</v>
      </c>
      <c r="Z52" s="73" t="str">
        <f>IF(AND(Table1[[#This Row],[2]]="",Table1[[#This Row],[4]]="",Table1[[#This Row],[17]]=""),"","X")</f>
        <v/>
      </c>
      <c r="AA52" s="73" t="str">
        <f>IF(AND(Table1[[#This Row],[3]]="",Table1[[#This Row],[5]]="",Table1[[#This Row],[6]]="",Table1[[#This Row],[7]]="",Table1[[#This Row],[8]]="",Table1[[#This Row],[9]]="",Table1[[#This Row],[10]]="",Table1[[#This Row],[11]]="",Table1[[#This Row],[12]]="",Table1[[#This Row],[13]]="",Table1[[#This Row],[15]]="",Table1[[#This Row],[16]]="",Table1[[#This Row],[18]]=""),"","X")</f>
        <v>X</v>
      </c>
      <c r="AB52" s="73" t="str">
        <f>IF(Table1[[#This Row],[14]]="","","X")</f>
        <v/>
      </c>
    </row>
    <row r="53" spans="1:28" ht="26.25" x14ac:dyDescent="0.25">
      <c r="A53" s="71" t="s">
        <v>8</v>
      </c>
      <c r="B53" s="71" t="s">
        <v>153</v>
      </c>
      <c r="C53" s="72" t="s">
        <v>156</v>
      </c>
      <c r="D53" s="41" t="s">
        <v>28</v>
      </c>
      <c r="E53" s="41" t="s">
        <v>28</v>
      </c>
      <c r="F53" s="40" t="s">
        <v>37</v>
      </c>
      <c r="G53" s="70"/>
      <c r="H53" s="70"/>
      <c r="I53" s="70"/>
      <c r="J53" s="70"/>
      <c r="K53" s="70"/>
      <c r="L53" s="70" t="s">
        <v>34</v>
      </c>
      <c r="M53" s="70"/>
      <c r="N53" s="70"/>
      <c r="O53" s="70"/>
      <c r="P53" s="70"/>
      <c r="Q53" s="70"/>
      <c r="R53" s="70"/>
      <c r="S53" s="70"/>
      <c r="T53" s="70"/>
      <c r="U53" s="70"/>
      <c r="V53" s="70"/>
      <c r="W53" s="70"/>
      <c r="X53" s="70"/>
      <c r="Y53" s="73" t="str">
        <f>IF(Table1[[#This Row],[1]]="","","X")</f>
        <v/>
      </c>
      <c r="Z53" s="73" t="str">
        <f>IF(AND(Table1[[#This Row],[2]]="",Table1[[#This Row],[4]]="",Table1[[#This Row],[17]]=""),"","X")</f>
        <v/>
      </c>
      <c r="AA53" s="73" t="str">
        <f>IF(AND(Table1[[#This Row],[3]]="",Table1[[#This Row],[5]]="",Table1[[#This Row],[6]]="",Table1[[#This Row],[7]]="",Table1[[#This Row],[8]]="",Table1[[#This Row],[9]]="",Table1[[#This Row],[10]]="",Table1[[#This Row],[11]]="",Table1[[#This Row],[12]]="",Table1[[#This Row],[13]]="",Table1[[#This Row],[15]]="",Table1[[#This Row],[16]]="",Table1[[#This Row],[18]]=""),"","X")</f>
        <v>X</v>
      </c>
      <c r="AB53" s="73" t="str">
        <f>IF(Table1[[#This Row],[14]]="","","X")</f>
        <v/>
      </c>
    </row>
    <row r="54" spans="1:28" ht="26.25" customHeight="1" x14ac:dyDescent="0.25">
      <c r="A54" s="71" t="s">
        <v>8</v>
      </c>
      <c r="B54" s="71" t="s">
        <v>154</v>
      </c>
      <c r="C54" s="72" t="s">
        <v>157</v>
      </c>
      <c r="D54" s="41" t="s">
        <v>28</v>
      </c>
      <c r="E54" s="41" t="s">
        <v>28</v>
      </c>
      <c r="F54" s="40" t="s">
        <v>37</v>
      </c>
      <c r="G54" s="70"/>
      <c r="H54" s="70" t="s">
        <v>34</v>
      </c>
      <c r="I54" s="70"/>
      <c r="J54" s="70"/>
      <c r="K54" s="70"/>
      <c r="L54" s="70" t="s">
        <v>34</v>
      </c>
      <c r="M54" s="70"/>
      <c r="N54" s="70"/>
      <c r="O54" s="70"/>
      <c r="P54" s="70"/>
      <c r="Q54" s="70"/>
      <c r="R54" s="70"/>
      <c r="S54" s="70"/>
      <c r="T54" s="70"/>
      <c r="U54" s="70"/>
      <c r="V54" s="70"/>
      <c r="W54" s="70"/>
      <c r="X54" s="70"/>
      <c r="Y54" s="73" t="str">
        <f>IF(Table1[[#This Row],[1]]="","","X")</f>
        <v/>
      </c>
      <c r="Z54" s="73" t="str">
        <f>IF(AND(Table1[[#This Row],[2]]="",Table1[[#This Row],[4]]="",Table1[[#This Row],[17]]=""),"","X")</f>
        <v>X</v>
      </c>
      <c r="AA54" s="73" t="str">
        <f>IF(AND(Table1[[#This Row],[3]]="",Table1[[#This Row],[5]]="",Table1[[#This Row],[6]]="",Table1[[#This Row],[7]]="",Table1[[#This Row],[8]]="",Table1[[#This Row],[9]]="",Table1[[#This Row],[10]]="",Table1[[#This Row],[11]]="",Table1[[#This Row],[12]]="",Table1[[#This Row],[13]]="",Table1[[#This Row],[15]]="",Table1[[#This Row],[16]]="",Table1[[#This Row],[18]]=""),"","X")</f>
        <v>X</v>
      </c>
      <c r="AB54" s="73" t="str">
        <f>IF(Table1[[#This Row],[14]]="","","X")</f>
        <v/>
      </c>
    </row>
    <row r="55" spans="1:28" ht="15.75" x14ac:dyDescent="0.25">
      <c r="A55" s="71" t="s">
        <v>8</v>
      </c>
      <c r="B55" s="71" t="s">
        <v>155</v>
      </c>
      <c r="C55" s="72" t="s">
        <v>158</v>
      </c>
      <c r="D55" s="41" t="s">
        <v>28</v>
      </c>
      <c r="E55" s="41" t="s">
        <v>28</v>
      </c>
      <c r="F55" s="40" t="s">
        <v>1</v>
      </c>
      <c r="G55" s="70"/>
      <c r="H55" s="70" t="s">
        <v>34</v>
      </c>
      <c r="I55" s="70"/>
      <c r="J55" s="70"/>
      <c r="K55" s="70"/>
      <c r="L55" s="70"/>
      <c r="M55" s="70"/>
      <c r="N55" s="70"/>
      <c r="O55" s="70"/>
      <c r="P55" s="70"/>
      <c r="Q55" s="70"/>
      <c r="R55" s="70"/>
      <c r="S55" s="70"/>
      <c r="T55" s="70"/>
      <c r="U55" s="70"/>
      <c r="V55" s="70"/>
      <c r="W55" s="70"/>
      <c r="X55" s="70"/>
      <c r="Y55" s="73" t="str">
        <f>IF(Table1[[#This Row],[1]]="","","X")</f>
        <v/>
      </c>
      <c r="Z55" s="73" t="str">
        <f>IF(AND(Table1[[#This Row],[2]]="",Table1[[#This Row],[4]]="",Table1[[#This Row],[17]]=""),"","X")</f>
        <v>X</v>
      </c>
      <c r="AA55" s="73" t="str">
        <f>IF(AND(Table1[[#This Row],[3]]="",Table1[[#This Row],[5]]="",Table1[[#This Row],[6]]="",Table1[[#This Row],[7]]="",Table1[[#This Row],[8]]="",Table1[[#This Row],[9]]="",Table1[[#This Row],[10]]="",Table1[[#This Row],[11]]="",Table1[[#This Row],[12]]="",Table1[[#This Row],[13]]="",Table1[[#This Row],[15]]="",Table1[[#This Row],[16]]="",Table1[[#This Row],[18]]=""),"","X")</f>
        <v/>
      </c>
      <c r="AB55" s="73" t="str">
        <f>IF(Table1[[#This Row],[14]]="","","X")</f>
        <v/>
      </c>
    </row>
    <row r="56" spans="1:28" ht="39" x14ac:dyDescent="0.25">
      <c r="A56" s="71" t="s">
        <v>9</v>
      </c>
      <c r="B56" s="71" t="s">
        <v>159</v>
      </c>
      <c r="C56" s="72" t="s">
        <v>162</v>
      </c>
      <c r="D56" s="72" t="s">
        <v>28</v>
      </c>
      <c r="E56" s="72" t="s">
        <v>28</v>
      </c>
      <c r="F56" s="40" t="s">
        <v>37</v>
      </c>
      <c r="G56" s="70"/>
      <c r="H56" s="70"/>
      <c r="I56" s="70"/>
      <c r="J56" s="70"/>
      <c r="K56" s="70"/>
      <c r="L56" s="70"/>
      <c r="M56" s="70"/>
      <c r="N56" s="70"/>
      <c r="O56" s="70"/>
      <c r="P56" s="70"/>
      <c r="Q56" s="70"/>
      <c r="R56" s="70"/>
      <c r="S56" s="70"/>
      <c r="T56" s="70" t="s">
        <v>34</v>
      </c>
      <c r="U56" s="70"/>
      <c r="V56" s="70"/>
      <c r="W56" s="70"/>
      <c r="X56" s="70"/>
      <c r="Y56" s="73" t="str">
        <f>IF(Table1[[#This Row],[1]]="","","X")</f>
        <v/>
      </c>
      <c r="Z56" s="73" t="str">
        <f>IF(AND(Table1[[#This Row],[2]]="",Table1[[#This Row],[4]]="",Table1[[#This Row],[17]]=""),"","X")</f>
        <v/>
      </c>
      <c r="AA56" s="73" t="str">
        <f>IF(AND(Table1[[#This Row],[3]]="",Table1[[#This Row],[5]]="",Table1[[#This Row],[6]]="",Table1[[#This Row],[7]]="",Table1[[#This Row],[8]]="",Table1[[#This Row],[9]]="",Table1[[#This Row],[10]]="",Table1[[#This Row],[11]]="",Table1[[#This Row],[12]]="",Table1[[#This Row],[13]]="",Table1[[#This Row],[15]]="",Table1[[#This Row],[16]]="",Table1[[#This Row],[18]]=""),"","X")</f>
        <v/>
      </c>
      <c r="AB56" s="73" t="str">
        <f>IF(Table1[[#This Row],[14]]="","","X")</f>
        <v>X</v>
      </c>
    </row>
    <row r="57" spans="1:28" ht="26.25" x14ac:dyDescent="0.25">
      <c r="A57" s="71" t="s">
        <v>9</v>
      </c>
      <c r="B57" s="71" t="s">
        <v>160</v>
      </c>
      <c r="C57" s="72" t="s">
        <v>163</v>
      </c>
      <c r="D57" s="72" t="s">
        <v>100</v>
      </c>
      <c r="E57" s="72" t="s">
        <v>30</v>
      </c>
      <c r="F57" s="40" t="s">
        <v>37</v>
      </c>
      <c r="G57" s="70"/>
      <c r="H57" s="70"/>
      <c r="I57" s="70"/>
      <c r="J57" s="70"/>
      <c r="K57" s="70"/>
      <c r="L57" s="70" t="s">
        <v>34</v>
      </c>
      <c r="M57" s="70"/>
      <c r="N57" s="70"/>
      <c r="O57" s="70"/>
      <c r="P57" s="70"/>
      <c r="Q57" s="70"/>
      <c r="R57" s="70"/>
      <c r="S57" s="70"/>
      <c r="T57" s="70"/>
      <c r="U57" s="70"/>
      <c r="V57" s="70"/>
      <c r="W57" s="70"/>
      <c r="X57" s="70"/>
      <c r="Y57" s="73" t="str">
        <f>IF(Table1[[#This Row],[1]]="","","X")</f>
        <v/>
      </c>
      <c r="Z57" s="73" t="str">
        <f>IF(AND(Table1[[#This Row],[2]]="",Table1[[#This Row],[4]]="",Table1[[#This Row],[17]]=""),"","X")</f>
        <v/>
      </c>
      <c r="AA57" s="73" t="str">
        <f>IF(AND(Table1[[#This Row],[3]]="",Table1[[#This Row],[5]]="",Table1[[#This Row],[6]]="",Table1[[#This Row],[7]]="",Table1[[#This Row],[8]]="",Table1[[#This Row],[9]]="",Table1[[#This Row],[10]]="",Table1[[#This Row],[11]]="",Table1[[#This Row],[12]]="",Table1[[#This Row],[13]]="",Table1[[#This Row],[15]]="",Table1[[#This Row],[16]]="",Table1[[#This Row],[18]]=""),"","X")</f>
        <v>X</v>
      </c>
      <c r="AB57" s="73" t="str">
        <f>IF(Table1[[#This Row],[14]]="","","X")</f>
        <v/>
      </c>
    </row>
    <row r="58" spans="1:28" ht="39" x14ac:dyDescent="0.25">
      <c r="A58" s="71" t="s">
        <v>9</v>
      </c>
      <c r="B58" s="71" t="s">
        <v>161</v>
      </c>
      <c r="C58" s="72" t="s">
        <v>164</v>
      </c>
      <c r="D58" s="72" t="s">
        <v>28</v>
      </c>
      <c r="E58" s="72" t="s">
        <v>28</v>
      </c>
      <c r="F58" s="40" t="s">
        <v>37</v>
      </c>
      <c r="G58" s="70"/>
      <c r="H58" s="70"/>
      <c r="I58" s="70"/>
      <c r="J58" s="70"/>
      <c r="K58" s="70"/>
      <c r="L58" s="70" t="s">
        <v>34</v>
      </c>
      <c r="M58" s="70"/>
      <c r="N58" s="70"/>
      <c r="O58" s="70"/>
      <c r="P58" s="70"/>
      <c r="Q58" s="70"/>
      <c r="R58" s="70"/>
      <c r="S58" s="70"/>
      <c r="T58" s="70"/>
      <c r="U58" s="70"/>
      <c r="V58" s="70"/>
      <c r="W58" s="70"/>
      <c r="X58" s="70"/>
      <c r="Y58" s="73" t="str">
        <f>IF(Table1[[#This Row],[1]]="","","X")</f>
        <v/>
      </c>
      <c r="Z58" s="73" t="str">
        <f>IF(AND(Table1[[#This Row],[2]]="",Table1[[#This Row],[4]]="",Table1[[#This Row],[17]]=""),"","X")</f>
        <v/>
      </c>
      <c r="AA58" s="73" t="str">
        <f>IF(AND(Table1[[#This Row],[3]]="",Table1[[#This Row],[5]]="",Table1[[#This Row],[6]]="",Table1[[#This Row],[7]]="",Table1[[#This Row],[8]]="",Table1[[#This Row],[9]]="",Table1[[#This Row],[10]]="",Table1[[#This Row],[11]]="",Table1[[#This Row],[12]]="",Table1[[#This Row],[13]]="",Table1[[#This Row],[15]]="",Table1[[#This Row],[16]]="",Table1[[#This Row],[18]]=""),"","X")</f>
        <v>X</v>
      </c>
      <c r="AB58" s="73" t="str">
        <f>IF(Table1[[#This Row],[14]]="","","X")</f>
        <v/>
      </c>
    </row>
    <row r="59" spans="1:28" ht="51.75" x14ac:dyDescent="0.25">
      <c r="A59" s="71" t="s">
        <v>36</v>
      </c>
      <c r="B59" s="71" t="s">
        <v>165</v>
      </c>
      <c r="C59" s="72" t="s">
        <v>166</v>
      </c>
      <c r="D59" s="41" t="s">
        <v>28</v>
      </c>
      <c r="E59" s="41" t="s">
        <v>28</v>
      </c>
      <c r="F59" s="40" t="s">
        <v>37</v>
      </c>
      <c r="G59" s="70" t="s">
        <v>34</v>
      </c>
      <c r="H59" s="70"/>
      <c r="I59" s="70"/>
      <c r="J59" s="70"/>
      <c r="K59" s="70"/>
      <c r="L59" s="70"/>
      <c r="M59" s="70"/>
      <c r="N59" s="70" t="s">
        <v>34</v>
      </c>
      <c r="O59" s="70"/>
      <c r="P59" s="70"/>
      <c r="Q59" s="70"/>
      <c r="R59" s="70"/>
      <c r="S59" s="70"/>
      <c r="T59" s="70"/>
      <c r="U59" s="70"/>
      <c r="V59" s="70"/>
      <c r="W59" s="70"/>
      <c r="X59" s="70" t="s">
        <v>34</v>
      </c>
      <c r="Y59" s="73" t="str">
        <f>IF(Table1[[#This Row],[1]]="","","X")</f>
        <v>X</v>
      </c>
      <c r="Z59" s="73" t="str">
        <f>IF(AND(Table1[[#This Row],[2]]="",Table1[[#This Row],[4]]="",Table1[[#This Row],[17]]=""),"","X")</f>
        <v/>
      </c>
      <c r="AA59" s="73" t="str">
        <f>IF(AND(Table1[[#This Row],[3]]="",Table1[[#This Row],[5]]="",Table1[[#This Row],[6]]="",Table1[[#This Row],[7]]="",Table1[[#This Row],[8]]="",Table1[[#This Row],[9]]="",Table1[[#This Row],[10]]="",Table1[[#This Row],[11]]="",Table1[[#This Row],[12]]="",Table1[[#This Row],[13]]="",Table1[[#This Row],[15]]="",Table1[[#This Row],[16]]="",Table1[[#This Row],[18]]=""),"","X")</f>
        <v>X</v>
      </c>
      <c r="AB59" s="73" t="str">
        <f>IF(Table1[[#This Row],[14]]="","","X")</f>
        <v/>
      </c>
    </row>
    <row r="60" spans="1:28" ht="39" x14ac:dyDescent="0.25">
      <c r="A60" s="71" t="s">
        <v>5</v>
      </c>
      <c r="B60" s="71" t="s">
        <v>167</v>
      </c>
      <c r="C60" s="72" t="s">
        <v>182</v>
      </c>
      <c r="D60" s="72" t="s">
        <v>185</v>
      </c>
      <c r="E60" s="72" t="s">
        <v>30</v>
      </c>
      <c r="F60" s="40" t="s">
        <v>37</v>
      </c>
      <c r="G60" s="70"/>
      <c r="H60" s="70"/>
      <c r="I60" s="70"/>
      <c r="J60" s="70" t="s">
        <v>34</v>
      </c>
      <c r="K60" s="70"/>
      <c r="L60" s="70" t="s">
        <v>34</v>
      </c>
      <c r="M60" s="70"/>
      <c r="N60" s="70"/>
      <c r="O60" s="70"/>
      <c r="P60" s="70"/>
      <c r="Q60" s="70"/>
      <c r="R60" s="70"/>
      <c r="S60" s="70"/>
      <c r="T60" s="70" t="s">
        <v>34</v>
      </c>
      <c r="U60" s="70"/>
      <c r="V60" s="70"/>
      <c r="W60" s="70" t="s">
        <v>34</v>
      </c>
      <c r="X60" s="70"/>
      <c r="Y60" s="73" t="str">
        <f>IF(Table1[[#This Row],[1]]="","","X")</f>
        <v/>
      </c>
      <c r="Z60" s="73" t="str">
        <f>IF(AND(Table1[[#This Row],[2]]="",Table1[[#This Row],[4]]="",Table1[[#This Row],[17]]=""),"","X")</f>
        <v>X</v>
      </c>
      <c r="AA60" s="73" t="str">
        <f>IF(AND(Table1[[#This Row],[3]]="",Table1[[#This Row],[5]]="",Table1[[#This Row],[6]]="",Table1[[#This Row],[7]]="",Table1[[#This Row],[8]]="",Table1[[#This Row],[9]]="",Table1[[#This Row],[10]]="",Table1[[#This Row],[11]]="",Table1[[#This Row],[12]]="",Table1[[#This Row],[13]]="",Table1[[#This Row],[15]]="",Table1[[#This Row],[16]]="",Table1[[#This Row],[18]]=""),"","X")</f>
        <v>X</v>
      </c>
      <c r="AB60" s="73" t="str">
        <f>IF(Table1[[#This Row],[14]]="","","X")</f>
        <v>X</v>
      </c>
    </row>
    <row r="61" spans="1:28" ht="26.25" x14ac:dyDescent="0.25">
      <c r="A61" s="71" t="s">
        <v>5</v>
      </c>
      <c r="B61" s="71" t="s">
        <v>168</v>
      </c>
      <c r="C61" s="72" t="s">
        <v>183</v>
      </c>
      <c r="D61" s="72" t="s">
        <v>185</v>
      </c>
      <c r="E61" s="72" t="s">
        <v>30</v>
      </c>
      <c r="F61" s="40" t="s">
        <v>37</v>
      </c>
      <c r="G61" s="70"/>
      <c r="H61" s="70"/>
      <c r="I61" s="70"/>
      <c r="J61" s="70"/>
      <c r="K61" s="70"/>
      <c r="L61" s="70" t="s">
        <v>34</v>
      </c>
      <c r="M61" s="70"/>
      <c r="N61" s="70"/>
      <c r="O61" s="70"/>
      <c r="P61" s="70"/>
      <c r="Q61" s="70"/>
      <c r="R61" s="70"/>
      <c r="S61" s="70"/>
      <c r="T61" s="70"/>
      <c r="U61" s="70"/>
      <c r="V61" s="70"/>
      <c r="W61" s="70"/>
      <c r="X61" s="70"/>
      <c r="Y61" s="73" t="str">
        <f>IF(Table1[[#This Row],[1]]="","","X")</f>
        <v/>
      </c>
      <c r="Z61" s="73" t="str">
        <f>IF(AND(Table1[[#This Row],[2]]="",Table1[[#This Row],[4]]="",Table1[[#This Row],[17]]=""),"","X")</f>
        <v/>
      </c>
      <c r="AA61" s="73" t="str">
        <f>IF(AND(Table1[[#This Row],[3]]="",Table1[[#This Row],[5]]="",Table1[[#This Row],[6]]="",Table1[[#This Row],[7]]="",Table1[[#This Row],[8]]="",Table1[[#This Row],[9]]="",Table1[[#This Row],[10]]="",Table1[[#This Row],[11]]="",Table1[[#This Row],[12]]="",Table1[[#This Row],[13]]="",Table1[[#This Row],[15]]="",Table1[[#This Row],[16]]="",Table1[[#This Row],[18]]=""),"","X")</f>
        <v>X</v>
      </c>
      <c r="AB61" s="73" t="str">
        <f>IF(Table1[[#This Row],[14]]="","","X")</f>
        <v/>
      </c>
    </row>
    <row r="62" spans="1:28" ht="26.25" x14ac:dyDescent="0.25">
      <c r="A62" s="71" t="s">
        <v>5</v>
      </c>
      <c r="B62" s="71" t="s">
        <v>169</v>
      </c>
      <c r="C62" s="72" t="s">
        <v>184</v>
      </c>
      <c r="D62" s="72" t="s">
        <v>28</v>
      </c>
      <c r="E62" s="72" t="s">
        <v>28</v>
      </c>
      <c r="F62" s="40" t="s">
        <v>37</v>
      </c>
      <c r="G62" s="70"/>
      <c r="H62" s="70"/>
      <c r="I62" s="70"/>
      <c r="J62" s="70"/>
      <c r="K62" s="70"/>
      <c r="L62" s="70"/>
      <c r="M62" s="70"/>
      <c r="N62" s="70"/>
      <c r="O62" s="70"/>
      <c r="P62" s="70"/>
      <c r="Q62" s="70"/>
      <c r="R62" s="70"/>
      <c r="S62" s="70"/>
      <c r="T62" s="70" t="s">
        <v>34</v>
      </c>
      <c r="U62" s="70"/>
      <c r="V62" s="70"/>
      <c r="W62" s="70"/>
      <c r="X62" s="70"/>
      <c r="Y62" s="73" t="str">
        <f>IF(Table1[[#This Row],[1]]="","","X")</f>
        <v/>
      </c>
      <c r="Z62" s="73" t="str">
        <f>IF(AND(Table1[[#This Row],[2]]="",Table1[[#This Row],[4]]="",Table1[[#This Row],[17]]=""),"","X")</f>
        <v/>
      </c>
      <c r="AA62" s="73" t="str">
        <f>IF(AND(Table1[[#This Row],[3]]="",Table1[[#This Row],[5]]="",Table1[[#This Row],[6]]="",Table1[[#This Row],[7]]="",Table1[[#This Row],[8]]="",Table1[[#This Row],[9]]="",Table1[[#This Row],[10]]="",Table1[[#This Row],[11]]="",Table1[[#This Row],[12]]="",Table1[[#This Row],[13]]="",Table1[[#This Row],[15]]="",Table1[[#This Row],[16]]="",Table1[[#This Row],[18]]=""),"","X")</f>
        <v/>
      </c>
      <c r="AB62" s="73" t="str">
        <f>IF(Table1[[#This Row],[14]]="","","X")</f>
        <v>X</v>
      </c>
    </row>
    <row r="63" spans="1:28" ht="39" x14ac:dyDescent="0.25">
      <c r="A63" s="71" t="s">
        <v>5</v>
      </c>
      <c r="B63" s="71" t="s">
        <v>170</v>
      </c>
      <c r="C63" s="72" t="s">
        <v>186</v>
      </c>
      <c r="D63" s="72" t="s">
        <v>28</v>
      </c>
      <c r="E63" s="72" t="s">
        <v>28</v>
      </c>
      <c r="F63" s="40" t="s">
        <v>37</v>
      </c>
      <c r="G63" s="70"/>
      <c r="H63" s="70" t="s">
        <v>34</v>
      </c>
      <c r="I63" s="70"/>
      <c r="J63" s="70"/>
      <c r="K63" s="70"/>
      <c r="L63" s="70"/>
      <c r="M63" s="70"/>
      <c r="N63" s="70"/>
      <c r="O63" s="70"/>
      <c r="P63" s="70"/>
      <c r="Q63" s="70"/>
      <c r="R63" s="70"/>
      <c r="S63" s="70"/>
      <c r="T63" s="70"/>
      <c r="U63" s="70"/>
      <c r="V63" s="70"/>
      <c r="W63" s="70"/>
      <c r="X63" s="70"/>
      <c r="Y63" s="73" t="str">
        <f>IF(Table1[[#This Row],[1]]="","","X")</f>
        <v/>
      </c>
      <c r="Z63" s="73" t="str">
        <f>IF(AND(Table1[[#This Row],[2]]="",Table1[[#This Row],[4]]="",Table1[[#This Row],[17]]=""),"","X")</f>
        <v>X</v>
      </c>
      <c r="AA63" s="73" t="str">
        <f>IF(AND(Table1[[#This Row],[3]]="",Table1[[#This Row],[5]]="",Table1[[#This Row],[6]]="",Table1[[#This Row],[7]]="",Table1[[#This Row],[8]]="",Table1[[#This Row],[9]]="",Table1[[#This Row],[10]]="",Table1[[#This Row],[11]]="",Table1[[#This Row],[12]]="",Table1[[#This Row],[13]]="",Table1[[#This Row],[15]]="",Table1[[#This Row],[16]]="",Table1[[#This Row],[18]]=""),"","X")</f>
        <v/>
      </c>
      <c r="AB63" s="73" t="str">
        <f>IF(Table1[[#This Row],[14]]="","","X")</f>
        <v/>
      </c>
    </row>
    <row r="64" spans="1:28" ht="39" x14ac:dyDescent="0.25">
      <c r="A64" s="71" t="s">
        <v>5</v>
      </c>
      <c r="B64" s="71" t="s">
        <v>171</v>
      </c>
      <c r="C64" s="72" t="s">
        <v>187</v>
      </c>
      <c r="D64" s="72" t="s">
        <v>28</v>
      </c>
      <c r="E64" s="72" t="s">
        <v>28</v>
      </c>
      <c r="F64" s="71" t="s">
        <v>1</v>
      </c>
      <c r="G64" s="70"/>
      <c r="H64" s="70" t="s">
        <v>34</v>
      </c>
      <c r="I64" s="70"/>
      <c r="J64" s="70"/>
      <c r="K64" s="70"/>
      <c r="L64" s="70"/>
      <c r="M64" s="70"/>
      <c r="N64" s="70"/>
      <c r="O64" s="70"/>
      <c r="P64" s="70"/>
      <c r="Q64" s="70"/>
      <c r="R64" s="70"/>
      <c r="S64" s="70"/>
      <c r="T64" s="70"/>
      <c r="U64" s="70"/>
      <c r="V64" s="70"/>
      <c r="W64" s="70"/>
      <c r="X64" s="70"/>
      <c r="Y64" s="73" t="str">
        <f>IF(Table1[[#This Row],[1]]="","","X")</f>
        <v/>
      </c>
      <c r="Z64" s="73" t="str">
        <f>IF(AND(Table1[[#This Row],[2]]="",Table1[[#This Row],[4]]="",Table1[[#This Row],[17]]=""),"","X")</f>
        <v>X</v>
      </c>
      <c r="AA64" s="73" t="str">
        <f>IF(AND(Table1[[#This Row],[3]]="",Table1[[#This Row],[5]]="",Table1[[#This Row],[6]]="",Table1[[#This Row],[7]]="",Table1[[#This Row],[8]]="",Table1[[#This Row],[9]]="",Table1[[#This Row],[10]]="",Table1[[#This Row],[11]]="",Table1[[#This Row],[12]]="",Table1[[#This Row],[13]]="",Table1[[#This Row],[15]]="",Table1[[#This Row],[16]]="",Table1[[#This Row],[18]]=""),"","X")</f>
        <v/>
      </c>
      <c r="AB64" s="73" t="str">
        <f>IF(Table1[[#This Row],[14]]="","","X")</f>
        <v/>
      </c>
    </row>
    <row r="65" spans="1:28" ht="64.5" x14ac:dyDescent="0.25">
      <c r="A65" s="71" t="s">
        <v>5</v>
      </c>
      <c r="B65" s="71" t="s">
        <v>172</v>
      </c>
      <c r="C65" s="72" t="s">
        <v>188</v>
      </c>
      <c r="D65" s="72" t="s">
        <v>28</v>
      </c>
      <c r="E65" s="72" t="s">
        <v>28</v>
      </c>
      <c r="F65" s="40" t="s">
        <v>37</v>
      </c>
      <c r="G65" s="70"/>
      <c r="H65" s="70"/>
      <c r="I65" s="70"/>
      <c r="J65" s="70"/>
      <c r="K65" s="70"/>
      <c r="L65" s="70"/>
      <c r="M65" s="70"/>
      <c r="N65" s="70"/>
      <c r="O65" s="70"/>
      <c r="P65" s="70"/>
      <c r="Q65" s="70"/>
      <c r="R65" s="70"/>
      <c r="S65" s="70"/>
      <c r="T65" s="70" t="s">
        <v>34</v>
      </c>
      <c r="U65" s="70"/>
      <c r="V65" s="70"/>
      <c r="W65" s="70"/>
      <c r="X65" s="70"/>
      <c r="Y65" s="73" t="str">
        <f>IF(Table1[[#This Row],[1]]="","","X")</f>
        <v/>
      </c>
      <c r="Z65" s="73" t="str">
        <f>IF(AND(Table1[[#This Row],[2]]="",Table1[[#This Row],[4]]="",Table1[[#This Row],[17]]=""),"","X")</f>
        <v/>
      </c>
      <c r="AA65" s="73" t="str">
        <f>IF(AND(Table1[[#This Row],[3]]="",Table1[[#This Row],[5]]="",Table1[[#This Row],[6]]="",Table1[[#This Row],[7]]="",Table1[[#This Row],[8]]="",Table1[[#This Row],[9]]="",Table1[[#This Row],[10]]="",Table1[[#This Row],[11]]="",Table1[[#This Row],[12]]="",Table1[[#This Row],[13]]="",Table1[[#This Row],[15]]="",Table1[[#This Row],[16]]="",Table1[[#This Row],[18]]=""),"","X")</f>
        <v/>
      </c>
      <c r="AB65" s="73" t="str">
        <f>IF(Table1[[#This Row],[14]]="","","X")</f>
        <v>X</v>
      </c>
    </row>
    <row r="66" spans="1:28" ht="26.25" x14ac:dyDescent="0.25">
      <c r="A66" s="71" t="s">
        <v>5</v>
      </c>
      <c r="B66" s="71" t="s">
        <v>173</v>
      </c>
      <c r="C66" s="72" t="s">
        <v>189</v>
      </c>
      <c r="D66" s="72" t="s">
        <v>84</v>
      </c>
      <c r="E66" s="72" t="s">
        <v>30</v>
      </c>
      <c r="F66" s="71" t="s">
        <v>1</v>
      </c>
      <c r="G66" s="70"/>
      <c r="H66" s="70"/>
      <c r="I66" s="70"/>
      <c r="J66" s="70"/>
      <c r="K66" s="70"/>
      <c r="L66" s="70" t="s">
        <v>34</v>
      </c>
      <c r="M66" s="70"/>
      <c r="N66" s="70"/>
      <c r="O66" s="70"/>
      <c r="P66" s="70"/>
      <c r="Q66" s="70"/>
      <c r="R66" s="70"/>
      <c r="S66" s="70"/>
      <c r="T66" s="70"/>
      <c r="U66" s="70"/>
      <c r="V66" s="70"/>
      <c r="W66" s="70"/>
      <c r="X66" s="70"/>
      <c r="Y66" s="73" t="str">
        <f>IF(Table1[[#This Row],[1]]="","","X")</f>
        <v/>
      </c>
      <c r="Z66" s="73" t="str">
        <f>IF(AND(Table1[[#This Row],[2]]="",Table1[[#This Row],[4]]="",Table1[[#This Row],[17]]=""),"","X")</f>
        <v/>
      </c>
      <c r="AA66" s="73" t="str">
        <f>IF(AND(Table1[[#This Row],[3]]="",Table1[[#This Row],[5]]="",Table1[[#This Row],[6]]="",Table1[[#This Row],[7]]="",Table1[[#This Row],[8]]="",Table1[[#This Row],[9]]="",Table1[[#This Row],[10]]="",Table1[[#This Row],[11]]="",Table1[[#This Row],[12]]="",Table1[[#This Row],[13]]="",Table1[[#This Row],[15]]="",Table1[[#This Row],[16]]="",Table1[[#This Row],[18]]=""),"","X")</f>
        <v>X</v>
      </c>
      <c r="AB66" s="73" t="str">
        <f>IF(Table1[[#This Row],[14]]="","","X")</f>
        <v/>
      </c>
    </row>
    <row r="67" spans="1:28" ht="51.75" x14ac:dyDescent="0.25">
      <c r="A67" s="71" t="s">
        <v>5</v>
      </c>
      <c r="B67" s="71" t="s">
        <v>174</v>
      </c>
      <c r="C67" s="72" t="s">
        <v>190</v>
      </c>
      <c r="D67" s="72" t="s">
        <v>28</v>
      </c>
      <c r="E67" s="72" t="s">
        <v>28</v>
      </c>
      <c r="F67" s="40" t="s">
        <v>37</v>
      </c>
      <c r="G67" s="70"/>
      <c r="H67" s="70"/>
      <c r="I67" s="70"/>
      <c r="J67" s="70"/>
      <c r="K67" s="70"/>
      <c r="L67" s="70"/>
      <c r="M67" s="70"/>
      <c r="N67" s="70"/>
      <c r="O67" s="70"/>
      <c r="P67" s="70"/>
      <c r="Q67" s="70"/>
      <c r="R67" s="70"/>
      <c r="S67" s="70"/>
      <c r="T67" s="70"/>
      <c r="U67" s="70"/>
      <c r="V67" s="70"/>
      <c r="W67" s="70"/>
      <c r="X67" s="70"/>
      <c r="Y67" s="73" t="str">
        <f>IF(Table1[[#This Row],[1]]="","","X")</f>
        <v/>
      </c>
      <c r="Z67" s="73" t="str">
        <f>IF(AND(Table1[[#This Row],[2]]="",Table1[[#This Row],[4]]="",Table1[[#This Row],[17]]=""),"","X")</f>
        <v/>
      </c>
      <c r="AA67" s="73" t="str">
        <f>IF(AND(Table1[[#This Row],[3]]="",Table1[[#This Row],[5]]="",Table1[[#This Row],[6]]="",Table1[[#This Row],[7]]="",Table1[[#This Row],[8]]="",Table1[[#This Row],[9]]="",Table1[[#This Row],[10]]="",Table1[[#This Row],[11]]="",Table1[[#This Row],[12]]="",Table1[[#This Row],[13]]="",Table1[[#This Row],[15]]="",Table1[[#This Row],[16]]="",Table1[[#This Row],[18]]=""),"","X")</f>
        <v/>
      </c>
      <c r="AB67" s="73" t="str">
        <f>IF(Table1[[#This Row],[14]]="","","X")</f>
        <v/>
      </c>
    </row>
    <row r="68" spans="1:28" ht="102.75" x14ac:dyDescent="0.25">
      <c r="A68" s="71" t="s">
        <v>5</v>
      </c>
      <c r="B68" s="71" t="s">
        <v>175</v>
      </c>
      <c r="C68" s="72" t="s">
        <v>191</v>
      </c>
      <c r="D68" s="72" t="s">
        <v>28</v>
      </c>
      <c r="E68" s="72" t="s">
        <v>28</v>
      </c>
      <c r="F68" s="40" t="s">
        <v>37</v>
      </c>
      <c r="G68" s="70"/>
      <c r="H68" s="70"/>
      <c r="I68" s="70"/>
      <c r="J68" s="70"/>
      <c r="K68" s="70"/>
      <c r="L68" s="70"/>
      <c r="M68" s="70"/>
      <c r="N68" s="70"/>
      <c r="O68" s="70"/>
      <c r="P68" s="70"/>
      <c r="Q68" s="70"/>
      <c r="R68" s="70"/>
      <c r="S68" s="70"/>
      <c r="T68" s="70"/>
      <c r="U68" s="70"/>
      <c r="V68" s="70"/>
      <c r="W68" s="70"/>
      <c r="X68" s="70"/>
      <c r="Y68" s="73" t="str">
        <f>IF(Table1[[#This Row],[1]]="","","X")</f>
        <v/>
      </c>
      <c r="Z68" s="73" t="str">
        <f>IF(AND(Table1[[#This Row],[2]]="",Table1[[#This Row],[4]]="",Table1[[#This Row],[17]]=""),"","X")</f>
        <v/>
      </c>
      <c r="AA68" s="73" t="str">
        <f>IF(AND(Table1[[#This Row],[3]]="",Table1[[#This Row],[5]]="",Table1[[#This Row],[6]]="",Table1[[#This Row],[7]]="",Table1[[#This Row],[8]]="",Table1[[#This Row],[9]]="",Table1[[#This Row],[10]]="",Table1[[#This Row],[11]]="",Table1[[#This Row],[12]]="",Table1[[#This Row],[13]]="",Table1[[#This Row],[15]]="",Table1[[#This Row],[16]]="",Table1[[#This Row],[18]]=""),"","X")</f>
        <v/>
      </c>
      <c r="AB68" s="73" t="str">
        <f>IF(Table1[[#This Row],[14]]="","","X")</f>
        <v/>
      </c>
    </row>
    <row r="69" spans="1:28" ht="26.25" x14ac:dyDescent="0.25">
      <c r="A69" s="71" t="s">
        <v>5</v>
      </c>
      <c r="B69" s="71" t="s">
        <v>176</v>
      </c>
      <c r="C69" s="72" t="s">
        <v>192</v>
      </c>
      <c r="D69" s="72" t="s">
        <v>28</v>
      </c>
      <c r="E69" s="72" t="s">
        <v>28</v>
      </c>
      <c r="F69" s="71" t="s">
        <v>1</v>
      </c>
      <c r="G69" s="70"/>
      <c r="H69" s="70"/>
      <c r="I69" s="70"/>
      <c r="J69" s="70"/>
      <c r="K69" s="70"/>
      <c r="L69" s="70" t="s">
        <v>34</v>
      </c>
      <c r="M69" s="70"/>
      <c r="N69" s="70"/>
      <c r="O69" s="70"/>
      <c r="P69" s="70"/>
      <c r="Q69" s="70"/>
      <c r="R69" s="70"/>
      <c r="S69" s="70"/>
      <c r="T69" s="70"/>
      <c r="U69" s="70"/>
      <c r="V69" s="70"/>
      <c r="W69" s="70"/>
      <c r="X69" s="70"/>
      <c r="Y69" s="73" t="str">
        <f>IF(Table1[[#This Row],[1]]="","","X")</f>
        <v/>
      </c>
      <c r="Z69" s="73" t="str">
        <f>IF(AND(Table1[[#This Row],[2]]="",Table1[[#This Row],[4]]="",Table1[[#This Row],[17]]=""),"","X")</f>
        <v/>
      </c>
      <c r="AA69" s="73" t="str">
        <f>IF(AND(Table1[[#This Row],[3]]="",Table1[[#This Row],[5]]="",Table1[[#This Row],[6]]="",Table1[[#This Row],[7]]="",Table1[[#This Row],[8]]="",Table1[[#This Row],[9]]="",Table1[[#This Row],[10]]="",Table1[[#This Row],[11]]="",Table1[[#This Row],[12]]="",Table1[[#This Row],[13]]="",Table1[[#This Row],[15]]="",Table1[[#This Row],[16]]="",Table1[[#This Row],[18]]=""),"","X")</f>
        <v>X</v>
      </c>
      <c r="AB69" s="73" t="str">
        <f>IF(Table1[[#This Row],[14]]="","","X")</f>
        <v/>
      </c>
    </row>
    <row r="70" spans="1:28" ht="39" x14ac:dyDescent="0.25">
      <c r="A70" s="71" t="s">
        <v>5</v>
      </c>
      <c r="B70" s="71" t="s">
        <v>177</v>
      </c>
      <c r="C70" s="72" t="s">
        <v>193</v>
      </c>
      <c r="D70" s="72" t="s">
        <v>28</v>
      </c>
      <c r="E70" s="72" t="s">
        <v>28</v>
      </c>
      <c r="F70" s="40" t="s">
        <v>37</v>
      </c>
      <c r="G70" s="70"/>
      <c r="H70" s="70"/>
      <c r="I70" s="70"/>
      <c r="J70" s="70"/>
      <c r="K70" s="70"/>
      <c r="L70" s="70" t="s">
        <v>34</v>
      </c>
      <c r="M70" s="70"/>
      <c r="N70" s="70"/>
      <c r="O70" s="70"/>
      <c r="P70" s="70"/>
      <c r="Q70" s="70"/>
      <c r="R70" s="70"/>
      <c r="S70" s="70"/>
      <c r="T70" s="70"/>
      <c r="U70" s="70" t="s">
        <v>34</v>
      </c>
      <c r="V70" s="70"/>
      <c r="W70" s="70"/>
      <c r="X70" s="70"/>
      <c r="Y70" s="73" t="str">
        <f>IF(Table1[[#This Row],[1]]="","","X")</f>
        <v/>
      </c>
      <c r="Z70" s="73" t="str">
        <f>IF(AND(Table1[[#This Row],[2]]="",Table1[[#This Row],[4]]="",Table1[[#This Row],[17]]=""),"","X")</f>
        <v/>
      </c>
      <c r="AA70" s="73" t="str">
        <f>IF(AND(Table1[[#This Row],[3]]="",Table1[[#This Row],[5]]="",Table1[[#This Row],[6]]="",Table1[[#This Row],[7]]="",Table1[[#This Row],[8]]="",Table1[[#This Row],[9]]="",Table1[[#This Row],[10]]="",Table1[[#This Row],[11]]="",Table1[[#This Row],[12]]="",Table1[[#This Row],[13]]="",Table1[[#This Row],[15]]="",Table1[[#This Row],[16]]="",Table1[[#This Row],[18]]=""),"","X")</f>
        <v>X</v>
      </c>
      <c r="AB70" s="73" t="str">
        <f>IF(Table1[[#This Row],[14]]="","","X")</f>
        <v/>
      </c>
    </row>
    <row r="71" spans="1:28" ht="51.75" x14ac:dyDescent="0.25">
      <c r="A71" s="71" t="s">
        <v>5</v>
      </c>
      <c r="B71" s="71" t="s">
        <v>178</v>
      </c>
      <c r="C71" s="72" t="s">
        <v>194</v>
      </c>
      <c r="D71" s="72" t="s">
        <v>28</v>
      </c>
      <c r="E71" s="72" t="s">
        <v>28</v>
      </c>
      <c r="F71" s="40" t="s">
        <v>37</v>
      </c>
      <c r="G71" s="70" t="s">
        <v>34</v>
      </c>
      <c r="H71" s="70"/>
      <c r="I71" s="70"/>
      <c r="J71" s="70"/>
      <c r="K71" s="70"/>
      <c r="L71" s="70"/>
      <c r="M71" s="70"/>
      <c r="N71" s="70" t="s">
        <v>34</v>
      </c>
      <c r="O71" s="70"/>
      <c r="P71" s="70"/>
      <c r="Q71" s="70"/>
      <c r="R71" s="70"/>
      <c r="S71" s="70"/>
      <c r="T71" s="70"/>
      <c r="U71" s="70"/>
      <c r="V71" s="70"/>
      <c r="W71" s="70"/>
      <c r="X71" s="70" t="s">
        <v>34</v>
      </c>
      <c r="Y71" s="73" t="str">
        <f>IF(Table1[[#This Row],[1]]="","","X")</f>
        <v>X</v>
      </c>
      <c r="Z71" s="73" t="str">
        <f>IF(AND(Table1[[#This Row],[2]]="",Table1[[#This Row],[4]]="",Table1[[#This Row],[17]]=""),"","X")</f>
        <v/>
      </c>
      <c r="AA71" s="73" t="str">
        <f>IF(AND(Table1[[#This Row],[3]]="",Table1[[#This Row],[5]]="",Table1[[#This Row],[6]]="",Table1[[#This Row],[7]]="",Table1[[#This Row],[8]]="",Table1[[#This Row],[9]]="",Table1[[#This Row],[10]]="",Table1[[#This Row],[11]]="",Table1[[#This Row],[12]]="",Table1[[#This Row],[13]]="",Table1[[#This Row],[15]]="",Table1[[#This Row],[16]]="",Table1[[#This Row],[18]]=""),"","X")</f>
        <v>X</v>
      </c>
      <c r="AB71" s="73" t="str">
        <f>IF(Table1[[#This Row],[14]]="","","X")</f>
        <v/>
      </c>
    </row>
    <row r="72" spans="1:28" ht="77.25" x14ac:dyDescent="0.25">
      <c r="A72" s="71" t="s">
        <v>5</v>
      </c>
      <c r="B72" s="71" t="s">
        <v>179</v>
      </c>
      <c r="C72" s="72" t="s">
        <v>195</v>
      </c>
      <c r="D72" s="72" t="s">
        <v>28</v>
      </c>
      <c r="E72" s="72" t="s">
        <v>28</v>
      </c>
      <c r="F72" s="40" t="s">
        <v>37</v>
      </c>
      <c r="G72" s="70" t="s">
        <v>34</v>
      </c>
      <c r="H72" s="70"/>
      <c r="I72" s="70"/>
      <c r="J72" s="70"/>
      <c r="K72" s="70"/>
      <c r="L72" s="70"/>
      <c r="M72" s="70"/>
      <c r="N72" s="70" t="s">
        <v>34</v>
      </c>
      <c r="O72" s="70"/>
      <c r="P72" s="70"/>
      <c r="Q72" s="70"/>
      <c r="R72" s="70"/>
      <c r="S72" s="70"/>
      <c r="T72" s="70"/>
      <c r="U72" s="70"/>
      <c r="V72" s="70"/>
      <c r="W72" s="70"/>
      <c r="X72" s="70" t="s">
        <v>34</v>
      </c>
      <c r="Y72" s="73" t="str">
        <f>IF(Table1[[#This Row],[1]]="","","X")</f>
        <v>X</v>
      </c>
      <c r="Z72" s="73" t="str">
        <f>IF(AND(Table1[[#This Row],[2]]="",Table1[[#This Row],[4]]="",Table1[[#This Row],[17]]=""),"","X")</f>
        <v/>
      </c>
      <c r="AA72" s="73" t="str">
        <f>IF(AND(Table1[[#This Row],[3]]="",Table1[[#This Row],[5]]="",Table1[[#This Row],[6]]="",Table1[[#This Row],[7]]="",Table1[[#This Row],[8]]="",Table1[[#This Row],[9]]="",Table1[[#This Row],[10]]="",Table1[[#This Row],[11]]="",Table1[[#This Row],[12]]="",Table1[[#This Row],[13]]="",Table1[[#This Row],[15]]="",Table1[[#This Row],[16]]="",Table1[[#This Row],[18]]=""),"","X")</f>
        <v>X</v>
      </c>
      <c r="AB72" s="73" t="str">
        <f>IF(Table1[[#This Row],[14]]="","","X")</f>
        <v/>
      </c>
    </row>
    <row r="73" spans="1:28" s="17" customFormat="1" ht="51.75" x14ac:dyDescent="0.25">
      <c r="A73" s="86" t="s">
        <v>5</v>
      </c>
      <c r="B73" s="86" t="s">
        <v>376</v>
      </c>
      <c r="C73" s="87" t="s">
        <v>377</v>
      </c>
      <c r="D73" s="72" t="s">
        <v>28</v>
      </c>
      <c r="E73" s="72" t="s">
        <v>28</v>
      </c>
      <c r="F73" s="40" t="s">
        <v>37</v>
      </c>
      <c r="G73" s="88"/>
      <c r="H73" s="88"/>
      <c r="I73" s="89"/>
      <c r="J73" s="88"/>
      <c r="K73" s="88"/>
      <c r="L73" s="88" t="s">
        <v>34</v>
      </c>
      <c r="M73" s="88"/>
      <c r="N73" s="88"/>
      <c r="O73" s="88"/>
      <c r="P73" s="88"/>
      <c r="Q73" s="88"/>
      <c r="R73" s="88"/>
      <c r="S73" s="88"/>
      <c r="T73" s="88"/>
      <c r="U73" s="88"/>
      <c r="V73" s="89"/>
      <c r="W73" s="89"/>
      <c r="X73" s="89"/>
      <c r="Y73" s="90" t="str">
        <f>IF(Table1[[#This Row],[1]]="","","X")</f>
        <v/>
      </c>
      <c r="Z73" s="90" t="str">
        <f>IF(AND(Table1[[#This Row],[2]]="",Table1[[#This Row],[4]]="",Table1[[#This Row],[17]]=""),"","X")</f>
        <v/>
      </c>
      <c r="AA73" s="90" t="str">
        <f>IF(AND(Table1[[#This Row],[3]]="",Table1[[#This Row],[5]]="",Table1[[#This Row],[6]]="",Table1[[#This Row],[7]]="",Table1[[#This Row],[8]]="",Table1[[#This Row],[9]]="",Table1[[#This Row],[10]]="",Table1[[#This Row],[11]]="",Table1[[#This Row],[12]]="",Table1[[#This Row],[13]]="",Table1[[#This Row],[15]]="",Table1[[#This Row],[16]]="",Table1[[#This Row],[18]]=""),"","X")</f>
        <v>X</v>
      </c>
      <c r="AB73" s="90" t="str">
        <f>IF(Table1[[#This Row],[14]]="","","X")</f>
        <v/>
      </c>
    </row>
    <row r="74" spans="1:28" ht="39" x14ac:dyDescent="0.25">
      <c r="A74" s="71" t="s">
        <v>5</v>
      </c>
      <c r="B74" s="71" t="s">
        <v>180</v>
      </c>
      <c r="C74" s="72" t="s">
        <v>196</v>
      </c>
      <c r="D74" s="72" t="s">
        <v>28</v>
      </c>
      <c r="E74" s="72" t="s">
        <v>28</v>
      </c>
      <c r="F74" s="40" t="s">
        <v>37</v>
      </c>
      <c r="G74" s="70" t="s">
        <v>34</v>
      </c>
      <c r="H74" s="70"/>
      <c r="I74" s="70"/>
      <c r="J74" s="70"/>
      <c r="K74" s="70"/>
      <c r="L74" s="70"/>
      <c r="M74" s="70"/>
      <c r="N74" s="70" t="s">
        <v>34</v>
      </c>
      <c r="O74" s="70"/>
      <c r="P74" s="70"/>
      <c r="Q74" s="70"/>
      <c r="R74" s="70"/>
      <c r="S74" s="70"/>
      <c r="T74" s="70"/>
      <c r="U74" s="70"/>
      <c r="V74" s="70"/>
      <c r="W74" s="70"/>
      <c r="X74" s="70" t="s">
        <v>34</v>
      </c>
      <c r="Y74" s="73" t="str">
        <f>IF(Table1[[#This Row],[1]]="","","X")</f>
        <v>X</v>
      </c>
      <c r="Z74" s="73" t="str">
        <f>IF(AND(Table1[[#This Row],[2]]="",Table1[[#This Row],[4]]="",Table1[[#This Row],[17]]=""),"","X")</f>
        <v/>
      </c>
      <c r="AA74" s="73" t="str">
        <f>IF(AND(Table1[[#This Row],[3]]="",Table1[[#This Row],[5]]="",Table1[[#This Row],[6]]="",Table1[[#This Row],[7]]="",Table1[[#This Row],[8]]="",Table1[[#This Row],[9]]="",Table1[[#This Row],[10]]="",Table1[[#This Row],[11]]="",Table1[[#This Row],[12]]="",Table1[[#This Row],[13]]="",Table1[[#This Row],[15]]="",Table1[[#This Row],[16]]="",Table1[[#This Row],[18]]=""),"","X")</f>
        <v>X</v>
      </c>
      <c r="AB74" s="73" t="str">
        <f>IF(Table1[[#This Row],[14]]="","","X")</f>
        <v/>
      </c>
    </row>
    <row r="75" spans="1:28" ht="26.25" x14ac:dyDescent="0.25">
      <c r="A75" s="71" t="s">
        <v>5</v>
      </c>
      <c r="B75" s="71" t="s">
        <v>181</v>
      </c>
      <c r="C75" s="72" t="s">
        <v>197</v>
      </c>
      <c r="D75" s="72" t="s">
        <v>28</v>
      </c>
      <c r="E75" s="72" t="s">
        <v>28</v>
      </c>
      <c r="F75" s="71" t="s">
        <v>1</v>
      </c>
      <c r="G75" s="70"/>
      <c r="H75" s="70"/>
      <c r="I75" s="70"/>
      <c r="J75" s="70"/>
      <c r="K75" s="70"/>
      <c r="L75" s="70"/>
      <c r="M75" s="70"/>
      <c r="N75" s="70"/>
      <c r="O75" s="70"/>
      <c r="P75" s="70"/>
      <c r="Q75" s="70"/>
      <c r="R75" s="70"/>
      <c r="S75" s="70"/>
      <c r="T75" s="70"/>
      <c r="U75" s="70"/>
      <c r="V75" s="70"/>
      <c r="W75" s="70"/>
      <c r="X75" s="70"/>
      <c r="Y75" s="73" t="str">
        <f>IF(Table1[[#This Row],[1]]="","","X")</f>
        <v/>
      </c>
      <c r="Z75" s="73" t="str">
        <f>IF(AND(Table1[[#This Row],[2]]="",Table1[[#This Row],[4]]="",Table1[[#This Row],[17]]=""),"","X")</f>
        <v/>
      </c>
      <c r="AA75" s="73" t="str">
        <f>IF(AND(Table1[[#This Row],[3]]="",Table1[[#This Row],[5]]="",Table1[[#This Row],[6]]="",Table1[[#This Row],[7]]="",Table1[[#This Row],[8]]="",Table1[[#This Row],[9]]="",Table1[[#This Row],[10]]="",Table1[[#This Row],[11]]="",Table1[[#This Row],[12]]="",Table1[[#This Row],[13]]="",Table1[[#This Row],[15]]="",Table1[[#This Row],[16]]="",Table1[[#This Row],[18]]=""),"","X")</f>
        <v/>
      </c>
      <c r="AB75" s="73" t="str">
        <f>IF(Table1[[#This Row],[14]]="","","X")</f>
        <v/>
      </c>
    </row>
    <row r="76" spans="1:28" ht="77.25" x14ac:dyDescent="0.25">
      <c r="A76" s="40" t="s">
        <v>6</v>
      </c>
      <c r="B76" s="40" t="s">
        <v>199</v>
      </c>
      <c r="C76" s="41" t="s">
        <v>200</v>
      </c>
      <c r="D76" s="41" t="s">
        <v>28</v>
      </c>
      <c r="E76" s="41" t="s">
        <v>28</v>
      </c>
      <c r="F76" s="40" t="s">
        <v>1</v>
      </c>
      <c r="G76" s="23"/>
      <c r="H76" s="23"/>
      <c r="I76" s="23"/>
      <c r="J76" s="23"/>
      <c r="K76" s="23"/>
      <c r="L76" s="23"/>
      <c r="M76" s="23"/>
      <c r="N76" s="23"/>
      <c r="O76" s="23"/>
      <c r="P76" s="23"/>
      <c r="Q76" s="23"/>
      <c r="R76" s="23"/>
      <c r="S76" s="23"/>
      <c r="T76" s="23"/>
      <c r="U76" s="23"/>
      <c r="V76" s="23"/>
      <c r="W76" s="23" t="s">
        <v>34</v>
      </c>
      <c r="X76" s="23"/>
      <c r="Y76" s="39" t="str">
        <f>IF(Table1[[#This Row],[1]]="","","X")</f>
        <v/>
      </c>
      <c r="Z76" s="39" t="str">
        <f>IF(AND(Table1[[#This Row],[2]]="",Table1[[#This Row],[4]]="",Table1[[#This Row],[17]]=""),"","X")</f>
        <v>X</v>
      </c>
      <c r="AA76" s="39" t="str">
        <f>IF(AND(Table1[[#This Row],[3]]="",Table1[[#This Row],[5]]="",Table1[[#This Row],[6]]="",Table1[[#This Row],[7]]="",Table1[[#This Row],[8]]="",Table1[[#This Row],[9]]="",Table1[[#This Row],[10]]="",Table1[[#This Row],[11]]="",Table1[[#This Row],[12]]="",Table1[[#This Row],[13]]="",Table1[[#This Row],[15]]="",Table1[[#This Row],[16]]="",Table1[[#This Row],[18]]=""),"","X")</f>
        <v/>
      </c>
      <c r="AB76" s="39" t="str">
        <f>IF(Table1[[#This Row],[14]]="","","X")</f>
        <v/>
      </c>
    </row>
    <row r="77" spans="1:28" ht="64.5" x14ac:dyDescent="0.25">
      <c r="A77" s="40" t="s">
        <v>6</v>
      </c>
      <c r="B77" s="40" t="s">
        <v>201</v>
      </c>
      <c r="C77" s="41" t="s">
        <v>202</v>
      </c>
      <c r="D77" s="41" t="s">
        <v>28</v>
      </c>
      <c r="E77" s="41" t="s">
        <v>28</v>
      </c>
      <c r="F77" s="40" t="s">
        <v>37</v>
      </c>
      <c r="G77" s="23" t="s">
        <v>34</v>
      </c>
      <c r="H77" s="23"/>
      <c r="I77" s="23"/>
      <c r="J77" s="23"/>
      <c r="K77" s="23"/>
      <c r="L77" s="23" t="s">
        <v>34</v>
      </c>
      <c r="M77" s="23"/>
      <c r="N77" s="23" t="s">
        <v>34</v>
      </c>
      <c r="O77" s="23"/>
      <c r="P77" s="23"/>
      <c r="Q77" s="23"/>
      <c r="R77" s="23"/>
      <c r="S77" s="23"/>
      <c r="T77" s="23"/>
      <c r="U77" s="23"/>
      <c r="V77" s="23"/>
      <c r="W77" s="23"/>
      <c r="X77" s="23" t="s">
        <v>34</v>
      </c>
      <c r="Y77" s="39" t="str">
        <f>IF(Table1[[#This Row],[1]]="","","X")</f>
        <v>X</v>
      </c>
      <c r="Z77" s="39" t="str">
        <f>IF(AND(Table1[[#This Row],[2]]="",Table1[[#This Row],[4]]="",Table1[[#This Row],[17]]=""),"","X")</f>
        <v/>
      </c>
      <c r="AA77" s="39" t="str">
        <f>IF(AND(Table1[[#This Row],[3]]="",Table1[[#This Row],[5]]="",Table1[[#This Row],[6]]="",Table1[[#This Row],[7]]="",Table1[[#This Row],[8]]="",Table1[[#This Row],[9]]="",Table1[[#This Row],[10]]="",Table1[[#This Row],[11]]="",Table1[[#This Row],[12]]="",Table1[[#This Row],[13]]="",Table1[[#This Row],[15]]="",Table1[[#This Row],[16]]="",Table1[[#This Row],[18]]=""),"","X")</f>
        <v>X</v>
      </c>
      <c r="AB77" s="39" t="str">
        <f>IF(Table1[[#This Row],[14]]="","","X")</f>
        <v/>
      </c>
    </row>
    <row r="78" spans="1:28" ht="51.75" x14ac:dyDescent="0.25">
      <c r="A78" s="40" t="s">
        <v>6</v>
      </c>
      <c r="B78" s="40" t="s">
        <v>203</v>
      </c>
      <c r="C78" s="41" t="s">
        <v>204</v>
      </c>
      <c r="D78" s="41" t="s">
        <v>28</v>
      </c>
      <c r="E78" s="41" t="s">
        <v>28</v>
      </c>
      <c r="F78" s="40" t="s">
        <v>37</v>
      </c>
      <c r="G78" s="23"/>
      <c r="H78" s="23"/>
      <c r="I78" s="23"/>
      <c r="J78" s="23"/>
      <c r="K78" s="23"/>
      <c r="L78" s="23"/>
      <c r="M78" s="23"/>
      <c r="N78" s="23"/>
      <c r="O78" s="23"/>
      <c r="P78" s="23"/>
      <c r="Q78" s="23"/>
      <c r="R78" s="23"/>
      <c r="S78" s="23"/>
      <c r="T78" s="23"/>
      <c r="U78" s="23"/>
      <c r="V78" s="23"/>
      <c r="W78" s="23"/>
      <c r="X78" s="23"/>
      <c r="Y78" s="39" t="str">
        <f>IF(Table1[[#This Row],[1]]="","","X")</f>
        <v/>
      </c>
      <c r="Z78" s="39" t="str">
        <f>IF(AND(Table1[[#This Row],[2]]="",Table1[[#This Row],[4]]="",Table1[[#This Row],[17]]=""),"","X")</f>
        <v/>
      </c>
      <c r="AA78" s="39" t="str">
        <f>IF(AND(Table1[[#This Row],[3]]="",Table1[[#This Row],[5]]="",Table1[[#This Row],[6]]="",Table1[[#This Row],[7]]="",Table1[[#This Row],[8]]="",Table1[[#This Row],[9]]="",Table1[[#This Row],[10]]="",Table1[[#This Row],[11]]="",Table1[[#This Row],[12]]="",Table1[[#This Row],[13]]="",Table1[[#This Row],[15]]="",Table1[[#This Row],[16]]="",Table1[[#This Row],[18]]=""),"","X")</f>
        <v/>
      </c>
      <c r="AB78" s="39" t="str">
        <f>IF(Table1[[#This Row],[14]]="","","X")</f>
        <v/>
      </c>
    </row>
    <row r="79" spans="1:28" ht="64.5" x14ac:dyDescent="0.25">
      <c r="A79" s="40" t="s">
        <v>6</v>
      </c>
      <c r="B79" s="40" t="s">
        <v>205</v>
      </c>
      <c r="C79" s="41" t="s">
        <v>206</v>
      </c>
      <c r="D79" s="41" t="s">
        <v>28</v>
      </c>
      <c r="E79" s="41" t="s">
        <v>28</v>
      </c>
      <c r="F79" s="40" t="s">
        <v>1</v>
      </c>
      <c r="G79" s="23"/>
      <c r="H79" s="23"/>
      <c r="I79" s="23"/>
      <c r="J79" s="23"/>
      <c r="K79" s="23"/>
      <c r="L79" s="23" t="s">
        <v>34</v>
      </c>
      <c r="M79" s="23"/>
      <c r="N79" s="23"/>
      <c r="O79" s="23"/>
      <c r="P79" s="23"/>
      <c r="Q79" s="23"/>
      <c r="R79" s="23"/>
      <c r="S79" s="23"/>
      <c r="T79" s="23"/>
      <c r="U79" s="23"/>
      <c r="V79" s="23"/>
      <c r="W79" s="23"/>
      <c r="X79" s="23"/>
      <c r="Y79" s="39" t="str">
        <f>IF(Table1[[#This Row],[1]]="","","X")</f>
        <v/>
      </c>
      <c r="Z79" s="39" t="str">
        <f>IF(AND(Table1[[#This Row],[2]]="",Table1[[#This Row],[4]]="",Table1[[#This Row],[17]]=""),"","X")</f>
        <v/>
      </c>
      <c r="AA79" s="39" t="str">
        <f>IF(AND(Table1[[#This Row],[3]]="",Table1[[#This Row],[5]]="",Table1[[#This Row],[6]]="",Table1[[#This Row],[7]]="",Table1[[#This Row],[8]]="",Table1[[#This Row],[9]]="",Table1[[#This Row],[10]]="",Table1[[#This Row],[11]]="",Table1[[#This Row],[12]]="",Table1[[#This Row],[13]]="",Table1[[#This Row],[15]]="",Table1[[#This Row],[16]]="",Table1[[#This Row],[18]]=""),"","X")</f>
        <v>X</v>
      </c>
      <c r="AB79" s="39" t="str">
        <f>IF(Table1[[#This Row],[14]]="","","X")</f>
        <v/>
      </c>
    </row>
    <row r="80" spans="1:28" ht="51.75" x14ac:dyDescent="0.25">
      <c r="A80" s="40" t="s">
        <v>6</v>
      </c>
      <c r="B80" s="40" t="s">
        <v>207</v>
      </c>
      <c r="C80" s="41" t="s">
        <v>208</v>
      </c>
      <c r="D80" s="41" t="s">
        <v>28</v>
      </c>
      <c r="E80" s="41" t="s">
        <v>28</v>
      </c>
      <c r="F80" s="40" t="s">
        <v>1</v>
      </c>
      <c r="G80" s="23" t="s">
        <v>34</v>
      </c>
      <c r="H80" s="23"/>
      <c r="I80" s="23"/>
      <c r="J80" s="23"/>
      <c r="K80" s="23"/>
      <c r="L80" s="23" t="s">
        <v>34</v>
      </c>
      <c r="M80" s="23"/>
      <c r="N80" s="23"/>
      <c r="O80" s="23"/>
      <c r="P80" s="23"/>
      <c r="Q80" s="23"/>
      <c r="R80" s="23"/>
      <c r="S80" s="23"/>
      <c r="T80" s="23"/>
      <c r="U80" s="23"/>
      <c r="V80" s="23" t="s">
        <v>34</v>
      </c>
      <c r="W80" s="23"/>
      <c r="X80" s="23"/>
      <c r="Y80" s="39" t="str">
        <f>IF(Table1[[#This Row],[1]]="","","X")</f>
        <v>X</v>
      </c>
      <c r="Z80" s="39" t="str">
        <f>IF(AND(Table1[[#This Row],[2]]="",Table1[[#This Row],[4]]="",Table1[[#This Row],[17]]=""),"","X")</f>
        <v/>
      </c>
      <c r="AA80" s="39" t="str">
        <f>IF(AND(Table1[[#This Row],[3]]="",Table1[[#This Row],[5]]="",Table1[[#This Row],[6]]="",Table1[[#This Row],[7]]="",Table1[[#This Row],[8]]="",Table1[[#This Row],[9]]="",Table1[[#This Row],[10]]="",Table1[[#This Row],[11]]="",Table1[[#This Row],[12]]="",Table1[[#This Row],[13]]="",Table1[[#This Row],[15]]="",Table1[[#This Row],[16]]="",Table1[[#This Row],[18]]=""),"","X")</f>
        <v>X</v>
      </c>
      <c r="AB80" s="39" t="str">
        <f>IF(Table1[[#This Row],[14]]="","","X")</f>
        <v/>
      </c>
    </row>
    <row r="81" spans="1:28" ht="64.5" x14ac:dyDescent="0.25">
      <c r="A81" s="75" t="s">
        <v>6</v>
      </c>
      <c r="B81" s="75" t="s">
        <v>209</v>
      </c>
      <c r="C81" s="76" t="s">
        <v>210</v>
      </c>
      <c r="D81" s="41" t="s">
        <v>28</v>
      </c>
      <c r="E81" s="41" t="s">
        <v>28</v>
      </c>
      <c r="F81" s="40" t="s">
        <v>37</v>
      </c>
      <c r="G81" s="23" t="s">
        <v>34</v>
      </c>
      <c r="H81" s="74"/>
      <c r="I81" s="74"/>
      <c r="J81" s="74"/>
      <c r="K81" s="23"/>
      <c r="L81" s="23" t="s">
        <v>34</v>
      </c>
      <c r="M81" s="74"/>
      <c r="N81" s="23" t="s">
        <v>34</v>
      </c>
      <c r="O81" s="74"/>
      <c r="P81" s="74"/>
      <c r="Q81" s="74"/>
      <c r="R81" s="74"/>
      <c r="S81" s="74"/>
      <c r="T81" s="74"/>
      <c r="U81" s="74"/>
      <c r="V81" s="74"/>
      <c r="W81" s="74"/>
      <c r="X81" s="23" t="s">
        <v>34</v>
      </c>
      <c r="Y81" s="77" t="str">
        <f>IF(Table1[[#This Row],[1]]="","","X")</f>
        <v>X</v>
      </c>
      <c r="Z81" s="77" t="str">
        <f>IF(AND(Table1[[#This Row],[2]]="",Table1[[#This Row],[4]]="",Table1[[#This Row],[17]]=""),"","X")</f>
        <v/>
      </c>
      <c r="AA81" s="77" t="str">
        <f>IF(AND(Table1[[#This Row],[3]]="",Table1[[#This Row],[5]]="",Table1[[#This Row],[6]]="",Table1[[#This Row],[7]]="",Table1[[#This Row],[8]]="",Table1[[#This Row],[9]]="",Table1[[#This Row],[10]]="",Table1[[#This Row],[11]]="",Table1[[#This Row],[12]]="",Table1[[#This Row],[13]]="",Table1[[#This Row],[15]]="",Table1[[#This Row],[16]]="",Table1[[#This Row],[18]]=""),"","X")</f>
        <v>X</v>
      </c>
      <c r="AB81" s="77" t="str">
        <f>IF(Table1[[#This Row],[14]]="","","X")</f>
        <v/>
      </c>
    </row>
    <row r="82" spans="1:28" ht="39" x14ac:dyDescent="0.25">
      <c r="A82" s="75" t="s">
        <v>6</v>
      </c>
      <c r="B82" s="75" t="s">
        <v>211</v>
      </c>
      <c r="C82" s="76" t="s">
        <v>213</v>
      </c>
      <c r="D82" s="41" t="s">
        <v>28</v>
      </c>
      <c r="E82" s="41" t="s">
        <v>28</v>
      </c>
      <c r="F82" s="40" t="s">
        <v>1</v>
      </c>
      <c r="G82" s="74"/>
      <c r="H82" s="23" t="s">
        <v>34</v>
      </c>
      <c r="I82" s="74"/>
      <c r="J82" s="74"/>
      <c r="K82" s="74"/>
      <c r="L82" s="74"/>
      <c r="M82" s="74"/>
      <c r="N82" s="74"/>
      <c r="O82" s="74"/>
      <c r="P82" s="74"/>
      <c r="Q82" s="74"/>
      <c r="R82" s="74"/>
      <c r="S82" s="74"/>
      <c r="T82" s="74"/>
      <c r="U82" s="74"/>
      <c r="V82" s="74"/>
      <c r="W82" s="74"/>
      <c r="X82" s="74"/>
      <c r="Y82" s="77" t="str">
        <f>IF(Table1[[#This Row],[1]]="","","X")</f>
        <v/>
      </c>
      <c r="Z82" s="77" t="str">
        <f>IF(AND(Table1[[#This Row],[2]]="",Table1[[#This Row],[4]]="",Table1[[#This Row],[17]]=""),"","X")</f>
        <v>X</v>
      </c>
      <c r="AA82" s="77" t="str">
        <f>IF(AND(Table1[[#This Row],[3]]="",Table1[[#This Row],[5]]="",Table1[[#This Row],[6]]="",Table1[[#This Row],[7]]="",Table1[[#This Row],[8]]="",Table1[[#This Row],[9]]="",Table1[[#This Row],[10]]="",Table1[[#This Row],[11]]="",Table1[[#This Row],[12]]="",Table1[[#This Row],[13]]="",Table1[[#This Row],[15]]="",Table1[[#This Row],[16]]="",Table1[[#This Row],[18]]=""),"","X")</f>
        <v/>
      </c>
      <c r="AB82" s="77" t="str">
        <f>IF(Table1[[#This Row],[14]]="","","X")</f>
        <v/>
      </c>
    </row>
    <row r="83" spans="1:28" ht="26.25" x14ac:dyDescent="0.25">
      <c r="A83" s="75" t="s">
        <v>6</v>
      </c>
      <c r="B83" s="75" t="s">
        <v>212</v>
      </c>
      <c r="C83" s="76" t="s">
        <v>214</v>
      </c>
      <c r="D83" s="41" t="s">
        <v>28</v>
      </c>
      <c r="E83" s="41" t="s">
        <v>28</v>
      </c>
      <c r="F83" s="40" t="s">
        <v>1</v>
      </c>
      <c r="G83" s="74"/>
      <c r="H83" s="23" t="s">
        <v>34</v>
      </c>
      <c r="I83" s="74"/>
      <c r="J83" s="74"/>
      <c r="K83" s="74"/>
      <c r="L83" s="74"/>
      <c r="M83" s="74"/>
      <c r="N83" s="74"/>
      <c r="O83" s="74"/>
      <c r="P83" s="74"/>
      <c r="Q83" s="74"/>
      <c r="R83" s="74"/>
      <c r="S83" s="74"/>
      <c r="T83" s="74"/>
      <c r="U83" s="74"/>
      <c r="V83" s="74"/>
      <c r="W83" s="74"/>
      <c r="X83" s="74"/>
      <c r="Y83" s="77" t="str">
        <f>IF(Table1[[#This Row],[1]]="","","X")</f>
        <v/>
      </c>
      <c r="Z83" s="77" t="str">
        <f>IF(AND(Table1[[#This Row],[2]]="",Table1[[#This Row],[4]]="",Table1[[#This Row],[17]]=""),"","X")</f>
        <v>X</v>
      </c>
      <c r="AA83" s="77" t="str">
        <f>IF(AND(Table1[[#This Row],[3]]="",Table1[[#This Row],[5]]="",Table1[[#This Row],[6]]="",Table1[[#This Row],[7]]="",Table1[[#This Row],[8]]="",Table1[[#This Row],[9]]="",Table1[[#This Row],[10]]="",Table1[[#This Row],[11]]="",Table1[[#This Row],[12]]="",Table1[[#This Row],[13]]="",Table1[[#This Row],[15]]="",Table1[[#This Row],[16]]="",Table1[[#This Row],[18]]=""),"","X")</f>
        <v/>
      </c>
      <c r="AB83" s="77" t="str">
        <f>IF(Table1[[#This Row],[14]]="","","X")</f>
        <v/>
      </c>
    </row>
    <row r="84" spans="1:28" ht="64.5" x14ac:dyDescent="0.25">
      <c r="A84" s="75" t="s">
        <v>79</v>
      </c>
      <c r="B84" s="75" t="s">
        <v>215</v>
      </c>
      <c r="C84" s="76" t="s">
        <v>220</v>
      </c>
      <c r="D84" s="76" t="s">
        <v>28</v>
      </c>
      <c r="E84" s="76" t="s">
        <v>28</v>
      </c>
      <c r="F84" s="40" t="s">
        <v>37</v>
      </c>
      <c r="G84" s="74"/>
      <c r="H84" s="74"/>
      <c r="I84" s="74"/>
      <c r="J84" s="74"/>
      <c r="K84" s="74"/>
      <c r="L84" s="74"/>
      <c r="M84" s="74"/>
      <c r="N84" s="74"/>
      <c r="O84" s="74"/>
      <c r="P84" s="74"/>
      <c r="Q84" s="74"/>
      <c r="R84" s="74"/>
      <c r="S84" s="74"/>
      <c r="T84" s="74"/>
      <c r="U84" s="74"/>
      <c r="V84" s="74"/>
      <c r="W84" s="74"/>
      <c r="X84" s="74"/>
      <c r="Y84" s="77" t="str">
        <f>IF(Table1[[#This Row],[1]]="","","X")</f>
        <v/>
      </c>
      <c r="Z84" s="77" t="str">
        <f>IF(AND(Table1[[#This Row],[2]]="",Table1[[#This Row],[4]]="",Table1[[#This Row],[17]]=""),"","X")</f>
        <v/>
      </c>
      <c r="AA84" s="77" t="str">
        <f>IF(AND(Table1[[#This Row],[3]]="",Table1[[#This Row],[5]]="",Table1[[#This Row],[6]]="",Table1[[#This Row],[7]]="",Table1[[#This Row],[8]]="",Table1[[#This Row],[9]]="",Table1[[#This Row],[10]]="",Table1[[#This Row],[11]]="",Table1[[#This Row],[12]]="",Table1[[#This Row],[13]]="",Table1[[#This Row],[15]]="",Table1[[#This Row],[16]]="",Table1[[#This Row],[18]]=""),"","X")</f>
        <v/>
      </c>
      <c r="AB84" s="77" t="str">
        <f>IF(Table1[[#This Row],[14]]="","","X")</f>
        <v/>
      </c>
    </row>
    <row r="85" spans="1:28" ht="90" x14ac:dyDescent="0.25">
      <c r="A85" s="75" t="s">
        <v>79</v>
      </c>
      <c r="B85" s="75" t="s">
        <v>216</v>
      </c>
      <c r="C85" s="76" t="s">
        <v>221</v>
      </c>
      <c r="D85" s="76" t="s">
        <v>28</v>
      </c>
      <c r="E85" s="76" t="s">
        <v>28</v>
      </c>
      <c r="F85" s="40" t="s">
        <v>37</v>
      </c>
      <c r="G85" s="74"/>
      <c r="H85" s="74"/>
      <c r="I85" s="74"/>
      <c r="J85" s="74"/>
      <c r="K85" s="74"/>
      <c r="L85" s="74"/>
      <c r="M85" s="74"/>
      <c r="N85" s="74"/>
      <c r="O85" s="74"/>
      <c r="P85" s="74"/>
      <c r="Q85" s="74"/>
      <c r="R85" s="74"/>
      <c r="S85" s="74"/>
      <c r="T85" s="74"/>
      <c r="U85" s="74"/>
      <c r="V85" s="74"/>
      <c r="W85" s="74"/>
      <c r="X85" s="74"/>
      <c r="Y85" s="77" t="str">
        <f>IF(Table1[[#This Row],[1]]="","","X")</f>
        <v/>
      </c>
      <c r="Z85" s="77" t="str">
        <f>IF(AND(Table1[[#This Row],[2]]="",Table1[[#This Row],[4]]="",Table1[[#This Row],[17]]=""),"","X")</f>
        <v/>
      </c>
      <c r="AA85" s="77" t="str">
        <f>IF(AND(Table1[[#This Row],[3]]="",Table1[[#This Row],[5]]="",Table1[[#This Row],[6]]="",Table1[[#This Row],[7]]="",Table1[[#This Row],[8]]="",Table1[[#This Row],[9]]="",Table1[[#This Row],[10]]="",Table1[[#This Row],[11]]="",Table1[[#This Row],[12]]="",Table1[[#This Row],[13]]="",Table1[[#This Row],[15]]="",Table1[[#This Row],[16]]="",Table1[[#This Row],[18]]=""),"","X")</f>
        <v/>
      </c>
      <c r="AB85" s="77" t="str">
        <f>IF(Table1[[#This Row],[14]]="","","X")</f>
        <v/>
      </c>
    </row>
    <row r="86" spans="1:28" ht="51.75" x14ac:dyDescent="0.25">
      <c r="A86" s="75" t="s">
        <v>79</v>
      </c>
      <c r="B86" s="75" t="s">
        <v>217</v>
      </c>
      <c r="C86" s="76" t="s">
        <v>222</v>
      </c>
      <c r="D86" s="76" t="s">
        <v>28</v>
      </c>
      <c r="E86" s="76" t="s">
        <v>28</v>
      </c>
      <c r="F86" s="75" t="s">
        <v>1</v>
      </c>
      <c r="G86" s="23" t="s">
        <v>34</v>
      </c>
      <c r="H86" s="74"/>
      <c r="I86" s="74"/>
      <c r="J86" s="74"/>
      <c r="K86" s="23"/>
      <c r="L86" s="23" t="s">
        <v>34</v>
      </c>
      <c r="M86" s="74"/>
      <c r="N86" s="74"/>
      <c r="O86" s="74"/>
      <c r="P86" s="74"/>
      <c r="Q86" s="74"/>
      <c r="R86" s="74"/>
      <c r="S86" s="74"/>
      <c r="T86" s="74"/>
      <c r="U86" s="74"/>
      <c r="V86" s="23" t="s">
        <v>34</v>
      </c>
      <c r="W86" s="74"/>
      <c r="X86" s="74"/>
      <c r="Y86" s="77" t="str">
        <f>IF(Table1[[#This Row],[1]]="","","X")</f>
        <v>X</v>
      </c>
      <c r="Z86" s="77" t="str">
        <f>IF(AND(Table1[[#This Row],[2]]="",Table1[[#This Row],[4]]="",Table1[[#This Row],[17]]=""),"","X")</f>
        <v/>
      </c>
      <c r="AA86" s="77" t="str">
        <f>IF(AND(Table1[[#This Row],[3]]="",Table1[[#This Row],[5]]="",Table1[[#This Row],[6]]="",Table1[[#This Row],[7]]="",Table1[[#This Row],[8]]="",Table1[[#This Row],[9]]="",Table1[[#This Row],[10]]="",Table1[[#This Row],[11]]="",Table1[[#This Row],[12]]="",Table1[[#This Row],[13]]="",Table1[[#This Row],[15]]="",Table1[[#This Row],[16]]="",Table1[[#This Row],[18]]=""),"","X")</f>
        <v>X</v>
      </c>
      <c r="AB86" s="77" t="str">
        <f>IF(Table1[[#This Row],[14]]="","","X")</f>
        <v/>
      </c>
    </row>
    <row r="87" spans="1:28" ht="64.5" x14ac:dyDescent="0.25">
      <c r="A87" s="75" t="s">
        <v>79</v>
      </c>
      <c r="B87" s="75" t="s">
        <v>218</v>
      </c>
      <c r="C87" s="76" t="s">
        <v>223</v>
      </c>
      <c r="D87" s="76" t="s">
        <v>225</v>
      </c>
      <c r="E87" s="76" t="s">
        <v>30</v>
      </c>
      <c r="F87" s="40" t="s">
        <v>37</v>
      </c>
      <c r="G87" s="74"/>
      <c r="H87" s="74"/>
      <c r="I87" s="74"/>
      <c r="J87" s="74"/>
      <c r="K87" s="23"/>
      <c r="L87" s="23" t="s">
        <v>34</v>
      </c>
      <c r="M87" s="74"/>
      <c r="N87" s="74"/>
      <c r="O87" s="74"/>
      <c r="P87" s="74"/>
      <c r="Q87" s="74"/>
      <c r="R87" s="23" t="s">
        <v>34</v>
      </c>
      <c r="S87" s="74"/>
      <c r="T87" s="74"/>
      <c r="U87" s="74"/>
      <c r="V87" s="74"/>
      <c r="W87" s="74"/>
      <c r="X87" s="74"/>
      <c r="Y87" s="77" t="str">
        <f>IF(Table1[[#This Row],[1]]="","","X")</f>
        <v/>
      </c>
      <c r="Z87" s="77" t="str">
        <f>IF(AND(Table1[[#This Row],[2]]="",Table1[[#This Row],[4]]="",Table1[[#This Row],[17]]=""),"","X")</f>
        <v/>
      </c>
      <c r="AA87" s="77" t="str">
        <f>IF(AND(Table1[[#This Row],[3]]="",Table1[[#This Row],[5]]="",Table1[[#This Row],[6]]="",Table1[[#This Row],[7]]="",Table1[[#This Row],[8]]="",Table1[[#This Row],[9]]="",Table1[[#This Row],[10]]="",Table1[[#This Row],[11]]="",Table1[[#This Row],[12]]="",Table1[[#This Row],[13]]="",Table1[[#This Row],[15]]="",Table1[[#This Row],[16]]="",Table1[[#This Row],[18]]=""),"","X")</f>
        <v>X</v>
      </c>
      <c r="AB87" s="77" t="str">
        <f>IF(Table1[[#This Row],[14]]="","","X")</f>
        <v/>
      </c>
    </row>
    <row r="88" spans="1:28" ht="51.75" x14ac:dyDescent="0.25">
      <c r="A88" s="75" t="s">
        <v>79</v>
      </c>
      <c r="B88" s="75" t="s">
        <v>219</v>
      </c>
      <c r="C88" s="76" t="s">
        <v>224</v>
      </c>
      <c r="D88" s="76" t="s">
        <v>28</v>
      </c>
      <c r="E88" s="76" t="s">
        <v>28</v>
      </c>
      <c r="F88" s="40" t="s">
        <v>37</v>
      </c>
      <c r="G88" s="74"/>
      <c r="H88" s="74"/>
      <c r="I88" s="74"/>
      <c r="J88" s="74"/>
      <c r="K88" s="74"/>
      <c r="L88" s="74"/>
      <c r="M88" s="74"/>
      <c r="N88" s="74"/>
      <c r="O88" s="74"/>
      <c r="P88" s="74"/>
      <c r="Q88" s="74"/>
      <c r="R88" s="74"/>
      <c r="S88" s="74"/>
      <c r="T88" s="23" t="s">
        <v>34</v>
      </c>
      <c r="U88" s="74"/>
      <c r="V88" s="74"/>
      <c r="W88" s="74"/>
      <c r="X88" s="74"/>
      <c r="Y88" s="77" t="str">
        <f>IF(Table1[[#This Row],[1]]="","","X")</f>
        <v/>
      </c>
      <c r="Z88" s="77" t="str">
        <f>IF(AND(Table1[[#This Row],[2]]="",Table1[[#This Row],[4]]="",Table1[[#This Row],[17]]=""),"","X")</f>
        <v/>
      </c>
      <c r="AA88" s="77" t="str">
        <f>IF(AND(Table1[[#This Row],[3]]="",Table1[[#This Row],[5]]="",Table1[[#This Row],[6]]="",Table1[[#This Row],[7]]="",Table1[[#This Row],[8]]="",Table1[[#This Row],[9]]="",Table1[[#This Row],[10]]="",Table1[[#This Row],[11]]="",Table1[[#This Row],[12]]="",Table1[[#This Row],[13]]="",Table1[[#This Row],[15]]="",Table1[[#This Row],[16]]="",Table1[[#This Row],[18]]=""),"","X")</f>
        <v/>
      </c>
      <c r="AB88" s="77" t="str">
        <f>IF(Table1[[#This Row],[14]]="","","X")</f>
        <v>X</v>
      </c>
    </row>
    <row r="89" spans="1:28" ht="26.25" x14ac:dyDescent="0.25">
      <c r="A89" s="40" t="s">
        <v>8</v>
      </c>
      <c r="B89" s="40" t="s">
        <v>226</v>
      </c>
      <c r="C89" s="41" t="s">
        <v>232</v>
      </c>
      <c r="D89" s="41" t="s">
        <v>28</v>
      </c>
      <c r="E89" s="41" t="s">
        <v>28</v>
      </c>
      <c r="F89" s="40" t="s">
        <v>37</v>
      </c>
      <c r="G89" s="23"/>
      <c r="H89" s="23"/>
      <c r="I89" s="23"/>
      <c r="J89" s="23"/>
      <c r="K89" s="23"/>
      <c r="L89" s="23"/>
      <c r="M89" s="23"/>
      <c r="N89" s="23"/>
      <c r="O89" s="23"/>
      <c r="P89" s="23"/>
      <c r="Q89" s="23"/>
      <c r="R89" s="23"/>
      <c r="S89" s="23"/>
      <c r="T89" s="23"/>
      <c r="U89" s="23"/>
      <c r="V89" s="23"/>
      <c r="W89" s="23"/>
      <c r="X89" s="23"/>
      <c r="Y89" s="39" t="str">
        <f>IF(Table1[[#This Row],[1]]="","","X")</f>
        <v/>
      </c>
      <c r="Z89" s="39" t="str">
        <f>IF(AND(Table1[[#This Row],[2]]="",Table1[[#This Row],[4]]="",Table1[[#This Row],[17]]=""),"","X")</f>
        <v/>
      </c>
      <c r="AA89" s="39" t="str">
        <f>IF(AND(Table1[[#This Row],[3]]="",Table1[[#This Row],[5]]="",Table1[[#This Row],[6]]="",Table1[[#This Row],[7]]="",Table1[[#This Row],[8]]="",Table1[[#This Row],[9]]="",Table1[[#This Row],[10]]="",Table1[[#This Row],[11]]="",Table1[[#This Row],[12]]="",Table1[[#This Row],[13]]="",Table1[[#This Row],[15]]="",Table1[[#This Row],[16]]="",Table1[[#This Row],[18]]=""),"","X")</f>
        <v/>
      </c>
      <c r="AB89" s="39" t="str">
        <f>IF(Table1[[#This Row],[14]]="","","X")</f>
        <v/>
      </c>
    </row>
    <row r="90" spans="1:28" ht="51.75" x14ac:dyDescent="0.25">
      <c r="A90" s="40" t="s">
        <v>8</v>
      </c>
      <c r="B90" s="40" t="s">
        <v>227</v>
      </c>
      <c r="C90" s="41" t="s">
        <v>204</v>
      </c>
      <c r="D90" s="41" t="s">
        <v>28</v>
      </c>
      <c r="E90" s="41" t="s">
        <v>28</v>
      </c>
      <c r="F90" s="40" t="s">
        <v>37</v>
      </c>
      <c r="G90" s="23"/>
      <c r="H90" s="23"/>
      <c r="I90" s="23"/>
      <c r="J90" s="23"/>
      <c r="K90" s="23"/>
      <c r="L90" s="23"/>
      <c r="M90" s="23"/>
      <c r="N90" s="23"/>
      <c r="O90" s="23"/>
      <c r="P90" s="23"/>
      <c r="Q90" s="23"/>
      <c r="R90" s="23"/>
      <c r="S90" s="23"/>
      <c r="T90" s="23"/>
      <c r="U90" s="23"/>
      <c r="V90" s="23"/>
      <c r="W90" s="23"/>
      <c r="X90" s="23"/>
      <c r="Y90" s="39" t="str">
        <f>IF(Table1[[#This Row],[1]]="","","X")</f>
        <v/>
      </c>
      <c r="Z90" s="39" t="str">
        <f>IF(AND(Table1[[#This Row],[2]]="",Table1[[#This Row],[4]]="",Table1[[#This Row],[17]]=""),"","X")</f>
        <v/>
      </c>
      <c r="AA90" s="39" t="str">
        <f>IF(AND(Table1[[#This Row],[3]]="",Table1[[#This Row],[5]]="",Table1[[#This Row],[6]]="",Table1[[#This Row],[7]]="",Table1[[#This Row],[8]]="",Table1[[#This Row],[9]]="",Table1[[#This Row],[10]]="",Table1[[#This Row],[11]]="",Table1[[#This Row],[12]]="",Table1[[#This Row],[13]]="",Table1[[#This Row],[15]]="",Table1[[#This Row],[16]]="",Table1[[#This Row],[18]]=""),"","X")</f>
        <v/>
      </c>
      <c r="AB90" s="39" t="str">
        <f>IF(Table1[[#This Row],[14]]="","","X")</f>
        <v/>
      </c>
    </row>
    <row r="91" spans="1:28" ht="39" x14ac:dyDescent="0.25">
      <c r="A91" s="40" t="s">
        <v>8</v>
      </c>
      <c r="B91" s="40" t="s">
        <v>228</v>
      </c>
      <c r="C91" s="41" t="s">
        <v>233</v>
      </c>
      <c r="D91" s="41" t="s">
        <v>28</v>
      </c>
      <c r="E91" s="41" t="s">
        <v>28</v>
      </c>
      <c r="F91" s="40" t="s">
        <v>37</v>
      </c>
      <c r="G91" s="23"/>
      <c r="H91" s="23" t="s">
        <v>34</v>
      </c>
      <c r="I91" s="23"/>
      <c r="J91" s="23"/>
      <c r="K91" s="23"/>
      <c r="L91" s="23"/>
      <c r="M91" s="23"/>
      <c r="N91" s="23"/>
      <c r="O91" s="23"/>
      <c r="P91" s="23"/>
      <c r="Q91" s="23"/>
      <c r="R91" s="23"/>
      <c r="S91" s="23"/>
      <c r="T91" s="23"/>
      <c r="U91" s="23"/>
      <c r="V91" s="23"/>
      <c r="W91" s="23"/>
      <c r="X91" s="23"/>
      <c r="Y91" s="39" t="str">
        <f>IF(Table1[[#This Row],[1]]="","","X")</f>
        <v/>
      </c>
      <c r="Z91" s="39" t="str">
        <f>IF(AND(Table1[[#This Row],[2]]="",Table1[[#This Row],[4]]="",Table1[[#This Row],[17]]=""),"","X")</f>
        <v>X</v>
      </c>
      <c r="AA91" s="39" t="str">
        <f>IF(AND(Table1[[#This Row],[3]]="",Table1[[#This Row],[5]]="",Table1[[#This Row],[6]]="",Table1[[#This Row],[7]]="",Table1[[#This Row],[8]]="",Table1[[#This Row],[9]]="",Table1[[#This Row],[10]]="",Table1[[#This Row],[11]]="",Table1[[#This Row],[12]]="",Table1[[#This Row],[13]]="",Table1[[#This Row],[15]]="",Table1[[#This Row],[16]]="",Table1[[#This Row],[18]]=""),"","X")</f>
        <v/>
      </c>
      <c r="AB91" s="39" t="str">
        <f>IF(Table1[[#This Row],[14]]="","","X")</f>
        <v/>
      </c>
    </row>
    <row r="92" spans="1:28" ht="39" x14ac:dyDescent="0.25">
      <c r="A92" s="40" t="s">
        <v>8</v>
      </c>
      <c r="B92" s="40" t="s">
        <v>229</v>
      </c>
      <c r="C92" s="41" t="s">
        <v>372</v>
      </c>
      <c r="D92" s="41" t="s">
        <v>28</v>
      </c>
      <c r="E92" s="41" t="s">
        <v>28</v>
      </c>
      <c r="F92" s="40" t="s">
        <v>1</v>
      </c>
      <c r="G92" s="23" t="s">
        <v>34</v>
      </c>
      <c r="H92" s="23"/>
      <c r="I92" s="23" t="s">
        <v>34</v>
      </c>
      <c r="J92" s="23"/>
      <c r="K92" s="23"/>
      <c r="L92" s="23" t="s">
        <v>34</v>
      </c>
      <c r="M92" s="23"/>
      <c r="N92" s="23" t="s">
        <v>34</v>
      </c>
      <c r="O92" s="23"/>
      <c r="P92" s="23"/>
      <c r="Q92" s="23"/>
      <c r="R92" s="23"/>
      <c r="S92" s="23"/>
      <c r="T92" s="23"/>
      <c r="U92" s="23"/>
      <c r="V92" s="23"/>
      <c r="W92" s="23"/>
      <c r="X92" s="23" t="s">
        <v>34</v>
      </c>
      <c r="Y92" s="39" t="str">
        <f>IF(Table1[[#This Row],[1]]="","","X")</f>
        <v>X</v>
      </c>
      <c r="Z92" s="39" t="str">
        <f>IF(AND(Table1[[#This Row],[2]]="",Table1[[#This Row],[4]]="",Table1[[#This Row],[17]]=""),"","X")</f>
        <v/>
      </c>
      <c r="AA92" s="39" t="str">
        <f>IF(AND(Table1[[#This Row],[3]]="",Table1[[#This Row],[5]]="",Table1[[#This Row],[6]]="",Table1[[#This Row],[7]]="",Table1[[#This Row],[8]]="",Table1[[#This Row],[9]]="",Table1[[#This Row],[10]]="",Table1[[#This Row],[11]]="",Table1[[#This Row],[12]]="",Table1[[#This Row],[13]]="",Table1[[#This Row],[15]]="",Table1[[#This Row],[16]]="",Table1[[#This Row],[18]]=""),"","X")</f>
        <v>X</v>
      </c>
      <c r="AB92" s="39" t="str">
        <f>IF(Table1[[#This Row],[14]]="","","X")</f>
        <v/>
      </c>
    </row>
    <row r="93" spans="1:28" ht="39" x14ac:dyDescent="0.25">
      <c r="A93" s="40" t="s">
        <v>8</v>
      </c>
      <c r="B93" s="40" t="s">
        <v>230</v>
      </c>
      <c r="C93" s="41" t="s">
        <v>373</v>
      </c>
      <c r="D93" s="41" t="s">
        <v>28</v>
      </c>
      <c r="E93" s="41" t="s">
        <v>28</v>
      </c>
      <c r="F93" s="40" t="s">
        <v>1</v>
      </c>
      <c r="G93" s="23"/>
      <c r="H93" s="23" t="s">
        <v>34</v>
      </c>
      <c r="I93" s="23"/>
      <c r="J93" s="23" t="s">
        <v>34</v>
      </c>
      <c r="K93" s="23"/>
      <c r="L93" s="23" t="s">
        <v>34</v>
      </c>
      <c r="M93" s="23"/>
      <c r="N93" s="23"/>
      <c r="O93" s="23"/>
      <c r="P93" s="23"/>
      <c r="Q93" s="23"/>
      <c r="R93" s="23"/>
      <c r="S93" s="23" t="s">
        <v>34</v>
      </c>
      <c r="T93" s="23"/>
      <c r="U93" s="23"/>
      <c r="V93" s="23"/>
      <c r="W93" s="23"/>
      <c r="X93" s="23"/>
      <c r="Y93" s="39" t="str">
        <f>IF(Table1[[#This Row],[1]]="","","X")</f>
        <v/>
      </c>
      <c r="Z93" s="39" t="str">
        <f>IF(AND(Table1[[#This Row],[2]]="",Table1[[#This Row],[4]]="",Table1[[#This Row],[17]]=""),"","X")</f>
        <v>X</v>
      </c>
      <c r="AA93" s="39" t="str">
        <f>IF(AND(Table1[[#This Row],[3]]="",Table1[[#This Row],[5]]="",Table1[[#This Row],[6]]="",Table1[[#This Row],[7]]="",Table1[[#This Row],[8]]="",Table1[[#This Row],[9]]="",Table1[[#This Row],[10]]="",Table1[[#This Row],[11]]="",Table1[[#This Row],[12]]="",Table1[[#This Row],[13]]="",Table1[[#This Row],[15]]="",Table1[[#This Row],[16]]="",Table1[[#This Row],[18]]=""),"","X")</f>
        <v>X</v>
      </c>
      <c r="AB93" s="39" t="str">
        <f>IF(Table1[[#This Row],[14]]="","","X")</f>
        <v/>
      </c>
    </row>
    <row r="94" spans="1:28" ht="26.25" x14ac:dyDescent="0.25">
      <c r="A94" s="40" t="s">
        <v>8</v>
      </c>
      <c r="B94" s="40" t="s">
        <v>231</v>
      </c>
      <c r="C94" s="41" t="s">
        <v>234</v>
      </c>
      <c r="D94" s="41" t="s">
        <v>28</v>
      </c>
      <c r="E94" s="41" t="s">
        <v>28</v>
      </c>
      <c r="F94" s="40" t="s">
        <v>1</v>
      </c>
      <c r="G94" s="23"/>
      <c r="H94" s="23"/>
      <c r="I94" s="23"/>
      <c r="J94" s="23"/>
      <c r="K94" s="23"/>
      <c r="L94" s="23" t="s">
        <v>34</v>
      </c>
      <c r="M94" s="23"/>
      <c r="N94" s="23"/>
      <c r="O94" s="23"/>
      <c r="P94" s="23"/>
      <c r="Q94" s="23"/>
      <c r="R94" s="23"/>
      <c r="S94" s="23"/>
      <c r="T94" s="23"/>
      <c r="U94" s="23"/>
      <c r="V94" s="23"/>
      <c r="W94" s="23"/>
      <c r="X94" s="23"/>
      <c r="Y94" s="39" t="str">
        <f>IF(Table1[[#This Row],[1]]="","","X")</f>
        <v/>
      </c>
      <c r="Z94" s="39" t="str">
        <f>IF(AND(Table1[[#This Row],[2]]="",Table1[[#This Row],[4]]="",Table1[[#This Row],[17]]=""),"","X")</f>
        <v/>
      </c>
      <c r="AA94" s="39" t="str">
        <f>IF(AND(Table1[[#This Row],[3]]="",Table1[[#This Row],[5]]="",Table1[[#This Row],[6]]="",Table1[[#This Row],[7]]="",Table1[[#This Row],[8]]="",Table1[[#This Row],[9]]="",Table1[[#This Row],[10]]="",Table1[[#This Row],[11]]="",Table1[[#This Row],[12]]="",Table1[[#This Row],[13]]="",Table1[[#This Row],[15]]="",Table1[[#This Row],[16]]="",Table1[[#This Row],[18]]=""),"","X")</f>
        <v>X</v>
      </c>
      <c r="AB94" s="39" t="str">
        <f>IF(Table1[[#This Row],[14]]="","","X")</f>
        <v/>
      </c>
    </row>
    <row r="95" spans="1:28" s="17" customFormat="1" ht="39" x14ac:dyDescent="0.25">
      <c r="A95" s="78" t="s">
        <v>8</v>
      </c>
      <c r="B95" s="78" t="s">
        <v>243</v>
      </c>
      <c r="C95" s="79" t="s">
        <v>244</v>
      </c>
      <c r="D95" s="41" t="s">
        <v>28</v>
      </c>
      <c r="E95" s="41" t="s">
        <v>28</v>
      </c>
      <c r="F95" s="40" t="s">
        <v>1</v>
      </c>
      <c r="G95" s="80"/>
      <c r="H95" s="80"/>
      <c r="I95" s="23"/>
      <c r="J95" s="80"/>
      <c r="K95" s="80"/>
      <c r="L95" s="80"/>
      <c r="M95" s="80"/>
      <c r="N95" s="80"/>
      <c r="O95" s="80"/>
      <c r="P95" s="80"/>
      <c r="Q95" s="80"/>
      <c r="R95" s="80"/>
      <c r="S95" s="80"/>
      <c r="T95" s="80"/>
      <c r="U95" s="80"/>
      <c r="V95" s="23"/>
      <c r="W95" s="23"/>
      <c r="X95" s="23"/>
      <c r="Y95" s="81" t="str">
        <f>IF(Table1[[#This Row],[1]]="","","X")</f>
        <v/>
      </c>
      <c r="Z95" s="81" t="str">
        <f>IF(AND(Table1[[#This Row],[2]]="",Table1[[#This Row],[4]]="",Table1[[#This Row],[17]]=""),"","X")</f>
        <v/>
      </c>
      <c r="AA95" s="81" t="str">
        <f>IF(AND(Table1[[#This Row],[3]]="",Table1[[#This Row],[5]]="",Table1[[#This Row],[6]]="",Table1[[#This Row],[7]]="",Table1[[#This Row],[8]]="",Table1[[#This Row],[9]]="",Table1[[#This Row],[10]]="",Table1[[#This Row],[11]]="",Table1[[#This Row],[12]]="",Table1[[#This Row],[13]]="",Table1[[#This Row],[15]]="",Table1[[#This Row],[16]]="",Table1[[#This Row],[18]]=""),"","X")</f>
        <v/>
      </c>
      <c r="AB95" s="81" t="str">
        <f>IF(Table1[[#This Row],[14]]="","","X")</f>
        <v/>
      </c>
    </row>
    <row r="96" spans="1:28" ht="64.5" x14ac:dyDescent="0.25">
      <c r="A96" s="40" t="s">
        <v>39</v>
      </c>
      <c r="B96" s="40" t="s">
        <v>235</v>
      </c>
      <c r="C96" s="41" t="s">
        <v>202</v>
      </c>
      <c r="D96" s="41" t="s">
        <v>28</v>
      </c>
      <c r="E96" s="41" t="s">
        <v>28</v>
      </c>
      <c r="F96" s="40" t="s">
        <v>1</v>
      </c>
      <c r="G96" s="23" t="s">
        <v>34</v>
      </c>
      <c r="H96" s="23"/>
      <c r="I96" s="23"/>
      <c r="J96" s="23"/>
      <c r="K96" s="23"/>
      <c r="L96" s="23" t="s">
        <v>34</v>
      </c>
      <c r="M96" s="23"/>
      <c r="N96" s="23" t="s">
        <v>34</v>
      </c>
      <c r="O96" s="23"/>
      <c r="P96" s="23"/>
      <c r="Q96" s="23"/>
      <c r="R96" s="23"/>
      <c r="S96" s="23"/>
      <c r="T96" s="23"/>
      <c r="U96" s="23"/>
      <c r="V96" s="23"/>
      <c r="W96" s="23"/>
      <c r="X96" s="23" t="s">
        <v>34</v>
      </c>
      <c r="Y96" s="39" t="str">
        <f>IF(Table1[[#This Row],[1]]="","","X")</f>
        <v>X</v>
      </c>
      <c r="Z96" s="39" t="str">
        <f>IF(AND(Table1[[#This Row],[2]]="",Table1[[#This Row],[4]]="",Table1[[#This Row],[17]]=""),"","X")</f>
        <v/>
      </c>
      <c r="AA96" s="39" t="str">
        <f>IF(AND(Table1[[#This Row],[3]]="",Table1[[#This Row],[5]]="",Table1[[#This Row],[6]]="",Table1[[#This Row],[7]]="",Table1[[#This Row],[8]]="",Table1[[#This Row],[9]]="",Table1[[#This Row],[10]]="",Table1[[#This Row],[11]]="",Table1[[#This Row],[12]]="",Table1[[#This Row],[13]]="",Table1[[#This Row],[15]]="",Table1[[#This Row],[16]]="",Table1[[#This Row],[18]]=""),"","X")</f>
        <v>X</v>
      </c>
      <c r="AB96" s="39" t="str">
        <f>IF(Table1[[#This Row],[14]]="","","X")</f>
        <v/>
      </c>
    </row>
    <row r="97" spans="1:28" ht="51.75" x14ac:dyDescent="0.25">
      <c r="A97" s="40" t="s">
        <v>39</v>
      </c>
      <c r="B97" s="40" t="s">
        <v>236</v>
      </c>
      <c r="C97" s="41" t="s">
        <v>204</v>
      </c>
      <c r="D97" s="41" t="s">
        <v>28</v>
      </c>
      <c r="E97" s="41" t="s">
        <v>28</v>
      </c>
      <c r="F97" s="40" t="s">
        <v>37</v>
      </c>
      <c r="G97" s="23"/>
      <c r="H97" s="23"/>
      <c r="I97" s="23"/>
      <c r="J97" s="23"/>
      <c r="K97" s="23"/>
      <c r="L97" s="23"/>
      <c r="M97" s="23"/>
      <c r="N97" s="23"/>
      <c r="O97" s="23"/>
      <c r="P97" s="23"/>
      <c r="Q97" s="23"/>
      <c r="R97" s="23"/>
      <c r="S97" s="23"/>
      <c r="T97" s="23"/>
      <c r="U97" s="23"/>
      <c r="V97" s="23"/>
      <c r="W97" s="23"/>
      <c r="X97" s="23"/>
      <c r="Y97" s="39" t="str">
        <f>IF(Table1[[#This Row],[1]]="","","X")</f>
        <v/>
      </c>
      <c r="Z97" s="39" t="str">
        <f>IF(AND(Table1[[#This Row],[2]]="",Table1[[#This Row],[4]]="",Table1[[#This Row],[17]]=""),"","X")</f>
        <v/>
      </c>
      <c r="AA97" s="39" t="str">
        <f>IF(AND(Table1[[#This Row],[3]]="",Table1[[#This Row],[5]]="",Table1[[#This Row],[6]]="",Table1[[#This Row],[7]]="",Table1[[#This Row],[8]]="",Table1[[#This Row],[9]]="",Table1[[#This Row],[10]]="",Table1[[#This Row],[11]]="",Table1[[#This Row],[12]]="",Table1[[#This Row],[13]]="",Table1[[#This Row],[15]]="",Table1[[#This Row],[16]]="",Table1[[#This Row],[18]]=""),"","X")</f>
        <v/>
      </c>
      <c r="AB97" s="39" t="str">
        <f>IF(Table1[[#This Row],[14]]="","","X")</f>
        <v/>
      </c>
    </row>
    <row r="98" spans="1:28" ht="64.5" x14ac:dyDescent="0.25">
      <c r="A98" s="40" t="s">
        <v>39</v>
      </c>
      <c r="B98" s="40" t="s">
        <v>237</v>
      </c>
      <c r="C98" s="41" t="s">
        <v>206</v>
      </c>
      <c r="D98" s="41" t="s">
        <v>28</v>
      </c>
      <c r="E98" s="41" t="s">
        <v>28</v>
      </c>
      <c r="F98" s="40" t="s">
        <v>1</v>
      </c>
      <c r="G98" s="23"/>
      <c r="H98" s="23"/>
      <c r="I98" s="23"/>
      <c r="J98" s="23"/>
      <c r="K98" s="23"/>
      <c r="L98" s="23" t="s">
        <v>34</v>
      </c>
      <c r="M98" s="23"/>
      <c r="N98" s="23"/>
      <c r="O98" s="23"/>
      <c r="P98" s="23"/>
      <c r="Q98" s="23"/>
      <c r="R98" s="23"/>
      <c r="S98" s="23"/>
      <c r="T98" s="23"/>
      <c r="U98" s="23"/>
      <c r="V98" s="23"/>
      <c r="W98" s="23"/>
      <c r="X98" s="23"/>
      <c r="Y98" s="39" t="str">
        <f>IF(Table1[[#This Row],[1]]="","","X")</f>
        <v/>
      </c>
      <c r="Z98" s="39" t="str">
        <f>IF(AND(Table1[[#This Row],[2]]="",Table1[[#This Row],[4]]="",Table1[[#This Row],[17]]=""),"","X")</f>
        <v/>
      </c>
      <c r="AA98" s="39" t="str">
        <f>IF(AND(Table1[[#This Row],[3]]="",Table1[[#This Row],[5]]="",Table1[[#This Row],[6]]="",Table1[[#This Row],[7]]="",Table1[[#This Row],[8]]="",Table1[[#This Row],[9]]="",Table1[[#This Row],[10]]="",Table1[[#This Row],[11]]="",Table1[[#This Row],[12]]="",Table1[[#This Row],[13]]="",Table1[[#This Row],[15]]="",Table1[[#This Row],[16]]="",Table1[[#This Row],[18]]=""),"","X")</f>
        <v>X</v>
      </c>
      <c r="AB98" s="39" t="str">
        <f>IF(Table1[[#This Row],[14]]="","","X")</f>
        <v/>
      </c>
    </row>
    <row r="99" spans="1:28" ht="64.5" x14ac:dyDescent="0.25">
      <c r="A99" s="40" t="s">
        <v>39</v>
      </c>
      <c r="B99" s="40" t="s">
        <v>238</v>
      </c>
      <c r="C99" s="41" t="s">
        <v>210</v>
      </c>
      <c r="D99" s="41" t="s">
        <v>28</v>
      </c>
      <c r="E99" s="41" t="s">
        <v>28</v>
      </c>
      <c r="F99" s="40" t="s">
        <v>37</v>
      </c>
      <c r="G99" s="23" t="s">
        <v>34</v>
      </c>
      <c r="H99" s="23"/>
      <c r="I99" s="23"/>
      <c r="J99" s="23"/>
      <c r="K99" s="23"/>
      <c r="L99" s="23" t="s">
        <v>34</v>
      </c>
      <c r="M99" s="23"/>
      <c r="N99" s="23" t="s">
        <v>34</v>
      </c>
      <c r="O99" s="23"/>
      <c r="P99" s="23"/>
      <c r="Q99" s="23"/>
      <c r="R99" s="23"/>
      <c r="S99" s="23"/>
      <c r="T99" s="23"/>
      <c r="U99" s="23"/>
      <c r="V99" s="23"/>
      <c r="W99" s="23"/>
      <c r="X99" s="23" t="s">
        <v>34</v>
      </c>
      <c r="Y99" s="39" t="str">
        <f>IF(Table1[[#This Row],[1]]="","","X")</f>
        <v>X</v>
      </c>
      <c r="Z99" s="39" t="str">
        <f>IF(AND(Table1[[#This Row],[2]]="",Table1[[#This Row],[4]]="",Table1[[#This Row],[17]]=""),"","X")</f>
        <v/>
      </c>
      <c r="AA99" s="39" t="str">
        <f>IF(AND(Table1[[#This Row],[3]]="",Table1[[#This Row],[5]]="",Table1[[#This Row],[6]]="",Table1[[#This Row],[7]]="",Table1[[#This Row],[8]]="",Table1[[#This Row],[9]]="",Table1[[#This Row],[10]]="",Table1[[#This Row],[11]]="",Table1[[#This Row],[12]]="",Table1[[#This Row],[13]]="",Table1[[#This Row],[15]]="",Table1[[#This Row],[16]]="",Table1[[#This Row],[18]]=""),"","X")</f>
        <v>X</v>
      </c>
      <c r="AB99" s="39" t="str">
        <f>IF(Table1[[#This Row],[14]]="","","X")</f>
        <v/>
      </c>
    </row>
    <row r="100" spans="1:28" ht="51.75" x14ac:dyDescent="0.25">
      <c r="A100" s="40" t="s">
        <v>9</v>
      </c>
      <c r="B100" s="40" t="s">
        <v>239</v>
      </c>
      <c r="C100" s="41" t="s">
        <v>240</v>
      </c>
      <c r="D100" s="41" t="s">
        <v>241</v>
      </c>
      <c r="E100" s="41" t="s">
        <v>30</v>
      </c>
      <c r="F100" s="40" t="s">
        <v>37</v>
      </c>
      <c r="G100" s="23"/>
      <c r="H100" s="23"/>
      <c r="I100" s="23"/>
      <c r="J100" s="23"/>
      <c r="K100" s="23"/>
      <c r="L100" s="23" t="s">
        <v>34</v>
      </c>
      <c r="M100" s="23"/>
      <c r="N100" s="23"/>
      <c r="O100" s="23"/>
      <c r="P100" s="23"/>
      <c r="Q100" s="23"/>
      <c r="R100" s="23"/>
      <c r="S100" s="23"/>
      <c r="T100" s="23"/>
      <c r="U100" s="23"/>
      <c r="V100" s="23"/>
      <c r="W100" s="23"/>
      <c r="X100" s="23"/>
      <c r="Y100" s="39" t="str">
        <f>IF(Table1[[#This Row],[1]]="","","X")</f>
        <v/>
      </c>
      <c r="Z100" s="39" t="str">
        <f>IF(AND(Table1[[#This Row],[2]]="",Table1[[#This Row],[4]]="",Table1[[#This Row],[17]]=""),"","X")</f>
        <v/>
      </c>
      <c r="AA100" s="39" t="str">
        <f>IF(AND(Table1[[#This Row],[3]]="",Table1[[#This Row],[5]]="",Table1[[#This Row],[6]]="",Table1[[#This Row],[7]]="",Table1[[#This Row],[8]]="",Table1[[#This Row],[9]]="",Table1[[#This Row],[10]]="",Table1[[#This Row],[11]]="",Table1[[#This Row],[12]]="",Table1[[#This Row],[13]]="",Table1[[#This Row],[15]]="",Table1[[#This Row],[16]]="",Table1[[#This Row],[18]]=""),"","X")</f>
        <v>X</v>
      </c>
      <c r="AB100" s="39" t="str">
        <f>IF(Table1[[#This Row],[14]]="","","X")</f>
        <v/>
      </c>
    </row>
    <row r="101" spans="1:28" s="17" customFormat="1" ht="39" x14ac:dyDescent="0.25">
      <c r="A101" s="78" t="s">
        <v>9</v>
      </c>
      <c r="B101" s="78" t="s">
        <v>245</v>
      </c>
      <c r="C101" s="79" t="s">
        <v>247</v>
      </c>
      <c r="D101" s="79" t="s">
        <v>28</v>
      </c>
      <c r="E101" s="79" t="s">
        <v>28</v>
      </c>
      <c r="F101" s="78" t="s">
        <v>1</v>
      </c>
      <c r="G101" s="80"/>
      <c r="H101" s="80"/>
      <c r="I101" s="23"/>
      <c r="J101" s="80"/>
      <c r="K101" s="80"/>
      <c r="L101" s="80" t="s">
        <v>34</v>
      </c>
      <c r="M101" s="80"/>
      <c r="N101" s="80"/>
      <c r="O101" s="80"/>
      <c r="P101" s="80"/>
      <c r="Q101" s="80"/>
      <c r="R101" s="80"/>
      <c r="S101" s="80"/>
      <c r="T101" s="80"/>
      <c r="U101" s="80"/>
      <c r="V101" s="23"/>
      <c r="W101" s="23"/>
      <c r="X101" s="23"/>
      <c r="Y101" s="81" t="str">
        <f>IF(Table1[[#This Row],[1]]="","","X")</f>
        <v/>
      </c>
      <c r="Z101" s="81" t="str">
        <f>IF(AND(Table1[[#This Row],[2]]="",Table1[[#This Row],[4]]="",Table1[[#This Row],[17]]=""),"","X")</f>
        <v/>
      </c>
      <c r="AA101" s="81" t="str">
        <f>IF(AND(Table1[[#This Row],[3]]="",Table1[[#This Row],[5]]="",Table1[[#This Row],[6]]="",Table1[[#This Row],[7]]="",Table1[[#This Row],[8]]="",Table1[[#This Row],[9]]="",Table1[[#This Row],[10]]="",Table1[[#This Row],[11]]="",Table1[[#This Row],[12]]="",Table1[[#This Row],[13]]="",Table1[[#This Row],[15]]="",Table1[[#This Row],[16]]="",Table1[[#This Row],[18]]=""),"","X")</f>
        <v>X</v>
      </c>
      <c r="AB101" s="81" t="str">
        <f>IF(Table1[[#This Row],[14]]="","","X")</f>
        <v/>
      </c>
    </row>
    <row r="102" spans="1:28" s="17" customFormat="1" ht="26.25" x14ac:dyDescent="0.25">
      <c r="A102" s="78" t="s">
        <v>9</v>
      </c>
      <c r="B102" s="78" t="s">
        <v>246</v>
      </c>
      <c r="C102" s="79" t="s">
        <v>248</v>
      </c>
      <c r="D102" s="79" t="s">
        <v>28</v>
      </c>
      <c r="E102" s="79" t="s">
        <v>28</v>
      </c>
      <c r="F102" s="78" t="s">
        <v>1</v>
      </c>
      <c r="G102" s="80"/>
      <c r="H102" s="80"/>
      <c r="I102" s="23"/>
      <c r="J102" s="80"/>
      <c r="K102" s="80"/>
      <c r="L102" s="80"/>
      <c r="M102" s="80"/>
      <c r="N102" s="80"/>
      <c r="O102" s="80"/>
      <c r="P102" s="80"/>
      <c r="Q102" s="80"/>
      <c r="R102" s="80"/>
      <c r="S102" s="80"/>
      <c r="T102" s="80" t="s">
        <v>34</v>
      </c>
      <c r="U102" s="80"/>
      <c r="V102" s="23"/>
      <c r="W102" s="23"/>
      <c r="X102" s="23"/>
      <c r="Y102" s="81" t="str">
        <f>IF(Table1[[#This Row],[1]]="","","X")</f>
        <v/>
      </c>
      <c r="Z102" s="81" t="str">
        <f>IF(AND(Table1[[#This Row],[2]]="",Table1[[#This Row],[4]]="",Table1[[#This Row],[17]]=""),"","X")</f>
        <v/>
      </c>
      <c r="AA102" s="81" t="str">
        <f>IF(AND(Table1[[#This Row],[3]]="",Table1[[#This Row],[5]]="",Table1[[#This Row],[6]]="",Table1[[#This Row],[7]]="",Table1[[#This Row],[8]]="",Table1[[#This Row],[9]]="",Table1[[#This Row],[10]]="",Table1[[#This Row],[11]]="",Table1[[#This Row],[12]]="",Table1[[#This Row],[13]]="",Table1[[#This Row],[15]]="",Table1[[#This Row],[16]]="",Table1[[#This Row],[18]]=""),"","X")</f>
        <v/>
      </c>
      <c r="AB102" s="81" t="str">
        <f>IF(Table1[[#This Row],[14]]="","","X")</f>
        <v>X</v>
      </c>
    </row>
    <row r="103" spans="1:28" ht="51.75" x14ac:dyDescent="0.25">
      <c r="A103" s="40" t="s">
        <v>36</v>
      </c>
      <c r="B103" s="40" t="s">
        <v>242</v>
      </c>
      <c r="C103" s="41" t="s">
        <v>204</v>
      </c>
      <c r="D103" s="41" t="s">
        <v>28</v>
      </c>
      <c r="E103" s="41" t="s">
        <v>28</v>
      </c>
      <c r="F103" s="40" t="s">
        <v>37</v>
      </c>
      <c r="G103" s="23"/>
      <c r="H103" s="23"/>
      <c r="I103" s="23"/>
      <c r="J103" s="23"/>
      <c r="K103" s="23"/>
      <c r="L103" s="23"/>
      <c r="M103" s="23"/>
      <c r="N103" s="23"/>
      <c r="O103" s="23"/>
      <c r="P103" s="23"/>
      <c r="Q103" s="23"/>
      <c r="R103" s="23"/>
      <c r="S103" s="23"/>
      <c r="T103" s="23"/>
      <c r="U103" s="23"/>
      <c r="V103" s="23"/>
      <c r="W103" s="23"/>
      <c r="X103" s="23"/>
      <c r="Y103" s="39" t="str">
        <f>IF(Table1[[#This Row],[1]]="","","X")</f>
        <v/>
      </c>
      <c r="Z103" s="39" t="str">
        <f>IF(AND(Table1[[#This Row],[2]]="",Table1[[#This Row],[4]]="",Table1[[#This Row],[17]]=""),"","X")</f>
        <v/>
      </c>
      <c r="AA103" s="39" t="str">
        <f>IF(AND(Table1[[#This Row],[3]]="",Table1[[#This Row],[5]]="",Table1[[#This Row],[6]]="",Table1[[#This Row],[7]]="",Table1[[#This Row],[8]]="",Table1[[#This Row],[9]]="",Table1[[#This Row],[10]]="",Table1[[#This Row],[11]]="",Table1[[#This Row],[12]]="",Table1[[#This Row],[13]]="",Table1[[#This Row],[15]]="",Table1[[#This Row],[16]]="",Table1[[#This Row],[18]]=""),"","X")</f>
        <v/>
      </c>
      <c r="AB103" s="39" t="str">
        <f>IF(Table1[[#This Row],[14]]="","","X")</f>
        <v/>
      </c>
    </row>
    <row r="104" spans="1:28" ht="39" x14ac:dyDescent="0.25">
      <c r="A104" s="40" t="s">
        <v>36</v>
      </c>
      <c r="B104" s="40" t="s">
        <v>249</v>
      </c>
      <c r="C104" s="41" t="s">
        <v>244</v>
      </c>
      <c r="D104" s="41" t="s">
        <v>28</v>
      </c>
      <c r="E104" s="41" t="s">
        <v>28</v>
      </c>
      <c r="F104" s="40" t="s">
        <v>1</v>
      </c>
      <c r="G104" s="23"/>
      <c r="H104" s="23"/>
      <c r="I104" s="23"/>
      <c r="J104" s="23"/>
      <c r="K104" s="23"/>
      <c r="L104" s="23"/>
      <c r="M104" s="23"/>
      <c r="N104" s="23"/>
      <c r="O104" s="23"/>
      <c r="P104" s="23"/>
      <c r="Q104" s="23"/>
      <c r="R104" s="23"/>
      <c r="S104" s="23"/>
      <c r="T104" s="23"/>
      <c r="U104" s="23"/>
      <c r="V104" s="23"/>
      <c r="W104" s="23"/>
      <c r="X104" s="23"/>
      <c r="Y104" s="39" t="str">
        <f>IF(Table1[[#This Row],[1]]="","","X")</f>
        <v/>
      </c>
      <c r="Z104" s="39" t="str">
        <f>IF(AND(Table1[[#This Row],[2]]="",Table1[[#This Row],[4]]="",Table1[[#This Row],[17]]=""),"","X")</f>
        <v/>
      </c>
      <c r="AA104" s="39" t="str">
        <f>IF(AND(Table1[[#This Row],[3]]="",Table1[[#This Row],[5]]="",Table1[[#This Row],[6]]="",Table1[[#This Row],[7]]="",Table1[[#This Row],[8]]="",Table1[[#This Row],[9]]="",Table1[[#This Row],[10]]="",Table1[[#This Row],[11]]="",Table1[[#This Row],[12]]="",Table1[[#This Row],[13]]="",Table1[[#This Row],[15]]="",Table1[[#This Row],[16]]="",Table1[[#This Row],[18]]=""),"","X")</f>
        <v/>
      </c>
      <c r="AB104" s="39" t="str">
        <f>IF(Table1[[#This Row],[14]]="","","X")</f>
        <v/>
      </c>
    </row>
    <row r="105" spans="1:28" ht="26.25" x14ac:dyDescent="0.25">
      <c r="A105" s="40" t="s">
        <v>41</v>
      </c>
      <c r="B105" s="40" t="s">
        <v>250</v>
      </c>
      <c r="C105" s="41" t="s">
        <v>251</v>
      </c>
      <c r="D105" s="41" t="s">
        <v>28</v>
      </c>
      <c r="E105" s="41" t="s">
        <v>28</v>
      </c>
      <c r="F105" s="40" t="s">
        <v>1</v>
      </c>
      <c r="G105" s="23"/>
      <c r="H105" s="23"/>
      <c r="I105" s="23"/>
      <c r="J105" s="23"/>
      <c r="K105" s="23"/>
      <c r="L105" s="23" t="s">
        <v>34</v>
      </c>
      <c r="M105" s="23"/>
      <c r="N105" s="23"/>
      <c r="O105" s="23"/>
      <c r="P105" s="23"/>
      <c r="Q105" s="23"/>
      <c r="R105" s="23"/>
      <c r="S105" s="23"/>
      <c r="T105" s="23"/>
      <c r="U105" s="23"/>
      <c r="V105" s="23"/>
      <c r="W105" s="23"/>
      <c r="X105" s="23"/>
      <c r="Y105" s="39" t="str">
        <f>IF(Table1[[#This Row],[1]]="","","X")</f>
        <v/>
      </c>
      <c r="Z105" s="39" t="str">
        <f>IF(AND(Table1[[#This Row],[2]]="",Table1[[#This Row],[4]]="",Table1[[#This Row],[17]]=""),"","X")</f>
        <v/>
      </c>
      <c r="AA105" s="39" t="str">
        <f>IF(AND(Table1[[#This Row],[3]]="",Table1[[#This Row],[5]]="",Table1[[#This Row],[6]]="",Table1[[#This Row],[7]]="",Table1[[#This Row],[8]]="",Table1[[#This Row],[9]]="",Table1[[#This Row],[10]]="",Table1[[#This Row],[11]]="",Table1[[#This Row],[12]]="",Table1[[#This Row],[13]]="",Table1[[#This Row],[15]]="",Table1[[#This Row],[16]]="",Table1[[#This Row],[18]]=""),"","X")</f>
        <v>X</v>
      </c>
      <c r="AB105" s="39" t="str">
        <f>IF(Table1[[#This Row],[14]]="","","X")</f>
        <v/>
      </c>
    </row>
    <row r="106" spans="1:28" ht="26.25" x14ac:dyDescent="0.25">
      <c r="A106" s="40" t="s">
        <v>79</v>
      </c>
      <c r="B106" s="40" t="s">
        <v>252</v>
      </c>
      <c r="C106" s="41" t="s">
        <v>253</v>
      </c>
      <c r="D106" s="76" t="s">
        <v>28</v>
      </c>
      <c r="E106" s="76" t="s">
        <v>28</v>
      </c>
      <c r="F106" s="75" t="s">
        <v>1</v>
      </c>
      <c r="G106" s="23"/>
      <c r="H106" s="23"/>
      <c r="I106" s="23"/>
      <c r="J106" s="23"/>
      <c r="K106" s="23"/>
      <c r="L106" s="23" t="s">
        <v>34</v>
      </c>
      <c r="M106" s="23"/>
      <c r="N106" s="23"/>
      <c r="O106" s="23"/>
      <c r="P106" s="23"/>
      <c r="Q106" s="23"/>
      <c r="R106" s="23"/>
      <c r="S106" s="23"/>
      <c r="T106" s="23"/>
      <c r="U106" s="23"/>
      <c r="V106" s="23"/>
      <c r="W106" s="23"/>
      <c r="X106" s="23"/>
      <c r="Y106" s="39" t="str">
        <f>IF(Table1[[#This Row],[1]]="","","X")</f>
        <v/>
      </c>
      <c r="Z106" s="39" t="str">
        <f>IF(AND(Table1[[#This Row],[2]]="",Table1[[#This Row],[4]]="",Table1[[#This Row],[17]]=""),"","X")</f>
        <v/>
      </c>
      <c r="AA106" s="39" t="str">
        <f>IF(AND(Table1[[#This Row],[3]]="",Table1[[#This Row],[5]]="",Table1[[#This Row],[6]]="",Table1[[#This Row],[7]]="",Table1[[#This Row],[8]]="",Table1[[#This Row],[9]]="",Table1[[#This Row],[10]]="",Table1[[#This Row],[11]]="",Table1[[#This Row],[12]]="",Table1[[#This Row],[13]]="",Table1[[#This Row],[15]]="",Table1[[#This Row],[16]]="",Table1[[#This Row],[18]]=""),"","X")</f>
        <v>X</v>
      </c>
      <c r="AB106" s="39" t="str">
        <f>IF(Table1[[#This Row],[14]]="","","X")</f>
        <v/>
      </c>
    </row>
    <row r="107" spans="1:28" ht="39" x14ac:dyDescent="0.25">
      <c r="A107" s="83" t="s">
        <v>6</v>
      </c>
      <c r="B107" s="83" t="s">
        <v>254</v>
      </c>
      <c r="C107" s="84" t="s">
        <v>244</v>
      </c>
      <c r="D107" s="41" t="s">
        <v>28</v>
      </c>
      <c r="E107" s="41" t="s">
        <v>28</v>
      </c>
      <c r="F107" s="40" t="s">
        <v>1</v>
      </c>
      <c r="G107" s="82"/>
      <c r="H107" s="82"/>
      <c r="I107" s="82"/>
      <c r="J107" s="82"/>
      <c r="K107" s="82"/>
      <c r="L107" s="82"/>
      <c r="M107" s="82"/>
      <c r="N107" s="82"/>
      <c r="O107" s="82"/>
      <c r="P107" s="82"/>
      <c r="Q107" s="82"/>
      <c r="R107" s="82"/>
      <c r="S107" s="82"/>
      <c r="T107" s="82"/>
      <c r="U107" s="82"/>
      <c r="V107" s="82"/>
      <c r="W107" s="82"/>
      <c r="X107" s="82"/>
      <c r="Y107" s="85" t="str">
        <f>IF(Table1[[#This Row],[1]]="","","X")</f>
        <v/>
      </c>
      <c r="Z107" s="85" t="str">
        <f>IF(AND(Table1[[#This Row],[2]]="",Table1[[#This Row],[4]]="",Table1[[#This Row],[17]]=""),"","X")</f>
        <v/>
      </c>
      <c r="AA107" s="85" t="str">
        <f>IF(AND(Table1[[#This Row],[3]]="",Table1[[#This Row],[5]]="",Table1[[#This Row],[6]]="",Table1[[#This Row],[7]]="",Table1[[#This Row],[8]]="",Table1[[#This Row],[9]]="",Table1[[#This Row],[10]]="",Table1[[#This Row],[11]]="",Table1[[#This Row],[12]]="",Table1[[#This Row],[13]]="",Table1[[#This Row],[15]]="",Table1[[#This Row],[16]]="",Table1[[#This Row],[18]]=""),"","X")</f>
        <v/>
      </c>
      <c r="AB107" s="85" t="str">
        <f>IF(Table1[[#This Row],[14]]="","","X")</f>
        <v/>
      </c>
    </row>
    <row r="108" spans="1:28" ht="51.75" x14ac:dyDescent="0.25">
      <c r="A108" s="83" t="s">
        <v>6</v>
      </c>
      <c r="B108" s="83" t="s">
        <v>255</v>
      </c>
      <c r="C108" s="84" t="s">
        <v>256</v>
      </c>
      <c r="D108" s="84" t="s">
        <v>257</v>
      </c>
      <c r="E108" s="84" t="s">
        <v>258</v>
      </c>
      <c r="F108" s="83" t="s">
        <v>1</v>
      </c>
      <c r="G108" s="82"/>
      <c r="H108" s="82"/>
      <c r="I108" s="82"/>
      <c r="J108" s="82"/>
      <c r="K108" s="82"/>
      <c r="L108" s="23" t="s">
        <v>34</v>
      </c>
      <c r="M108" s="82"/>
      <c r="N108" s="82"/>
      <c r="O108" s="82"/>
      <c r="P108" s="82"/>
      <c r="Q108" s="82"/>
      <c r="R108" s="82"/>
      <c r="S108" s="82"/>
      <c r="T108" s="82"/>
      <c r="U108" s="82"/>
      <c r="V108" s="82"/>
      <c r="W108" s="82"/>
      <c r="X108" s="82"/>
      <c r="Y108" s="85" t="str">
        <f>IF(Table1[[#This Row],[1]]="","","X")</f>
        <v/>
      </c>
      <c r="Z108" s="85" t="str">
        <f>IF(AND(Table1[[#This Row],[2]]="",Table1[[#This Row],[4]]="",Table1[[#This Row],[17]]=""),"","X")</f>
        <v/>
      </c>
      <c r="AA108" s="85" t="str">
        <f>IF(AND(Table1[[#This Row],[3]]="",Table1[[#This Row],[5]]="",Table1[[#This Row],[6]]="",Table1[[#This Row],[7]]="",Table1[[#This Row],[8]]="",Table1[[#This Row],[9]]="",Table1[[#This Row],[10]]="",Table1[[#This Row],[11]]="",Table1[[#This Row],[12]]="",Table1[[#This Row],[13]]="",Table1[[#This Row],[15]]="",Table1[[#This Row],[16]]="",Table1[[#This Row],[18]]=""),"","X")</f>
        <v>X</v>
      </c>
      <c r="AB108" s="85" t="str">
        <f>IF(Table1[[#This Row],[14]]="","","X")</f>
        <v/>
      </c>
    </row>
    <row r="109" spans="1:28" ht="64.5" x14ac:dyDescent="0.25">
      <c r="A109" s="83" t="s">
        <v>5</v>
      </c>
      <c r="B109" s="83" t="s">
        <v>259</v>
      </c>
      <c r="C109" s="84" t="s">
        <v>260</v>
      </c>
      <c r="D109" s="84" t="s">
        <v>28</v>
      </c>
      <c r="E109" s="84" t="s">
        <v>28</v>
      </c>
      <c r="F109" s="83" t="s">
        <v>37</v>
      </c>
      <c r="G109" s="82"/>
      <c r="H109" s="82"/>
      <c r="I109" s="82"/>
      <c r="J109" s="82"/>
      <c r="K109" s="82"/>
      <c r="L109" s="23" t="s">
        <v>34</v>
      </c>
      <c r="M109" s="82"/>
      <c r="N109" s="82"/>
      <c r="O109" s="82"/>
      <c r="P109" s="82"/>
      <c r="Q109" s="82"/>
      <c r="R109" s="23" t="s">
        <v>34</v>
      </c>
      <c r="S109" s="82"/>
      <c r="T109" s="82"/>
      <c r="U109" s="82"/>
      <c r="V109" s="82"/>
      <c r="W109" s="82"/>
      <c r="X109" s="82"/>
      <c r="Y109" s="85" t="str">
        <f>IF(Table1[[#This Row],[1]]="","","X")</f>
        <v/>
      </c>
      <c r="Z109" s="85" t="str">
        <f>IF(AND(Table1[[#This Row],[2]]="",Table1[[#This Row],[4]]="",Table1[[#This Row],[17]]=""),"","X")</f>
        <v/>
      </c>
      <c r="AA109" s="85" t="str">
        <f>IF(AND(Table1[[#This Row],[3]]="",Table1[[#This Row],[5]]="",Table1[[#This Row],[6]]="",Table1[[#This Row],[7]]="",Table1[[#This Row],[8]]="",Table1[[#This Row],[9]]="",Table1[[#This Row],[10]]="",Table1[[#This Row],[11]]="",Table1[[#This Row],[12]]="",Table1[[#This Row],[13]]="",Table1[[#This Row],[15]]="",Table1[[#This Row],[16]]="",Table1[[#This Row],[18]]=""),"","X")</f>
        <v>X</v>
      </c>
      <c r="AB109" s="85" t="str">
        <f>IF(Table1[[#This Row],[14]]="","","X")</f>
        <v/>
      </c>
    </row>
    <row r="110" spans="1:28" ht="26.25" x14ac:dyDescent="0.25">
      <c r="A110" s="83" t="s">
        <v>5</v>
      </c>
      <c r="B110" s="83" t="s">
        <v>261</v>
      </c>
      <c r="C110" s="84" t="s">
        <v>262</v>
      </c>
      <c r="D110" s="84" t="s">
        <v>28</v>
      </c>
      <c r="E110" s="84" t="s">
        <v>28</v>
      </c>
      <c r="F110" s="83" t="s">
        <v>37</v>
      </c>
      <c r="G110" s="82"/>
      <c r="H110" s="82"/>
      <c r="I110" s="82"/>
      <c r="J110" s="82"/>
      <c r="K110" s="82"/>
      <c r="L110" s="82"/>
      <c r="M110" s="82"/>
      <c r="N110" s="82"/>
      <c r="O110" s="82"/>
      <c r="P110" s="82"/>
      <c r="Q110" s="82"/>
      <c r="R110" s="82"/>
      <c r="S110" s="82"/>
      <c r="T110" s="82"/>
      <c r="U110" s="82"/>
      <c r="V110" s="82"/>
      <c r="W110" s="82"/>
      <c r="X110" s="82"/>
      <c r="Y110" s="85" t="str">
        <f>IF(Table1[[#This Row],[1]]="","","X")</f>
        <v/>
      </c>
      <c r="Z110" s="85" t="str">
        <f>IF(AND(Table1[[#This Row],[2]]="",Table1[[#This Row],[4]]="",Table1[[#This Row],[17]]=""),"","X")</f>
        <v/>
      </c>
      <c r="AA110" s="85" t="str">
        <f>IF(AND(Table1[[#This Row],[3]]="",Table1[[#This Row],[5]]="",Table1[[#This Row],[6]]="",Table1[[#This Row],[7]]="",Table1[[#This Row],[8]]="",Table1[[#This Row],[9]]="",Table1[[#This Row],[10]]="",Table1[[#This Row],[11]]="",Table1[[#This Row],[12]]="",Table1[[#This Row],[13]]="",Table1[[#This Row],[15]]="",Table1[[#This Row],[16]]="",Table1[[#This Row],[18]]=""),"","X")</f>
        <v/>
      </c>
      <c r="AB110" s="85" t="str">
        <f>IF(Table1[[#This Row],[14]]="","","X")</f>
        <v/>
      </c>
    </row>
    <row r="111" spans="1:28" ht="39" x14ac:dyDescent="0.25">
      <c r="A111" s="83" t="s">
        <v>5</v>
      </c>
      <c r="B111" s="83" t="s">
        <v>263</v>
      </c>
      <c r="C111" s="84" t="s">
        <v>264</v>
      </c>
      <c r="D111" s="72" t="s">
        <v>28</v>
      </c>
      <c r="E111" s="72" t="s">
        <v>28</v>
      </c>
      <c r="F111" s="71" t="s">
        <v>1</v>
      </c>
      <c r="G111" s="82"/>
      <c r="H111" s="82"/>
      <c r="I111" s="82"/>
      <c r="J111" s="82"/>
      <c r="K111" s="82"/>
      <c r="L111" s="82"/>
      <c r="M111" s="82"/>
      <c r="N111" s="82"/>
      <c r="O111" s="82"/>
      <c r="P111" s="82"/>
      <c r="Q111" s="82"/>
      <c r="R111" s="82"/>
      <c r="S111" s="23" t="s">
        <v>34</v>
      </c>
      <c r="T111" s="82"/>
      <c r="U111" s="82"/>
      <c r="V111" s="82"/>
      <c r="W111" s="82"/>
      <c r="X111" s="82"/>
      <c r="Y111" s="85" t="str">
        <f>IF(Table1[[#This Row],[1]]="","","X")</f>
        <v/>
      </c>
      <c r="Z111" s="85" t="str">
        <f>IF(AND(Table1[[#This Row],[2]]="",Table1[[#This Row],[4]]="",Table1[[#This Row],[17]]=""),"","X")</f>
        <v/>
      </c>
      <c r="AA111" s="85" t="str">
        <f>IF(AND(Table1[[#This Row],[3]]="",Table1[[#This Row],[5]]="",Table1[[#This Row],[6]]="",Table1[[#This Row],[7]]="",Table1[[#This Row],[8]]="",Table1[[#This Row],[9]]="",Table1[[#This Row],[10]]="",Table1[[#This Row],[11]]="",Table1[[#This Row],[12]]="",Table1[[#This Row],[13]]="",Table1[[#This Row],[15]]="",Table1[[#This Row],[16]]="",Table1[[#This Row],[18]]=""),"","X")</f>
        <v>X</v>
      </c>
      <c r="AB111" s="85" t="str">
        <f>IF(Table1[[#This Row],[14]]="","","X")</f>
        <v/>
      </c>
    </row>
    <row r="112" spans="1:28" ht="39" x14ac:dyDescent="0.25">
      <c r="A112" s="83" t="s">
        <v>5</v>
      </c>
      <c r="B112" s="83" t="s">
        <v>265</v>
      </c>
      <c r="C112" s="84" t="s">
        <v>266</v>
      </c>
      <c r="D112" s="84" t="s">
        <v>267</v>
      </c>
      <c r="E112" s="84" t="s">
        <v>30</v>
      </c>
      <c r="F112" s="83" t="s">
        <v>1</v>
      </c>
      <c r="G112" s="82"/>
      <c r="H112" s="23"/>
      <c r="I112" s="23" t="s">
        <v>34</v>
      </c>
      <c r="J112" s="82"/>
      <c r="K112" s="82"/>
      <c r="L112" s="82"/>
      <c r="M112" s="82"/>
      <c r="N112" s="82"/>
      <c r="O112" s="82"/>
      <c r="P112" s="82"/>
      <c r="Q112" s="82"/>
      <c r="R112" s="82"/>
      <c r="S112" s="82"/>
      <c r="T112" s="82"/>
      <c r="U112" s="82"/>
      <c r="V112" s="82"/>
      <c r="W112" s="82"/>
      <c r="X112" s="23" t="s">
        <v>34</v>
      </c>
      <c r="Y112" s="85" t="str">
        <f>IF(Table1[[#This Row],[1]]="","","X")</f>
        <v/>
      </c>
      <c r="Z112" s="85" t="str">
        <f>IF(AND(Table1[[#This Row],[2]]="",Table1[[#This Row],[4]]="",Table1[[#This Row],[17]]=""),"","X")</f>
        <v/>
      </c>
      <c r="AA112" s="85" t="str">
        <f>IF(AND(Table1[[#This Row],[3]]="",Table1[[#This Row],[5]]="",Table1[[#This Row],[6]]="",Table1[[#This Row],[7]]="",Table1[[#This Row],[8]]="",Table1[[#This Row],[9]]="",Table1[[#This Row],[10]]="",Table1[[#This Row],[11]]="",Table1[[#This Row],[12]]="",Table1[[#This Row],[13]]="",Table1[[#This Row],[15]]="",Table1[[#This Row],[16]]="",Table1[[#This Row],[18]]=""),"","X")</f>
        <v>X</v>
      </c>
      <c r="AB112" s="85" t="str">
        <f>IF(Table1[[#This Row],[14]]="","","X")</f>
        <v/>
      </c>
    </row>
    <row r="113" spans="1:28" ht="39" x14ac:dyDescent="0.25">
      <c r="A113" s="83" t="s">
        <v>5</v>
      </c>
      <c r="B113" s="83" t="s">
        <v>268</v>
      </c>
      <c r="C113" s="84" t="s">
        <v>269</v>
      </c>
      <c r="D113" s="84" t="s">
        <v>28</v>
      </c>
      <c r="E113" s="84" t="s">
        <v>28</v>
      </c>
      <c r="F113" s="83" t="s">
        <v>37</v>
      </c>
      <c r="G113" s="82"/>
      <c r="H113" s="82"/>
      <c r="I113" s="82"/>
      <c r="J113" s="82"/>
      <c r="K113" s="82"/>
      <c r="L113" s="82"/>
      <c r="M113" s="82"/>
      <c r="N113" s="82"/>
      <c r="O113" s="82"/>
      <c r="P113" s="82"/>
      <c r="Q113" s="82"/>
      <c r="R113" s="82"/>
      <c r="S113" s="82"/>
      <c r="T113" s="23" t="s">
        <v>34</v>
      </c>
      <c r="U113" s="82"/>
      <c r="V113" s="82"/>
      <c r="W113" s="82"/>
      <c r="X113" s="82"/>
      <c r="Y113" s="85" t="str">
        <f>IF(Table1[[#This Row],[1]]="","","X")</f>
        <v/>
      </c>
      <c r="Z113" s="85" t="str">
        <f>IF(AND(Table1[[#This Row],[2]]="",Table1[[#This Row],[4]]="",Table1[[#This Row],[17]]=""),"","X")</f>
        <v/>
      </c>
      <c r="AA113" s="85" t="str">
        <f>IF(AND(Table1[[#This Row],[3]]="",Table1[[#This Row],[5]]="",Table1[[#This Row],[6]]="",Table1[[#This Row],[7]]="",Table1[[#This Row],[8]]="",Table1[[#This Row],[9]]="",Table1[[#This Row],[10]]="",Table1[[#This Row],[11]]="",Table1[[#This Row],[12]]="",Table1[[#This Row],[13]]="",Table1[[#This Row],[15]]="",Table1[[#This Row],[16]]="",Table1[[#This Row],[18]]=""),"","X")</f>
        <v/>
      </c>
      <c r="AB113" s="85" t="str">
        <f>IF(Table1[[#This Row],[14]]="","","X")</f>
        <v>X</v>
      </c>
    </row>
    <row r="114" spans="1:28" ht="64.5" x14ac:dyDescent="0.25">
      <c r="A114" s="83" t="s">
        <v>5</v>
      </c>
      <c r="B114" s="83" t="s">
        <v>270</v>
      </c>
      <c r="C114" s="84" t="s">
        <v>271</v>
      </c>
      <c r="D114" s="84" t="s">
        <v>28</v>
      </c>
      <c r="E114" s="84" t="s">
        <v>28</v>
      </c>
      <c r="F114" s="83" t="s">
        <v>37</v>
      </c>
      <c r="G114" s="82"/>
      <c r="H114" s="82"/>
      <c r="I114" s="82"/>
      <c r="J114" s="23" t="s">
        <v>34</v>
      </c>
      <c r="K114" s="82"/>
      <c r="L114" s="23" t="s">
        <v>34</v>
      </c>
      <c r="M114" s="82"/>
      <c r="N114" s="82"/>
      <c r="O114" s="82"/>
      <c r="P114" s="82"/>
      <c r="Q114" s="82"/>
      <c r="R114" s="82"/>
      <c r="S114" s="82"/>
      <c r="T114" s="82"/>
      <c r="U114" s="82"/>
      <c r="V114" s="82"/>
      <c r="W114" s="82"/>
      <c r="X114" s="82"/>
      <c r="Y114" s="85" t="str">
        <f>IF(Table1[[#This Row],[1]]="","","X")</f>
        <v/>
      </c>
      <c r="Z114" s="85" t="str">
        <f>IF(AND(Table1[[#This Row],[2]]="",Table1[[#This Row],[4]]="",Table1[[#This Row],[17]]=""),"","X")</f>
        <v>X</v>
      </c>
      <c r="AA114" s="85" t="str">
        <f>IF(AND(Table1[[#This Row],[3]]="",Table1[[#This Row],[5]]="",Table1[[#This Row],[6]]="",Table1[[#This Row],[7]]="",Table1[[#This Row],[8]]="",Table1[[#This Row],[9]]="",Table1[[#This Row],[10]]="",Table1[[#This Row],[11]]="",Table1[[#This Row],[12]]="",Table1[[#This Row],[13]]="",Table1[[#This Row],[15]]="",Table1[[#This Row],[16]]="",Table1[[#This Row],[18]]=""),"","X")</f>
        <v>X</v>
      </c>
      <c r="AB114" s="85" t="str">
        <f>IF(Table1[[#This Row],[14]]="","","X")</f>
        <v/>
      </c>
    </row>
    <row r="115" spans="1:28" ht="26.25" x14ac:dyDescent="0.25">
      <c r="A115" s="83" t="s">
        <v>5</v>
      </c>
      <c r="B115" s="83" t="s">
        <v>272</v>
      </c>
      <c r="C115" s="84" t="s">
        <v>273</v>
      </c>
      <c r="D115" s="84" t="s">
        <v>28</v>
      </c>
      <c r="E115" s="84" t="s">
        <v>28</v>
      </c>
      <c r="F115" s="83" t="s">
        <v>37</v>
      </c>
      <c r="G115" s="82"/>
      <c r="H115" s="82"/>
      <c r="I115" s="82"/>
      <c r="J115" s="82"/>
      <c r="K115" s="82"/>
      <c r="L115" s="82"/>
      <c r="M115" s="82"/>
      <c r="N115" s="82"/>
      <c r="O115" s="82"/>
      <c r="P115" s="82"/>
      <c r="Q115" s="82"/>
      <c r="R115" s="82"/>
      <c r="S115" s="82"/>
      <c r="T115" s="23" t="s">
        <v>34</v>
      </c>
      <c r="U115" s="82"/>
      <c r="V115" s="82"/>
      <c r="W115" s="82"/>
      <c r="X115" s="82"/>
      <c r="Y115" s="85" t="str">
        <f>IF(Table1[[#This Row],[1]]="","","X")</f>
        <v/>
      </c>
      <c r="Z115" s="85" t="str">
        <f>IF(AND(Table1[[#This Row],[2]]="",Table1[[#This Row],[4]]="",Table1[[#This Row],[17]]=""),"","X")</f>
        <v/>
      </c>
      <c r="AA115" s="85" t="str">
        <f>IF(AND(Table1[[#This Row],[3]]="",Table1[[#This Row],[5]]="",Table1[[#This Row],[6]]="",Table1[[#This Row],[7]]="",Table1[[#This Row],[8]]="",Table1[[#This Row],[9]]="",Table1[[#This Row],[10]]="",Table1[[#This Row],[11]]="",Table1[[#This Row],[12]]="",Table1[[#This Row],[13]]="",Table1[[#This Row],[15]]="",Table1[[#This Row],[16]]="",Table1[[#This Row],[18]]=""),"","X")</f>
        <v/>
      </c>
      <c r="AB115" s="85" t="str">
        <f>IF(Table1[[#This Row],[14]]="","","X")</f>
        <v>X</v>
      </c>
    </row>
    <row r="116" spans="1:28" ht="15.75" x14ac:dyDescent="0.25">
      <c r="A116" s="83" t="s">
        <v>5</v>
      </c>
      <c r="B116" s="83" t="s">
        <v>274</v>
      </c>
      <c r="C116" s="84" t="s">
        <v>275</v>
      </c>
      <c r="D116" s="84" t="s">
        <v>28</v>
      </c>
      <c r="E116" s="84" t="s">
        <v>28</v>
      </c>
      <c r="F116" s="83" t="s">
        <v>1</v>
      </c>
      <c r="G116" s="23" t="s">
        <v>34</v>
      </c>
      <c r="H116" s="23" t="s">
        <v>34</v>
      </c>
      <c r="I116" s="82"/>
      <c r="J116" s="82"/>
      <c r="K116" s="82"/>
      <c r="L116" s="23" t="s">
        <v>34</v>
      </c>
      <c r="M116" s="82"/>
      <c r="N116" s="82"/>
      <c r="O116" s="82"/>
      <c r="P116" s="82"/>
      <c r="Q116" s="82"/>
      <c r="R116" s="82"/>
      <c r="S116" s="23" t="s">
        <v>34</v>
      </c>
      <c r="T116" s="82"/>
      <c r="U116" s="82"/>
      <c r="V116" s="82"/>
      <c r="W116" s="82"/>
      <c r="X116" s="82"/>
      <c r="Y116" s="85" t="str">
        <f>IF(Table1[[#This Row],[1]]="","","X")</f>
        <v>X</v>
      </c>
      <c r="Z116" s="85" t="str">
        <f>IF(AND(Table1[[#This Row],[2]]="",Table1[[#This Row],[4]]="",Table1[[#This Row],[17]]=""),"","X")</f>
        <v>X</v>
      </c>
      <c r="AA116" s="85" t="str">
        <f>IF(AND(Table1[[#This Row],[3]]="",Table1[[#This Row],[5]]="",Table1[[#This Row],[6]]="",Table1[[#This Row],[7]]="",Table1[[#This Row],[8]]="",Table1[[#This Row],[9]]="",Table1[[#This Row],[10]]="",Table1[[#This Row],[11]]="",Table1[[#This Row],[12]]="",Table1[[#This Row],[13]]="",Table1[[#This Row],[15]]="",Table1[[#This Row],[16]]="",Table1[[#This Row],[18]]=""),"","X")</f>
        <v>X</v>
      </c>
      <c r="AB116" s="85" t="str">
        <f>IF(Table1[[#This Row],[14]]="","","X")</f>
        <v/>
      </c>
    </row>
    <row r="117" spans="1:28" ht="26.25" x14ac:dyDescent="0.25">
      <c r="A117" s="83" t="s">
        <v>5</v>
      </c>
      <c r="B117" s="83" t="s">
        <v>276</v>
      </c>
      <c r="C117" s="84" t="s">
        <v>277</v>
      </c>
      <c r="D117" s="84" t="s">
        <v>278</v>
      </c>
      <c r="E117" s="84" t="s">
        <v>30</v>
      </c>
      <c r="F117" s="83" t="s">
        <v>37</v>
      </c>
      <c r="G117" s="82"/>
      <c r="H117" s="82"/>
      <c r="I117" s="82"/>
      <c r="J117" s="82"/>
      <c r="K117" s="82"/>
      <c r="L117" s="82"/>
      <c r="M117" s="82"/>
      <c r="N117" s="82"/>
      <c r="O117" s="82"/>
      <c r="P117" s="82"/>
      <c r="Q117" s="82"/>
      <c r="R117" s="82"/>
      <c r="S117" s="82"/>
      <c r="T117" s="82"/>
      <c r="U117" s="82"/>
      <c r="V117" s="82"/>
      <c r="W117" s="82"/>
      <c r="X117" s="82"/>
      <c r="Y117" s="85" t="str">
        <f>IF(Table1[[#This Row],[1]]="","","X")</f>
        <v/>
      </c>
      <c r="Z117" s="85" t="str">
        <f>IF(AND(Table1[[#This Row],[2]]="",Table1[[#This Row],[4]]="",Table1[[#This Row],[17]]=""),"","X")</f>
        <v/>
      </c>
      <c r="AA117" s="85" t="str">
        <f>IF(AND(Table1[[#This Row],[3]]="",Table1[[#This Row],[5]]="",Table1[[#This Row],[6]]="",Table1[[#This Row],[7]]="",Table1[[#This Row],[8]]="",Table1[[#This Row],[9]]="",Table1[[#This Row],[10]]="",Table1[[#This Row],[11]]="",Table1[[#This Row],[12]]="",Table1[[#This Row],[13]]="",Table1[[#This Row],[15]]="",Table1[[#This Row],[16]]="",Table1[[#This Row],[18]]=""),"","X")</f>
        <v/>
      </c>
      <c r="AB117" s="85" t="str">
        <f>IF(Table1[[#This Row],[14]]="","","X")</f>
        <v/>
      </c>
    </row>
    <row r="118" spans="1:28" ht="64.5" x14ac:dyDescent="0.25">
      <c r="A118" s="83" t="s">
        <v>5</v>
      </c>
      <c r="B118" s="83" t="s">
        <v>279</v>
      </c>
      <c r="C118" s="84" t="s">
        <v>280</v>
      </c>
      <c r="D118" s="84" t="s">
        <v>28</v>
      </c>
      <c r="E118" s="84" t="s">
        <v>28</v>
      </c>
      <c r="F118" s="83" t="s">
        <v>1</v>
      </c>
      <c r="G118" s="82"/>
      <c r="H118" s="82"/>
      <c r="I118" s="82"/>
      <c r="J118" s="82"/>
      <c r="K118" s="82"/>
      <c r="L118" s="82"/>
      <c r="M118" s="82"/>
      <c r="N118" s="82"/>
      <c r="O118" s="82"/>
      <c r="P118" s="82"/>
      <c r="Q118" s="82"/>
      <c r="R118" s="82"/>
      <c r="S118" s="82"/>
      <c r="T118" s="82"/>
      <c r="U118" s="82"/>
      <c r="V118" s="82"/>
      <c r="W118" s="23" t="s">
        <v>34</v>
      </c>
      <c r="X118" s="82"/>
      <c r="Y118" s="85" t="str">
        <f>IF(Table1[[#This Row],[1]]="","","X")</f>
        <v/>
      </c>
      <c r="Z118" s="85" t="str">
        <f>IF(AND(Table1[[#This Row],[2]]="",Table1[[#This Row],[4]]="",Table1[[#This Row],[17]]=""),"","X")</f>
        <v>X</v>
      </c>
      <c r="AA118" s="85" t="str">
        <f>IF(AND(Table1[[#This Row],[3]]="",Table1[[#This Row],[5]]="",Table1[[#This Row],[6]]="",Table1[[#This Row],[7]]="",Table1[[#This Row],[8]]="",Table1[[#This Row],[9]]="",Table1[[#This Row],[10]]="",Table1[[#This Row],[11]]="",Table1[[#This Row],[12]]="",Table1[[#This Row],[13]]="",Table1[[#This Row],[15]]="",Table1[[#This Row],[16]]="",Table1[[#This Row],[18]]=""),"","X")</f>
        <v/>
      </c>
      <c r="AB118" s="85" t="str">
        <f>IF(Table1[[#This Row],[14]]="","","X")</f>
        <v/>
      </c>
    </row>
    <row r="119" spans="1:28" ht="64.5" x14ac:dyDescent="0.25">
      <c r="A119" s="83" t="s">
        <v>5</v>
      </c>
      <c r="B119" s="83" t="s">
        <v>281</v>
      </c>
      <c r="C119" s="84" t="s">
        <v>282</v>
      </c>
      <c r="D119" s="84" t="s">
        <v>28</v>
      </c>
      <c r="E119" s="84" t="s">
        <v>28</v>
      </c>
      <c r="F119" s="83" t="s">
        <v>37</v>
      </c>
      <c r="G119" s="23" t="s">
        <v>34</v>
      </c>
      <c r="H119" s="82"/>
      <c r="I119" s="82"/>
      <c r="J119" s="82"/>
      <c r="K119" s="82"/>
      <c r="L119" s="23" t="s">
        <v>34</v>
      </c>
      <c r="M119" s="82"/>
      <c r="N119" s="23" t="s">
        <v>34</v>
      </c>
      <c r="O119" s="82"/>
      <c r="P119" s="82"/>
      <c r="Q119" s="82"/>
      <c r="R119" s="82"/>
      <c r="S119" s="82"/>
      <c r="T119" s="82"/>
      <c r="U119" s="82"/>
      <c r="V119" s="82"/>
      <c r="W119" s="82"/>
      <c r="X119" s="23" t="s">
        <v>34</v>
      </c>
      <c r="Y119" s="85" t="str">
        <f>IF(Table1[[#This Row],[1]]="","","X")</f>
        <v>X</v>
      </c>
      <c r="Z119" s="85" t="str">
        <f>IF(AND(Table1[[#This Row],[2]]="",Table1[[#This Row],[4]]="",Table1[[#This Row],[17]]=""),"","X")</f>
        <v/>
      </c>
      <c r="AA119" s="85" t="str">
        <f>IF(AND(Table1[[#This Row],[3]]="",Table1[[#This Row],[5]]="",Table1[[#This Row],[6]]="",Table1[[#This Row],[7]]="",Table1[[#This Row],[8]]="",Table1[[#This Row],[9]]="",Table1[[#This Row],[10]]="",Table1[[#This Row],[11]]="",Table1[[#This Row],[12]]="",Table1[[#This Row],[13]]="",Table1[[#This Row],[15]]="",Table1[[#This Row],[16]]="",Table1[[#This Row],[18]]=""),"","X")</f>
        <v>X</v>
      </c>
      <c r="AB119" s="85" t="str">
        <f>IF(Table1[[#This Row],[14]]="","","X")</f>
        <v/>
      </c>
    </row>
    <row r="120" spans="1:28" ht="39" x14ac:dyDescent="0.25">
      <c r="A120" s="83" t="s">
        <v>5</v>
      </c>
      <c r="B120" s="83" t="s">
        <v>283</v>
      </c>
      <c r="C120" s="84" t="s">
        <v>284</v>
      </c>
      <c r="D120" s="84" t="s">
        <v>28</v>
      </c>
      <c r="E120" s="84" t="s">
        <v>28</v>
      </c>
      <c r="F120" s="83" t="s">
        <v>37</v>
      </c>
      <c r="G120" s="82"/>
      <c r="H120" s="82"/>
      <c r="I120" s="82"/>
      <c r="J120" s="82"/>
      <c r="K120" s="82"/>
      <c r="L120" s="82"/>
      <c r="M120" s="82"/>
      <c r="N120" s="82"/>
      <c r="O120" s="82"/>
      <c r="P120" s="82"/>
      <c r="Q120" s="82"/>
      <c r="R120" s="82"/>
      <c r="S120" s="82"/>
      <c r="T120" s="82"/>
      <c r="U120" s="82"/>
      <c r="V120" s="82"/>
      <c r="W120" s="82"/>
      <c r="X120" s="82"/>
      <c r="Y120" s="85" t="str">
        <f>IF(Table1[[#This Row],[1]]="","","X")</f>
        <v/>
      </c>
      <c r="Z120" s="85" t="str">
        <f>IF(AND(Table1[[#This Row],[2]]="",Table1[[#This Row],[4]]="",Table1[[#This Row],[17]]=""),"","X")</f>
        <v/>
      </c>
      <c r="AA120" s="85" t="str">
        <f>IF(AND(Table1[[#This Row],[3]]="",Table1[[#This Row],[5]]="",Table1[[#This Row],[6]]="",Table1[[#This Row],[7]]="",Table1[[#This Row],[8]]="",Table1[[#This Row],[9]]="",Table1[[#This Row],[10]]="",Table1[[#This Row],[11]]="",Table1[[#This Row],[12]]="",Table1[[#This Row],[13]]="",Table1[[#This Row],[15]]="",Table1[[#This Row],[16]]="",Table1[[#This Row],[18]]=""),"","X")</f>
        <v/>
      </c>
      <c r="AB120" s="85" t="str">
        <f>IF(Table1[[#This Row],[14]]="","","X")</f>
        <v/>
      </c>
    </row>
    <row r="121" spans="1:28" ht="26.25" x14ac:dyDescent="0.25">
      <c r="A121" s="83" t="s">
        <v>5</v>
      </c>
      <c r="B121" s="83" t="s">
        <v>285</v>
      </c>
      <c r="C121" s="84" t="s">
        <v>286</v>
      </c>
      <c r="D121" s="84" t="s">
        <v>28</v>
      </c>
      <c r="E121" s="84" t="s">
        <v>28</v>
      </c>
      <c r="F121" s="83" t="s">
        <v>37</v>
      </c>
      <c r="G121" s="82"/>
      <c r="H121" s="82"/>
      <c r="I121" s="82"/>
      <c r="J121" s="82"/>
      <c r="K121" s="82"/>
      <c r="L121" s="23" t="s">
        <v>34</v>
      </c>
      <c r="M121" s="82"/>
      <c r="N121" s="82"/>
      <c r="O121" s="82"/>
      <c r="P121" s="82"/>
      <c r="Q121" s="82"/>
      <c r="R121" s="82"/>
      <c r="S121" s="82"/>
      <c r="T121" s="82"/>
      <c r="U121" s="82"/>
      <c r="V121" s="82"/>
      <c r="W121" s="82"/>
      <c r="X121" s="82"/>
      <c r="Y121" s="85" t="str">
        <f>IF(Table1[[#This Row],[1]]="","","X")</f>
        <v/>
      </c>
      <c r="Z121" s="85" t="str">
        <f>IF(AND(Table1[[#This Row],[2]]="",Table1[[#This Row],[4]]="",Table1[[#This Row],[17]]=""),"","X")</f>
        <v/>
      </c>
      <c r="AA121" s="85" t="str">
        <f>IF(AND(Table1[[#This Row],[3]]="",Table1[[#This Row],[5]]="",Table1[[#This Row],[6]]="",Table1[[#This Row],[7]]="",Table1[[#This Row],[8]]="",Table1[[#This Row],[9]]="",Table1[[#This Row],[10]]="",Table1[[#This Row],[11]]="",Table1[[#This Row],[12]]="",Table1[[#This Row],[13]]="",Table1[[#This Row],[15]]="",Table1[[#This Row],[16]]="",Table1[[#This Row],[18]]=""),"","X")</f>
        <v>X</v>
      </c>
      <c r="AB121" s="85" t="str">
        <f>IF(Table1[[#This Row],[14]]="","","X")</f>
        <v/>
      </c>
    </row>
    <row r="122" spans="1:28" ht="51.75" x14ac:dyDescent="0.25">
      <c r="A122" s="83" t="s">
        <v>5</v>
      </c>
      <c r="B122" s="83" t="s">
        <v>287</v>
      </c>
      <c r="C122" s="84" t="s">
        <v>288</v>
      </c>
      <c r="D122" s="84" t="s">
        <v>28</v>
      </c>
      <c r="E122" s="84" t="s">
        <v>28</v>
      </c>
      <c r="F122" s="83" t="s">
        <v>1</v>
      </c>
      <c r="G122" s="82"/>
      <c r="H122" s="82"/>
      <c r="I122" s="82"/>
      <c r="J122" s="82"/>
      <c r="K122" s="82"/>
      <c r="L122" s="23" t="s">
        <v>34</v>
      </c>
      <c r="M122" s="82"/>
      <c r="N122" s="82"/>
      <c r="O122" s="82"/>
      <c r="P122" s="82"/>
      <c r="Q122" s="82"/>
      <c r="R122" s="82"/>
      <c r="S122" s="82"/>
      <c r="T122" s="82"/>
      <c r="U122" s="82"/>
      <c r="V122" s="82"/>
      <c r="W122" s="82"/>
      <c r="X122" s="82"/>
      <c r="Y122" s="85" t="str">
        <f>IF(Table1[[#This Row],[1]]="","","X")</f>
        <v/>
      </c>
      <c r="Z122" s="85" t="str">
        <f>IF(AND(Table1[[#This Row],[2]]="",Table1[[#This Row],[4]]="",Table1[[#This Row],[17]]=""),"","X")</f>
        <v/>
      </c>
      <c r="AA122" s="85" t="str">
        <f>IF(AND(Table1[[#This Row],[3]]="",Table1[[#This Row],[5]]="",Table1[[#This Row],[6]]="",Table1[[#This Row],[7]]="",Table1[[#This Row],[8]]="",Table1[[#This Row],[9]]="",Table1[[#This Row],[10]]="",Table1[[#This Row],[11]]="",Table1[[#This Row],[12]]="",Table1[[#This Row],[13]]="",Table1[[#This Row],[15]]="",Table1[[#This Row],[16]]="",Table1[[#This Row],[18]]=""),"","X")</f>
        <v>X</v>
      </c>
      <c r="AB122" s="85" t="str">
        <f>IF(Table1[[#This Row],[14]]="","","X")</f>
        <v/>
      </c>
    </row>
    <row r="123" spans="1:28" ht="51.75" x14ac:dyDescent="0.25">
      <c r="A123" s="83" t="s">
        <v>5</v>
      </c>
      <c r="B123" s="83" t="s">
        <v>289</v>
      </c>
      <c r="C123" s="84" t="s">
        <v>290</v>
      </c>
      <c r="D123" s="84" t="s">
        <v>102</v>
      </c>
      <c r="E123" s="84" t="s">
        <v>30</v>
      </c>
      <c r="F123" s="83" t="s">
        <v>37</v>
      </c>
      <c r="G123" s="82"/>
      <c r="H123" s="82"/>
      <c r="I123" s="82"/>
      <c r="J123" s="82"/>
      <c r="K123" s="82"/>
      <c r="L123" s="23" t="s">
        <v>34</v>
      </c>
      <c r="M123" s="82"/>
      <c r="N123" s="82"/>
      <c r="O123" s="82"/>
      <c r="P123" s="82"/>
      <c r="Q123" s="82"/>
      <c r="R123" s="82"/>
      <c r="S123" s="82"/>
      <c r="T123" s="82"/>
      <c r="U123" s="82"/>
      <c r="V123" s="82"/>
      <c r="W123" s="82"/>
      <c r="X123" s="82"/>
      <c r="Y123" s="85" t="str">
        <f>IF(Table1[[#This Row],[1]]="","","X")</f>
        <v/>
      </c>
      <c r="Z123" s="85" t="str">
        <f>IF(AND(Table1[[#This Row],[2]]="",Table1[[#This Row],[4]]="",Table1[[#This Row],[17]]=""),"","X")</f>
        <v/>
      </c>
      <c r="AA123" s="85" t="str">
        <f>IF(AND(Table1[[#This Row],[3]]="",Table1[[#This Row],[5]]="",Table1[[#This Row],[6]]="",Table1[[#This Row],[7]]="",Table1[[#This Row],[8]]="",Table1[[#This Row],[9]]="",Table1[[#This Row],[10]]="",Table1[[#This Row],[11]]="",Table1[[#This Row],[12]]="",Table1[[#This Row],[13]]="",Table1[[#This Row],[15]]="",Table1[[#This Row],[16]]="",Table1[[#This Row],[18]]=""),"","X")</f>
        <v>X</v>
      </c>
      <c r="AB123" s="85" t="str">
        <f>IF(Table1[[#This Row],[14]]="","","X")</f>
        <v/>
      </c>
    </row>
    <row r="124" spans="1:28" ht="39" x14ac:dyDescent="0.25">
      <c r="A124" s="83" t="s">
        <v>5</v>
      </c>
      <c r="B124" s="83" t="s">
        <v>291</v>
      </c>
      <c r="C124" s="84" t="s">
        <v>292</v>
      </c>
      <c r="D124" s="84" t="s">
        <v>28</v>
      </c>
      <c r="E124" s="84" t="s">
        <v>28</v>
      </c>
      <c r="F124" s="83" t="s">
        <v>1</v>
      </c>
      <c r="G124" s="23" t="s">
        <v>34</v>
      </c>
      <c r="H124" s="74"/>
      <c r="I124" s="74"/>
      <c r="J124" s="74"/>
      <c r="K124" s="23"/>
      <c r="L124" s="23" t="s">
        <v>34</v>
      </c>
      <c r="M124" s="74"/>
      <c r="N124" s="74"/>
      <c r="O124" s="74"/>
      <c r="P124" s="74"/>
      <c r="Q124" s="74"/>
      <c r="R124" s="74"/>
      <c r="S124" s="74"/>
      <c r="T124" s="74"/>
      <c r="U124" s="74"/>
      <c r="V124" s="23" t="s">
        <v>34</v>
      </c>
      <c r="W124" s="74"/>
      <c r="X124" s="74"/>
      <c r="Y124" s="85" t="str">
        <f>IF(Table1[[#This Row],[1]]="","","X")</f>
        <v>X</v>
      </c>
      <c r="Z124" s="85" t="str">
        <f>IF(AND(Table1[[#This Row],[2]]="",Table1[[#This Row],[4]]="",Table1[[#This Row],[17]]=""),"","X")</f>
        <v/>
      </c>
      <c r="AA124" s="85" t="str">
        <f>IF(AND(Table1[[#This Row],[3]]="",Table1[[#This Row],[5]]="",Table1[[#This Row],[6]]="",Table1[[#This Row],[7]]="",Table1[[#This Row],[8]]="",Table1[[#This Row],[9]]="",Table1[[#This Row],[10]]="",Table1[[#This Row],[11]]="",Table1[[#This Row],[12]]="",Table1[[#This Row],[13]]="",Table1[[#This Row],[15]]="",Table1[[#This Row],[16]]="",Table1[[#This Row],[18]]=""),"","X")</f>
        <v>X</v>
      </c>
      <c r="AB124" s="85" t="str">
        <f>IF(Table1[[#This Row],[14]]="","","X")</f>
        <v/>
      </c>
    </row>
    <row r="125" spans="1:28" ht="26.25" x14ac:dyDescent="0.25">
      <c r="A125" s="83" t="s">
        <v>5</v>
      </c>
      <c r="B125" s="83" t="s">
        <v>293</v>
      </c>
      <c r="C125" s="84" t="s">
        <v>299</v>
      </c>
      <c r="D125" s="84" t="s">
        <v>28</v>
      </c>
      <c r="E125" s="84" t="s">
        <v>28</v>
      </c>
      <c r="F125" s="83" t="s">
        <v>1</v>
      </c>
      <c r="G125" s="23" t="s">
        <v>34</v>
      </c>
      <c r="H125" s="74"/>
      <c r="I125" s="74"/>
      <c r="J125" s="74"/>
      <c r="K125" s="23"/>
      <c r="L125" s="23" t="s">
        <v>34</v>
      </c>
      <c r="M125" s="74"/>
      <c r="N125" s="74"/>
      <c r="O125" s="74"/>
      <c r="P125" s="74"/>
      <c r="Q125" s="74"/>
      <c r="R125" s="74"/>
      <c r="S125" s="74"/>
      <c r="T125" s="74"/>
      <c r="U125" s="74"/>
      <c r="V125" s="23" t="s">
        <v>34</v>
      </c>
      <c r="W125" s="74"/>
      <c r="X125" s="74"/>
      <c r="Y125" s="85" t="str">
        <f>IF(Table1[[#This Row],[1]]="","","X")</f>
        <v>X</v>
      </c>
      <c r="Z125" s="85" t="str">
        <f>IF(AND(Table1[[#This Row],[2]]="",Table1[[#This Row],[4]]="",Table1[[#This Row],[17]]=""),"","X")</f>
        <v/>
      </c>
      <c r="AA125" s="85" t="str">
        <f>IF(AND(Table1[[#This Row],[3]]="",Table1[[#This Row],[5]]="",Table1[[#This Row],[6]]="",Table1[[#This Row],[7]]="",Table1[[#This Row],[8]]="",Table1[[#This Row],[9]]="",Table1[[#This Row],[10]]="",Table1[[#This Row],[11]]="",Table1[[#This Row],[12]]="",Table1[[#This Row],[13]]="",Table1[[#This Row],[15]]="",Table1[[#This Row],[16]]="",Table1[[#This Row],[18]]=""),"","X")</f>
        <v>X</v>
      </c>
      <c r="AB125" s="85" t="str">
        <f>IF(Table1[[#This Row],[14]]="","","X")</f>
        <v/>
      </c>
    </row>
    <row r="126" spans="1:28" ht="39" x14ac:dyDescent="0.25">
      <c r="A126" s="83" t="s">
        <v>5</v>
      </c>
      <c r="B126" s="83" t="s">
        <v>294</v>
      </c>
      <c r="C126" s="84" t="s">
        <v>300</v>
      </c>
      <c r="D126" s="84" t="s">
        <v>28</v>
      </c>
      <c r="E126" s="84" t="s">
        <v>28</v>
      </c>
      <c r="F126" s="83" t="s">
        <v>1</v>
      </c>
      <c r="G126" s="23" t="s">
        <v>34</v>
      </c>
      <c r="H126" s="74"/>
      <c r="I126" s="74"/>
      <c r="J126" s="74"/>
      <c r="K126" s="23"/>
      <c r="L126" s="23" t="s">
        <v>34</v>
      </c>
      <c r="M126" s="74"/>
      <c r="N126" s="74"/>
      <c r="O126" s="74"/>
      <c r="P126" s="74"/>
      <c r="Q126" s="74"/>
      <c r="R126" s="74"/>
      <c r="S126" s="74"/>
      <c r="T126" s="74"/>
      <c r="U126" s="74"/>
      <c r="V126" s="23" t="s">
        <v>34</v>
      </c>
      <c r="W126" s="74"/>
      <c r="X126" s="74"/>
      <c r="Y126" s="85" t="str">
        <f>IF(Table1[[#This Row],[1]]="","","X")</f>
        <v>X</v>
      </c>
      <c r="Z126" s="85" t="str">
        <f>IF(AND(Table1[[#This Row],[2]]="",Table1[[#This Row],[4]]="",Table1[[#This Row],[17]]=""),"","X")</f>
        <v/>
      </c>
      <c r="AA126" s="85" t="str">
        <f>IF(AND(Table1[[#This Row],[3]]="",Table1[[#This Row],[5]]="",Table1[[#This Row],[6]]="",Table1[[#This Row],[7]]="",Table1[[#This Row],[8]]="",Table1[[#This Row],[9]]="",Table1[[#This Row],[10]]="",Table1[[#This Row],[11]]="",Table1[[#This Row],[12]]="",Table1[[#This Row],[13]]="",Table1[[#This Row],[15]]="",Table1[[#This Row],[16]]="",Table1[[#This Row],[18]]=""),"","X")</f>
        <v>X</v>
      </c>
      <c r="AB126" s="85" t="str">
        <f>IF(Table1[[#This Row],[14]]="","","X")</f>
        <v/>
      </c>
    </row>
    <row r="127" spans="1:28" ht="26.25" x14ac:dyDescent="0.25">
      <c r="A127" s="83" t="s">
        <v>5</v>
      </c>
      <c r="B127" s="83" t="s">
        <v>295</v>
      </c>
      <c r="C127" s="41" t="s">
        <v>301</v>
      </c>
      <c r="D127" s="84" t="s">
        <v>28</v>
      </c>
      <c r="E127" s="84" t="s">
        <v>28</v>
      </c>
      <c r="F127" s="83" t="s">
        <v>1</v>
      </c>
      <c r="G127" s="23" t="s">
        <v>34</v>
      </c>
      <c r="H127" s="74"/>
      <c r="I127" s="74"/>
      <c r="J127" s="74"/>
      <c r="K127" s="23"/>
      <c r="L127" s="23" t="s">
        <v>34</v>
      </c>
      <c r="M127" s="74"/>
      <c r="N127" s="74"/>
      <c r="O127" s="74"/>
      <c r="P127" s="74"/>
      <c r="Q127" s="74"/>
      <c r="R127" s="74"/>
      <c r="S127" s="74"/>
      <c r="T127" s="74"/>
      <c r="U127" s="74"/>
      <c r="V127" s="23" t="s">
        <v>34</v>
      </c>
      <c r="W127" s="74"/>
      <c r="X127" s="74"/>
      <c r="Y127" s="85" t="str">
        <f>IF(Table1[[#This Row],[1]]="","","X")</f>
        <v>X</v>
      </c>
      <c r="Z127" s="85" t="str">
        <f>IF(AND(Table1[[#This Row],[2]]="",Table1[[#This Row],[4]]="",Table1[[#This Row],[17]]=""),"","X")</f>
        <v/>
      </c>
      <c r="AA127" s="85" t="str">
        <f>IF(AND(Table1[[#This Row],[3]]="",Table1[[#This Row],[5]]="",Table1[[#This Row],[6]]="",Table1[[#This Row],[7]]="",Table1[[#This Row],[8]]="",Table1[[#This Row],[9]]="",Table1[[#This Row],[10]]="",Table1[[#This Row],[11]]="",Table1[[#This Row],[12]]="",Table1[[#This Row],[13]]="",Table1[[#This Row],[15]]="",Table1[[#This Row],[16]]="",Table1[[#This Row],[18]]=""),"","X")</f>
        <v>X</v>
      </c>
      <c r="AB127" s="85" t="str">
        <f>IF(Table1[[#This Row],[14]]="","","X")</f>
        <v/>
      </c>
    </row>
    <row r="128" spans="1:28" ht="26.25" x14ac:dyDescent="0.25">
      <c r="A128" s="83" t="s">
        <v>5</v>
      </c>
      <c r="B128" s="83" t="s">
        <v>296</v>
      </c>
      <c r="C128" s="84" t="s">
        <v>302</v>
      </c>
      <c r="D128" s="84" t="s">
        <v>28</v>
      </c>
      <c r="E128" s="84" t="s">
        <v>28</v>
      </c>
      <c r="F128" s="83" t="s">
        <v>1</v>
      </c>
      <c r="G128" s="23" t="s">
        <v>34</v>
      </c>
      <c r="H128" s="74"/>
      <c r="I128" s="74"/>
      <c r="J128" s="74"/>
      <c r="K128" s="23"/>
      <c r="L128" s="23" t="s">
        <v>34</v>
      </c>
      <c r="M128" s="74"/>
      <c r="N128" s="74"/>
      <c r="O128" s="74"/>
      <c r="P128" s="74"/>
      <c r="Q128" s="74"/>
      <c r="R128" s="74"/>
      <c r="S128" s="74"/>
      <c r="T128" s="74"/>
      <c r="U128" s="74"/>
      <c r="V128" s="23" t="s">
        <v>34</v>
      </c>
      <c r="W128" s="74"/>
      <c r="X128" s="74"/>
      <c r="Y128" s="85" t="str">
        <f>IF(Table1[[#This Row],[1]]="","","X")</f>
        <v>X</v>
      </c>
      <c r="Z128" s="85" t="str">
        <f>IF(AND(Table1[[#This Row],[2]]="",Table1[[#This Row],[4]]="",Table1[[#This Row],[17]]=""),"","X")</f>
        <v/>
      </c>
      <c r="AA128" s="85" t="str">
        <f>IF(AND(Table1[[#This Row],[3]]="",Table1[[#This Row],[5]]="",Table1[[#This Row],[6]]="",Table1[[#This Row],[7]]="",Table1[[#This Row],[8]]="",Table1[[#This Row],[9]]="",Table1[[#This Row],[10]]="",Table1[[#This Row],[11]]="",Table1[[#This Row],[12]]="",Table1[[#This Row],[13]]="",Table1[[#This Row],[15]]="",Table1[[#This Row],[16]]="",Table1[[#This Row],[18]]=""),"","X")</f>
        <v>X</v>
      </c>
      <c r="AB128" s="85" t="str">
        <f>IF(Table1[[#This Row],[14]]="","","X")</f>
        <v/>
      </c>
    </row>
    <row r="129" spans="1:28" ht="26.25" x14ac:dyDescent="0.25">
      <c r="A129" s="83" t="s">
        <v>5</v>
      </c>
      <c r="B129" s="83" t="s">
        <v>297</v>
      </c>
      <c r="C129" s="84" t="s">
        <v>303</v>
      </c>
      <c r="D129" s="84" t="s">
        <v>28</v>
      </c>
      <c r="E129" s="84" t="s">
        <v>28</v>
      </c>
      <c r="F129" s="83" t="s">
        <v>1</v>
      </c>
      <c r="G129" s="23" t="s">
        <v>34</v>
      </c>
      <c r="H129" s="74"/>
      <c r="I129" s="74"/>
      <c r="J129" s="74"/>
      <c r="K129" s="23"/>
      <c r="L129" s="23" t="s">
        <v>34</v>
      </c>
      <c r="M129" s="74"/>
      <c r="N129" s="74"/>
      <c r="O129" s="74"/>
      <c r="P129" s="74"/>
      <c r="Q129" s="74"/>
      <c r="R129" s="74"/>
      <c r="S129" s="74"/>
      <c r="T129" s="74"/>
      <c r="U129" s="74"/>
      <c r="V129" s="23" t="s">
        <v>34</v>
      </c>
      <c r="W129" s="74"/>
      <c r="X129" s="74"/>
      <c r="Y129" s="85" t="str">
        <f>IF(Table1[[#This Row],[1]]="","","X")</f>
        <v>X</v>
      </c>
      <c r="Z129" s="85" t="str">
        <f>IF(AND(Table1[[#This Row],[2]]="",Table1[[#This Row],[4]]="",Table1[[#This Row],[17]]=""),"","X")</f>
        <v/>
      </c>
      <c r="AA129" s="85" t="str">
        <f>IF(AND(Table1[[#This Row],[3]]="",Table1[[#This Row],[5]]="",Table1[[#This Row],[6]]="",Table1[[#This Row],[7]]="",Table1[[#This Row],[8]]="",Table1[[#This Row],[9]]="",Table1[[#This Row],[10]]="",Table1[[#This Row],[11]]="",Table1[[#This Row],[12]]="",Table1[[#This Row],[13]]="",Table1[[#This Row],[15]]="",Table1[[#This Row],[16]]="",Table1[[#This Row],[18]]=""),"","X")</f>
        <v>X</v>
      </c>
      <c r="AB129" s="85" t="str">
        <f>IF(Table1[[#This Row],[14]]="","","X")</f>
        <v/>
      </c>
    </row>
    <row r="130" spans="1:28" ht="77.25" x14ac:dyDescent="0.25">
      <c r="A130" s="83" t="s">
        <v>5</v>
      </c>
      <c r="B130" s="83" t="s">
        <v>298</v>
      </c>
      <c r="C130" s="84" t="s">
        <v>304</v>
      </c>
      <c r="D130" s="84" t="s">
        <v>28</v>
      </c>
      <c r="E130" s="84" t="s">
        <v>28</v>
      </c>
      <c r="F130" s="83" t="s">
        <v>1</v>
      </c>
      <c r="G130" s="23" t="s">
        <v>34</v>
      </c>
      <c r="H130" s="74"/>
      <c r="I130" s="74"/>
      <c r="J130" s="74"/>
      <c r="K130" s="23"/>
      <c r="L130" s="23" t="s">
        <v>34</v>
      </c>
      <c r="M130" s="74"/>
      <c r="N130" s="74"/>
      <c r="O130" s="74"/>
      <c r="P130" s="74"/>
      <c r="Q130" s="74"/>
      <c r="R130" s="74"/>
      <c r="S130" s="74"/>
      <c r="T130" s="74"/>
      <c r="U130" s="74"/>
      <c r="V130" s="23" t="s">
        <v>34</v>
      </c>
      <c r="W130" s="74"/>
      <c r="X130" s="74"/>
      <c r="Y130" s="85" t="str">
        <f>IF(Table1[[#This Row],[1]]="","","X")</f>
        <v>X</v>
      </c>
      <c r="Z130" s="85" t="str">
        <f>IF(AND(Table1[[#This Row],[2]]="",Table1[[#This Row],[4]]="",Table1[[#This Row],[17]]=""),"","X")</f>
        <v/>
      </c>
      <c r="AA130" s="85" t="str">
        <f>IF(AND(Table1[[#This Row],[3]]="",Table1[[#This Row],[5]]="",Table1[[#This Row],[6]]="",Table1[[#This Row],[7]]="",Table1[[#This Row],[8]]="",Table1[[#This Row],[9]]="",Table1[[#This Row],[10]]="",Table1[[#This Row],[11]]="",Table1[[#This Row],[12]]="",Table1[[#This Row],[13]]="",Table1[[#This Row],[15]]="",Table1[[#This Row],[16]]="",Table1[[#This Row],[18]]=""),"","X")</f>
        <v>X</v>
      </c>
      <c r="AB130" s="85" t="str">
        <f>IF(Table1[[#This Row],[14]]="","","X")</f>
        <v/>
      </c>
    </row>
    <row r="131" spans="1:28" ht="26.25" x14ac:dyDescent="0.25">
      <c r="A131" s="83" t="s">
        <v>5</v>
      </c>
      <c r="B131" s="83" t="s">
        <v>305</v>
      </c>
      <c r="C131" s="84" t="s">
        <v>306</v>
      </c>
      <c r="D131" s="84" t="s">
        <v>28</v>
      </c>
      <c r="E131" s="84" t="s">
        <v>28</v>
      </c>
      <c r="F131" s="83" t="s">
        <v>1</v>
      </c>
      <c r="G131" s="23" t="s">
        <v>34</v>
      </c>
      <c r="H131" s="23"/>
      <c r="I131" s="23"/>
      <c r="J131" s="23"/>
      <c r="K131" s="23"/>
      <c r="L131" s="23" t="s">
        <v>34</v>
      </c>
      <c r="M131" s="23"/>
      <c r="N131" s="23" t="s">
        <v>34</v>
      </c>
      <c r="O131" s="23"/>
      <c r="P131" s="23"/>
      <c r="Q131" s="23"/>
      <c r="R131" s="23"/>
      <c r="S131" s="23"/>
      <c r="T131" s="23"/>
      <c r="U131" s="23"/>
      <c r="V131" s="23"/>
      <c r="W131" s="23"/>
      <c r="X131" s="23" t="s">
        <v>34</v>
      </c>
      <c r="Y131" s="85" t="str">
        <f>IF(Table1[[#This Row],[1]]="","","X")</f>
        <v>X</v>
      </c>
      <c r="Z131" s="85" t="str">
        <f>IF(AND(Table1[[#This Row],[2]]="",Table1[[#This Row],[4]]="",Table1[[#This Row],[17]]=""),"","X")</f>
        <v/>
      </c>
      <c r="AA131" s="85" t="str">
        <f>IF(AND(Table1[[#This Row],[3]]="",Table1[[#This Row],[5]]="",Table1[[#This Row],[6]]="",Table1[[#This Row],[7]]="",Table1[[#This Row],[8]]="",Table1[[#This Row],[9]]="",Table1[[#This Row],[10]]="",Table1[[#This Row],[11]]="",Table1[[#This Row],[12]]="",Table1[[#This Row],[13]]="",Table1[[#This Row],[15]]="",Table1[[#This Row],[16]]="",Table1[[#This Row],[18]]=""),"","X")</f>
        <v>X</v>
      </c>
      <c r="AB131" s="85" t="str">
        <f>IF(Table1[[#This Row],[14]]="","","X")</f>
        <v/>
      </c>
    </row>
    <row r="132" spans="1:28" ht="39" x14ac:dyDescent="0.25">
      <c r="A132" s="83" t="s">
        <v>5</v>
      </c>
      <c r="B132" s="83" t="s">
        <v>307</v>
      </c>
      <c r="C132" s="84" t="s">
        <v>308</v>
      </c>
      <c r="D132" s="84" t="s">
        <v>28</v>
      </c>
      <c r="E132" s="84" t="s">
        <v>28</v>
      </c>
      <c r="F132" s="83" t="s">
        <v>37</v>
      </c>
      <c r="G132" s="82"/>
      <c r="H132" s="82"/>
      <c r="I132" s="82"/>
      <c r="J132" s="82"/>
      <c r="K132" s="82"/>
      <c r="L132" s="23" t="s">
        <v>34</v>
      </c>
      <c r="M132" s="82"/>
      <c r="N132" s="82"/>
      <c r="O132" s="82"/>
      <c r="P132" s="82"/>
      <c r="Q132" s="82"/>
      <c r="R132" s="23" t="s">
        <v>34</v>
      </c>
      <c r="S132" s="82"/>
      <c r="T132" s="82"/>
      <c r="U132" s="82"/>
      <c r="V132" s="82"/>
      <c r="W132" s="82"/>
      <c r="X132" s="82"/>
      <c r="Y132" s="85" t="str">
        <f>IF(Table1[[#This Row],[1]]="","","X")</f>
        <v/>
      </c>
      <c r="Z132" s="85" t="str">
        <f>IF(AND(Table1[[#This Row],[2]]="",Table1[[#This Row],[4]]="",Table1[[#This Row],[17]]=""),"","X")</f>
        <v/>
      </c>
      <c r="AA132" s="85" t="str">
        <f>IF(AND(Table1[[#This Row],[3]]="",Table1[[#This Row],[5]]="",Table1[[#This Row],[6]]="",Table1[[#This Row],[7]]="",Table1[[#This Row],[8]]="",Table1[[#This Row],[9]]="",Table1[[#This Row],[10]]="",Table1[[#This Row],[11]]="",Table1[[#This Row],[12]]="",Table1[[#This Row],[13]]="",Table1[[#This Row],[15]]="",Table1[[#This Row],[16]]="",Table1[[#This Row],[18]]=""),"","X")</f>
        <v>X</v>
      </c>
      <c r="AB132" s="85" t="str">
        <f>IF(Table1[[#This Row],[14]]="","","X")</f>
        <v/>
      </c>
    </row>
    <row r="133" spans="1:28" ht="64.5" x14ac:dyDescent="0.25">
      <c r="A133" s="83" t="s">
        <v>5</v>
      </c>
      <c r="B133" s="83" t="s">
        <v>309</v>
      </c>
      <c r="C133" s="84" t="s">
        <v>310</v>
      </c>
      <c r="D133" s="84" t="s">
        <v>28</v>
      </c>
      <c r="E133" s="84" t="s">
        <v>28</v>
      </c>
      <c r="F133" s="83" t="s">
        <v>37</v>
      </c>
      <c r="G133" s="23" t="s">
        <v>34</v>
      </c>
      <c r="H133" s="74"/>
      <c r="I133" s="74"/>
      <c r="J133" s="74"/>
      <c r="K133" s="23"/>
      <c r="L133" s="23" t="s">
        <v>34</v>
      </c>
      <c r="M133" s="74"/>
      <c r="N133" s="23" t="s">
        <v>34</v>
      </c>
      <c r="O133" s="74"/>
      <c r="P133" s="74"/>
      <c r="Q133" s="74"/>
      <c r="R133" s="74"/>
      <c r="S133" s="74"/>
      <c r="T133" s="74"/>
      <c r="U133" s="74"/>
      <c r="V133" s="74"/>
      <c r="W133" s="74"/>
      <c r="X133" s="23" t="s">
        <v>34</v>
      </c>
      <c r="Y133" s="85" t="str">
        <f>IF(Table1[[#This Row],[1]]="","","X")</f>
        <v>X</v>
      </c>
      <c r="Z133" s="85" t="str">
        <f>IF(AND(Table1[[#This Row],[2]]="",Table1[[#This Row],[4]]="",Table1[[#This Row],[17]]=""),"","X")</f>
        <v/>
      </c>
      <c r="AA133" s="85" t="str">
        <f>IF(AND(Table1[[#This Row],[3]]="",Table1[[#This Row],[5]]="",Table1[[#This Row],[6]]="",Table1[[#This Row],[7]]="",Table1[[#This Row],[8]]="",Table1[[#This Row],[9]]="",Table1[[#This Row],[10]]="",Table1[[#This Row],[11]]="",Table1[[#This Row],[12]]="",Table1[[#This Row],[13]]="",Table1[[#This Row],[15]]="",Table1[[#This Row],[16]]="",Table1[[#This Row],[18]]=""),"","X")</f>
        <v>X</v>
      </c>
      <c r="AB133" s="85" t="str">
        <f>IF(Table1[[#This Row],[14]]="","","X")</f>
        <v/>
      </c>
    </row>
    <row r="134" spans="1:28" ht="39" x14ac:dyDescent="0.25">
      <c r="A134" s="83" t="s">
        <v>5</v>
      </c>
      <c r="B134" s="83" t="s">
        <v>311</v>
      </c>
      <c r="C134" s="84" t="s">
        <v>312</v>
      </c>
      <c r="D134" s="84" t="s">
        <v>28</v>
      </c>
      <c r="E134" s="84" t="s">
        <v>28</v>
      </c>
      <c r="F134" s="83" t="s">
        <v>1</v>
      </c>
      <c r="G134" s="82"/>
      <c r="H134" s="82"/>
      <c r="I134" s="82"/>
      <c r="J134" s="82"/>
      <c r="K134" s="82"/>
      <c r="L134" s="23" t="s">
        <v>34</v>
      </c>
      <c r="M134" s="82"/>
      <c r="N134" s="82"/>
      <c r="O134" s="82"/>
      <c r="P134" s="82"/>
      <c r="Q134" s="82"/>
      <c r="R134" s="82"/>
      <c r="S134" s="82"/>
      <c r="T134" s="82"/>
      <c r="U134" s="82"/>
      <c r="V134" s="82"/>
      <c r="W134" s="82"/>
      <c r="X134" s="82"/>
      <c r="Y134" s="85" t="str">
        <f>IF(Table1[[#This Row],[1]]="","","X")</f>
        <v/>
      </c>
      <c r="Z134" s="85" t="str">
        <f>IF(AND(Table1[[#This Row],[2]]="",Table1[[#This Row],[4]]="",Table1[[#This Row],[17]]=""),"","X")</f>
        <v/>
      </c>
      <c r="AA134" s="85" t="str">
        <f>IF(AND(Table1[[#This Row],[3]]="",Table1[[#This Row],[5]]="",Table1[[#This Row],[6]]="",Table1[[#This Row],[7]]="",Table1[[#This Row],[8]]="",Table1[[#This Row],[9]]="",Table1[[#This Row],[10]]="",Table1[[#This Row],[11]]="",Table1[[#This Row],[12]]="",Table1[[#This Row],[13]]="",Table1[[#This Row],[15]]="",Table1[[#This Row],[16]]="",Table1[[#This Row],[18]]=""),"","X")</f>
        <v>X</v>
      </c>
      <c r="AB134" s="85" t="str">
        <f>IF(Table1[[#This Row],[14]]="","","X")</f>
        <v/>
      </c>
    </row>
    <row r="135" spans="1:28" ht="64.5" x14ac:dyDescent="0.25">
      <c r="A135" s="83" t="s">
        <v>5</v>
      </c>
      <c r="B135" s="83" t="s">
        <v>313</v>
      </c>
      <c r="C135" s="84" t="s">
        <v>314</v>
      </c>
      <c r="D135" s="84" t="s">
        <v>28</v>
      </c>
      <c r="E135" s="84" t="s">
        <v>28</v>
      </c>
      <c r="F135" s="83" t="s">
        <v>37</v>
      </c>
      <c r="G135" s="82"/>
      <c r="H135" s="82"/>
      <c r="I135" s="82"/>
      <c r="J135" s="82"/>
      <c r="K135" s="82"/>
      <c r="L135" s="82"/>
      <c r="M135" s="82"/>
      <c r="N135" s="82"/>
      <c r="O135" s="82"/>
      <c r="P135" s="82"/>
      <c r="Q135" s="82"/>
      <c r="R135" s="82"/>
      <c r="S135" s="82"/>
      <c r="T135" s="82"/>
      <c r="U135" s="82"/>
      <c r="V135" s="82"/>
      <c r="W135" s="82"/>
      <c r="X135" s="82"/>
      <c r="Y135" s="85" t="str">
        <f>IF(Table1[[#This Row],[1]]="","","X")</f>
        <v/>
      </c>
      <c r="Z135" s="85" t="str">
        <f>IF(AND(Table1[[#This Row],[2]]="",Table1[[#This Row],[4]]="",Table1[[#This Row],[17]]=""),"","X")</f>
        <v/>
      </c>
      <c r="AA135" s="85" t="str">
        <f>IF(AND(Table1[[#This Row],[3]]="",Table1[[#This Row],[5]]="",Table1[[#This Row],[6]]="",Table1[[#This Row],[7]]="",Table1[[#This Row],[8]]="",Table1[[#This Row],[9]]="",Table1[[#This Row],[10]]="",Table1[[#This Row],[11]]="",Table1[[#This Row],[12]]="",Table1[[#This Row],[13]]="",Table1[[#This Row],[15]]="",Table1[[#This Row],[16]]="",Table1[[#This Row],[18]]=""),"","X")</f>
        <v/>
      </c>
      <c r="AB135" s="85" t="str">
        <f>IF(Table1[[#This Row],[14]]="","","X")</f>
        <v/>
      </c>
    </row>
    <row r="136" spans="1:28" ht="64.5" x14ac:dyDescent="0.25">
      <c r="A136" s="83" t="s">
        <v>5</v>
      </c>
      <c r="B136" s="83" t="s">
        <v>315</v>
      </c>
      <c r="C136" s="84" t="s">
        <v>316</v>
      </c>
      <c r="D136" s="84" t="s">
        <v>28</v>
      </c>
      <c r="E136" s="84" t="s">
        <v>28</v>
      </c>
      <c r="F136" s="83" t="s">
        <v>37</v>
      </c>
      <c r="G136" s="82"/>
      <c r="H136" s="82"/>
      <c r="I136" s="82"/>
      <c r="J136" s="82"/>
      <c r="K136" s="82"/>
      <c r="L136" s="23" t="s">
        <v>34</v>
      </c>
      <c r="M136" s="82"/>
      <c r="N136" s="82"/>
      <c r="O136" s="82"/>
      <c r="P136" s="82"/>
      <c r="Q136" s="23" t="s">
        <v>34</v>
      </c>
      <c r="R136" s="82"/>
      <c r="S136" s="82"/>
      <c r="T136" s="82"/>
      <c r="U136" s="82"/>
      <c r="V136" s="82"/>
      <c r="W136" s="82"/>
      <c r="X136" s="82"/>
      <c r="Y136" s="85" t="str">
        <f>IF(Table1[[#This Row],[1]]="","","X")</f>
        <v/>
      </c>
      <c r="Z136" s="85" t="str">
        <f>IF(AND(Table1[[#This Row],[2]]="",Table1[[#This Row],[4]]="",Table1[[#This Row],[17]]=""),"","X")</f>
        <v/>
      </c>
      <c r="AA136" s="85" t="str">
        <f>IF(AND(Table1[[#This Row],[3]]="",Table1[[#This Row],[5]]="",Table1[[#This Row],[6]]="",Table1[[#This Row],[7]]="",Table1[[#This Row],[8]]="",Table1[[#This Row],[9]]="",Table1[[#This Row],[10]]="",Table1[[#This Row],[11]]="",Table1[[#This Row],[12]]="",Table1[[#This Row],[13]]="",Table1[[#This Row],[15]]="",Table1[[#This Row],[16]]="",Table1[[#This Row],[18]]=""),"","X")</f>
        <v>X</v>
      </c>
      <c r="AB136" s="85" t="str">
        <f>IF(Table1[[#This Row],[14]]="","","X")</f>
        <v/>
      </c>
    </row>
    <row r="137" spans="1:28" ht="39" x14ac:dyDescent="0.25">
      <c r="A137" s="83" t="s">
        <v>5</v>
      </c>
      <c r="B137" s="83" t="s">
        <v>317</v>
      </c>
      <c r="C137" s="84" t="s">
        <v>318</v>
      </c>
      <c r="D137" s="84" t="s">
        <v>319</v>
      </c>
      <c r="E137" s="84" t="s">
        <v>30</v>
      </c>
      <c r="F137" s="83" t="s">
        <v>37</v>
      </c>
      <c r="G137" s="23" t="s">
        <v>34</v>
      </c>
      <c r="H137" s="23" t="s">
        <v>34</v>
      </c>
      <c r="I137" s="82"/>
      <c r="J137" s="82"/>
      <c r="K137" s="82"/>
      <c r="L137" s="23" t="s">
        <v>34</v>
      </c>
      <c r="M137" s="82"/>
      <c r="N137" s="23" t="s">
        <v>34</v>
      </c>
      <c r="O137" s="82"/>
      <c r="P137" s="82"/>
      <c r="Q137" s="82"/>
      <c r="R137" s="82"/>
      <c r="S137" s="82"/>
      <c r="T137" s="82"/>
      <c r="U137" s="82"/>
      <c r="V137" s="82"/>
      <c r="W137" s="82"/>
      <c r="X137" s="23" t="s">
        <v>34</v>
      </c>
      <c r="Y137" s="85" t="str">
        <f>IF(Table1[[#This Row],[1]]="","","X")</f>
        <v>X</v>
      </c>
      <c r="Z137" s="85" t="str">
        <f>IF(AND(Table1[[#This Row],[2]]="",Table1[[#This Row],[4]]="",Table1[[#This Row],[17]]=""),"","X")</f>
        <v>X</v>
      </c>
      <c r="AA137" s="85" t="str">
        <f>IF(AND(Table1[[#This Row],[3]]="",Table1[[#This Row],[5]]="",Table1[[#This Row],[6]]="",Table1[[#This Row],[7]]="",Table1[[#This Row],[8]]="",Table1[[#This Row],[9]]="",Table1[[#This Row],[10]]="",Table1[[#This Row],[11]]="",Table1[[#This Row],[12]]="",Table1[[#This Row],[13]]="",Table1[[#This Row],[15]]="",Table1[[#This Row],[16]]="",Table1[[#This Row],[18]]=""),"","X")</f>
        <v>X</v>
      </c>
      <c r="AB137" s="85" t="str">
        <f>IF(Table1[[#This Row],[14]]="","","X")</f>
        <v/>
      </c>
    </row>
    <row r="138" spans="1:28" ht="26.25" x14ac:dyDescent="0.25">
      <c r="A138" s="83" t="s">
        <v>5</v>
      </c>
      <c r="B138" s="83" t="s">
        <v>320</v>
      </c>
      <c r="C138" s="84" t="s">
        <v>321</v>
      </c>
      <c r="D138" s="84" t="s">
        <v>322</v>
      </c>
      <c r="E138" s="84" t="s">
        <v>30</v>
      </c>
      <c r="F138" s="83" t="s">
        <v>37</v>
      </c>
      <c r="G138" s="82"/>
      <c r="H138" s="82"/>
      <c r="I138" s="82"/>
      <c r="J138" s="82"/>
      <c r="K138" s="82"/>
      <c r="L138" s="23" t="s">
        <v>34</v>
      </c>
      <c r="M138" s="82"/>
      <c r="N138" s="82"/>
      <c r="O138" s="82"/>
      <c r="P138" s="82"/>
      <c r="Q138" s="82"/>
      <c r="R138" s="82"/>
      <c r="S138" s="82"/>
      <c r="T138" s="82"/>
      <c r="U138" s="23" t="s">
        <v>34</v>
      </c>
      <c r="V138" s="82"/>
      <c r="W138" s="82"/>
      <c r="X138" s="82"/>
      <c r="Y138" s="85" t="str">
        <f>IF(Table1[[#This Row],[1]]="","","X")</f>
        <v/>
      </c>
      <c r="Z138" s="85" t="str">
        <f>IF(AND(Table1[[#This Row],[2]]="",Table1[[#This Row],[4]]="",Table1[[#This Row],[17]]=""),"","X")</f>
        <v/>
      </c>
      <c r="AA138" s="85" t="str">
        <f>IF(AND(Table1[[#This Row],[3]]="",Table1[[#This Row],[5]]="",Table1[[#This Row],[6]]="",Table1[[#This Row],[7]]="",Table1[[#This Row],[8]]="",Table1[[#This Row],[9]]="",Table1[[#This Row],[10]]="",Table1[[#This Row],[11]]="",Table1[[#This Row],[12]]="",Table1[[#This Row],[13]]="",Table1[[#This Row],[15]]="",Table1[[#This Row],[16]]="",Table1[[#This Row],[18]]=""),"","X")</f>
        <v>X</v>
      </c>
      <c r="AB138" s="85" t="str">
        <f>IF(Table1[[#This Row],[14]]="","","X")</f>
        <v/>
      </c>
    </row>
    <row r="139" spans="1:28" ht="26.25" x14ac:dyDescent="0.25">
      <c r="A139" s="83" t="s">
        <v>5</v>
      </c>
      <c r="B139" s="83" t="s">
        <v>323</v>
      </c>
      <c r="C139" s="84" t="s">
        <v>324</v>
      </c>
      <c r="D139" s="84" t="s">
        <v>28</v>
      </c>
      <c r="E139" s="84" t="s">
        <v>28</v>
      </c>
      <c r="F139" s="83" t="s">
        <v>37</v>
      </c>
      <c r="G139" s="82"/>
      <c r="H139" s="82"/>
      <c r="I139" s="82"/>
      <c r="J139" s="82"/>
      <c r="K139" s="82"/>
      <c r="L139" s="23" t="s">
        <v>34</v>
      </c>
      <c r="M139" s="82"/>
      <c r="N139" s="82"/>
      <c r="O139" s="82"/>
      <c r="P139" s="82"/>
      <c r="Q139" s="82"/>
      <c r="R139" s="82"/>
      <c r="S139" s="82"/>
      <c r="T139" s="82"/>
      <c r="U139" s="82"/>
      <c r="V139" s="82"/>
      <c r="W139" s="82"/>
      <c r="X139" s="82"/>
      <c r="Y139" s="85" t="str">
        <f>IF(Table1[[#This Row],[1]]="","","X")</f>
        <v/>
      </c>
      <c r="Z139" s="85" t="str">
        <f>IF(AND(Table1[[#This Row],[2]]="",Table1[[#This Row],[4]]="",Table1[[#This Row],[17]]=""),"","X")</f>
        <v/>
      </c>
      <c r="AA139" s="85" t="str">
        <f>IF(AND(Table1[[#This Row],[3]]="",Table1[[#This Row],[5]]="",Table1[[#This Row],[6]]="",Table1[[#This Row],[7]]="",Table1[[#This Row],[8]]="",Table1[[#This Row],[9]]="",Table1[[#This Row],[10]]="",Table1[[#This Row],[11]]="",Table1[[#This Row],[12]]="",Table1[[#This Row],[13]]="",Table1[[#This Row],[15]]="",Table1[[#This Row],[16]]="",Table1[[#This Row],[18]]=""),"","X")</f>
        <v>X</v>
      </c>
      <c r="AB139" s="85" t="str">
        <f>IF(Table1[[#This Row],[14]]="","","X")</f>
        <v/>
      </c>
    </row>
    <row r="140" spans="1:28" ht="26.25" x14ac:dyDescent="0.25">
      <c r="A140" s="83" t="s">
        <v>5</v>
      </c>
      <c r="B140" s="83" t="s">
        <v>325</v>
      </c>
      <c r="C140" s="84" t="s">
        <v>326</v>
      </c>
      <c r="D140" s="84" t="s">
        <v>28</v>
      </c>
      <c r="E140" s="84" t="s">
        <v>28</v>
      </c>
      <c r="F140" s="83" t="s">
        <v>37</v>
      </c>
      <c r="G140" s="82"/>
      <c r="H140" s="82"/>
      <c r="I140" s="82"/>
      <c r="J140" s="82"/>
      <c r="K140" s="82"/>
      <c r="L140" s="23" t="s">
        <v>34</v>
      </c>
      <c r="M140" s="82"/>
      <c r="N140" s="82"/>
      <c r="O140" s="82"/>
      <c r="P140" s="82"/>
      <c r="Q140" s="82"/>
      <c r="R140" s="82"/>
      <c r="S140" s="82"/>
      <c r="T140" s="82"/>
      <c r="U140" s="23" t="s">
        <v>34</v>
      </c>
      <c r="V140" s="82"/>
      <c r="W140" s="82"/>
      <c r="X140" s="82"/>
      <c r="Y140" s="85" t="str">
        <f>IF(Table1[[#This Row],[1]]="","","X")</f>
        <v/>
      </c>
      <c r="Z140" s="85" t="str">
        <f>IF(AND(Table1[[#This Row],[2]]="",Table1[[#This Row],[4]]="",Table1[[#This Row],[17]]=""),"","X")</f>
        <v/>
      </c>
      <c r="AA140" s="85" t="str">
        <f>IF(AND(Table1[[#This Row],[3]]="",Table1[[#This Row],[5]]="",Table1[[#This Row],[6]]="",Table1[[#This Row],[7]]="",Table1[[#This Row],[8]]="",Table1[[#This Row],[9]]="",Table1[[#This Row],[10]]="",Table1[[#This Row],[11]]="",Table1[[#This Row],[12]]="",Table1[[#This Row],[13]]="",Table1[[#This Row],[15]]="",Table1[[#This Row],[16]]="",Table1[[#This Row],[18]]=""),"","X")</f>
        <v>X</v>
      </c>
      <c r="AB140" s="85" t="str">
        <f>IF(Table1[[#This Row],[14]]="","","X")</f>
        <v/>
      </c>
    </row>
    <row r="141" spans="1:28" ht="39" x14ac:dyDescent="0.25">
      <c r="A141" s="83" t="s">
        <v>5</v>
      </c>
      <c r="B141" s="83" t="s">
        <v>327</v>
      </c>
      <c r="C141" s="84" t="s">
        <v>328</v>
      </c>
      <c r="D141" s="84" t="s">
        <v>28</v>
      </c>
      <c r="E141" s="84" t="s">
        <v>28</v>
      </c>
      <c r="F141" s="83" t="s">
        <v>1</v>
      </c>
      <c r="G141" s="82"/>
      <c r="H141" s="82"/>
      <c r="I141" s="82"/>
      <c r="J141" s="82"/>
      <c r="K141" s="82"/>
      <c r="L141" s="23" t="s">
        <v>34</v>
      </c>
      <c r="M141" s="82"/>
      <c r="N141" s="82"/>
      <c r="O141" s="82"/>
      <c r="P141" s="82"/>
      <c r="Q141" s="82"/>
      <c r="R141" s="82"/>
      <c r="S141" s="82"/>
      <c r="T141" s="82"/>
      <c r="U141" s="82"/>
      <c r="V141" s="82"/>
      <c r="W141" s="82"/>
      <c r="X141" s="82"/>
      <c r="Y141" s="85" t="str">
        <f>IF(Table1[[#This Row],[1]]="","","X")</f>
        <v/>
      </c>
      <c r="Z141" s="85" t="str">
        <f>IF(AND(Table1[[#This Row],[2]]="",Table1[[#This Row],[4]]="",Table1[[#This Row],[17]]=""),"","X")</f>
        <v/>
      </c>
      <c r="AA141" s="85" t="str">
        <f>IF(AND(Table1[[#This Row],[3]]="",Table1[[#This Row],[5]]="",Table1[[#This Row],[6]]="",Table1[[#This Row],[7]]="",Table1[[#This Row],[8]]="",Table1[[#This Row],[9]]="",Table1[[#This Row],[10]]="",Table1[[#This Row],[11]]="",Table1[[#This Row],[12]]="",Table1[[#This Row],[13]]="",Table1[[#This Row],[15]]="",Table1[[#This Row],[16]]="",Table1[[#This Row],[18]]=""),"","X")</f>
        <v>X</v>
      </c>
      <c r="AB141" s="85" t="str">
        <f>IF(Table1[[#This Row],[14]]="","","X")</f>
        <v/>
      </c>
    </row>
    <row r="142" spans="1:28" ht="51.75" x14ac:dyDescent="0.25">
      <c r="A142" s="83" t="s">
        <v>5</v>
      </c>
      <c r="B142" s="83" t="s">
        <v>329</v>
      </c>
      <c r="C142" s="84" t="s">
        <v>330</v>
      </c>
      <c r="D142" s="84" t="s">
        <v>331</v>
      </c>
      <c r="E142" s="84" t="s">
        <v>30</v>
      </c>
      <c r="F142" s="83" t="s">
        <v>1</v>
      </c>
      <c r="G142" s="82"/>
      <c r="H142" s="82"/>
      <c r="I142" s="82"/>
      <c r="J142" s="82"/>
      <c r="K142" s="82"/>
      <c r="L142" s="23" t="s">
        <v>34</v>
      </c>
      <c r="M142" s="82"/>
      <c r="N142" s="82"/>
      <c r="O142" s="82"/>
      <c r="P142" s="82"/>
      <c r="Q142" s="82"/>
      <c r="R142" s="23" t="s">
        <v>34</v>
      </c>
      <c r="S142" s="82"/>
      <c r="T142" s="82"/>
      <c r="U142" s="82"/>
      <c r="V142" s="82"/>
      <c r="W142" s="82"/>
      <c r="X142" s="82"/>
      <c r="Y142" s="85" t="str">
        <f>IF(Table1[[#This Row],[1]]="","","X")</f>
        <v/>
      </c>
      <c r="Z142" s="85" t="str">
        <f>IF(AND(Table1[[#This Row],[2]]="",Table1[[#This Row],[4]]="",Table1[[#This Row],[17]]=""),"","X")</f>
        <v/>
      </c>
      <c r="AA142" s="85" t="str">
        <f>IF(AND(Table1[[#This Row],[3]]="",Table1[[#This Row],[5]]="",Table1[[#This Row],[6]]="",Table1[[#This Row],[7]]="",Table1[[#This Row],[8]]="",Table1[[#This Row],[9]]="",Table1[[#This Row],[10]]="",Table1[[#This Row],[11]]="",Table1[[#This Row],[12]]="",Table1[[#This Row],[13]]="",Table1[[#This Row],[15]]="",Table1[[#This Row],[16]]="",Table1[[#This Row],[18]]=""),"","X")</f>
        <v>X</v>
      </c>
      <c r="AB142" s="85" t="str">
        <f>IF(Table1[[#This Row],[14]]="","","X")</f>
        <v/>
      </c>
    </row>
    <row r="143" spans="1:28" ht="36.75" customHeight="1" x14ac:dyDescent="0.25">
      <c r="A143" s="83" t="s">
        <v>5</v>
      </c>
      <c r="B143" s="83" t="s">
        <v>332</v>
      </c>
      <c r="C143" s="84" t="s">
        <v>333</v>
      </c>
      <c r="D143" s="84" t="s">
        <v>28</v>
      </c>
      <c r="E143" s="84" t="s">
        <v>28</v>
      </c>
      <c r="F143" s="83" t="s">
        <v>1</v>
      </c>
      <c r="G143" s="23" t="s">
        <v>34</v>
      </c>
      <c r="H143" s="23"/>
      <c r="I143" s="23"/>
      <c r="J143" s="23"/>
      <c r="K143" s="23"/>
      <c r="L143" s="23" t="s">
        <v>34</v>
      </c>
      <c r="M143" s="23"/>
      <c r="N143" s="23" t="s">
        <v>34</v>
      </c>
      <c r="O143" s="23"/>
      <c r="P143" s="23"/>
      <c r="Q143" s="23"/>
      <c r="R143" s="23"/>
      <c r="S143" s="23"/>
      <c r="T143" s="23"/>
      <c r="U143" s="23"/>
      <c r="V143" s="23"/>
      <c r="W143" s="23"/>
      <c r="X143" s="23" t="s">
        <v>34</v>
      </c>
      <c r="Y143" s="85" t="str">
        <f>IF(Table1[[#This Row],[1]]="","","X")</f>
        <v>X</v>
      </c>
      <c r="Z143" s="85" t="str">
        <f>IF(AND(Table1[[#This Row],[2]]="",Table1[[#This Row],[4]]="",Table1[[#This Row],[17]]=""),"","X")</f>
        <v/>
      </c>
      <c r="AA143" s="85" t="str">
        <f>IF(AND(Table1[[#This Row],[3]]="",Table1[[#This Row],[5]]="",Table1[[#This Row],[6]]="",Table1[[#This Row],[7]]="",Table1[[#This Row],[8]]="",Table1[[#This Row],[9]]="",Table1[[#This Row],[10]]="",Table1[[#This Row],[11]]="",Table1[[#This Row],[12]]="",Table1[[#This Row],[13]]="",Table1[[#This Row],[15]]="",Table1[[#This Row],[16]]="",Table1[[#This Row],[18]]=""),"","X")</f>
        <v>X</v>
      </c>
      <c r="AB143" s="85" t="str">
        <f>IF(Table1[[#This Row],[14]]="","","X")</f>
        <v/>
      </c>
    </row>
    <row r="144" spans="1:28" ht="64.5" x14ac:dyDescent="0.25">
      <c r="A144" s="83" t="s">
        <v>5</v>
      </c>
      <c r="B144" s="83" t="s">
        <v>334</v>
      </c>
      <c r="C144" s="84" t="s">
        <v>335</v>
      </c>
      <c r="D144" s="84" t="s">
        <v>28</v>
      </c>
      <c r="E144" s="84" t="s">
        <v>28</v>
      </c>
      <c r="F144" s="40" t="s">
        <v>1</v>
      </c>
      <c r="G144" s="82"/>
      <c r="H144" s="82"/>
      <c r="I144" s="82"/>
      <c r="J144" s="82"/>
      <c r="K144" s="82"/>
      <c r="L144" s="82"/>
      <c r="M144" s="82"/>
      <c r="N144" s="82"/>
      <c r="O144" s="82"/>
      <c r="P144" s="82"/>
      <c r="Q144" s="82"/>
      <c r="R144" s="82"/>
      <c r="S144" s="82"/>
      <c r="T144" s="82"/>
      <c r="U144" s="82"/>
      <c r="V144" s="82"/>
      <c r="W144" s="82"/>
      <c r="X144" s="82"/>
      <c r="Y144" s="85" t="str">
        <f>IF(Table1[[#This Row],[1]]="","","X")</f>
        <v/>
      </c>
      <c r="Z144" s="85" t="str">
        <f>IF(AND(Table1[[#This Row],[2]]="",Table1[[#This Row],[4]]="",Table1[[#This Row],[17]]=""),"","X")</f>
        <v/>
      </c>
      <c r="AA144" s="85" t="str">
        <f>IF(AND(Table1[[#This Row],[3]]="",Table1[[#This Row],[5]]="",Table1[[#This Row],[6]]="",Table1[[#This Row],[7]]="",Table1[[#This Row],[8]]="",Table1[[#This Row],[9]]="",Table1[[#This Row],[10]]="",Table1[[#This Row],[11]]="",Table1[[#This Row],[12]]="",Table1[[#This Row],[13]]="",Table1[[#This Row],[15]]="",Table1[[#This Row],[16]]="",Table1[[#This Row],[18]]=""),"","X")</f>
        <v/>
      </c>
      <c r="AB144" s="85" t="str">
        <f>IF(Table1[[#This Row],[14]]="","","X")</f>
        <v/>
      </c>
    </row>
    <row r="145" spans="1:28" ht="26.25" x14ac:dyDescent="0.25">
      <c r="A145" s="83" t="s">
        <v>5</v>
      </c>
      <c r="B145" s="83" t="s">
        <v>336</v>
      </c>
      <c r="C145" s="84" t="s">
        <v>337</v>
      </c>
      <c r="D145" s="84" t="s">
        <v>322</v>
      </c>
      <c r="E145" s="84" t="s">
        <v>30</v>
      </c>
      <c r="F145" s="83" t="s">
        <v>1</v>
      </c>
      <c r="G145" s="82"/>
      <c r="H145" s="82"/>
      <c r="I145" s="82"/>
      <c r="J145" s="82"/>
      <c r="K145" s="82"/>
      <c r="L145" s="23" t="s">
        <v>34</v>
      </c>
      <c r="M145" s="82"/>
      <c r="N145" s="82"/>
      <c r="O145" s="82"/>
      <c r="P145" s="82"/>
      <c r="Q145" s="82"/>
      <c r="R145" s="82"/>
      <c r="S145" s="82"/>
      <c r="T145" s="82"/>
      <c r="U145" s="82"/>
      <c r="V145" s="82"/>
      <c r="W145" s="82"/>
      <c r="X145" s="82"/>
      <c r="Y145" s="85" t="str">
        <f>IF(Table1[[#This Row],[1]]="","","X")</f>
        <v/>
      </c>
      <c r="Z145" s="85" t="str">
        <f>IF(AND(Table1[[#This Row],[2]]="",Table1[[#This Row],[4]]="",Table1[[#This Row],[17]]=""),"","X")</f>
        <v/>
      </c>
      <c r="AA145" s="85" t="str">
        <f>IF(AND(Table1[[#This Row],[3]]="",Table1[[#This Row],[5]]="",Table1[[#This Row],[6]]="",Table1[[#This Row],[7]]="",Table1[[#This Row],[8]]="",Table1[[#This Row],[9]]="",Table1[[#This Row],[10]]="",Table1[[#This Row],[11]]="",Table1[[#This Row],[12]]="",Table1[[#This Row],[13]]="",Table1[[#This Row],[15]]="",Table1[[#This Row],[16]]="",Table1[[#This Row],[18]]=""),"","X")</f>
        <v>X</v>
      </c>
      <c r="AB145" s="85" t="str">
        <f>IF(Table1[[#This Row],[14]]="","","X")</f>
        <v/>
      </c>
    </row>
    <row r="146" spans="1:28" ht="15.75" x14ac:dyDescent="0.25">
      <c r="A146" s="83" t="s">
        <v>5</v>
      </c>
      <c r="B146" s="83" t="s">
        <v>338</v>
      </c>
      <c r="C146" s="84" t="s">
        <v>339</v>
      </c>
      <c r="D146" s="84" t="s">
        <v>28</v>
      </c>
      <c r="E146" s="84" t="s">
        <v>28</v>
      </c>
      <c r="F146" s="83" t="s">
        <v>1</v>
      </c>
      <c r="G146" s="23" t="s">
        <v>34</v>
      </c>
      <c r="H146" s="23"/>
      <c r="I146" s="23"/>
      <c r="J146" s="23"/>
      <c r="K146" s="23"/>
      <c r="L146" s="23" t="s">
        <v>34</v>
      </c>
      <c r="M146" s="23"/>
      <c r="N146" s="23" t="s">
        <v>34</v>
      </c>
      <c r="O146" s="23"/>
      <c r="P146" s="23"/>
      <c r="Q146" s="23"/>
      <c r="R146" s="23"/>
      <c r="S146" s="23"/>
      <c r="T146" s="23"/>
      <c r="U146" s="23"/>
      <c r="V146" s="23"/>
      <c r="W146" s="23"/>
      <c r="X146" s="23" t="s">
        <v>34</v>
      </c>
      <c r="Y146" s="85" t="str">
        <f>IF(Table1[[#This Row],[1]]="","","X")</f>
        <v>X</v>
      </c>
      <c r="Z146" s="85" t="str">
        <f>IF(AND(Table1[[#This Row],[2]]="",Table1[[#This Row],[4]]="",Table1[[#This Row],[17]]=""),"","X")</f>
        <v/>
      </c>
      <c r="AA146" s="85" t="str">
        <f>IF(AND(Table1[[#This Row],[3]]="",Table1[[#This Row],[5]]="",Table1[[#This Row],[6]]="",Table1[[#This Row],[7]]="",Table1[[#This Row],[8]]="",Table1[[#This Row],[9]]="",Table1[[#This Row],[10]]="",Table1[[#This Row],[11]]="",Table1[[#This Row],[12]]="",Table1[[#This Row],[13]]="",Table1[[#This Row],[15]]="",Table1[[#This Row],[16]]="",Table1[[#This Row],[18]]=""),"","X")</f>
        <v>X</v>
      </c>
      <c r="AB146" s="85" t="str">
        <f>IF(Table1[[#This Row],[14]]="","","X")</f>
        <v/>
      </c>
    </row>
    <row r="147" spans="1:28" ht="26.25" x14ac:dyDescent="0.25">
      <c r="A147" s="83" t="s">
        <v>5</v>
      </c>
      <c r="B147" s="83" t="s">
        <v>340</v>
      </c>
      <c r="C147" s="41" t="s">
        <v>341</v>
      </c>
      <c r="D147" s="84" t="s">
        <v>28</v>
      </c>
      <c r="E147" s="84" t="s">
        <v>28</v>
      </c>
      <c r="F147" s="83" t="s">
        <v>37</v>
      </c>
      <c r="G147" s="82"/>
      <c r="H147" s="82"/>
      <c r="I147" s="82"/>
      <c r="J147" s="82"/>
      <c r="K147" s="82"/>
      <c r="L147" s="23" t="s">
        <v>34</v>
      </c>
      <c r="M147" s="82"/>
      <c r="N147" s="82"/>
      <c r="O147" s="82"/>
      <c r="P147" s="82"/>
      <c r="Q147" s="82"/>
      <c r="R147" s="82"/>
      <c r="S147" s="82"/>
      <c r="T147" s="82"/>
      <c r="U147" s="82"/>
      <c r="V147" s="82"/>
      <c r="W147" s="82"/>
      <c r="X147" s="82"/>
      <c r="Y147" s="85" t="str">
        <f>IF(Table1[[#This Row],[1]]="","","X")</f>
        <v/>
      </c>
      <c r="Z147" s="85" t="str">
        <f>IF(AND(Table1[[#This Row],[2]]="",Table1[[#This Row],[4]]="",Table1[[#This Row],[17]]=""),"","X")</f>
        <v/>
      </c>
      <c r="AA147" s="85" t="str">
        <f>IF(AND(Table1[[#This Row],[3]]="",Table1[[#This Row],[5]]="",Table1[[#This Row],[6]]="",Table1[[#This Row],[7]]="",Table1[[#This Row],[8]]="",Table1[[#This Row],[9]]="",Table1[[#This Row],[10]]="",Table1[[#This Row],[11]]="",Table1[[#This Row],[12]]="",Table1[[#This Row],[13]]="",Table1[[#This Row],[15]]="",Table1[[#This Row],[16]]="",Table1[[#This Row],[18]]=""),"","X")</f>
        <v>X</v>
      </c>
      <c r="AB147" s="85" t="str">
        <f>IF(Table1[[#This Row],[14]]="","","X")</f>
        <v/>
      </c>
    </row>
    <row r="148" spans="1:28" ht="26.25" x14ac:dyDescent="0.25">
      <c r="A148" s="83" t="s">
        <v>5</v>
      </c>
      <c r="B148" s="83" t="s">
        <v>342</v>
      </c>
      <c r="C148" s="84" t="s">
        <v>343</v>
      </c>
      <c r="D148" s="84" t="s">
        <v>100</v>
      </c>
      <c r="E148" s="84" t="s">
        <v>30</v>
      </c>
      <c r="F148" s="83" t="s">
        <v>1</v>
      </c>
      <c r="G148" s="82"/>
      <c r="H148" s="82"/>
      <c r="I148" s="82"/>
      <c r="J148" s="82"/>
      <c r="K148" s="82"/>
      <c r="L148" s="82"/>
      <c r="M148" s="82"/>
      <c r="N148" s="82"/>
      <c r="O148" s="82"/>
      <c r="P148" s="82"/>
      <c r="Q148" s="82"/>
      <c r="R148" s="82"/>
      <c r="S148" s="82"/>
      <c r="T148" s="23" t="s">
        <v>34</v>
      </c>
      <c r="U148" s="82"/>
      <c r="V148" s="82"/>
      <c r="W148" s="82"/>
      <c r="X148" s="82"/>
      <c r="Y148" s="85" t="str">
        <f>IF(Table1[[#This Row],[1]]="","","X")</f>
        <v/>
      </c>
      <c r="Z148" s="85" t="str">
        <f>IF(AND(Table1[[#This Row],[2]]="",Table1[[#This Row],[4]]="",Table1[[#This Row],[17]]=""),"","X")</f>
        <v/>
      </c>
      <c r="AA148" s="85" t="str">
        <f>IF(AND(Table1[[#This Row],[3]]="",Table1[[#This Row],[5]]="",Table1[[#This Row],[6]]="",Table1[[#This Row],[7]]="",Table1[[#This Row],[8]]="",Table1[[#This Row],[9]]="",Table1[[#This Row],[10]]="",Table1[[#This Row],[11]]="",Table1[[#This Row],[12]]="",Table1[[#This Row],[13]]="",Table1[[#This Row],[15]]="",Table1[[#This Row],[16]]="",Table1[[#This Row],[18]]=""),"","X")</f>
        <v/>
      </c>
      <c r="AB148" s="85" t="str">
        <f>IF(Table1[[#This Row],[14]]="","","X")</f>
        <v>X</v>
      </c>
    </row>
    <row r="149" spans="1:28" ht="39" x14ac:dyDescent="0.25">
      <c r="A149" s="83" t="s">
        <v>5</v>
      </c>
      <c r="B149" s="83" t="s">
        <v>344</v>
      </c>
      <c r="C149" s="84" t="s">
        <v>345</v>
      </c>
      <c r="D149" s="84" t="s">
        <v>28</v>
      </c>
      <c r="E149" s="84" t="s">
        <v>28</v>
      </c>
      <c r="F149" s="83" t="s">
        <v>1</v>
      </c>
      <c r="G149" s="82"/>
      <c r="H149" s="82"/>
      <c r="I149" s="82"/>
      <c r="J149" s="82"/>
      <c r="K149" s="82"/>
      <c r="L149" s="23" t="s">
        <v>34</v>
      </c>
      <c r="M149" s="82"/>
      <c r="N149" s="82"/>
      <c r="O149" s="82"/>
      <c r="P149" s="82"/>
      <c r="Q149" s="23" t="s">
        <v>34</v>
      </c>
      <c r="R149" s="82"/>
      <c r="S149" s="82"/>
      <c r="T149" s="82"/>
      <c r="U149" s="82"/>
      <c r="V149" s="82"/>
      <c r="W149" s="82"/>
      <c r="X149" s="82"/>
      <c r="Y149" s="85" t="str">
        <f>IF(Table1[[#This Row],[1]]="","","X")</f>
        <v/>
      </c>
      <c r="Z149" s="85" t="str">
        <f>IF(AND(Table1[[#This Row],[2]]="",Table1[[#This Row],[4]]="",Table1[[#This Row],[17]]=""),"","X")</f>
        <v/>
      </c>
      <c r="AA149" s="85" t="str">
        <f>IF(AND(Table1[[#This Row],[3]]="",Table1[[#This Row],[5]]="",Table1[[#This Row],[6]]="",Table1[[#This Row],[7]]="",Table1[[#This Row],[8]]="",Table1[[#This Row],[9]]="",Table1[[#This Row],[10]]="",Table1[[#This Row],[11]]="",Table1[[#This Row],[12]]="",Table1[[#This Row],[13]]="",Table1[[#This Row],[15]]="",Table1[[#This Row],[16]]="",Table1[[#This Row],[18]]=""),"","X")</f>
        <v>X</v>
      </c>
      <c r="AB149" s="85" t="str">
        <f>IF(Table1[[#This Row],[14]]="","","X")</f>
        <v/>
      </c>
    </row>
    <row r="150" spans="1:28" ht="77.25" x14ac:dyDescent="0.25">
      <c r="A150" s="83" t="s">
        <v>5</v>
      </c>
      <c r="B150" s="83" t="s">
        <v>346</v>
      </c>
      <c r="C150" s="84" t="s">
        <v>347</v>
      </c>
      <c r="D150" s="84" t="s">
        <v>28</v>
      </c>
      <c r="E150" s="84" t="s">
        <v>28</v>
      </c>
      <c r="F150" s="83" t="s">
        <v>1</v>
      </c>
      <c r="G150" s="82"/>
      <c r="H150" s="82"/>
      <c r="I150" s="82"/>
      <c r="J150" s="82"/>
      <c r="K150" s="82"/>
      <c r="L150" s="23" t="s">
        <v>34</v>
      </c>
      <c r="M150" s="82"/>
      <c r="N150" s="82"/>
      <c r="O150" s="82"/>
      <c r="P150" s="82"/>
      <c r="Q150" s="82"/>
      <c r="R150" s="82"/>
      <c r="S150" s="82"/>
      <c r="T150" s="82"/>
      <c r="U150" s="23" t="s">
        <v>34</v>
      </c>
      <c r="V150" s="82"/>
      <c r="W150" s="82"/>
      <c r="X150" s="82"/>
      <c r="Y150" s="85" t="str">
        <f>IF(Table1[[#This Row],[1]]="","","X")</f>
        <v/>
      </c>
      <c r="Z150" s="85" t="str">
        <f>IF(AND(Table1[[#This Row],[2]]="",Table1[[#This Row],[4]]="",Table1[[#This Row],[17]]=""),"","X")</f>
        <v/>
      </c>
      <c r="AA150" s="85" t="str">
        <f>IF(AND(Table1[[#This Row],[3]]="",Table1[[#This Row],[5]]="",Table1[[#This Row],[6]]="",Table1[[#This Row],[7]]="",Table1[[#This Row],[8]]="",Table1[[#This Row],[9]]="",Table1[[#This Row],[10]]="",Table1[[#This Row],[11]]="",Table1[[#This Row],[12]]="",Table1[[#This Row],[13]]="",Table1[[#This Row],[15]]="",Table1[[#This Row],[16]]="",Table1[[#This Row],[18]]=""),"","X")</f>
        <v>X</v>
      </c>
      <c r="AB150" s="85" t="str">
        <f>IF(Table1[[#This Row],[14]]="","","X")</f>
        <v/>
      </c>
    </row>
    <row r="151" spans="1:28" ht="26.25" x14ac:dyDescent="0.25">
      <c r="A151" s="83" t="s">
        <v>5</v>
      </c>
      <c r="B151" s="83" t="s">
        <v>348</v>
      </c>
      <c r="C151" s="84" t="s">
        <v>349</v>
      </c>
      <c r="D151" s="84" t="s">
        <v>350</v>
      </c>
      <c r="E151" s="84" t="s">
        <v>30</v>
      </c>
      <c r="F151" s="83" t="s">
        <v>1</v>
      </c>
      <c r="G151" s="23" t="s">
        <v>34</v>
      </c>
      <c r="H151" s="23" t="s">
        <v>34</v>
      </c>
      <c r="I151" s="82"/>
      <c r="J151" s="82"/>
      <c r="K151" s="82"/>
      <c r="L151" s="23" t="s">
        <v>34</v>
      </c>
      <c r="M151" s="82"/>
      <c r="N151" s="82"/>
      <c r="O151" s="82"/>
      <c r="P151" s="82"/>
      <c r="Q151" s="82"/>
      <c r="R151" s="82"/>
      <c r="S151" s="23" t="s">
        <v>34</v>
      </c>
      <c r="T151" s="82"/>
      <c r="U151" s="82"/>
      <c r="V151" s="82"/>
      <c r="W151" s="82"/>
      <c r="X151" s="82"/>
      <c r="Y151" s="85" t="str">
        <f>IF(Table1[[#This Row],[1]]="","","X")</f>
        <v>X</v>
      </c>
      <c r="Z151" s="85" t="str">
        <f>IF(AND(Table1[[#This Row],[2]]="",Table1[[#This Row],[4]]="",Table1[[#This Row],[17]]=""),"","X")</f>
        <v>X</v>
      </c>
      <c r="AA151" s="85" t="str">
        <f>IF(AND(Table1[[#This Row],[3]]="",Table1[[#This Row],[5]]="",Table1[[#This Row],[6]]="",Table1[[#This Row],[7]]="",Table1[[#This Row],[8]]="",Table1[[#This Row],[9]]="",Table1[[#This Row],[10]]="",Table1[[#This Row],[11]]="",Table1[[#This Row],[12]]="",Table1[[#This Row],[13]]="",Table1[[#This Row],[15]]="",Table1[[#This Row],[16]]="",Table1[[#This Row],[18]]=""),"","X")</f>
        <v>X</v>
      </c>
      <c r="AB151" s="85" t="str">
        <f>IF(Table1[[#This Row],[14]]="","","X")</f>
        <v/>
      </c>
    </row>
    <row r="152" spans="1:28" ht="39" x14ac:dyDescent="0.25">
      <c r="A152" s="83" t="s">
        <v>5</v>
      </c>
      <c r="B152" s="83" t="s">
        <v>351</v>
      </c>
      <c r="C152" s="84" t="s">
        <v>352</v>
      </c>
      <c r="D152" s="84" t="s">
        <v>28</v>
      </c>
      <c r="E152" s="84" t="s">
        <v>28</v>
      </c>
      <c r="F152" s="83" t="s">
        <v>1</v>
      </c>
      <c r="G152" s="82"/>
      <c r="H152" s="82"/>
      <c r="I152" s="82"/>
      <c r="J152" s="82"/>
      <c r="K152" s="82"/>
      <c r="L152" s="23" t="s">
        <v>34</v>
      </c>
      <c r="M152" s="82"/>
      <c r="N152" s="82"/>
      <c r="O152" s="82"/>
      <c r="P152" s="82"/>
      <c r="Q152" s="82"/>
      <c r="R152" s="82"/>
      <c r="S152" s="82"/>
      <c r="T152" s="23" t="s">
        <v>34</v>
      </c>
      <c r="U152" s="82"/>
      <c r="V152" s="82"/>
      <c r="W152" s="82"/>
      <c r="X152" s="82"/>
      <c r="Y152" s="85" t="str">
        <f>IF(Table1[[#This Row],[1]]="","","X")</f>
        <v/>
      </c>
      <c r="Z152" s="85" t="str">
        <f>IF(AND(Table1[[#This Row],[2]]="",Table1[[#This Row],[4]]="",Table1[[#This Row],[17]]=""),"","X")</f>
        <v/>
      </c>
      <c r="AA152" s="85" t="str">
        <f>IF(AND(Table1[[#This Row],[3]]="",Table1[[#This Row],[5]]="",Table1[[#This Row],[6]]="",Table1[[#This Row],[7]]="",Table1[[#This Row],[8]]="",Table1[[#This Row],[9]]="",Table1[[#This Row],[10]]="",Table1[[#This Row],[11]]="",Table1[[#This Row],[12]]="",Table1[[#This Row],[13]]="",Table1[[#This Row],[15]]="",Table1[[#This Row],[16]]="",Table1[[#This Row],[18]]=""),"","X")</f>
        <v>X</v>
      </c>
      <c r="AB152" s="85" t="str">
        <f>IF(Table1[[#This Row],[14]]="","","X")</f>
        <v>X</v>
      </c>
    </row>
    <row r="153" spans="1:28" ht="26.25" x14ac:dyDescent="0.25">
      <c r="A153" s="83" t="s">
        <v>5</v>
      </c>
      <c r="B153" s="83" t="s">
        <v>353</v>
      </c>
      <c r="C153" s="84" t="s">
        <v>354</v>
      </c>
      <c r="D153" s="84" t="s">
        <v>28</v>
      </c>
      <c r="E153" s="84" t="s">
        <v>28</v>
      </c>
      <c r="F153" s="83" t="s">
        <v>1</v>
      </c>
      <c r="G153" s="82"/>
      <c r="H153" s="82"/>
      <c r="I153" s="82"/>
      <c r="J153" s="82"/>
      <c r="K153" s="82"/>
      <c r="L153" s="82"/>
      <c r="M153" s="82"/>
      <c r="N153" s="82"/>
      <c r="O153" s="82"/>
      <c r="P153" s="82"/>
      <c r="Q153" s="82"/>
      <c r="R153" s="82"/>
      <c r="S153" s="82"/>
      <c r="T153" s="82"/>
      <c r="U153" s="23" t="s">
        <v>34</v>
      </c>
      <c r="V153" s="82"/>
      <c r="W153" s="82"/>
      <c r="X153" s="82"/>
      <c r="Y153" s="85" t="str">
        <f>IF(Table1[[#This Row],[1]]="","","X")</f>
        <v/>
      </c>
      <c r="Z153" s="85" t="str">
        <f>IF(AND(Table1[[#This Row],[2]]="",Table1[[#This Row],[4]]="",Table1[[#This Row],[17]]=""),"","X")</f>
        <v/>
      </c>
      <c r="AA153" s="85" t="str">
        <f>IF(AND(Table1[[#This Row],[3]]="",Table1[[#This Row],[5]]="",Table1[[#This Row],[6]]="",Table1[[#This Row],[7]]="",Table1[[#This Row],[8]]="",Table1[[#This Row],[9]]="",Table1[[#This Row],[10]]="",Table1[[#This Row],[11]]="",Table1[[#This Row],[12]]="",Table1[[#This Row],[13]]="",Table1[[#This Row],[15]]="",Table1[[#This Row],[16]]="",Table1[[#This Row],[18]]=""),"","X")</f>
        <v>X</v>
      </c>
      <c r="AB153" s="85" t="str">
        <f>IF(Table1[[#This Row],[14]]="","","X")</f>
        <v/>
      </c>
    </row>
    <row r="154" spans="1:28" ht="51.75" x14ac:dyDescent="0.25">
      <c r="A154" s="83" t="s">
        <v>5</v>
      </c>
      <c r="B154" s="83" t="s">
        <v>355</v>
      </c>
      <c r="C154" s="84" t="s">
        <v>356</v>
      </c>
      <c r="D154" s="84" t="s">
        <v>28</v>
      </c>
      <c r="E154" s="84" t="s">
        <v>28</v>
      </c>
      <c r="F154" s="83" t="s">
        <v>1</v>
      </c>
      <c r="G154" s="82"/>
      <c r="H154" s="82"/>
      <c r="I154" s="82"/>
      <c r="J154" s="82"/>
      <c r="K154" s="82"/>
      <c r="L154" s="23" t="s">
        <v>34</v>
      </c>
      <c r="M154" s="82"/>
      <c r="N154" s="82"/>
      <c r="O154" s="82"/>
      <c r="P154" s="82"/>
      <c r="Q154" s="23" t="s">
        <v>34</v>
      </c>
      <c r="R154" s="82"/>
      <c r="S154" s="82"/>
      <c r="T154" s="82"/>
      <c r="U154" s="82"/>
      <c r="V154" s="82"/>
      <c r="W154" s="82"/>
      <c r="X154" s="82"/>
      <c r="Y154" s="85" t="str">
        <f>IF(Table1[[#This Row],[1]]="","","X")</f>
        <v/>
      </c>
      <c r="Z154" s="85" t="str">
        <f>IF(AND(Table1[[#This Row],[2]]="",Table1[[#This Row],[4]]="",Table1[[#This Row],[17]]=""),"","X")</f>
        <v/>
      </c>
      <c r="AA154" s="85" t="str">
        <f>IF(AND(Table1[[#This Row],[3]]="",Table1[[#This Row],[5]]="",Table1[[#This Row],[6]]="",Table1[[#This Row],[7]]="",Table1[[#This Row],[8]]="",Table1[[#This Row],[9]]="",Table1[[#This Row],[10]]="",Table1[[#This Row],[11]]="",Table1[[#This Row],[12]]="",Table1[[#This Row],[13]]="",Table1[[#This Row],[15]]="",Table1[[#This Row],[16]]="",Table1[[#This Row],[18]]=""),"","X")</f>
        <v>X</v>
      </c>
      <c r="AB154" s="85" t="str">
        <f>IF(Table1[[#This Row],[14]]="","","X")</f>
        <v/>
      </c>
    </row>
    <row r="155" spans="1:28" ht="51.75" x14ac:dyDescent="0.25">
      <c r="A155" s="83" t="s">
        <v>5</v>
      </c>
      <c r="B155" s="83" t="s">
        <v>357</v>
      </c>
      <c r="C155" s="84" t="s">
        <v>358</v>
      </c>
      <c r="D155" s="84" t="s">
        <v>28</v>
      </c>
      <c r="E155" s="84" t="s">
        <v>28</v>
      </c>
      <c r="F155" s="83" t="s">
        <v>1</v>
      </c>
      <c r="G155" s="23" t="s">
        <v>34</v>
      </c>
      <c r="H155" s="23"/>
      <c r="I155" s="23"/>
      <c r="J155" s="23"/>
      <c r="K155" s="23"/>
      <c r="L155" s="23" t="s">
        <v>34</v>
      </c>
      <c r="M155" s="23"/>
      <c r="N155" s="23" t="s">
        <v>34</v>
      </c>
      <c r="O155" s="23"/>
      <c r="P155" s="23"/>
      <c r="Q155" s="23"/>
      <c r="R155" s="23"/>
      <c r="S155" s="23"/>
      <c r="T155" s="23"/>
      <c r="U155" s="23"/>
      <c r="V155" s="23"/>
      <c r="W155" s="23"/>
      <c r="X155" s="23" t="s">
        <v>34</v>
      </c>
      <c r="Y155" s="85" t="str">
        <f>IF(Table1[[#This Row],[1]]="","","X")</f>
        <v>X</v>
      </c>
      <c r="Z155" s="85" t="str">
        <f>IF(AND(Table1[[#This Row],[2]]="",Table1[[#This Row],[4]]="",Table1[[#This Row],[17]]=""),"","X")</f>
        <v/>
      </c>
      <c r="AA155" s="85" t="str">
        <f>IF(AND(Table1[[#This Row],[3]]="",Table1[[#This Row],[5]]="",Table1[[#This Row],[6]]="",Table1[[#This Row],[7]]="",Table1[[#This Row],[8]]="",Table1[[#This Row],[9]]="",Table1[[#This Row],[10]]="",Table1[[#This Row],[11]]="",Table1[[#This Row],[12]]="",Table1[[#This Row],[13]]="",Table1[[#This Row],[15]]="",Table1[[#This Row],[16]]="",Table1[[#This Row],[18]]=""),"","X")</f>
        <v>X</v>
      </c>
      <c r="AB155" s="85" t="str">
        <f>IF(Table1[[#This Row],[14]]="","","X")</f>
        <v/>
      </c>
    </row>
    <row r="156" spans="1:28" ht="26.25" x14ac:dyDescent="0.25">
      <c r="A156" s="83" t="s">
        <v>5</v>
      </c>
      <c r="B156" s="83" t="s">
        <v>359</v>
      </c>
      <c r="C156" s="41" t="s">
        <v>360</v>
      </c>
      <c r="D156" s="84" t="s">
        <v>28</v>
      </c>
      <c r="E156" s="84" t="s">
        <v>28</v>
      </c>
      <c r="F156" s="83" t="s">
        <v>1</v>
      </c>
      <c r="G156" s="82"/>
      <c r="H156" s="82"/>
      <c r="I156" s="82"/>
      <c r="J156" s="82"/>
      <c r="K156" s="82"/>
      <c r="L156" s="82"/>
      <c r="M156" s="82"/>
      <c r="N156" s="82"/>
      <c r="O156" s="82"/>
      <c r="P156" s="82"/>
      <c r="Q156" s="82"/>
      <c r="R156" s="82"/>
      <c r="S156" s="82"/>
      <c r="T156" s="82"/>
      <c r="U156" s="82"/>
      <c r="V156" s="82"/>
      <c r="W156" s="82"/>
      <c r="X156" s="82"/>
      <c r="Y156" s="85" t="str">
        <f>IF(Table1[[#This Row],[1]]="","","X")</f>
        <v/>
      </c>
      <c r="Z156" s="85" t="str">
        <f>IF(AND(Table1[[#This Row],[2]]="",Table1[[#This Row],[4]]="",Table1[[#This Row],[17]]=""),"","X")</f>
        <v/>
      </c>
      <c r="AA156" s="85" t="str">
        <f>IF(AND(Table1[[#This Row],[3]]="",Table1[[#This Row],[5]]="",Table1[[#This Row],[6]]="",Table1[[#This Row],[7]]="",Table1[[#This Row],[8]]="",Table1[[#This Row],[9]]="",Table1[[#This Row],[10]]="",Table1[[#This Row],[11]]="",Table1[[#This Row],[12]]="",Table1[[#This Row],[13]]="",Table1[[#This Row],[15]]="",Table1[[#This Row],[16]]="",Table1[[#This Row],[18]]=""),"","X")</f>
        <v/>
      </c>
      <c r="AB156" s="85" t="str">
        <f>IF(Table1[[#This Row],[14]]="","","X")</f>
        <v/>
      </c>
    </row>
    <row r="157" spans="1:28" ht="39" x14ac:dyDescent="0.25">
      <c r="A157" s="83" t="s">
        <v>5</v>
      </c>
      <c r="B157" s="40" t="s">
        <v>361</v>
      </c>
      <c r="C157" s="41" t="s">
        <v>362</v>
      </c>
      <c r="D157" s="41" t="s">
        <v>363</v>
      </c>
      <c r="E157" s="41" t="s">
        <v>30</v>
      </c>
      <c r="F157" s="40" t="s">
        <v>1</v>
      </c>
      <c r="G157" s="82"/>
      <c r="H157" s="82"/>
      <c r="I157" s="82"/>
      <c r="J157" s="82"/>
      <c r="K157" s="82"/>
      <c r="L157" s="23" t="s">
        <v>34</v>
      </c>
      <c r="M157" s="82"/>
      <c r="N157" s="82"/>
      <c r="O157" s="82"/>
      <c r="P157" s="82"/>
      <c r="Q157" s="82"/>
      <c r="R157" s="82"/>
      <c r="S157" s="82"/>
      <c r="T157" s="82"/>
      <c r="U157" s="82"/>
      <c r="V157" s="82"/>
      <c r="W157" s="82"/>
      <c r="X157" s="82"/>
      <c r="Y157" s="85" t="str">
        <f>IF(Table1[[#This Row],[1]]="","","X")</f>
        <v/>
      </c>
      <c r="Z157" s="85" t="str">
        <f>IF(AND(Table1[[#This Row],[2]]="",Table1[[#This Row],[4]]="",Table1[[#This Row],[17]]=""),"","X")</f>
        <v/>
      </c>
      <c r="AA157" s="85" t="str">
        <f>IF(AND(Table1[[#This Row],[3]]="",Table1[[#This Row],[5]]="",Table1[[#This Row],[6]]="",Table1[[#This Row],[7]]="",Table1[[#This Row],[8]]="",Table1[[#This Row],[9]]="",Table1[[#This Row],[10]]="",Table1[[#This Row],[11]]="",Table1[[#This Row],[12]]="",Table1[[#This Row],[13]]="",Table1[[#This Row],[15]]="",Table1[[#This Row],[16]]="",Table1[[#This Row],[18]]=""),"","X")</f>
        <v>X</v>
      </c>
      <c r="AB157" s="85" t="str">
        <f>IF(Table1[[#This Row],[14]]="","","X")</f>
        <v/>
      </c>
    </row>
    <row r="158" spans="1:28" ht="51.75" x14ac:dyDescent="0.25">
      <c r="A158" s="40" t="s">
        <v>5</v>
      </c>
      <c r="B158" s="40" t="s">
        <v>364</v>
      </c>
      <c r="C158" s="41" t="s">
        <v>368</v>
      </c>
      <c r="D158" s="41" t="s">
        <v>28</v>
      </c>
      <c r="E158" s="41" t="s">
        <v>28</v>
      </c>
      <c r="F158" s="40" t="s">
        <v>1</v>
      </c>
      <c r="G158" s="23"/>
      <c r="H158" s="23"/>
      <c r="I158" s="23"/>
      <c r="J158" s="23"/>
      <c r="K158" s="23"/>
      <c r="L158" s="23"/>
      <c r="M158" s="23"/>
      <c r="N158" s="23"/>
      <c r="O158" s="23"/>
      <c r="P158" s="23"/>
      <c r="Q158" s="23"/>
      <c r="R158" s="23"/>
      <c r="S158" s="23"/>
      <c r="T158" s="23" t="s">
        <v>34</v>
      </c>
      <c r="U158" s="23"/>
      <c r="V158" s="23"/>
      <c r="W158" s="23"/>
      <c r="X158" s="23"/>
      <c r="Y158" s="39" t="str">
        <f>IF(Table1[[#This Row],[1]]="","","X")</f>
        <v/>
      </c>
      <c r="Z158" s="39" t="str">
        <f>IF(AND(Table1[[#This Row],[2]]="",Table1[[#This Row],[4]]="",Table1[[#This Row],[17]]=""),"","X")</f>
        <v/>
      </c>
      <c r="AA158" s="39" t="str">
        <f>IF(AND(Table1[[#This Row],[3]]="",Table1[[#This Row],[5]]="",Table1[[#This Row],[6]]="",Table1[[#This Row],[7]]="",Table1[[#This Row],[8]]="",Table1[[#This Row],[9]]="",Table1[[#This Row],[10]]="",Table1[[#This Row],[11]]="",Table1[[#This Row],[12]]="",Table1[[#This Row],[13]]="",Table1[[#This Row],[15]]="",Table1[[#This Row],[16]]="",Table1[[#This Row],[18]]=""),"","X")</f>
        <v/>
      </c>
      <c r="AB158" s="39" t="str">
        <f>IF(Table1[[#This Row],[14]]="","","X")</f>
        <v>X</v>
      </c>
    </row>
    <row r="159" spans="1:28" ht="51.75" x14ac:dyDescent="0.25">
      <c r="A159" s="40" t="s">
        <v>5</v>
      </c>
      <c r="B159" s="40" t="s">
        <v>365</v>
      </c>
      <c r="C159" s="41" t="s">
        <v>369</v>
      </c>
      <c r="D159" s="41" t="s">
        <v>322</v>
      </c>
      <c r="E159" s="41" t="s">
        <v>30</v>
      </c>
      <c r="F159" s="40" t="s">
        <v>1</v>
      </c>
      <c r="G159" s="23"/>
      <c r="H159" s="23"/>
      <c r="I159" s="23"/>
      <c r="J159" s="23"/>
      <c r="K159" s="23"/>
      <c r="L159" s="23"/>
      <c r="M159" s="23"/>
      <c r="N159" s="23"/>
      <c r="O159" s="23"/>
      <c r="P159" s="23"/>
      <c r="Q159" s="23"/>
      <c r="R159" s="23"/>
      <c r="S159" s="23"/>
      <c r="T159" s="23" t="s">
        <v>375</v>
      </c>
      <c r="U159" s="23"/>
      <c r="V159" s="23"/>
      <c r="W159" s="23"/>
      <c r="X159" s="23"/>
      <c r="Y159" s="39" t="str">
        <f>IF(Table1[[#This Row],[1]]="","","X")</f>
        <v/>
      </c>
      <c r="Z159" s="39" t="str">
        <f>IF(AND(Table1[[#This Row],[2]]="",Table1[[#This Row],[4]]="",Table1[[#This Row],[17]]=""),"","X")</f>
        <v/>
      </c>
      <c r="AA159" s="39" t="str">
        <f>IF(AND(Table1[[#This Row],[3]]="",Table1[[#This Row],[5]]="",Table1[[#This Row],[6]]="",Table1[[#This Row],[7]]="",Table1[[#This Row],[8]]="",Table1[[#This Row],[9]]="",Table1[[#This Row],[10]]="",Table1[[#This Row],[11]]="",Table1[[#This Row],[12]]="",Table1[[#This Row],[13]]="",Table1[[#This Row],[15]]="",Table1[[#This Row],[16]]="",Table1[[#This Row],[18]]=""),"","X")</f>
        <v/>
      </c>
      <c r="AB159" s="39" t="str">
        <f>IF(Table1[[#This Row],[14]]="","","X")</f>
        <v>X</v>
      </c>
    </row>
    <row r="160" spans="1:28" ht="39" x14ac:dyDescent="0.25">
      <c r="A160" s="40" t="s">
        <v>5</v>
      </c>
      <c r="B160" s="40" t="s">
        <v>367</v>
      </c>
      <c r="C160" s="41" t="s">
        <v>370</v>
      </c>
      <c r="D160" s="41" t="s">
        <v>28</v>
      </c>
      <c r="E160" s="41" t="s">
        <v>28</v>
      </c>
      <c r="F160" s="40" t="s">
        <v>1</v>
      </c>
      <c r="G160" s="70" t="s">
        <v>34</v>
      </c>
      <c r="H160" s="70"/>
      <c r="I160" s="70"/>
      <c r="J160" s="70"/>
      <c r="K160" s="70"/>
      <c r="L160" s="70"/>
      <c r="M160" s="70"/>
      <c r="N160" s="70" t="s">
        <v>34</v>
      </c>
      <c r="O160" s="70"/>
      <c r="P160" s="70"/>
      <c r="Q160" s="70"/>
      <c r="R160" s="70"/>
      <c r="S160" s="70"/>
      <c r="T160" s="70"/>
      <c r="U160" s="70"/>
      <c r="V160" s="70"/>
      <c r="W160" s="70"/>
      <c r="X160" s="70" t="s">
        <v>34</v>
      </c>
      <c r="Y160" s="39" t="str">
        <f>IF(Table1[[#This Row],[1]]="","","X")</f>
        <v>X</v>
      </c>
      <c r="Z160" s="39" t="str">
        <f>IF(AND(Table1[[#This Row],[2]]="",Table1[[#This Row],[4]]="",Table1[[#This Row],[17]]=""),"","X")</f>
        <v/>
      </c>
      <c r="AA160" s="39" t="str">
        <f>IF(AND(Table1[[#This Row],[3]]="",Table1[[#This Row],[5]]="",Table1[[#This Row],[6]]="",Table1[[#This Row],[7]]="",Table1[[#This Row],[8]]="",Table1[[#This Row],[9]]="",Table1[[#This Row],[10]]="",Table1[[#This Row],[11]]="",Table1[[#This Row],[12]]="",Table1[[#This Row],[13]]="",Table1[[#This Row],[15]]="",Table1[[#This Row],[16]]="",Table1[[#This Row],[18]]=""),"","X")</f>
        <v>X</v>
      </c>
      <c r="AB160" s="39" t="str">
        <f>IF(Table1[[#This Row],[14]]="","","X")</f>
        <v/>
      </c>
    </row>
    <row r="161" spans="1:28" ht="26.25" x14ac:dyDescent="0.25">
      <c r="A161" s="40" t="s">
        <v>5</v>
      </c>
      <c r="B161" s="40" t="s">
        <v>366</v>
      </c>
      <c r="C161" s="41" t="s">
        <v>371</v>
      </c>
      <c r="D161" s="41" t="s">
        <v>28</v>
      </c>
      <c r="E161" s="41" t="s">
        <v>28</v>
      </c>
      <c r="F161" s="40" t="s">
        <v>1</v>
      </c>
      <c r="G161" s="23"/>
      <c r="H161" s="23"/>
      <c r="I161" s="23"/>
      <c r="J161" s="23"/>
      <c r="K161" s="23"/>
      <c r="L161" s="23" t="s">
        <v>34</v>
      </c>
      <c r="M161" s="23"/>
      <c r="N161" s="23"/>
      <c r="O161" s="23"/>
      <c r="P161" s="23"/>
      <c r="Q161" s="23"/>
      <c r="R161" s="23"/>
      <c r="S161" s="23"/>
      <c r="T161" s="23"/>
      <c r="U161" s="23"/>
      <c r="V161" s="23"/>
      <c r="W161" s="23"/>
      <c r="X161" s="23"/>
      <c r="Y161" s="39" t="str">
        <f>IF(Table1[[#This Row],[1]]="","","X")</f>
        <v/>
      </c>
      <c r="Z161" s="39" t="str">
        <f>IF(AND(Table1[[#This Row],[2]]="",Table1[[#This Row],[4]]="",Table1[[#This Row],[17]]=""),"","X")</f>
        <v/>
      </c>
      <c r="AA161" s="39" t="str">
        <f>IF(AND(Table1[[#This Row],[3]]="",Table1[[#This Row],[5]]="",Table1[[#This Row],[6]]="",Table1[[#This Row],[7]]="",Table1[[#This Row],[8]]="",Table1[[#This Row],[9]]="",Table1[[#This Row],[10]]="",Table1[[#This Row],[11]]="",Table1[[#This Row],[12]]="",Table1[[#This Row],[13]]="",Table1[[#This Row],[15]]="",Table1[[#This Row],[16]]="",Table1[[#This Row],[18]]=""),"","X")</f>
        <v>X</v>
      </c>
      <c r="AB161" s="39" t="str">
        <f>IF(Table1[[#This Row],[14]]="","","X")</f>
        <v/>
      </c>
    </row>
    <row r="162" spans="1:28" ht="26.25" x14ac:dyDescent="0.25">
      <c r="A162" s="101" t="s">
        <v>32</v>
      </c>
      <c r="B162" s="101" t="s">
        <v>378</v>
      </c>
      <c r="C162" s="102" t="s">
        <v>379</v>
      </c>
      <c r="D162" s="102" t="s">
        <v>28</v>
      </c>
      <c r="E162" s="102" t="s">
        <v>28</v>
      </c>
      <c r="F162" s="101" t="s">
        <v>37</v>
      </c>
      <c r="G162" s="100"/>
      <c r="H162" s="100"/>
      <c r="I162" s="100"/>
      <c r="J162" s="100"/>
      <c r="K162" s="100"/>
      <c r="L162" s="100" t="s">
        <v>34</v>
      </c>
      <c r="M162" s="100"/>
      <c r="N162" s="100"/>
      <c r="O162" s="100" t="s">
        <v>34</v>
      </c>
      <c r="P162" s="100"/>
      <c r="Q162" s="100"/>
      <c r="R162" s="100"/>
      <c r="S162" s="100"/>
      <c r="T162" s="100"/>
      <c r="U162" s="100"/>
      <c r="V162" s="100"/>
      <c r="W162" s="100"/>
      <c r="X162" s="100"/>
      <c r="Y162" s="103" t="str">
        <f>IF(Table1[[#This Row],[1]]="","","X")</f>
        <v/>
      </c>
      <c r="Z162" s="103" t="str">
        <f>IF(AND(Table1[[#This Row],[2]]="",Table1[[#This Row],[4]]="",Table1[[#This Row],[17]]=""),"","X")</f>
        <v/>
      </c>
      <c r="AA162" s="103" t="str">
        <f>IF(AND(Table1[[#This Row],[3]]="",Table1[[#This Row],[5]]="",Table1[[#This Row],[6]]="",Table1[[#This Row],[7]]="",Table1[[#This Row],[8]]="",Table1[[#This Row],[9]]="",Table1[[#This Row],[10]]="",Table1[[#This Row],[11]]="",Table1[[#This Row],[12]]="",Table1[[#This Row],[13]]="",Table1[[#This Row],[15]]="",Table1[[#This Row],[16]]="",Table1[[#This Row],[18]]=""),"","X")</f>
        <v>X</v>
      </c>
      <c r="AB162" s="103" t="str">
        <f>IF(Table1[[#This Row],[14]]="","","X")</f>
        <v/>
      </c>
    </row>
    <row r="163" spans="1:28" ht="26.25" x14ac:dyDescent="0.25">
      <c r="A163" s="101" t="s">
        <v>7</v>
      </c>
      <c r="B163" s="101" t="s">
        <v>380</v>
      </c>
      <c r="C163" s="102" t="s">
        <v>381</v>
      </c>
      <c r="D163" s="102" t="s">
        <v>28</v>
      </c>
      <c r="E163" s="102" t="s">
        <v>28</v>
      </c>
      <c r="F163" s="101" t="s">
        <v>37</v>
      </c>
      <c r="G163" s="100"/>
      <c r="H163" s="100"/>
      <c r="I163" s="100"/>
      <c r="J163" s="100"/>
      <c r="K163" s="100"/>
      <c r="L163" s="100"/>
      <c r="M163" s="100"/>
      <c r="N163" s="100"/>
      <c r="O163" s="100"/>
      <c r="P163" s="100"/>
      <c r="Q163" s="100"/>
      <c r="R163" s="100"/>
      <c r="S163" s="100"/>
      <c r="T163" s="100"/>
      <c r="U163" s="100"/>
      <c r="V163" s="100"/>
      <c r="W163" s="100"/>
      <c r="X163" s="100"/>
      <c r="Y163" s="103" t="str">
        <f>IF(Table1[[#This Row],[1]]="","","X")</f>
        <v/>
      </c>
      <c r="Z163" s="103" t="str">
        <f>IF(AND(Table1[[#This Row],[2]]="",Table1[[#This Row],[4]]="",Table1[[#This Row],[17]]=""),"","X")</f>
        <v/>
      </c>
      <c r="AA163" s="103" t="str">
        <f>IF(AND(Table1[[#This Row],[3]]="",Table1[[#This Row],[5]]="",Table1[[#This Row],[6]]="",Table1[[#This Row],[7]]="",Table1[[#This Row],[8]]="",Table1[[#This Row],[9]]="",Table1[[#This Row],[10]]="",Table1[[#This Row],[11]]="",Table1[[#This Row],[12]]="",Table1[[#This Row],[13]]="",Table1[[#This Row],[15]]="",Table1[[#This Row],[16]]="",Table1[[#This Row],[18]]=""),"","X")</f>
        <v/>
      </c>
      <c r="AB163" s="103" t="str">
        <f>IF(Table1[[#This Row],[14]]="","","X")</f>
        <v/>
      </c>
    </row>
    <row r="164" spans="1:28" ht="39" x14ac:dyDescent="0.25">
      <c r="A164" s="101" t="s">
        <v>38</v>
      </c>
      <c r="B164" s="101" t="s">
        <v>382</v>
      </c>
      <c r="C164" s="102" t="s">
        <v>244</v>
      </c>
      <c r="D164" s="102" t="s">
        <v>28</v>
      </c>
      <c r="E164" s="102" t="s">
        <v>28</v>
      </c>
      <c r="F164" s="101" t="s">
        <v>1</v>
      </c>
      <c r="G164" s="100"/>
      <c r="H164" s="100"/>
      <c r="I164" s="100"/>
      <c r="J164" s="100"/>
      <c r="K164" s="100"/>
      <c r="L164" s="100"/>
      <c r="M164" s="100"/>
      <c r="N164" s="100"/>
      <c r="O164" s="100"/>
      <c r="P164" s="100"/>
      <c r="Q164" s="100"/>
      <c r="R164" s="100"/>
      <c r="S164" s="100"/>
      <c r="T164" s="100"/>
      <c r="U164" s="100"/>
      <c r="V164" s="100"/>
      <c r="W164" s="100"/>
      <c r="X164" s="100"/>
      <c r="Y164" s="103" t="str">
        <f>IF(Table1[[#This Row],[1]]="","","X")</f>
        <v/>
      </c>
      <c r="Z164" s="103" t="str">
        <f>IF(AND(Table1[[#This Row],[2]]="",Table1[[#This Row],[4]]="",Table1[[#This Row],[17]]=""),"","X")</f>
        <v/>
      </c>
      <c r="AA164" s="103" t="str">
        <f>IF(AND(Table1[[#This Row],[3]]="",Table1[[#This Row],[5]]="",Table1[[#This Row],[6]]="",Table1[[#This Row],[7]]="",Table1[[#This Row],[8]]="",Table1[[#This Row],[9]]="",Table1[[#This Row],[10]]="",Table1[[#This Row],[11]]="",Table1[[#This Row],[12]]="",Table1[[#This Row],[13]]="",Table1[[#This Row],[15]]="",Table1[[#This Row],[16]]="",Table1[[#This Row],[18]]=""),"","X")</f>
        <v/>
      </c>
      <c r="AB164" s="103" t="str">
        <f>IF(Table1[[#This Row],[14]]="","","X")</f>
        <v/>
      </c>
    </row>
  </sheetData>
  <mergeCells count="5">
    <mergeCell ref="A1:C1"/>
    <mergeCell ref="A4:Q4"/>
    <mergeCell ref="A11:Q11"/>
    <mergeCell ref="Y21:AB21"/>
    <mergeCell ref="G21:X21"/>
  </mergeCells>
  <pageMargins left="0.25" right="0.25" top="0.75" bottom="0.75" header="0.3" footer="0.3"/>
  <pageSetup scale="68" fitToHeight="0" orientation="landscape" r:id="rId1"/>
  <headerFooter>
    <oddHeader>&amp;CMapping of TAC Goals to Revision Requests</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5" x14ac:dyDescent="0.25"/>
  <sheetData>
    <row r="1" spans="1:1" x14ac:dyDescent="0.25">
      <c r="A1" s="38" t="s">
        <v>0</v>
      </c>
    </row>
    <row r="2" spans="1:1" x14ac:dyDescent="0.25">
      <c r="A2" t="s">
        <v>37</v>
      </c>
    </row>
    <row r="3" spans="1:1" x14ac:dyDescent="0.25">
      <c r="A3" t="s">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abSelected="1" zoomScaleNormal="100" workbookViewId="0">
      <selection activeCell="C29" sqref="C29"/>
    </sheetView>
  </sheetViews>
  <sheetFormatPr defaultRowHeight="15" x14ac:dyDescent="0.25"/>
  <cols>
    <col min="1" max="1" width="19.42578125" customWidth="1"/>
    <col min="2" max="4" width="10.7109375" customWidth="1"/>
    <col min="5" max="5" width="11.140625" customWidth="1"/>
    <col min="6" max="19" width="10.7109375" customWidth="1"/>
    <col min="20" max="22" width="12.140625" bestFit="1" customWidth="1"/>
    <col min="23" max="23" width="11.28515625" bestFit="1" customWidth="1"/>
  </cols>
  <sheetData>
    <row r="1" spans="1:19" ht="21" x14ac:dyDescent="0.25">
      <c r="A1" s="92" t="s">
        <v>198</v>
      </c>
      <c r="B1" s="92"/>
      <c r="C1" s="92"/>
      <c r="D1" s="4"/>
      <c r="E1" s="4"/>
      <c r="F1" s="4"/>
      <c r="G1" s="4"/>
      <c r="H1" s="4"/>
      <c r="I1" s="4"/>
      <c r="J1" s="4"/>
      <c r="K1" s="4"/>
      <c r="L1" s="4"/>
      <c r="M1" s="4"/>
      <c r="N1" s="4"/>
      <c r="O1" s="4"/>
      <c r="P1" s="4"/>
      <c r="Q1" s="4"/>
    </row>
    <row r="2" spans="1:19" x14ac:dyDescent="0.25">
      <c r="A2" s="18" t="s">
        <v>33</v>
      </c>
      <c r="B2" s="18"/>
      <c r="C2" s="18"/>
      <c r="D2" s="18"/>
      <c r="E2" s="18"/>
      <c r="F2" s="18"/>
      <c r="G2" s="18"/>
      <c r="H2" s="18"/>
      <c r="I2" s="18"/>
      <c r="J2" s="18"/>
      <c r="K2" s="18"/>
      <c r="L2" s="18"/>
      <c r="M2" s="18"/>
      <c r="N2" s="18"/>
      <c r="O2" s="18"/>
      <c r="P2" s="18"/>
      <c r="Q2" s="18"/>
      <c r="R2" s="18"/>
      <c r="S2" s="18"/>
    </row>
    <row r="3" spans="1:19" x14ac:dyDescent="0.25">
      <c r="A3" s="18" t="s">
        <v>58</v>
      </c>
      <c r="B3" s="18"/>
      <c r="C3" s="18"/>
      <c r="D3" s="18"/>
      <c r="E3" s="18"/>
      <c r="F3" s="18"/>
      <c r="G3" s="18"/>
      <c r="H3" s="18"/>
      <c r="I3" s="18"/>
      <c r="J3" s="18"/>
      <c r="K3" s="18"/>
      <c r="L3" s="18"/>
      <c r="M3" s="18"/>
      <c r="N3" s="18"/>
      <c r="O3" s="18"/>
      <c r="P3" s="18"/>
      <c r="Q3" s="18"/>
      <c r="R3" s="17"/>
    </row>
    <row r="4" spans="1:19" s="17" customFormat="1" ht="28.5" customHeight="1" x14ac:dyDescent="0.25">
      <c r="A4" s="99" t="s">
        <v>59</v>
      </c>
      <c r="B4" s="99"/>
      <c r="C4" s="99"/>
      <c r="D4" s="99"/>
      <c r="E4" s="99"/>
      <c r="F4" s="99"/>
      <c r="G4" s="99"/>
      <c r="H4" s="99"/>
      <c r="I4" s="99"/>
      <c r="J4" s="99"/>
      <c r="K4" s="99"/>
      <c r="L4" s="99"/>
      <c r="M4" s="99"/>
      <c r="N4" s="99"/>
      <c r="O4" s="99"/>
      <c r="P4" s="99"/>
      <c r="Q4" s="18"/>
    </row>
    <row r="5" spans="1:19" x14ac:dyDescent="0.25">
      <c r="A5" s="18" t="s">
        <v>60</v>
      </c>
      <c r="B5" s="18"/>
      <c r="C5" s="18"/>
      <c r="D5" s="18"/>
      <c r="E5" s="18"/>
      <c r="F5" s="18"/>
      <c r="G5" s="18"/>
      <c r="H5" s="18"/>
      <c r="I5" s="18"/>
      <c r="J5" s="18"/>
      <c r="K5" s="18"/>
      <c r="L5" s="18"/>
      <c r="M5" s="18"/>
      <c r="N5" s="18"/>
      <c r="O5" s="18"/>
      <c r="P5" s="18"/>
      <c r="Q5" s="18"/>
      <c r="R5" s="17"/>
    </row>
    <row r="6" spans="1:19" x14ac:dyDescent="0.25">
      <c r="A6" s="18" t="s">
        <v>61</v>
      </c>
      <c r="B6" s="18"/>
      <c r="C6" s="18"/>
      <c r="D6" s="18"/>
      <c r="E6" s="18"/>
      <c r="F6" s="18"/>
      <c r="G6" s="18"/>
      <c r="H6" s="18"/>
      <c r="I6" s="18"/>
      <c r="J6" s="18"/>
      <c r="K6" s="18"/>
      <c r="L6" s="18"/>
      <c r="M6" s="18"/>
      <c r="N6" s="18"/>
      <c r="O6" s="18"/>
      <c r="P6" s="18"/>
      <c r="Q6" s="18"/>
      <c r="R6" s="17"/>
    </row>
    <row r="7" spans="1:19" x14ac:dyDescent="0.25">
      <c r="A7" s="18" t="s">
        <v>62</v>
      </c>
      <c r="B7" s="18"/>
      <c r="C7" s="18"/>
      <c r="D7" s="18"/>
      <c r="E7" s="18"/>
      <c r="F7" s="18"/>
      <c r="G7" s="18"/>
      <c r="H7" s="18"/>
      <c r="I7" s="18"/>
      <c r="J7" s="18"/>
      <c r="K7" s="18"/>
      <c r="L7" s="18"/>
      <c r="M7" s="18"/>
      <c r="N7" s="18"/>
      <c r="O7" s="18"/>
      <c r="P7" s="18"/>
      <c r="Q7" s="18"/>
      <c r="R7" s="17"/>
    </row>
    <row r="8" spans="1:19" x14ac:dyDescent="0.25">
      <c r="A8" s="18" t="s">
        <v>63</v>
      </c>
      <c r="B8" s="18"/>
      <c r="C8" s="18"/>
      <c r="D8" s="18"/>
      <c r="E8" s="18"/>
      <c r="F8" s="18"/>
      <c r="G8" s="18"/>
      <c r="H8" s="18"/>
      <c r="I8" s="18"/>
      <c r="J8" s="18"/>
      <c r="K8" s="18"/>
      <c r="L8" s="18"/>
      <c r="M8" s="18"/>
      <c r="N8" s="18"/>
      <c r="O8" s="18"/>
      <c r="P8" s="18"/>
      <c r="Q8" s="18"/>
      <c r="R8" s="17"/>
    </row>
    <row r="9" spans="1:19" x14ac:dyDescent="0.25">
      <c r="A9" s="18" t="s">
        <v>64</v>
      </c>
      <c r="B9" s="18"/>
      <c r="C9" s="18"/>
      <c r="D9" s="18"/>
      <c r="E9" s="18"/>
      <c r="F9" s="18"/>
      <c r="G9" s="18"/>
      <c r="H9" s="18"/>
      <c r="I9" s="18"/>
      <c r="J9" s="18"/>
      <c r="K9" s="18"/>
      <c r="L9" s="18"/>
      <c r="M9" s="18"/>
      <c r="N9" s="18"/>
      <c r="O9" s="18"/>
      <c r="P9" s="18"/>
      <c r="Q9" s="18"/>
      <c r="R9" s="18"/>
      <c r="S9" s="18"/>
    </row>
    <row r="10" spans="1:19" x14ac:dyDescent="0.25">
      <c r="A10" s="18" t="s">
        <v>65</v>
      </c>
      <c r="B10" s="18"/>
      <c r="C10" s="18"/>
      <c r="D10" s="18"/>
      <c r="E10" s="18"/>
      <c r="F10" s="18"/>
      <c r="G10" s="18"/>
      <c r="H10" s="18"/>
      <c r="I10" s="18"/>
      <c r="J10" s="18"/>
      <c r="K10" s="18"/>
      <c r="L10" s="18"/>
      <c r="M10" s="18"/>
      <c r="N10" s="18"/>
      <c r="O10" s="18"/>
      <c r="P10" s="18"/>
      <c r="Q10" s="18"/>
      <c r="R10" s="18"/>
      <c r="S10" s="18"/>
    </row>
    <row r="11" spans="1:19" ht="30.75" customHeight="1" x14ac:dyDescent="0.25">
      <c r="A11" s="99" t="s">
        <v>66</v>
      </c>
      <c r="B11" s="99"/>
      <c r="C11" s="99"/>
      <c r="D11" s="99"/>
      <c r="E11" s="99"/>
      <c r="F11" s="99"/>
      <c r="G11" s="99"/>
      <c r="H11" s="99"/>
      <c r="I11" s="99"/>
      <c r="J11" s="99"/>
      <c r="K11" s="99"/>
      <c r="L11" s="99"/>
      <c r="M11" s="99"/>
      <c r="N11" s="99"/>
      <c r="O11" s="99"/>
      <c r="P11" s="99"/>
      <c r="Q11" s="18"/>
      <c r="R11" s="18"/>
      <c r="S11" s="18"/>
    </row>
    <row r="12" spans="1:19" x14ac:dyDescent="0.25">
      <c r="A12" s="18" t="s">
        <v>67</v>
      </c>
      <c r="B12" s="18"/>
      <c r="C12" s="18"/>
      <c r="D12" s="18"/>
      <c r="E12" s="18"/>
      <c r="F12" s="18"/>
      <c r="G12" s="18"/>
      <c r="H12" s="18"/>
      <c r="I12" s="18"/>
      <c r="J12" s="18"/>
      <c r="K12" s="18"/>
      <c r="L12" s="18"/>
      <c r="M12" s="18"/>
      <c r="N12" s="18"/>
      <c r="O12" s="18"/>
      <c r="P12" s="18"/>
      <c r="Q12" s="18"/>
      <c r="R12" s="18"/>
      <c r="S12" s="18"/>
    </row>
    <row r="13" spans="1:19" x14ac:dyDescent="0.25">
      <c r="A13" s="18" t="s">
        <v>374</v>
      </c>
      <c r="B13" s="18"/>
      <c r="C13" s="18"/>
      <c r="D13" s="18"/>
      <c r="E13" s="18"/>
      <c r="F13" s="18"/>
      <c r="G13" s="18"/>
      <c r="H13" s="18"/>
      <c r="I13" s="18"/>
      <c r="J13" s="18"/>
      <c r="K13" s="18"/>
      <c r="L13" s="18"/>
      <c r="M13" s="18"/>
      <c r="N13" s="18"/>
      <c r="O13" s="18"/>
      <c r="P13" s="18"/>
      <c r="Q13" s="18"/>
      <c r="R13" s="18"/>
      <c r="S13" s="18"/>
    </row>
    <row r="14" spans="1:19" x14ac:dyDescent="0.25">
      <c r="A14" s="18" t="s">
        <v>68</v>
      </c>
      <c r="B14" s="18"/>
      <c r="C14" s="18"/>
      <c r="D14" s="18"/>
      <c r="E14" s="18"/>
      <c r="F14" s="18"/>
      <c r="G14" s="18"/>
      <c r="H14" s="18"/>
      <c r="I14" s="18"/>
      <c r="J14" s="18"/>
      <c r="K14" s="18"/>
      <c r="L14" s="18"/>
      <c r="M14" s="18"/>
      <c r="N14" s="18"/>
      <c r="O14" s="18"/>
      <c r="P14" s="18"/>
      <c r="Q14" s="18"/>
      <c r="R14" s="18"/>
      <c r="S14" s="18"/>
    </row>
    <row r="15" spans="1:19" x14ac:dyDescent="0.25">
      <c r="A15" s="18" t="s">
        <v>69</v>
      </c>
      <c r="B15" s="18"/>
      <c r="C15" s="18"/>
      <c r="D15" s="18"/>
      <c r="E15" s="18"/>
      <c r="F15" s="18"/>
      <c r="G15" s="18"/>
      <c r="H15" s="18"/>
      <c r="I15" s="18"/>
      <c r="J15" s="18"/>
      <c r="K15" s="18"/>
      <c r="L15" s="18"/>
      <c r="M15" s="18"/>
      <c r="N15" s="18"/>
      <c r="O15" s="18"/>
      <c r="P15" s="18"/>
      <c r="Q15" s="18"/>
      <c r="R15" s="18"/>
      <c r="S15" s="18"/>
    </row>
    <row r="16" spans="1:19" s="17" customFormat="1" x14ac:dyDescent="0.25">
      <c r="A16" s="18" t="s">
        <v>70</v>
      </c>
      <c r="B16" s="18"/>
      <c r="C16" s="18"/>
      <c r="D16" s="18"/>
      <c r="E16" s="18"/>
      <c r="F16" s="18"/>
      <c r="G16" s="18"/>
      <c r="H16" s="18"/>
      <c r="I16" s="18"/>
      <c r="J16" s="18"/>
      <c r="K16" s="18"/>
      <c r="L16" s="18"/>
      <c r="M16" s="18"/>
      <c r="N16" s="18"/>
      <c r="O16" s="18"/>
      <c r="P16" s="18"/>
      <c r="Q16" s="18"/>
      <c r="R16" s="18"/>
      <c r="S16" s="18"/>
    </row>
    <row r="17" spans="1:19" s="17" customFormat="1" x14ac:dyDescent="0.25">
      <c r="A17" s="18" t="s">
        <v>85</v>
      </c>
      <c r="B17" s="18"/>
      <c r="C17" s="18"/>
      <c r="D17" s="18"/>
      <c r="E17" s="18"/>
      <c r="F17" s="18"/>
      <c r="G17" s="18"/>
      <c r="H17" s="18"/>
      <c r="I17" s="18"/>
      <c r="J17" s="18"/>
      <c r="K17" s="18"/>
      <c r="L17" s="18"/>
      <c r="M17" s="18"/>
      <c r="N17" s="18"/>
      <c r="O17" s="18"/>
      <c r="P17" s="18"/>
      <c r="Q17" s="18"/>
      <c r="R17" s="18"/>
      <c r="S17" s="18"/>
    </row>
    <row r="18" spans="1:19" s="17" customFormat="1" x14ac:dyDescent="0.25">
      <c r="A18" s="18" t="s">
        <v>86</v>
      </c>
      <c r="B18" s="18"/>
      <c r="C18" s="18"/>
      <c r="D18" s="18"/>
      <c r="E18" s="18"/>
      <c r="F18" s="18"/>
      <c r="G18" s="18"/>
      <c r="H18" s="18"/>
      <c r="I18" s="18"/>
      <c r="J18" s="18"/>
      <c r="K18" s="18"/>
      <c r="L18" s="18"/>
      <c r="M18" s="18"/>
      <c r="N18" s="18"/>
      <c r="O18" s="18"/>
      <c r="P18" s="18"/>
      <c r="Q18" s="18"/>
      <c r="R18" s="18"/>
      <c r="S18" s="18"/>
    </row>
    <row r="19" spans="1:19" s="17" customFormat="1" x14ac:dyDescent="0.25">
      <c r="A19" s="18" t="s">
        <v>87</v>
      </c>
      <c r="B19" s="18"/>
      <c r="C19" s="18"/>
      <c r="D19" s="18"/>
      <c r="E19" s="18"/>
      <c r="F19" s="18"/>
      <c r="G19" s="18"/>
      <c r="H19" s="18"/>
      <c r="I19" s="18"/>
      <c r="J19" s="18"/>
      <c r="K19" s="18"/>
      <c r="L19" s="18"/>
      <c r="M19" s="18"/>
      <c r="N19" s="18"/>
      <c r="O19" s="18"/>
      <c r="P19" s="18"/>
      <c r="Q19" s="18"/>
      <c r="R19" s="18"/>
      <c r="S19" s="18"/>
    </row>
    <row r="20" spans="1:19" ht="5.25" customHeight="1" x14ac:dyDescent="0.25">
      <c r="A20" s="9"/>
      <c r="B20" s="9"/>
      <c r="C20" s="9"/>
      <c r="D20" s="9"/>
      <c r="E20" s="9"/>
      <c r="F20" s="9"/>
      <c r="G20" s="9"/>
      <c r="H20" s="9"/>
      <c r="I20" s="9"/>
      <c r="J20" s="9"/>
      <c r="K20" s="9"/>
      <c r="L20" s="9"/>
      <c r="M20" s="9"/>
      <c r="N20" s="9"/>
      <c r="O20" s="9"/>
      <c r="P20" s="9"/>
      <c r="Q20" s="9"/>
    </row>
    <row r="21" spans="1:19" ht="23.25" x14ac:dyDescent="0.35">
      <c r="A21" s="8" t="s">
        <v>25</v>
      </c>
    </row>
    <row r="22" spans="1:19" ht="12.75" customHeight="1" x14ac:dyDescent="0.25"/>
    <row r="23" spans="1:19" x14ac:dyDescent="0.25">
      <c r="A23" s="11" t="s">
        <v>0</v>
      </c>
      <c r="B23" s="16" t="s">
        <v>12</v>
      </c>
    </row>
    <row r="24" spans="1:19" ht="7.5" customHeight="1" x14ac:dyDescent="0.25"/>
    <row r="25" spans="1:19" hidden="1" x14ac:dyDescent="0.25">
      <c r="A25" s="12"/>
      <c r="B25" s="13" t="s">
        <v>26</v>
      </c>
      <c r="C25" s="14"/>
      <c r="D25" s="14"/>
      <c r="E25" s="14"/>
      <c r="F25" s="14"/>
      <c r="G25" s="14"/>
      <c r="H25" s="14"/>
      <c r="I25" s="14"/>
      <c r="J25" s="14"/>
      <c r="K25" s="14"/>
      <c r="L25" s="14"/>
      <c r="M25" s="14"/>
      <c r="N25" s="14"/>
      <c r="O25" s="14"/>
      <c r="P25" s="14"/>
      <c r="Q25" s="14"/>
      <c r="R25" s="14"/>
      <c r="S25" s="15"/>
    </row>
    <row r="26" spans="1:19" x14ac:dyDescent="0.25">
      <c r="A26" s="11" t="s">
        <v>3</v>
      </c>
      <c r="B26" s="19" t="s">
        <v>11</v>
      </c>
      <c r="C26" s="19" t="s">
        <v>13</v>
      </c>
      <c r="D26" s="19" t="s">
        <v>14</v>
      </c>
      <c r="E26" s="19" t="s">
        <v>15</v>
      </c>
      <c r="F26" s="19" t="s">
        <v>16</v>
      </c>
      <c r="G26" s="19" t="s">
        <v>17</v>
      </c>
      <c r="H26" s="19" t="s">
        <v>18</v>
      </c>
      <c r="I26" s="19" t="s">
        <v>19</v>
      </c>
      <c r="J26" s="19" t="s">
        <v>20</v>
      </c>
      <c r="K26" s="19" t="s">
        <v>21</v>
      </c>
      <c r="L26" s="19" t="s">
        <v>22</v>
      </c>
      <c r="M26" s="19" t="s">
        <v>23</v>
      </c>
      <c r="N26" s="19" t="s">
        <v>24</v>
      </c>
      <c r="O26" s="55" t="s">
        <v>35</v>
      </c>
      <c r="P26" s="55" t="s">
        <v>74</v>
      </c>
      <c r="Q26" s="55" t="s">
        <v>91</v>
      </c>
      <c r="R26" s="55" t="s">
        <v>92</v>
      </c>
      <c r="S26" s="55" t="s">
        <v>93</v>
      </c>
    </row>
    <row r="27" spans="1:19" x14ac:dyDescent="0.25">
      <c r="A27" s="63" t="s">
        <v>6</v>
      </c>
      <c r="B27" s="58">
        <v>4</v>
      </c>
      <c r="C27" s="45">
        <v>6</v>
      </c>
      <c r="D27" s="47"/>
      <c r="E27" s="45"/>
      <c r="F27" s="47"/>
      <c r="G27" s="47">
        <v>5</v>
      </c>
      <c r="H27" s="47"/>
      <c r="I27" s="47">
        <v>3</v>
      </c>
      <c r="J27" s="47"/>
      <c r="K27" s="47"/>
      <c r="L27" s="47"/>
      <c r="M27" s="47"/>
      <c r="N27" s="47"/>
      <c r="O27" s="50"/>
      <c r="P27" s="47"/>
      <c r="Q27" s="47">
        <v>1</v>
      </c>
      <c r="R27" s="45">
        <v>1</v>
      </c>
      <c r="S27" s="47">
        <v>3</v>
      </c>
    </row>
    <row r="28" spans="1:19" x14ac:dyDescent="0.25">
      <c r="A28" s="63" t="s">
        <v>5</v>
      </c>
      <c r="B28" s="58">
        <v>20</v>
      </c>
      <c r="C28" s="45">
        <v>9</v>
      </c>
      <c r="D28" s="47">
        <v>1</v>
      </c>
      <c r="E28" s="45">
        <v>4</v>
      </c>
      <c r="F28" s="47">
        <v>2</v>
      </c>
      <c r="G28" s="47">
        <v>50</v>
      </c>
      <c r="H28" s="47">
        <v>1</v>
      </c>
      <c r="I28" s="47">
        <v>11</v>
      </c>
      <c r="J28" s="47"/>
      <c r="K28" s="47"/>
      <c r="L28" s="47">
        <v>3</v>
      </c>
      <c r="M28" s="47">
        <v>3</v>
      </c>
      <c r="N28" s="47">
        <v>3</v>
      </c>
      <c r="O28" s="50">
        <v>9</v>
      </c>
      <c r="P28" s="47">
        <v>5</v>
      </c>
      <c r="Q28" s="47">
        <v>7</v>
      </c>
      <c r="R28" s="45">
        <v>2</v>
      </c>
      <c r="S28" s="47">
        <v>13</v>
      </c>
    </row>
    <row r="29" spans="1:19" x14ac:dyDescent="0.25">
      <c r="A29" s="63" t="s">
        <v>8</v>
      </c>
      <c r="B29" s="58">
        <v>1</v>
      </c>
      <c r="C29" s="45">
        <v>6</v>
      </c>
      <c r="D29" s="47">
        <v>1</v>
      </c>
      <c r="E29" s="45">
        <v>1</v>
      </c>
      <c r="F29" s="47"/>
      <c r="G29" s="47">
        <v>5</v>
      </c>
      <c r="H29" s="47"/>
      <c r="I29" s="47">
        <v>1</v>
      </c>
      <c r="J29" s="47"/>
      <c r="K29" s="47"/>
      <c r="L29" s="47"/>
      <c r="M29" s="47"/>
      <c r="N29" s="47">
        <v>1</v>
      </c>
      <c r="O29" s="50"/>
      <c r="P29" s="47"/>
      <c r="Q29" s="47"/>
      <c r="R29" s="45"/>
      <c r="S29" s="47">
        <v>1</v>
      </c>
    </row>
    <row r="30" spans="1:19" x14ac:dyDescent="0.25">
      <c r="A30" s="63" t="s">
        <v>7</v>
      </c>
      <c r="B30" s="58"/>
      <c r="C30" s="45"/>
      <c r="D30" s="47"/>
      <c r="E30" s="45"/>
      <c r="F30" s="47"/>
      <c r="G30" s="47"/>
      <c r="H30" s="47"/>
      <c r="I30" s="47"/>
      <c r="J30" s="47"/>
      <c r="K30" s="47"/>
      <c r="L30" s="47"/>
      <c r="M30" s="47"/>
      <c r="N30" s="47"/>
      <c r="O30" s="50"/>
      <c r="P30" s="47"/>
      <c r="Q30" s="47"/>
      <c r="R30" s="45"/>
      <c r="S30" s="47"/>
    </row>
    <row r="31" spans="1:19" x14ac:dyDescent="0.25">
      <c r="A31" s="63" t="s">
        <v>9</v>
      </c>
      <c r="B31" s="58"/>
      <c r="C31" s="45"/>
      <c r="D31" s="47"/>
      <c r="E31" s="45"/>
      <c r="F31" s="47"/>
      <c r="G31" s="47">
        <v>4</v>
      </c>
      <c r="H31" s="47"/>
      <c r="I31" s="47"/>
      <c r="J31" s="47"/>
      <c r="K31" s="47"/>
      <c r="L31" s="47"/>
      <c r="M31" s="47"/>
      <c r="N31" s="47"/>
      <c r="O31" s="50">
        <v>2</v>
      </c>
      <c r="P31" s="47"/>
      <c r="Q31" s="47"/>
      <c r="R31" s="45"/>
      <c r="S31" s="47"/>
    </row>
    <row r="32" spans="1:19" x14ac:dyDescent="0.25">
      <c r="A32" s="63" t="s">
        <v>32</v>
      </c>
      <c r="B32" s="58"/>
      <c r="C32" s="45"/>
      <c r="D32" s="47"/>
      <c r="E32" s="45"/>
      <c r="F32" s="47"/>
      <c r="G32" s="47">
        <v>1</v>
      </c>
      <c r="H32" s="47"/>
      <c r="I32" s="47"/>
      <c r="J32" s="47">
        <v>1</v>
      </c>
      <c r="K32" s="47"/>
      <c r="L32" s="47"/>
      <c r="M32" s="47"/>
      <c r="N32" s="47"/>
      <c r="O32" s="50"/>
      <c r="P32" s="47"/>
      <c r="Q32" s="47"/>
      <c r="R32" s="45"/>
      <c r="S32" s="47"/>
    </row>
    <row r="33" spans="1:19" x14ac:dyDescent="0.25">
      <c r="A33" s="63" t="s">
        <v>36</v>
      </c>
      <c r="B33" s="58">
        <v>1</v>
      </c>
      <c r="C33" s="45">
        <v>1</v>
      </c>
      <c r="D33" s="47"/>
      <c r="E33" s="45"/>
      <c r="F33" s="47"/>
      <c r="G33" s="47"/>
      <c r="H33" s="47"/>
      <c r="I33" s="47">
        <v>1</v>
      </c>
      <c r="J33" s="47"/>
      <c r="K33" s="47"/>
      <c r="L33" s="47"/>
      <c r="M33" s="47"/>
      <c r="N33" s="47"/>
      <c r="O33" s="50"/>
      <c r="P33" s="47"/>
      <c r="Q33" s="47"/>
      <c r="R33" s="45"/>
      <c r="S33" s="47">
        <v>1</v>
      </c>
    </row>
    <row r="34" spans="1:19" x14ac:dyDescent="0.25">
      <c r="A34" s="63" t="s">
        <v>38</v>
      </c>
      <c r="B34" s="58"/>
      <c r="C34" s="45"/>
      <c r="D34" s="47"/>
      <c r="E34" s="45"/>
      <c r="F34" s="47"/>
      <c r="G34" s="47"/>
      <c r="H34" s="47"/>
      <c r="I34" s="47"/>
      <c r="J34" s="47"/>
      <c r="K34" s="47"/>
      <c r="L34" s="47"/>
      <c r="M34" s="47"/>
      <c r="N34" s="47"/>
      <c r="O34" s="50"/>
      <c r="P34" s="47"/>
      <c r="Q34" s="47"/>
      <c r="R34" s="45"/>
      <c r="S34" s="47"/>
    </row>
    <row r="35" spans="1:19" x14ac:dyDescent="0.25">
      <c r="A35" s="63" t="s">
        <v>39</v>
      </c>
      <c r="B35" s="58">
        <v>2</v>
      </c>
      <c r="C35" s="45"/>
      <c r="D35" s="47"/>
      <c r="E35" s="45">
        <v>1</v>
      </c>
      <c r="F35" s="47"/>
      <c r="G35" s="47">
        <v>4</v>
      </c>
      <c r="H35" s="47"/>
      <c r="I35" s="47">
        <v>2</v>
      </c>
      <c r="J35" s="47"/>
      <c r="K35" s="47"/>
      <c r="L35" s="47"/>
      <c r="M35" s="47"/>
      <c r="N35" s="47"/>
      <c r="O35" s="50"/>
      <c r="P35" s="47"/>
      <c r="Q35" s="47"/>
      <c r="R35" s="45"/>
      <c r="S35" s="47">
        <v>2</v>
      </c>
    </row>
    <row r="36" spans="1:19" s="17" customFormat="1" x14ac:dyDescent="0.25">
      <c r="A36" s="63" t="s">
        <v>41</v>
      </c>
      <c r="B36" s="58"/>
      <c r="C36" s="45"/>
      <c r="D36" s="47"/>
      <c r="E36" s="45"/>
      <c r="F36" s="47"/>
      <c r="G36" s="47">
        <v>1</v>
      </c>
      <c r="H36" s="47"/>
      <c r="I36" s="47"/>
      <c r="J36" s="47"/>
      <c r="K36" s="47"/>
      <c r="L36" s="47"/>
      <c r="M36" s="47"/>
      <c r="N36" s="47"/>
      <c r="O36" s="50"/>
      <c r="P36" s="47"/>
      <c r="Q36" s="47"/>
      <c r="R36" s="45"/>
      <c r="S36" s="47"/>
    </row>
    <row r="37" spans="1:19" s="17" customFormat="1" x14ac:dyDescent="0.25">
      <c r="A37" s="64" t="s">
        <v>79</v>
      </c>
      <c r="B37" s="58">
        <v>2</v>
      </c>
      <c r="C37" s="45"/>
      <c r="D37" s="47"/>
      <c r="E37" s="45"/>
      <c r="F37" s="47"/>
      <c r="G37" s="47">
        <v>3</v>
      </c>
      <c r="H37" s="47"/>
      <c r="I37" s="47">
        <v>1</v>
      </c>
      <c r="J37" s="47"/>
      <c r="K37" s="47"/>
      <c r="L37" s="47"/>
      <c r="M37" s="47">
        <v>1</v>
      </c>
      <c r="N37" s="47"/>
      <c r="O37" s="50">
        <v>1</v>
      </c>
      <c r="P37" s="47"/>
      <c r="Q37" s="47">
        <v>1</v>
      </c>
      <c r="R37" s="45"/>
      <c r="S37" s="47">
        <v>1</v>
      </c>
    </row>
    <row r="38" spans="1:19" s="17" customFormat="1" ht="5.25" customHeight="1" x14ac:dyDescent="0.25">
      <c r="A38" s="56" t="s">
        <v>10</v>
      </c>
      <c r="B38" s="57">
        <v>30</v>
      </c>
      <c r="C38" s="57">
        <v>22</v>
      </c>
      <c r="D38" s="57">
        <v>2</v>
      </c>
      <c r="E38" s="57">
        <v>6</v>
      </c>
      <c r="F38" s="57">
        <v>2</v>
      </c>
      <c r="G38" s="57">
        <v>73</v>
      </c>
      <c r="H38" s="57">
        <v>1</v>
      </c>
      <c r="I38" s="57">
        <v>19</v>
      </c>
      <c r="J38" s="57">
        <v>1</v>
      </c>
      <c r="K38" s="57"/>
      <c r="L38" s="57">
        <v>3</v>
      </c>
      <c r="M38" s="57">
        <v>4</v>
      </c>
      <c r="N38" s="57">
        <v>4</v>
      </c>
      <c r="O38" s="57">
        <v>12</v>
      </c>
      <c r="P38" s="57">
        <v>5</v>
      </c>
      <c r="Q38" s="57">
        <v>9</v>
      </c>
      <c r="R38" s="57">
        <v>3</v>
      </c>
      <c r="S38" s="57">
        <v>21</v>
      </c>
    </row>
    <row r="39" spans="1:19" ht="23.25" x14ac:dyDescent="0.35">
      <c r="A39" s="8" t="s">
        <v>31</v>
      </c>
    </row>
    <row r="40" spans="1:19" x14ac:dyDescent="0.25">
      <c r="C40" s="17"/>
      <c r="D40" s="17"/>
      <c r="E40" s="17"/>
      <c r="F40" s="17"/>
      <c r="G40" s="17"/>
      <c r="H40" s="17"/>
      <c r="I40" s="17"/>
      <c r="J40" s="17"/>
      <c r="K40" s="17"/>
      <c r="L40" s="17"/>
      <c r="M40" s="17"/>
      <c r="N40" s="17"/>
    </row>
    <row r="41" spans="1:19" x14ac:dyDescent="0.25">
      <c r="A41" s="43" t="s">
        <v>0</v>
      </c>
      <c r="B41" s="44" t="s">
        <v>12</v>
      </c>
      <c r="C41" s="17"/>
      <c r="D41" s="17"/>
      <c r="E41" s="17"/>
      <c r="F41" s="17"/>
      <c r="G41" s="17"/>
      <c r="H41" s="17"/>
      <c r="I41" s="17"/>
      <c r="J41" s="17"/>
      <c r="K41" s="17"/>
      <c r="L41" s="17"/>
      <c r="M41" s="17"/>
      <c r="N41" s="17"/>
    </row>
    <row r="42" spans="1:19" ht="6" customHeight="1" x14ac:dyDescent="0.25">
      <c r="A42" s="17"/>
      <c r="B42" s="17"/>
      <c r="C42" s="17"/>
      <c r="D42" s="17"/>
      <c r="E42" s="17"/>
      <c r="F42" s="17"/>
      <c r="G42" s="17"/>
      <c r="H42" s="17"/>
      <c r="I42" s="17"/>
      <c r="J42" s="17"/>
      <c r="K42" s="17"/>
      <c r="L42" s="17"/>
      <c r="M42" s="17"/>
      <c r="N42" s="17"/>
    </row>
    <row r="43" spans="1:19" hidden="1" x14ac:dyDescent="0.25">
      <c r="A43" s="19"/>
      <c r="B43" s="43" t="s">
        <v>26</v>
      </c>
      <c r="C43" s="19"/>
      <c r="D43" s="19"/>
      <c r="E43" s="19"/>
      <c r="F43" s="19"/>
      <c r="G43" s="19"/>
      <c r="H43" s="19"/>
      <c r="I43" s="19"/>
      <c r="J43" s="19"/>
      <c r="K43" s="19"/>
      <c r="L43" s="19"/>
      <c r="M43" s="19"/>
      <c r="N43" s="19"/>
      <c r="O43" s="19"/>
      <c r="P43" s="19"/>
      <c r="Q43" s="19"/>
      <c r="R43" s="19"/>
      <c r="S43" s="19"/>
    </row>
    <row r="44" spans="1:19" x14ac:dyDescent="0.25">
      <c r="A44" s="43" t="s">
        <v>29</v>
      </c>
      <c r="B44" s="19" t="s">
        <v>11</v>
      </c>
      <c r="C44" s="19" t="s">
        <v>13</v>
      </c>
      <c r="D44" s="19" t="s">
        <v>14</v>
      </c>
      <c r="E44" s="19" t="s">
        <v>15</v>
      </c>
      <c r="F44" s="19" t="s">
        <v>16</v>
      </c>
      <c r="G44" s="19" t="s">
        <v>17</v>
      </c>
      <c r="H44" s="19" t="s">
        <v>18</v>
      </c>
      <c r="I44" s="19" t="s">
        <v>19</v>
      </c>
      <c r="J44" s="19" t="s">
        <v>20</v>
      </c>
      <c r="K44" s="19" t="s">
        <v>21</v>
      </c>
      <c r="L44" s="19" t="s">
        <v>22</v>
      </c>
      <c r="M44" s="19" t="s">
        <v>23</v>
      </c>
      <c r="N44" s="19" t="s">
        <v>24</v>
      </c>
      <c r="O44" s="19" t="s">
        <v>35</v>
      </c>
      <c r="P44" s="19" t="s">
        <v>74</v>
      </c>
      <c r="Q44" s="19" t="s">
        <v>91</v>
      </c>
      <c r="R44" s="19" t="s">
        <v>92</v>
      </c>
      <c r="S44" s="19" t="s">
        <v>93</v>
      </c>
    </row>
    <row r="45" spans="1:19" x14ac:dyDescent="0.25">
      <c r="A45" s="19" t="s">
        <v>28</v>
      </c>
      <c r="B45" s="46">
        <v>28</v>
      </c>
      <c r="C45" s="45">
        <v>19</v>
      </c>
      <c r="D45" s="47">
        <v>1</v>
      </c>
      <c r="E45" s="45">
        <v>4</v>
      </c>
      <c r="F45" s="47">
        <v>2</v>
      </c>
      <c r="G45" s="47">
        <v>55</v>
      </c>
      <c r="H45" s="47"/>
      <c r="I45" s="47">
        <v>18</v>
      </c>
      <c r="J45" s="47">
        <v>1</v>
      </c>
      <c r="K45" s="47"/>
      <c r="L45" s="47">
        <v>3</v>
      </c>
      <c r="M45" s="47">
        <v>2</v>
      </c>
      <c r="N45" s="47">
        <v>3</v>
      </c>
      <c r="O45" s="50">
        <v>9</v>
      </c>
      <c r="P45" s="47">
        <v>4</v>
      </c>
      <c r="Q45" s="47">
        <v>9</v>
      </c>
      <c r="R45" s="45">
        <v>2</v>
      </c>
      <c r="S45" s="47">
        <v>18</v>
      </c>
    </row>
    <row r="46" spans="1:19" x14ac:dyDescent="0.25">
      <c r="A46" s="19" t="s">
        <v>30</v>
      </c>
      <c r="B46" s="46">
        <v>2</v>
      </c>
      <c r="C46" s="45">
        <v>3</v>
      </c>
      <c r="D46" s="47">
        <v>1</v>
      </c>
      <c r="E46" s="45">
        <v>2</v>
      </c>
      <c r="F46" s="47"/>
      <c r="G46" s="47">
        <v>17</v>
      </c>
      <c r="H46" s="47">
        <v>1</v>
      </c>
      <c r="I46" s="47">
        <v>1</v>
      </c>
      <c r="J46" s="47"/>
      <c r="K46" s="47"/>
      <c r="L46" s="47"/>
      <c r="M46" s="47">
        <v>2</v>
      </c>
      <c r="N46" s="47">
        <v>1</v>
      </c>
      <c r="O46" s="50">
        <v>3</v>
      </c>
      <c r="P46" s="47">
        <v>1</v>
      </c>
      <c r="Q46" s="47"/>
      <c r="R46" s="45">
        <v>1</v>
      </c>
      <c r="S46" s="47">
        <v>3</v>
      </c>
    </row>
    <row r="47" spans="1:19" ht="30" x14ac:dyDescent="0.25">
      <c r="A47" s="91" t="s">
        <v>258</v>
      </c>
      <c r="B47" s="46"/>
      <c r="C47" s="45"/>
      <c r="D47" s="47"/>
      <c r="E47" s="45"/>
      <c r="F47" s="47"/>
      <c r="G47" s="47">
        <v>1</v>
      </c>
      <c r="H47" s="47"/>
      <c r="I47" s="47"/>
      <c r="J47" s="47"/>
      <c r="K47" s="47"/>
      <c r="L47" s="47"/>
      <c r="M47" s="47"/>
      <c r="N47" s="47"/>
      <c r="O47" s="50"/>
      <c r="P47" s="47"/>
      <c r="Q47" s="47"/>
      <c r="R47" s="45"/>
      <c r="S47" s="47"/>
    </row>
    <row r="48" spans="1:19" x14ac:dyDescent="0.25">
      <c r="A48" s="19" t="s">
        <v>10</v>
      </c>
      <c r="B48" s="20">
        <v>30</v>
      </c>
      <c r="C48" s="20">
        <v>22</v>
      </c>
      <c r="D48" s="20">
        <v>2</v>
      </c>
      <c r="E48" s="20">
        <v>6</v>
      </c>
      <c r="F48" s="20">
        <v>2</v>
      </c>
      <c r="G48" s="21">
        <v>73</v>
      </c>
      <c r="H48" s="20">
        <v>1</v>
      </c>
      <c r="I48" s="20">
        <v>19</v>
      </c>
      <c r="J48" s="20">
        <v>1</v>
      </c>
      <c r="K48" s="20"/>
      <c r="L48" s="20">
        <v>3</v>
      </c>
      <c r="M48" s="20">
        <v>4</v>
      </c>
      <c r="N48" s="20">
        <v>4</v>
      </c>
      <c r="O48" s="20">
        <v>12</v>
      </c>
      <c r="P48" s="20">
        <v>5</v>
      </c>
      <c r="Q48" s="20">
        <v>9</v>
      </c>
      <c r="R48" s="20">
        <v>3</v>
      </c>
      <c r="S48" s="20">
        <v>21</v>
      </c>
    </row>
    <row r="50" spans="1:5" ht="15.75" x14ac:dyDescent="0.25">
      <c r="A50" s="26"/>
      <c r="B50" s="26" t="s">
        <v>0</v>
      </c>
    </row>
    <row r="51" spans="1:5" ht="31.5" x14ac:dyDescent="0.25">
      <c r="A51" s="65" t="s">
        <v>119</v>
      </c>
      <c r="B51" s="42" t="s">
        <v>37</v>
      </c>
    </row>
    <row r="52" spans="1:5" ht="47.25" x14ac:dyDescent="0.25">
      <c r="A52" s="35" t="s">
        <v>123</v>
      </c>
      <c r="B52" s="34">
        <f>B70/SUM($B$70:$E$70)</f>
        <v>0.15189873417721519</v>
      </c>
    </row>
    <row r="53" spans="1:5" ht="31.5" x14ac:dyDescent="0.25">
      <c r="A53" s="36" t="s">
        <v>120</v>
      </c>
      <c r="B53" s="34">
        <f>C70/SUM($B$70:$E$70)</f>
        <v>0.22784810126582278</v>
      </c>
    </row>
    <row r="54" spans="1:5" ht="47.25" x14ac:dyDescent="0.25">
      <c r="A54" s="48" t="s">
        <v>121</v>
      </c>
      <c r="B54" s="34">
        <f>D70/SUM($B$70:$E$70)</f>
        <v>0.53164556962025311</v>
      </c>
    </row>
    <row r="55" spans="1:5" ht="47.25" x14ac:dyDescent="0.25">
      <c r="A55" s="37" t="s">
        <v>122</v>
      </c>
      <c r="B55" s="34">
        <f>E70/SUM($B$70:$E$70)</f>
        <v>8.8607594936708861E-2</v>
      </c>
    </row>
    <row r="57" spans="1:5" ht="15.75" x14ac:dyDescent="0.25">
      <c r="A57" s="26"/>
      <c r="B57" s="97" t="s">
        <v>56</v>
      </c>
      <c r="C57" s="98"/>
      <c r="D57" s="98"/>
      <c r="E57" s="98"/>
    </row>
    <row r="58" spans="1:5" ht="51" x14ac:dyDescent="0.25">
      <c r="A58" s="27" t="s">
        <v>3</v>
      </c>
      <c r="B58" s="66" t="s">
        <v>123</v>
      </c>
      <c r="C58" s="67" t="s">
        <v>120</v>
      </c>
      <c r="D58" s="68" t="s">
        <v>121</v>
      </c>
      <c r="E58" s="69" t="s">
        <v>122</v>
      </c>
    </row>
    <row r="59" spans="1:5" ht="15.75" x14ac:dyDescent="0.25">
      <c r="A59" s="28" t="s">
        <v>6</v>
      </c>
      <c r="B59" s="29">
        <f>COUNTIFS(Table1[[#All],[Request Type]],Summary!$A59,Table1[[#All],[Status]],Summary!$B$51,Table1[[#All],[Optimize use of ERCOT, Inc.’s resources]],"X")</f>
        <v>3</v>
      </c>
      <c r="C59" s="30">
        <f>COUNTIFS(Table1[[#All],[Request Type]],Summary!$A59,Table1[[#All],[Status]],Summary!$B$51,Table1[[#All],[Enhance operating capabilities]],"X")</f>
        <v>4</v>
      </c>
      <c r="D59" s="49">
        <f>COUNTIFS(Table1[[#All],[Request Type]],Summary!$A59,Table1[[#All],[Status]],Summary!$B$51,Table1[[#All],[Advance competitive solutions]],"X")</f>
        <v>3</v>
      </c>
      <c r="E59" s="31">
        <f>COUNTIFS(Table1[[#All],[Request Type]],Summary!$A59,Table1[[#All],[Status]],Summary!$B$51,Table1[[#All],[Improve information exchange]],"X")</f>
        <v>0</v>
      </c>
    </row>
    <row r="60" spans="1:5" ht="15.75" x14ac:dyDescent="0.25">
      <c r="A60" s="28" t="s">
        <v>5</v>
      </c>
      <c r="B60" s="29">
        <f>COUNTIFS(Table1[[#All],[Request Type]],Summary!$A60,Table1[[#All],[Status]],Summary!$B$51,Table1[[#All],[Optimize use of ERCOT, Inc.’s resources]],"X")</f>
        <v>6</v>
      </c>
      <c r="C60" s="30">
        <f>COUNTIFS(Table1[[#All],[Request Type]],Summary!$A60,Table1[[#All],[Status]],Summary!$B$51,Table1[[#All],[Enhance operating capabilities]],"X")</f>
        <v>9</v>
      </c>
      <c r="D60" s="49">
        <f>COUNTIFS(Table1[[#All],[Request Type]],Summary!$A60,Table1[[#All],[Status]],Summary!$B$51,Table1[[#All],[Advance competitive solutions]],"X")</f>
        <v>28</v>
      </c>
      <c r="E60" s="31">
        <f>COUNTIFS(Table1[[#All],[Request Type]],Summary!$A60,Table1[[#All],[Status]],Summary!$B$51,Table1[[#All],[Improve information exchange]],"X")</f>
        <v>5</v>
      </c>
    </row>
    <row r="61" spans="1:5" ht="15.75" x14ac:dyDescent="0.25">
      <c r="A61" s="28" t="s">
        <v>8</v>
      </c>
      <c r="B61" s="29">
        <f>COUNTIFS(Table1[[#All],[Request Type]],Summary!$A61,Table1[[#All],[Status]],Summary!$B$51,Table1[[#All],[Optimize use of ERCOT, Inc.’s resources]],"X")</f>
        <v>0</v>
      </c>
      <c r="C61" s="30">
        <f>COUNTIFS(Table1[[#All],[Request Type]],Summary!$A61,Table1[[#All],[Status]],Summary!$B$51,Table1[[#All],[Enhance operating capabilities]],"X")</f>
        <v>3</v>
      </c>
      <c r="D61" s="49">
        <f>COUNTIFS(Table1[[#All],[Request Type]],Summary!$A61,Table1[[#All],[Status]],Summary!$B$51,Table1[[#All],[Advance competitive solutions]],"X")</f>
        <v>2</v>
      </c>
      <c r="E61" s="31">
        <f>COUNTIFS(Table1[[#All],[Request Type]],Summary!$A61,Table1[[#All],[Status]],Summary!$B$51,Table1[[#All],[Improve information exchange]],"X")</f>
        <v>0</v>
      </c>
    </row>
    <row r="62" spans="1:5" ht="15.75" x14ac:dyDescent="0.25">
      <c r="A62" s="28" t="s">
        <v>7</v>
      </c>
      <c r="B62" s="29">
        <f>COUNTIFS(Table1[[#All],[Request Type]],Summary!$A62,Table1[[#All],[Status]],Summary!$B$51,Table1[[#All],[Optimize use of ERCOT, Inc.’s resources]],"X")</f>
        <v>0</v>
      </c>
      <c r="C62" s="30">
        <f>COUNTIFS(Table1[[#All],[Request Type]],Summary!$A62,Table1[[#All],[Status]],Summary!$B$51,Table1[[#All],[Enhance operating capabilities]],"X")</f>
        <v>0</v>
      </c>
      <c r="D62" s="49">
        <f>COUNTIFS(Table1[[#All],[Request Type]],Summary!$A62,Table1[[#All],[Status]],Summary!$B$51,Table1[[#All],[Advance competitive solutions]],"X")</f>
        <v>0</v>
      </c>
      <c r="E62" s="31">
        <f>COUNTIFS(Table1[[#All],[Request Type]],Summary!$A62,Table1[[#All],[Status]],Summary!$B$51,Table1[[#All],[Improve information exchange]],"X")</f>
        <v>0</v>
      </c>
    </row>
    <row r="63" spans="1:5" ht="15.75" x14ac:dyDescent="0.25">
      <c r="A63" s="28" t="s">
        <v>9</v>
      </c>
      <c r="B63" s="29">
        <f>COUNTIFS(Table1[[#All],[Request Type]],Summary!$A63,Table1[[#All],[Status]],Summary!$B$51,Table1[[#All],[Optimize use of ERCOT, Inc.’s resources]],"X")</f>
        <v>0</v>
      </c>
      <c r="C63" s="30">
        <f>COUNTIFS(Table1[[#All],[Request Type]],Summary!$A63,Table1[[#All],[Status]],Summary!$B$51,Table1[[#All],[Enhance operating capabilities]],"X")</f>
        <v>0</v>
      </c>
      <c r="D63" s="49">
        <f>COUNTIFS(Table1[[#All],[Request Type]],Summary!$A63,Table1[[#All],[Status]],Summary!$B$51,Table1[[#All],[Advance competitive solutions]],"X")</f>
        <v>3</v>
      </c>
      <c r="E63" s="31">
        <f>COUNTIFS(Table1[[#All],[Request Type]],Summary!$A63,Table1[[#All],[Status]],Summary!$B$51,Table1[[#All],[Improve information exchange]],"X")</f>
        <v>1</v>
      </c>
    </row>
    <row r="64" spans="1:5" ht="15.75" x14ac:dyDescent="0.25">
      <c r="A64" s="28" t="s">
        <v>32</v>
      </c>
      <c r="B64" s="29">
        <f>COUNTIFS(Table1[[#All],[Request Type]],Summary!$A64,Table1[[#All],[Status]],Summary!$B$51,Table1[[#All],[Optimize use of ERCOT, Inc.’s resources]],"X")</f>
        <v>0</v>
      </c>
      <c r="C64" s="30">
        <f>COUNTIFS(Table1[[#All],[Request Type]],Summary!$A64,Table1[[#All],[Status]],Summary!$B$51,Table1[[#All],[Enhance operating capabilities]],"X")</f>
        <v>0</v>
      </c>
      <c r="D64" s="49">
        <f>COUNTIFS(Table1[[#All],[Request Type]],Summary!$A64,Table1[[#All],[Status]],Summary!$B$51,Table1[[#All],[Advance competitive solutions]],"X")</f>
        <v>1</v>
      </c>
      <c r="E64" s="31">
        <f>COUNTIFS(Table1[[#All],[Request Type]],Summary!$A64,Table1[[#All],[Status]],Summary!$B$51,Table1[[#All],[Improve information exchange]],"X")</f>
        <v>0</v>
      </c>
    </row>
    <row r="65" spans="1:6" ht="15.75" x14ac:dyDescent="0.25">
      <c r="A65" s="28" t="s">
        <v>36</v>
      </c>
      <c r="B65" s="29">
        <f>COUNTIFS(Table1[[#All],[Request Type]],Summary!$A65,Table1[[#All],[Status]],Summary!$B$51,Table1[[#All],[Optimize use of ERCOT, Inc.’s resources]],"X")</f>
        <v>1</v>
      </c>
      <c r="C65" s="30">
        <f>COUNTIFS(Table1[[#All],[Request Type]],Summary!$A65,Table1[[#All],[Status]],Summary!$B$51,Table1[[#All],[Enhance operating capabilities]],"X")</f>
        <v>1</v>
      </c>
      <c r="D65" s="49">
        <f>COUNTIFS(Table1[[#All],[Request Type]],Summary!$A65,Table1[[#All],[Status]],Summary!$B$51,Table1[[#All],[Advance competitive solutions]],"X")</f>
        <v>1</v>
      </c>
      <c r="E65" s="31">
        <f>COUNTIFS(Table1[[#All],[Request Type]],Summary!$A65,Table1[[#All],[Status]],Summary!$B$51,Table1[[#All],[Improve information exchange]],"X")</f>
        <v>0</v>
      </c>
    </row>
    <row r="66" spans="1:6" ht="15.75" x14ac:dyDescent="0.25">
      <c r="A66" s="28" t="s">
        <v>38</v>
      </c>
      <c r="B66" s="29">
        <f>COUNTIFS(Table1[[#All],[Request Type]],Summary!$A66,Table1[[#All],[Status]],Summary!$B$51,Table1[[#All],[Optimize use of ERCOT, Inc.’s resources]],"X")</f>
        <v>0</v>
      </c>
      <c r="C66" s="30">
        <f>COUNTIFS(Table1[[#All],[Request Type]],Summary!$A66,Table1[[#All],[Status]],Summary!$B$51,Table1[[#All],[Enhance operating capabilities]],"X")</f>
        <v>0</v>
      </c>
      <c r="D66" s="49">
        <f>COUNTIFS(Table1[[#All],[Request Type]],Summary!$A66,Table1[[#All],[Status]],Summary!$B$51,Table1[[#All],[Advance competitive solutions]],"X")</f>
        <v>0</v>
      </c>
      <c r="E66" s="31">
        <f>COUNTIFS(Table1[[#All],[Request Type]],Summary!$A66,Table1[[#All],[Status]],Summary!$B$51,Table1[[#All],[Improve information exchange]],"X")</f>
        <v>0</v>
      </c>
    </row>
    <row r="67" spans="1:6" ht="15.75" x14ac:dyDescent="0.25">
      <c r="A67" s="28" t="s">
        <v>39</v>
      </c>
      <c r="B67" s="29">
        <f>COUNTIFS(Table1[[#All],[Request Type]],Summary!$A67,Table1[[#All],[Status]],Summary!$B$51,Table1[[#All],[Optimize use of ERCOT, Inc.’s resources]],"X")</f>
        <v>1</v>
      </c>
      <c r="C67" s="30">
        <f>COUNTIFS(Table1[[#All],[Request Type]],Summary!$A67,Table1[[#All],[Status]],Summary!$B$51,Table1[[#All],[Enhance operating capabilities]],"X")</f>
        <v>1</v>
      </c>
      <c r="D67" s="49">
        <f>COUNTIFS(Table1[[#All],[Request Type]],Summary!$A67,Table1[[#All],[Status]],Summary!$B$51,Table1[[#All],[Advance competitive solutions]],"X")</f>
        <v>2</v>
      </c>
      <c r="E67" s="31">
        <f>COUNTIFS(Table1[[#All],[Request Type]],Summary!$A67,Table1[[#All],[Status]],Summary!$B$51,Table1[[#All],[Improve information exchange]],"X")</f>
        <v>0</v>
      </c>
    </row>
    <row r="68" spans="1:6" s="17" customFormat="1" ht="15.75" x14ac:dyDescent="0.25">
      <c r="A68" s="28" t="s">
        <v>79</v>
      </c>
      <c r="B68" s="29">
        <f>COUNTIFS(Table1[[#All],[Request Type]],Summary!$A68,Table1[[#All],[Status]],Summary!$B$51,Table1[[#All],[Optimize use of ERCOT, Inc.’s resources]],"X")</f>
        <v>1</v>
      </c>
      <c r="C68" s="30">
        <f>COUNTIFS(Table1[[#All],[Request Type]],Summary!$A68,Table1[[#All],[Status]],Summary!$B$51,Table1[[#All],[Enhance operating capabilities]],"X")</f>
        <v>0</v>
      </c>
      <c r="D68" s="49">
        <f>COUNTIFS(Table1[[#All],[Request Type]],Summary!$A68,Table1[[#All],[Status]],Summary!$B$51,Table1[[#All],[Advance competitive solutions]],"X")</f>
        <v>2</v>
      </c>
      <c r="E68" s="31">
        <f>COUNTIFS(Table1[[#All],[Request Type]],Summary!$A68,Table1[[#All],[Status]],Summary!$B$51,Table1[[#All],[Improve information exchange]],"X")</f>
        <v>1</v>
      </c>
    </row>
    <row r="69" spans="1:6" ht="15.75" x14ac:dyDescent="0.25">
      <c r="A69" s="28" t="s">
        <v>41</v>
      </c>
      <c r="B69" s="29">
        <f>COUNTIFS(Table1[[#All],[Request Type]],Summary!$A69,Table1[[#All],[Status]],Summary!$B$51,Table1[[#All],[Optimize use of ERCOT, Inc.’s resources]],"X")</f>
        <v>0</v>
      </c>
      <c r="C69" s="30">
        <f>COUNTIFS(Table1[[#All],[Request Type]],Summary!$A69,Table1[[#All],[Status]],Summary!$B$51,Table1[[#All],[Enhance operating capabilities]],"X")</f>
        <v>0</v>
      </c>
      <c r="D69" s="49">
        <f>COUNTIFS(Table1[[#All],[Request Type]],Summary!$A69,Table1[[#All],[Status]],Summary!$B$51,Table1[[#All],[Advance competitive solutions]],"X")</f>
        <v>0</v>
      </c>
      <c r="E69" s="31">
        <f>COUNTIFS(Table1[[#All],[Request Type]],Summary!$A69,Table1[[#All],[Status]],Summary!$B$51,Table1[[#All],[Improve information exchange]],"X")</f>
        <v>0</v>
      </c>
    </row>
    <row r="70" spans="1:6" ht="15.75" x14ac:dyDescent="0.25">
      <c r="A70" s="32" t="s">
        <v>57</v>
      </c>
      <c r="B70" s="33">
        <f>SUM(B59:B69)</f>
        <v>12</v>
      </c>
      <c r="C70" s="33">
        <f t="shared" ref="C70:E70" si="0">SUM(C59:C69)</f>
        <v>18</v>
      </c>
      <c r="D70" s="33">
        <f t="shared" si="0"/>
        <v>42</v>
      </c>
      <c r="E70" s="33">
        <f t="shared" si="0"/>
        <v>7</v>
      </c>
      <c r="F70" s="25"/>
    </row>
  </sheetData>
  <mergeCells count="4">
    <mergeCell ref="A1:C1"/>
    <mergeCell ref="B57:E57"/>
    <mergeCell ref="A4:P4"/>
    <mergeCell ref="A11:P11"/>
  </mergeCells>
  <dataValidations count="1">
    <dataValidation type="list" allowBlank="1" showInputMessage="1" showErrorMessage="1" sqref="B51">
      <formula1>Status</formula1>
    </dataValidation>
  </dataValidations>
  <pageMargins left="0.25" right="0.25" top="0.75" bottom="0.75" header="0.3" footer="0.3"/>
  <pageSetup scale="70" fitToHeight="2" orientation="landscape" r:id="rId3"/>
  <rowBreaks count="1" manualBreakCount="1">
    <brk id="4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Goal vs Request Matrix</vt:lpstr>
      <vt:lpstr>LookUps</vt:lpstr>
      <vt:lpstr>Summary</vt:lpstr>
      <vt:lpstr>Summary!Print_Area</vt:lpstr>
      <vt:lpstr>'Goal vs Request Matrix'!Print_Titles</vt:lpstr>
      <vt:lpstr>Status</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Boren</dc:creator>
  <cp:lastModifiedBy>C Phillips</cp:lastModifiedBy>
  <cp:lastPrinted>2017-07-25T20:03:15Z</cp:lastPrinted>
  <dcterms:created xsi:type="dcterms:W3CDTF">2014-07-15T12:43:28Z</dcterms:created>
  <dcterms:modified xsi:type="dcterms:W3CDTF">2020-09-14T14:49:55Z</dcterms:modified>
</cp:coreProperties>
</file>