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kettlewell\Documents\Market Education\1.Production ILTCourses\Wholesale Markets 201\Delivery\2022\"/>
    </mc:Choice>
  </mc:AlternateContent>
  <xr:revisionPtr revIDLastSave="0" documentId="8_{205CF799-FF8A-452A-A335-CBD65ACBAEDD}" xr6:coauthVersionLast="47" xr6:coauthVersionMax="47" xr10:uidLastSave="{00000000-0000-0000-0000-000000000000}"/>
  <bookViews>
    <workbookView xWindow="-75" yWindow="-18120" windowWidth="29040" windowHeight="17640" xr2:uid="{00000000-000D-0000-FFFF-FFFF00000000}"/>
  </bookViews>
  <sheets>
    <sheet name="DAM Example 1" sheetId="1" r:id="rId1"/>
    <sheet name="Instructor DAM Example 1" sheetId="3" state="hidden" r:id="rId2"/>
    <sheet name="DAM Example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J13" i="3"/>
  <c r="L5" i="3"/>
  <c r="J5" i="3"/>
  <c r="N5" i="3" s="1"/>
  <c r="J5" i="2" l="1"/>
  <c r="C15" i="2"/>
  <c r="J13" i="2"/>
  <c r="J13" i="1"/>
  <c r="J14" i="2"/>
  <c r="L5" i="2"/>
  <c r="J14" i="1"/>
  <c r="J5" i="1"/>
  <c r="L5" i="1"/>
  <c r="N5" i="2" l="1"/>
  <c r="N5" i="1"/>
</calcChain>
</file>

<file path=xl/sharedStrings.xml><?xml version="1.0" encoding="utf-8"?>
<sst xmlns="http://schemas.openxmlformats.org/spreadsheetml/2006/main" count="97" uniqueCount="30">
  <si>
    <t>QSE</t>
  </si>
  <si>
    <t>Product</t>
  </si>
  <si>
    <t>Bid or Offer</t>
  </si>
  <si>
    <t>Location</t>
  </si>
  <si>
    <t>MW</t>
  </si>
  <si>
    <t>Price</t>
  </si>
  <si>
    <t>QSE 1</t>
  </si>
  <si>
    <t>Energy</t>
  </si>
  <si>
    <t>Offer</t>
  </si>
  <si>
    <t>A</t>
  </si>
  <si>
    <t>QSE 2</t>
  </si>
  <si>
    <t>C</t>
  </si>
  <si>
    <t>QSE 3</t>
  </si>
  <si>
    <t>Bid</t>
  </si>
  <si>
    <t>D</t>
  </si>
  <si>
    <t>–</t>
  </si>
  <si>
    <t>=</t>
  </si>
  <si>
    <t>Award MW</t>
  </si>
  <si>
    <t>Objective Value</t>
  </si>
  <si>
    <t>QSE 4</t>
  </si>
  <si>
    <t>PTP OBL</t>
  </si>
  <si>
    <t>A to B</t>
  </si>
  <si>
    <t>Bid-based Revenues</t>
  </si>
  <si>
    <t>Offer-based Costs</t>
  </si>
  <si>
    <r>
      <t>LMP</t>
    </r>
    <r>
      <rPr>
        <b/>
        <vertAlign val="subscript"/>
        <sz val="14"/>
        <color rgb="FF5B6770"/>
        <rFont val="Arial"/>
        <family val="2"/>
      </rPr>
      <t>A</t>
    </r>
  </si>
  <si>
    <r>
      <t>LMP</t>
    </r>
    <r>
      <rPr>
        <b/>
        <vertAlign val="subscript"/>
        <sz val="14"/>
        <color rgb="FF5B6770"/>
        <rFont val="Arial"/>
        <family val="2"/>
      </rPr>
      <t>B</t>
    </r>
  </si>
  <si>
    <r>
      <t>LMP</t>
    </r>
    <r>
      <rPr>
        <b/>
        <vertAlign val="subscript"/>
        <sz val="14"/>
        <color rgb="FF5B6770"/>
        <rFont val="Arial"/>
        <family val="2"/>
      </rPr>
      <t>C</t>
    </r>
  </si>
  <si>
    <r>
      <t>LMP</t>
    </r>
    <r>
      <rPr>
        <b/>
        <vertAlign val="subscript"/>
        <sz val="14"/>
        <color rgb="FF5B6770"/>
        <rFont val="Arial"/>
        <family val="2"/>
      </rPr>
      <t>D</t>
    </r>
  </si>
  <si>
    <t>Awarded 
MW</t>
  </si>
  <si>
    <t>Determine Awards that Maximize the Objective Value 
subject to transmission constraints shown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</si>
</sst>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4"/>
      <color rgb="FF5B6770"/>
      <name val="Arial"/>
    </font>
    <font>
      <b/>
      <sz val="14"/>
      <color rgb="FF5B6770"/>
      <name val="Arial"/>
      <family val="2"/>
    </font>
    <font>
      <b/>
      <i/>
      <sz val="14"/>
      <color theme="1"/>
      <name val="Arial"/>
      <family val="2"/>
    </font>
    <font>
      <sz val="11"/>
      <name val="Calibri"/>
      <family val="2"/>
      <scheme val="minor"/>
    </font>
    <font>
      <b/>
      <vertAlign val="subscript"/>
      <sz val="14"/>
      <color rgb="FF5B6770"/>
      <name val="Arial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CBE3EB"/>
        <bgColor indexed="64"/>
      </patternFill>
    </fill>
    <fill>
      <patternFill patternType="solid">
        <fgColor rgb="FFE7F2F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rgb="FF5B6770"/>
      </left>
      <right style="medium">
        <color rgb="FFFFFFFF"/>
      </right>
      <top style="thick">
        <color rgb="FF5B6770"/>
      </top>
      <bottom style="thick">
        <color rgb="FF5B6770"/>
      </bottom>
      <diagonal/>
    </border>
    <border>
      <left style="medium">
        <color rgb="FFFFFFFF"/>
      </left>
      <right style="medium">
        <color rgb="FFFFFFFF"/>
      </right>
      <top style="thick">
        <color rgb="FF5B6770"/>
      </top>
      <bottom style="thick">
        <color rgb="FF5B6770"/>
      </bottom>
      <diagonal/>
    </border>
    <border>
      <left style="medium">
        <color rgb="FFFFFFFF"/>
      </left>
      <right style="thick">
        <color rgb="FF5B6770"/>
      </right>
      <top style="thick">
        <color rgb="FF5B6770"/>
      </top>
      <bottom style="thick">
        <color rgb="FF5B6770"/>
      </bottom>
      <diagonal/>
    </border>
    <border>
      <left style="thick">
        <color rgb="FF5B6770"/>
      </left>
      <right style="medium">
        <color rgb="FFFFFFFF"/>
      </right>
      <top style="thick">
        <color rgb="FF5B677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5B6770"/>
      </top>
      <bottom style="medium">
        <color rgb="FFFFFFFF"/>
      </bottom>
      <diagonal/>
    </border>
    <border>
      <left style="medium">
        <color rgb="FFFFFFFF"/>
      </left>
      <right style="thick">
        <color rgb="FF5B6770"/>
      </right>
      <top style="thick">
        <color rgb="FF5B6770"/>
      </top>
      <bottom style="medium">
        <color rgb="FFFFFFFF"/>
      </bottom>
      <diagonal/>
    </border>
    <border>
      <left style="thick">
        <color rgb="FF5B677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5B6770"/>
      </right>
      <top style="medium">
        <color rgb="FFFFFFFF"/>
      </top>
      <bottom style="medium">
        <color rgb="FFFFFFFF"/>
      </bottom>
      <diagonal/>
    </border>
    <border>
      <left style="thick">
        <color rgb="FF5B6770"/>
      </left>
      <right style="medium">
        <color rgb="FFFFFFFF"/>
      </right>
      <top style="medium">
        <color rgb="FFFFFFFF"/>
      </top>
      <bottom style="thick">
        <color rgb="FF5B677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5B6770"/>
      </bottom>
      <diagonal/>
    </border>
    <border>
      <left style="medium">
        <color rgb="FFFFFFFF"/>
      </left>
      <right style="thick">
        <color rgb="FF5B6770"/>
      </right>
      <top style="medium">
        <color rgb="FFFFFFFF"/>
      </top>
      <bottom style="thick">
        <color rgb="FF5B6770"/>
      </bottom>
      <diagonal/>
    </border>
    <border>
      <left style="thick">
        <color rgb="FF5B6770"/>
      </left>
      <right/>
      <top style="thick">
        <color rgb="FF5B6770"/>
      </top>
      <bottom style="thick">
        <color rgb="FF5B6770"/>
      </bottom>
      <diagonal/>
    </border>
    <border>
      <left/>
      <right/>
      <top style="thick">
        <color rgb="FF5B6770"/>
      </top>
      <bottom style="thick">
        <color rgb="FF5B6770"/>
      </bottom>
      <diagonal/>
    </border>
    <border>
      <left/>
      <right style="thick">
        <color rgb="FF5B6770"/>
      </right>
      <top style="thick">
        <color rgb="FF5B6770"/>
      </top>
      <bottom style="thick">
        <color rgb="FF5B6770"/>
      </bottom>
      <diagonal/>
    </border>
    <border>
      <left style="thick">
        <color rgb="FF5B6770"/>
      </left>
      <right/>
      <top/>
      <bottom/>
      <diagonal/>
    </border>
    <border>
      <left style="thick">
        <color rgb="FF5B677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5B6770"/>
      </right>
      <top style="medium">
        <color rgb="FFFFFFFF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 readingOrder="1"/>
    </xf>
    <xf numFmtId="0" fontId="1" fillId="3" borderId="5" xfId="0" applyFont="1" applyFill="1" applyBorder="1" applyAlignment="1">
      <alignment horizontal="center" vertical="center" wrapText="1" readingOrder="1"/>
    </xf>
    <xf numFmtId="6" fontId="1" fillId="3" borderId="5" xfId="0" applyNumberFormat="1" applyFont="1" applyFill="1" applyBorder="1" applyAlignment="1">
      <alignment horizontal="center" vertical="center" wrapText="1" readingOrder="1"/>
    </xf>
    <xf numFmtId="0" fontId="1" fillId="4" borderId="7" xfId="0" applyFont="1" applyFill="1" applyBorder="1" applyAlignment="1">
      <alignment horizontal="center" vertical="center" wrapText="1" readingOrder="1"/>
    </xf>
    <xf numFmtId="0" fontId="1" fillId="4" borderId="8" xfId="0" applyFont="1" applyFill="1" applyBorder="1" applyAlignment="1">
      <alignment horizontal="center" vertical="center" wrapText="1" readingOrder="1"/>
    </xf>
    <xf numFmtId="6" fontId="1" fillId="4" borderId="8" xfId="0" applyNumberFormat="1" applyFont="1" applyFill="1" applyBorder="1" applyAlignment="1">
      <alignment horizontal="center" vertical="center" wrapText="1" readingOrder="1"/>
    </xf>
    <xf numFmtId="0" fontId="1" fillId="3" borderId="10" xfId="0" applyFont="1" applyFill="1" applyBorder="1" applyAlignment="1">
      <alignment horizontal="center" vertical="center" wrapText="1" readingOrder="1"/>
    </xf>
    <xf numFmtId="0" fontId="1" fillId="3" borderId="11" xfId="0" applyFont="1" applyFill="1" applyBorder="1" applyAlignment="1">
      <alignment horizontal="center" vertical="center" wrapText="1" readingOrder="1"/>
    </xf>
    <xf numFmtId="6" fontId="1" fillId="3" borderId="11" xfId="0" applyNumberFormat="1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49" fontId="0" fillId="0" borderId="0" xfId="0" applyNumberFormat="1"/>
    <xf numFmtId="6" fontId="1" fillId="3" borderId="13" xfId="0" applyNumberFormat="1" applyFont="1" applyFill="1" applyBorder="1" applyAlignment="1">
      <alignment horizontal="center" vertical="center" wrapText="1" readingOrder="1"/>
    </xf>
    <xf numFmtId="0" fontId="1" fillId="3" borderId="14" xfId="0" applyFont="1" applyFill="1" applyBorder="1" applyAlignment="1">
      <alignment horizontal="center" vertical="center" wrapText="1" readingOrder="1"/>
    </xf>
    <xf numFmtId="6" fontId="1" fillId="3" borderId="14" xfId="0" applyNumberFormat="1" applyFont="1" applyFill="1" applyBorder="1" applyAlignment="1">
      <alignment horizontal="center" vertical="center" wrapText="1" readingOrder="1"/>
    </xf>
    <xf numFmtId="49" fontId="1" fillId="3" borderId="14" xfId="0" quotePrefix="1" applyNumberFormat="1" applyFont="1" applyFill="1" applyBorder="1" applyAlignment="1">
      <alignment horizontal="center" vertical="center" wrapText="1" readingOrder="1"/>
    </xf>
    <xf numFmtId="6" fontId="1" fillId="3" borderId="15" xfId="0" applyNumberFormat="1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49" fontId="1" fillId="2" borderId="14" xfId="0" quotePrefix="1" applyNumberFormat="1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4" fillId="5" borderId="0" xfId="0" applyFont="1" applyFill="1"/>
    <xf numFmtId="0" fontId="0" fillId="5" borderId="0" xfId="0" applyFill="1"/>
    <xf numFmtId="49" fontId="0" fillId="5" borderId="0" xfId="0" applyNumberFormat="1" applyFill="1"/>
    <xf numFmtId="0" fontId="3" fillId="5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 readingOrder="1"/>
    </xf>
    <xf numFmtId="0" fontId="1" fillId="3" borderId="18" xfId="0" applyFont="1" applyFill="1" applyBorder="1" applyAlignment="1">
      <alignment horizontal="center" vertical="center" wrapText="1" readingOrder="1"/>
    </xf>
    <xf numFmtId="6" fontId="1" fillId="3" borderId="18" xfId="0" applyNumberFormat="1" applyFont="1" applyFill="1" applyBorder="1" applyAlignment="1">
      <alignment horizontal="center" vertical="center" wrapText="1" readingOrder="1"/>
    </xf>
    <xf numFmtId="0" fontId="1" fillId="4" borderId="17" xfId="0" applyFont="1" applyFill="1" applyBorder="1" applyAlignment="1">
      <alignment horizontal="center" vertical="center" wrapText="1" readingOrder="1"/>
    </xf>
    <xf numFmtId="0" fontId="1" fillId="4" borderId="18" xfId="0" applyFont="1" applyFill="1" applyBorder="1" applyAlignment="1">
      <alignment horizontal="center" vertical="center" wrapText="1" readingOrder="1"/>
    </xf>
    <xf numFmtId="6" fontId="1" fillId="4" borderId="18" xfId="0" applyNumberFormat="1" applyFont="1" applyFill="1" applyBorder="1" applyAlignment="1">
      <alignment horizontal="center" vertical="center" wrapText="1" readingOrder="1"/>
    </xf>
    <xf numFmtId="0" fontId="2" fillId="4" borderId="7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 wrapText="1" readingOrder="1"/>
    </xf>
    <xf numFmtId="0" fontId="3" fillId="5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 readingOrder="1"/>
    </xf>
    <xf numFmtId="1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" fontId="1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1" fontId="1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3" borderId="19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/>
    <xf numFmtId="0" fontId="3" fillId="5" borderId="1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23">
    <dxf>
      <font>
        <color theme="8" tint="-0.24994659260841701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5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8" tint="-0.24994659260841701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5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  <dxf>
      <font>
        <color theme="5"/>
      </font>
      <fill>
        <patternFill>
          <bgColor theme="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theme="5"/>
      </font>
    </dxf>
    <dxf>
      <font>
        <color theme="8" tint="-0.499984740745262"/>
      </font>
    </dxf>
  </dxfs>
  <tableStyles count="0" defaultTableStyle="TableStyleMedium2" defaultPivotStyle="PivotStyleLight16"/>
  <colors>
    <mruColors>
      <color rgb="FFCBE3EB"/>
      <color rgb="FFD0D0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69851</xdr:colOff>
      <xdr:row>8</xdr:row>
      <xdr:rowOff>135890</xdr:rowOff>
    </xdr:from>
    <xdr:to>
      <xdr:col>6</xdr:col>
      <xdr:colOff>692151</xdr:colOff>
      <xdr:row>17</xdr:row>
      <xdr:rowOff>86135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301" y="3183890"/>
          <a:ext cx="4432300" cy="3264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69851</xdr:colOff>
      <xdr:row>8</xdr:row>
      <xdr:rowOff>135890</xdr:rowOff>
    </xdr:from>
    <xdr:to>
      <xdr:col>6</xdr:col>
      <xdr:colOff>692151</xdr:colOff>
      <xdr:row>17</xdr:row>
      <xdr:rowOff>79785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301" y="3183890"/>
          <a:ext cx="4432300" cy="3264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</xdr:colOff>
      <xdr:row>9</xdr:row>
      <xdr:rowOff>127000</xdr:rowOff>
    </xdr:from>
    <xdr:to>
      <xdr:col>6</xdr:col>
      <xdr:colOff>666750</xdr:colOff>
      <xdr:row>15</xdr:row>
      <xdr:rowOff>134395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900" y="3524250"/>
          <a:ext cx="4432300" cy="326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ustom Design">
  <a:themeElements>
    <a:clrScheme name="ERCOT Market Training">
      <a:dk1>
        <a:srgbClr val="5B6770"/>
      </a:dk1>
      <a:lt1>
        <a:sysClr val="window" lastClr="FFFFFF"/>
      </a:lt1>
      <a:dk2>
        <a:srgbClr val="003865"/>
      </a:dk2>
      <a:lt2>
        <a:srgbClr val="E7E6E6"/>
      </a:lt2>
      <a:accent1>
        <a:srgbClr val="00AEC7"/>
      </a:accent1>
      <a:accent2>
        <a:srgbClr val="685BC7"/>
      </a:accent2>
      <a:accent3>
        <a:srgbClr val="26D07C"/>
      </a:accent3>
      <a:accent4>
        <a:srgbClr val="FFD100"/>
      </a:accent4>
      <a:accent5>
        <a:srgbClr val="FF8200"/>
      </a:accent5>
      <a:accent6>
        <a:srgbClr val="890C58"/>
      </a:accent6>
      <a:hlink>
        <a:srgbClr val="0563C1"/>
      </a:hlink>
      <a:folHlink>
        <a:srgbClr val="890C5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C20" sqref="C20"/>
    </sheetView>
  </sheetViews>
  <sheetFormatPr defaultRowHeight="14.5" x14ac:dyDescent="0.35"/>
  <cols>
    <col min="1" max="1" width="5.1796875" customWidth="1"/>
    <col min="2" max="8" width="13.6328125" customWidth="1"/>
    <col min="9" max="9" width="7.7265625" customWidth="1"/>
    <col min="10" max="10" width="27.6328125" customWidth="1"/>
    <col min="11" max="11" width="4.1796875" customWidth="1"/>
    <col min="12" max="12" width="27.6328125" customWidth="1"/>
    <col min="13" max="13" width="8.7265625" style="16"/>
    <col min="14" max="14" width="24.7265625" customWidth="1"/>
    <col min="15" max="15" width="61.6328125" customWidth="1"/>
  </cols>
  <sheetData>
    <row r="1" spans="1:15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6"/>
      <c r="O1" s="26"/>
    </row>
    <row r="2" spans="1:15" ht="41.5" customHeight="1" x14ac:dyDescent="0.35">
      <c r="A2" s="26"/>
      <c r="B2" s="52" t="s">
        <v>29</v>
      </c>
      <c r="C2" s="53"/>
      <c r="D2" s="53"/>
      <c r="E2" s="53"/>
      <c r="F2" s="53"/>
      <c r="G2" s="53"/>
      <c r="H2" s="53"/>
      <c r="I2" s="26"/>
      <c r="J2" s="26"/>
      <c r="K2" s="26"/>
      <c r="L2" s="26"/>
      <c r="M2" s="27"/>
      <c r="N2" s="26"/>
      <c r="O2" s="26"/>
    </row>
    <row r="3" spans="1:15" ht="19.5" customHeight="1" thickBot="1" x14ac:dyDescent="0.4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6"/>
      <c r="O3" s="26"/>
    </row>
    <row r="4" spans="1:15" ht="52" customHeight="1" thickTop="1" thickBot="1" x14ac:dyDescent="0.4">
      <c r="A4" s="26"/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13" t="s">
        <v>17</v>
      </c>
      <c r="I4" s="51"/>
      <c r="J4" s="22" t="s">
        <v>22</v>
      </c>
      <c r="K4" s="12" t="s">
        <v>15</v>
      </c>
      <c r="L4" s="38" t="s">
        <v>23</v>
      </c>
      <c r="M4" s="23" t="s">
        <v>16</v>
      </c>
      <c r="N4" s="24" t="s">
        <v>18</v>
      </c>
      <c r="O4" s="26"/>
    </row>
    <row r="5" spans="1:15" ht="27.5" customHeight="1" thickTop="1" thickBot="1" x14ac:dyDescent="0.4">
      <c r="A5" s="26"/>
      <c r="B5" s="3" t="s">
        <v>6</v>
      </c>
      <c r="C5" s="4" t="s">
        <v>7</v>
      </c>
      <c r="D5" s="4" t="s">
        <v>8</v>
      </c>
      <c r="E5" s="4" t="s">
        <v>9</v>
      </c>
      <c r="F5" s="4">
        <v>100</v>
      </c>
      <c r="G5" s="5">
        <v>20</v>
      </c>
      <c r="H5" s="39"/>
      <c r="I5" s="51"/>
      <c r="J5" s="17">
        <f>H7*G7</f>
        <v>0</v>
      </c>
      <c r="K5" s="18" t="s">
        <v>15</v>
      </c>
      <c r="L5" s="19">
        <f>(H5*G5)+(H6*G6)</f>
        <v>0</v>
      </c>
      <c r="M5" s="20" t="s">
        <v>16</v>
      </c>
      <c r="N5" s="21">
        <f>J5-L5</f>
        <v>0</v>
      </c>
      <c r="O5" s="26"/>
    </row>
    <row r="6" spans="1:15" ht="27.5" customHeight="1" thickBot="1" x14ac:dyDescent="0.4">
      <c r="A6" s="26"/>
      <c r="B6" s="6" t="s">
        <v>10</v>
      </c>
      <c r="C6" s="7" t="s">
        <v>7</v>
      </c>
      <c r="D6" s="7" t="s">
        <v>8</v>
      </c>
      <c r="E6" s="7" t="s">
        <v>11</v>
      </c>
      <c r="F6" s="7">
        <v>60</v>
      </c>
      <c r="G6" s="8">
        <v>30</v>
      </c>
      <c r="H6" s="40"/>
      <c r="I6" s="26"/>
      <c r="J6" s="26"/>
      <c r="K6" s="26"/>
      <c r="L6" s="26"/>
      <c r="M6" s="27"/>
      <c r="N6" s="26"/>
      <c r="O6" s="26"/>
    </row>
    <row r="7" spans="1:15" ht="27.5" customHeight="1" thickBot="1" x14ac:dyDescent="0.4">
      <c r="A7" s="26"/>
      <c r="B7" s="9" t="s">
        <v>12</v>
      </c>
      <c r="C7" s="10" t="s">
        <v>7</v>
      </c>
      <c r="D7" s="10" t="s">
        <v>13</v>
      </c>
      <c r="E7" s="10" t="s">
        <v>14</v>
      </c>
      <c r="F7" s="10">
        <v>90</v>
      </c>
      <c r="G7" s="11">
        <v>40</v>
      </c>
      <c r="H7" s="41"/>
      <c r="I7" s="26"/>
      <c r="J7" s="26"/>
      <c r="K7" s="26"/>
      <c r="L7" s="26"/>
      <c r="M7" s="27"/>
      <c r="N7" s="26"/>
      <c r="O7" s="26"/>
    </row>
    <row r="8" spans="1:15" ht="30" customHeight="1" thickTop="1" x14ac:dyDescent="0.3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6"/>
      <c r="O8" s="26"/>
    </row>
    <row r="9" spans="1:15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6"/>
      <c r="O9" s="26"/>
    </row>
    <row r="10" spans="1:15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6"/>
      <c r="O10" s="26"/>
    </row>
    <row r="11" spans="1:15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26"/>
      <c r="O11" s="26"/>
    </row>
    <row r="12" spans="1:15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6"/>
      <c r="O12" s="26"/>
    </row>
    <row r="13" spans="1:15" ht="80" customHeight="1" x14ac:dyDescent="0.35">
      <c r="A13" s="26"/>
      <c r="B13" s="26"/>
      <c r="C13" s="26"/>
      <c r="D13" s="26"/>
      <c r="E13" s="26"/>
      <c r="F13" s="26"/>
      <c r="G13" s="26"/>
      <c r="H13" s="26"/>
      <c r="I13" s="28"/>
      <c r="J13" s="28" t="str">
        <f>IF(H5+H6=H7,"Power is balanced","Cleared Energy Offers must equal cleared Energy Bids")</f>
        <v>Power is balanced</v>
      </c>
      <c r="K13" s="26"/>
      <c r="L13" s="26"/>
      <c r="M13" s="27"/>
      <c r="N13" s="26"/>
      <c r="O13" s="26"/>
    </row>
    <row r="14" spans="1:15" ht="80" customHeight="1" x14ac:dyDescent="0.35">
      <c r="A14" s="26"/>
      <c r="B14" s="26"/>
      <c r="C14" s="26"/>
      <c r="D14" s="26"/>
      <c r="E14" s="26"/>
      <c r="F14" s="26"/>
      <c r="G14" s="26"/>
      <c r="H14" s="26"/>
      <c r="I14" s="28"/>
      <c r="J14" s="28" t="str">
        <f>IF(H7&gt;90,"QSE 3 only wants 90MW","")</f>
        <v/>
      </c>
      <c r="K14" s="26"/>
      <c r="L14" s="26"/>
      <c r="M14" s="27"/>
      <c r="N14" s="26"/>
      <c r="O14" s="26"/>
    </row>
    <row r="15" spans="1:15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26"/>
      <c r="O15" s="26"/>
    </row>
    <row r="16" spans="1:15" x14ac:dyDescent="0.3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26"/>
      <c r="O16" s="26"/>
    </row>
    <row r="17" spans="1:16" x14ac:dyDescent="0.3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6"/>
      <c r="O17" s="26"/>
    </row>
    <row r="18" spans="1:16" ht="40" customHeight="1" thickBot="1" x14ac:dyDescent="0.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  <c r="N18" s="26"/>
      <c r="O18" s="26"/>
    </row>
    <row r="19" spans="1:16" ht="27.5" customHeight="1" thickTop="1" thickBot="1" x14ac:dyDescent="0.4">
      <c r="A19" s="26"/>
      <c r="B19" s="26"/>
      <c r="C19" s="14" t="s">
        <v>24</v>
      </c>
      <c r="D19" s="15" t="s">
        <v>25</v>
      </c>
      <c r="E19" s="15" t="s">
        <v>26</v>
      </c>
      <c r="F19" s="13" t="s">
        <v>27</v>
      </c>
      <c r="G19" s="26"/>
      <c r="H19" s="26"/>
      <c r="I19" s="26"/>
      <c r="J19" s="26"/>
      <c r="K19" s="26"/>
      <c r="L19" s="26"/>
      <c r="M19" s="26"/>
      <c r="N19" s="27"/>
      <c r="O19" s="26"/>
      <c r="P19" s="48"/>
    </row>
    <row r="20" spans="1:16" ht="27.5" customHeight="1" thickTop="1" thickBot="1" x14ac:dyDescent="0.4">
      <c r="A20" s="26"/>
      <c r="B20" s="26"/>
      <c r="C20" s="45"/>
      <c r="D20" s="46"/>
      <c r="E20" s="46"/>
      <c r="F20" s="47"/>
      <c r="G20" s="26"/>
      <c r="H20" s="26"/>
      <c r="I20" s="26"/>
      <c r="J20" s="26"/>
      <c r="K20" s="26"/>
      <c r="L20" s="26"/>
      <c r="M20" s="26"/>
      <c r="N20" s="27"/>
      <c r="O20" s="26"/>
      <c r="P20" s="48"/>
    </row>
    <row r="21" spans="1:16" ht="15" thickTop="1" x14ac:dyDescent="0.3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6"/>
      <c r="O21" s="26"/>
    </row>
    <row r="22" spans="1:16" x14ac:dyDescent="0.3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6"/>
      <c r="O22" s="26"/>
    </row>
    <row r="23" spans="1:16" x14ac:dyDescent="0.3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6"/>
      <c r="O23" s="26"/>
    </row>
    <row r="24" spans="1:16" x14ac:dyDescent="0.3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6"/>
      <c r="O24" s="26"/>
    </row>
    <row r="25" spans="1:16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6"/>
      <c r="O25" s="26"/>
    </row>
    <row r="26" spans="1:16" x14ac:dyDescent="0.3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6"/>
      <c r="O26" s="26"/>
    </row>
    <row r="27" spans="1:16" x14ac:dyDescent="0.3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6"/>
      <c r="O27" s="26"/>
    </row>
    <row r="28" spans="1:16" x14ac:dyDescent="0.3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6"/>
      <c r="O28" s="26"/>
    </row>
    <row r="29" spans="1:16" x14ac:dyDescent="0.3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6"/>
      <c r="O29" s="26"/>
    </row>
    <row r="30" spans="1:16" x14ac:dyDescent="0.3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26"/>
      <c r="O30" s="26"/>
    </row>
    <row r="31" spans="1:16" x14ac:dyDescent="0.3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26"/>
      <c r="O31" s="26"/>
    </row>
    <row r="32" spans="1:16" ht="162.5" customHeight="1" x14ac:dyDescent="0.3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6"/>
      <c r="O32" s="26"/>
    </row>
  </sheetData>
  <sheetProtection sheet="1" objects="1" scenarios="1"/>
  <mergeCells count="2">
    <mergeCell ref="I4:I5"/>
    <mergeCell ref="B2:H2"/>
  </mergeCells>
  <conditionalFormatting sqref="I4:I5">
    <cfRule type="containsText" dxfId="22" priority="6" operator="containsText" text="must equal">
      <formula>NOT(ISERROR(SEARCH("must equal",I4)))</formula>
    </cfRule>
    <cfRule type="containsText" dxfId="21" priority="7" operator="containsText" text="balanced">
      <formula>NOT(ISERROR(SEARCH("balanced",I4)))</formula>
    </cfRule>
  </conditionalFormatting>
  <conditionalFormatting sqref="J13:J14">
    <cfRule type="containsText" dxfId="20" priority="2" operator="containsText" text="must equal">
      <formula>NOT(ISERROR(SEARCH("must equal",J13)))</formula>
    </cfRule>
    <cfRule type="containsText" dxfId="19" priority="3" operator="containsText" text="balanced">
      <formula>NOT(ISERROR(SEARCH("balanced",J13)))</formula>
    </cfRule>
  </conditionalFormatting>
  <conditionalFormatting sqref="I13:I14">
    <cfRule type="containsText" dxfId="18" priority="4" operator="containsText" text="must equal">
      <formula>NOT(ISERROR(SEARCH("must equal",I13)))</formula>
    </cfRule>
    <cfRule type="containsText" dxfId="17" priority="5" operator="containsText" text="balanced">
      <formula>NOT(ISERROR(SEARCH("balanced",I13)))</formula>
    </cfRule>
  </conditionalFormatting>
  <conditionalFormatting sqref="J14">
    <cfRule type="containsText" dxfId="16" priority="1" operator="containsText" text="QSE">
      <formula>NOT(ISERROR(SEARCH("QSE",J14)))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workbookViewId="0">
      <selection activeCell="F20" sqref="F20"/>
    </sheetView>
  </sheetViews>
  <sheetFormatPr defaultRowHeight="14.5" x14ac:dyDescent="0.35"/>
  <cols>
    <col min="1" max="1" width="5.1796875" customWidth="1"/>
    <col min="2" max="8" width="13.6328125" customWidth="1"/>
    <col min="9" max="9" width="7.7265625" customWidth="1"/>
    <col min="10" max="10" width="27.6328125" customWidth="1"/>
    <col min="11" max="11" width="4.1796875" customWidth="1"/>
    <col min="12" max="12" width="27.6328125" customWidth="1"/>
    <col min="13" max="13" width="8.7265625" style="16"/>
    <col min="14" max="14" width="24.7265625" customWidth="1"/>
    <col min="15" max="15" width="61.6328125" customWidth="1"/>
  </cols>
  <sheetData>
    <row r="1" spans="1:15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6"/>
      <c r="O1" s="26"/>
    </row>
    <row r="2" spans="1:15" ht="41.5" customHeight="1" x14ac:dyDescent="0.35">
      <c r="A2" s="26"/>
      <c r="B2" s="52" t="s">
        <v>29</v>
      </c>
      <c r="C2" s="53"/>
      <c r="D2" s="53"/>
      <c r="E2" s="53"/>
      <c r="F2" s="53"/>
      <c r="G2" s="53"/>
      <c r="H2" s="53"/>
      <c r="I2" s="26"/>
      <c r="J2" s="26"/>
      <c r="K2" s="26"/>
      <c r="L2" s="26"/>
      <c r="M2" s="27"/>
      <c r="N2" s="26"/>
      <c r="O2" s="26"/>
    </row>
    <row r="3" spans="1:15" ht="19.5" customHeight="1" thickBot="1" x14ac:dyDescent="0.4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6"/>
      <c r="O3" s="26"/>
    </row>
    <row r="4" spans="1:15" ht="52" customHeight="1" thickTop="1" thickBot="1" x14ac:dyDescent="0.4">
      <c r="A4" s="26"/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13" t="s">
        <v>17</v>
      </c>
      <c r="I4" s="51"/>
      <c r="J4" s="22" t="s">
        <v>22</v>
      </c>
      <c r="K4" s="12" t="s">
        <v>15</v>
      </c>
      <c r="L4" s="38" t="s">
        <v>23</v>
      </c>
      <c r="M4" s="23" t="s">
        <v>16</v>
      </c>
      <c r="N4" s="24" t="s">
        <v>18</v>
      </c>
      <c r="O4" s="26"/>
    </row>
    <row r="5" spans="1:15" ht="27.5" customHeight="1" thickTop="1" thickBot="1" x14ac:dyDescent="0.4">
      <c r="A5" s="26"/>
      <c r="B5" s="3" t="s">
        <v>6</v>
      </c>
      <c r="C5" s="4" t="s">
        <v>7</v>
      </c>
      <c r="D5" s="4" t="s">
        <v>8</v>
      </c>
      <c r="E5" s="4" t="s">
        <v>9</v>
      </c>
      <c r="F5" s="4">
        <v>100</v>
      </c>
      <c r="G5" s="5">
        <v>20</v>
      </c>
      <c r="H5" s="39"/>
      <c r="I5" s="51"/>
      <c r="J5" s="17">
        <f>H7*G7</f>
        <v>0</v>
      </c>
      <c r="K5" s="18" t="s">
        <v>15</v>
      </c>
      <c r="L5" s="19">
        <f>(H5*G5)+(H6*G6)</f>
        <v>0</v>
      </c>
      <c r="M5" s="20" t="s">
        <v>16</v>
      </c>
      <c r="N5" s="21">
        <f>J5-L5</f>
        <v>0</v>
      </c>
      <c r="O5" s="26"/>
    </row>
    <row r="6" spans="1:15" ht="27.5" customHeight="1" thickBot="1" x14ac:dyDescent="0.4">
      <c r="A6" s="26"/>
      <c r="B6" s="6" t="s">
        <v>10</v>
      </c>
      <c r="C6" s="7" t="s">
        <v>7</v>
      </c>
      <c r="D6" s="7" t="s">
        <v>8</v>
      </c>
      <c r="E6" s="7" t="s">
        <v>11</v>
      </c>
      <c r="F6" s="7">
        <v>60</v>
      </c>
      <c r="G6" s="8">
        <v>30</v>
      </c>
      <c r="H6" s="40"/>
      <c r="I6" s="26"/>
      <c r="J6" s="26"/>
      <c r="K6" s="26"/>
      <c r="L6" s="26"/>
      <c r="M6" s="27"/>
      <c r="N6" s="26"/>
      <c r="O6" s="26"/>
    </row>
    <row r="7" spans="1:15" ht="27.5" customHeight="1" thickBot="1" x14ac:dyDescent="0.4">
      <c r="A7" s="26"/>
      <c r="B7" s="9" t="s">
        <v>12</v>
      </c>
      <c r="C7" s="10" t="s">
        <v>7</v>
      </c>
      <c r="D7" s="10" t="s">
        <v>13</v>
      </c>
      <c r="E7" s="10" t="s">
        <v>14</v>
      </c>
      <c r="F7" s="10">
        <v>90</v>
      </c>
      <c r="G7" s="11">
        <v>40</v>
      </c>
      <c r="H7" s="41"/>
      <c r="I7" s="26"/>
      <c r="J7" s="26"/>
      <c r="K7" s="26"/>
      <c r="L7" s="26"/>
      <c r="M7" s="27"/>
      <c r="N7" s="26"/>
      <c r="O7" s="26"/>
    </row>
    <row r="8" spans="1:15" ht="30" customHeight="1" thickTop="1" x14ac:dyDescent="0.3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6"/>
      <c r="O8" s="26"/>
    </row>
    <row r="9" spans="1:15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6"/>
      <c r="O9" s="26"/>
    </row>
    <row r="10" spans="1:15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6"/>
      <c r="O10" s="26"/>
    </row>
    <row r="11" spans="1:15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26"/>
      <c r="O11" s="26"/>
    </row>
    <row r="12" spans="1:15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6"/>
      <c r="O12" s="26"/>
    </row>
    <row r="13" spans="1:15" ht="80" customHeight="1" x14ac:dyDescent="0.35">
      <c r="A13" s="26"/>
      <c r="B13" s="26"/>
      <c r="C13" s="26"/>
      <c r="D13" s="26"/>
      <c r="E13" s="26"/>
      <c r="F13" s="26"/>
      <c r="G13" s="26"/>
      <c r="H13" s="26"/>
      <c r="I13" s="49"/>
      <c r="J13" s="49" t="str">
        <f>IF(H5+H6=H7,"Power is balanced","Cleared Energy Offers must equal cleared Energy Bids")</f>
        <v>Power is balanced</v>
      </c>
      <c r="K13" s="26"/>
      <c r="L13" s="26"/>
      <c r="M13" s="27"/>
      <c r="N13" s="26"/>
      <c r="O13" s="26"/>
    </row>
    <row r="14" spans="1:15" ht="80" customHeight="1" x14ac:dyDescent="0.35">
      <c r="A14" s="26"/>
      <c r="B14" s="26"/>
      <c r="C14" s="26"/>
      <c r="D14" s="26"/>
      <c r="E14" s="26"/>
      <c r="F14" s="26"/>
      <c r="G14" s="26"/>
      <c r="H14" s="26"/>
      <c r="I14" s="49"/>
      <c r="J14" s="49" t="str">
        <f>IF(H7&gt;90,"QSE 3 only wants 90MW","")</f>
        <v/>
      </c>
      <c r="K14" s="26"/>
      <c r="L14" s="26"/>
      <c r="M14" s="27"/>
      <c r="N14" s="26"/>
      <c r="O14" s="26"/>
    </row>
    <row r="15" spans="1:15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26"/>
      <c r="O15" s="26"/>
    </row>
    <row r="16" spans="1:15" x14ac:dyDescent="0.3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26"/>
      <c r="O16" s="26"/>
    </row>
    <row r="17" spans="1:16" x14ac:dyDescent="0.3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6"/>
      <c r="O17" s="26"/>
    </row>
    <row r="18" spans="1:16" ht="45" customHeight="1" thickBot="1" x14ac:dyDescent="0.4">
      <c r="A18" s="26"/>
      <c r="B18" s="26"/>
      <c r="C18" s="26"/>
      <c r="D18" s="50"/>
      <c r="E18" s="50"/>
      <c r="F18" s="26"/>
      <c r="G18" s="26"/>
      <c r="H18" s="26"/>
      <c r="I18" s="26"/>
      <c r="J18" s="26"/>
      <c r="K18" s="26"/>
      <c r="L18" s="26"/>
      <c r="M18" s="27"/>
      <c r="N18" s="26"/>
      <c r="O18" s="26"/>
    </row>
    <row r="19" spans="1:16" ht="27.5" customHeight="1" thickTop="1" thickBot="1" x14ac:dyDescent="0.4">
      <c r="A19" s="26"/>
      <c r="B19" s="26"/>
      <c r="C19" s="14" t="s">
        <v>24</v>
      </c>
      <c r="D19" s="15" t="s">
        <v>25</v>
      </c>
      <c r="E19" s="15" t="s">
        <v>26</v>
      </c>
      <c r="F19" s="13" t="s">
        <v>27</v>
      </c>
      <c r="G19" s="26"/>
      <c r="H19" s="26"/>
      <c r="I19" s="26"/>
      <c r="J19" s="26"/>
      <c r="K19" s="26"/>
      <c r="L19" s="26"/>
      <c r="M19" s="26"/>
      <c r="N19" s="27"/>
      <c r="O19" s="26"/>
      <c r="P19" s="48"/>
    </row>
    <row r="20" spans="1:16" ht="27.5" customHeight="1" thickTop="1" thickBot="1" x14ac:dyDescent="0.4">
      <c r="A20" s="26"/>
      <c r="B20" s="26"/>
      <c r="C20" s="45"/>
      <c r="D20" s="46"/>
      <c r="E20" s="46"/>
      <c r="F20" s="47"/>
      <c r="G20" s="26"/>
      <c r="H20" s="26"/>
      <c r="I20" s="26"/>
      <c r="J20" s="26"/>
      <c r="K20" s="26"/>
      <c r="L20" s="26"/>
      <c r="M20" s="26"/>
      <c r="N20" s="27"/>
      <c r="O20" s="26"/>
      <c r="P20" s="48"/>
    </row>
    <row r="21" spans="1:16" ht="15" thickTop="1" x14ac:dyDescent="0.3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6"/>
      <c r="O21" s="26"/>
    </row>
    <row r="22" spans="1:16" x14ac:dyDescent="0.3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6"/>
      <c r="O22" s="26"/>
    </row>
    <row r="23" spans="1:16" x14ac:dyDescent="0.3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6"/>
      <c r="O23" s="26"/>
    </row>
    <row r="24" spans="1:16" x14ac:dyDescent="0.3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6"/>
      <c r="O24" s="26"/>
    </row>
    <row r="25" spans="1:16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6"/>
      <c r="O25" s="26"/>
    </row>
    <row r="26" spans="1:16" x14ac:dyDescent="0.3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6"/>
      <c r="O26" s="26"/>
    </row>
    <row r="27" spans="1:16" x14ac:dyDescent="0.3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6"/>
      <c r="O27" s="26"/>
    </row>
    <row r="28" spans="1:16" x14ac:dyDescent="0.3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6"/>
      <c r="O28" s="26"/>
    </row>
    <row r="29" spans="1:16" x14ac:dyDescent="0.3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6"/>
      <c r="O29" s="26"/>
    </row>
    <row r="30" spans="1:16" x14ac:dyDescent="0.3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26"/>
      <c r="O30" s="26"/>
    </row>
    <row r="31" spans="1:16" x14ac:dyDescent="0.3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26"/>
      <c r="O31" s="26"/>
    </row>
    <row r="32" spans="1:16" ht="162.5" customHeight="1" x14ac:dyDescent="0.3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6"/>
      <c r="O32" s="26"/>
    </row>
  </sheetData>
  <sheetProtection sheet="1" objects="1" scenarios="1"/>
  <mergeCells count="2">
    <mergeCell ref="B2:H2"/>
    <mergeCell ref="I4:I5"/>
  </mergeCells>
  <conditionalFormatting sqref="I4:I5">
    <cfRule type="containsText" dxfId="15" priority="7" operator="containsText" text="must equal">
      <formula>NOT(ISERROR(SEARCH("must equal",I4)))</formula>
    </cfRule>
    <cfRule type="containsText" dxfId="14" priority="8" operator="containsText" text="balanced">
      <formula>NOT(ISERROR(SEARCH("balanced",I4)))</formula>
    </cfRule>
  </conditionalFormatting>
  <conditionalFormatting sqref="J13:J14">
    <cfRule type="containsText" dxfId="13" priority="3" operator="containsText" text="must equal">
      <formula>NOT(ISERROR(SEARCH("must equal",J13)))</formula>
    </cfRule>
    <cfRule type="containsText" dxfId="12" priority="4" operator="containsText" text="balanced">
      <formula>NOT(ISERROR(SEARCH("balanced",J13)))</formula>
    </cfRule>
  </conditionalFormatting>
  <conditionalFormatting sqref="I13:I14">
    <cfRule type="containsText" dxfId="11" priority="5" operator="containsText" text="must equal">
      <formula>NOT(ISERROR(SEARCH("must equal",I13)))</formula>
    </cfRule>
    <cfRule type="containsText" dxfId="10" priority="6" operator="containsText" text="balanced">
      <formula>NOT(ISERROR(SEARCH("balanced",I13)))</formula>
    </cfRule>
  </conditionalFormatting>
  <conditionalFormatting sqref="J14">
    <cfRule type="containsText" dxfId="9" priority="2" operator="containsText" text="QSE">
      <formula>NOT(ISERROR(SEARCH("QSE",J14)))</formula>
    </cfRule>
  </conditionalFormatting>
  <conditionalFormatting sqref="J18 D18">
    <cfRule type="containsText" dxfId="8" priority="1" operator="containsText" text="overloaded">
      <formula>NOT(ISERROR(SEARCH("overloaded",D18)))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workbookViewId="0">
      <selection activeCell="E21" sqref="E21"/>
    </sheetView>
  </sheetViews>
  <sheetFormatPr defaultRowHeight="14.5" x14ac:dyDescent="0.35"/>
  <cols>
    <col min="1" max="1" width="5.1796875" customWidth="1"/>
    <col min="2" max="8" width="13.6328125" customWidth="1"/>
    <col min="9" max="9" width="7.7265625" customWidth="1"/>
    <col min="10" max="10" width="27.6328125" customWidth="1"/>
    <col min="11" max="11" width="4.1796875" customWidth="1"/>
    <col min="12" max="12" width="27.6328125" customWidth="1"/>
    <col min="13" max="13" width="8.7265625" style="16"/>
    <col min="14" max="14" width="24.7265625" customWidth="1"/>
    <col min="15" max="15" width="61.6328125" customWidth="1"/>
  </cols>
  <sheetData>
    <row r="1" spans="1:15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6"/>
      <c r="O1" s="26"/>
    </row>
    <row r="2" spans="1:15" ht="41.5" customHeight="1" x14ac:dyDescent="0.35">
      <c r="A2" s="26"/>
      <c r="B2" s="52" t="s">
        <v>29</v>
      </c>
      <c r="C2" s="53"/>
      <c r="D2" s="53"/>
      <c r="E2" s="53"/>
      <c r="F2" s="53"/>
      <c r="G2" s="53"/>
      <c r="H2" s="53"/>
      <c r="I2" s="26"/>
      <c r="J2" s="26"/>
      <c r="K2" s="26"/>
      <c r="L2" s="26"/>
      <c r="M2" s="27"/>
      <c r="N2" s="26"/>
      <c r="O2" s="26"/>
    </row>
    <row r="3" spans="1:15" ht="19.5" customHeight="1" thickBot="1" x14ac:dyDescent="0.4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6"/>
      <c r="O3" s="26"/>
    </row>
    <row r="4" spans="1:15" ht="52" customHeight="1" thickTop="1" thickBot="1" x14ac:dyDescent="0.4">
      <c r="A4" s="26"/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13" t="s">
        <v>28</v>
      </c>
      <c r="I4" s="51"/>
      <c r="J4" s="22" t="s">
        <v>22</v>
      </c>
      <c r="K4" s="12" t="s">
        <v>15</v>
      </c>
      <c r="L4" s="38" t="s">
        <v>23</v>
      </c>
      <c r="M4" s="23" t="s">
        <v>16</v>
      </c>
      <c r="N4" s="24" t="s">
        <v>18</v>
      </c>
      <c r="O4" s="26"/>
    </row>
    <row r="5" spans="1:15" ht="27.5" customHeight="1" thickTop="1" thickBot="1" x14ac:dyDescent="0.4">
      <c r="A5" s="26"/>
      <c r="B5" s="3" t="s">
        <v>6</v>
      </c>
      <c r="C5" s="4" t="s">
        <v>7</v>
      </c>
      <c r="D5" s="4" t="s">
        <v>8</v>
      </c>
      <c r="E5" s="4" t="s">
        <v>9</v>
      </c>
      <c r="F5" s="4">
        <v>100</v>
      </c>
      <c r="G5" s="5">
        <v>20</v>
      </c>
      <c r="H5" s="43"/>
      <c r="I5" s="51"/>
      <c r="J5" s="17">
        <f>(H7*G7)+(H8*G8)</f>
        <v>0</v>
      </c>
      <c r="K5" s="18" t="s">
        <v>15</v>
      </c>
      <c r="L5" s="19">
        <f>(H5*G5)+(H6*G6)</f>
        <v>0</v>
      </c>
      <c r="M5" s="20" t="s">
        <v>16</v>
      </c>
      <c r="N5" s="21">
        <f>J5-L5</f>
        <v>0</v>
      </c>
      <c r="O5" s="26"/>
    </row>
    <row r="6" spans="1:15" ht="27.5" customHeight="1" thickBot="1" x14ac:dyDescent="0.4">
      <c r="A6" s="26"/>
      <c r="B6" s="32" t="s">
        <v>10</v>
      </c>
      <c r="C6" s="33" t="s">
        <v>7</v>
      </c>
      <c r="D6" s="33" t="s">
        <v>8</v>
      </c>
      <c r="E6" s="33" t="s">
        <v>11</v>
      </c>
      <c r="F6" s="33">
        <v>60</v>
      </c>
      <c r="G6" s="34">
        <v>30</v>
      </c>
      <c r="H6" s="42"/>
      <c r="I6" s="26"/>
      <c r="J6" s="26"/>
      <c r="K6" s="26"/>
      <c r="L6" s="26"/>
      <c r="M6" s="27"/>
      <c r="N6" s="26"/>
      <c r="O6" s="26"/>
    </row>
    <row r="7" spans="1:15" ht="27.5" customHeight="1" thickBot="1" x14ac:dyDescent="0.4">
      <c r="A7" s="26"/>
      <c r="B7" s="29" t="s">
        <v>12</v>
      </c>
      <c r="C7" s="30" t="s">
        <v>7</v>
      </c>
      <c r="D7" s="30" t="s">
        <v>13</v>
      </c>
      <c r="E7" s="30" t="s">
        <v>14</v>
      </c>
      <c r="F7" s="30">
        <v>90</v>
      </c>
      <c r="G7" s="31">
        <v>40</v>
      </c>
      <c r="H7" s="44"/>
      <c r="I7" s="26"/>
      <c r="J7" s="26"/>
      <c r="K7" s="26"/>
      <c r="L7" s="26"/>
      <c r="M7" s="27"/>
      <c r="N7" s="26"/>
      <c r="O7" s="26"/>
    </row>
    <row r="8" spans="1:15" ht="27.5" customHeight="1" thickBot="1" x14ac:dyDescent="0.4">
      <c r="A8" s="26"/>
      <c r="B8" s="35" t="s">
        <v>19</v>
      </c>
      <c r="C8" s="36" t="s">
        <v>20</v>
      </c>
      <c r="D8" s="36" t="s">
        <v>13</v>
      </c>
      <c r="E8" s="36" t="s">
        <v>21</v>
      </c>
      <c r="F8" s="7">
        <v>30</v>
      </c>
      <c r="G8" s="8">
        <v>20</v>
      </c>
      <c r="H8" s="40"/>
      <c r="I8" s="26"/>
      <c r="J8" s="26"/>
      <c r="K8" s="26"/>
      <c r="L8" s="26"/>
      <c r="M8" s="27"/>
      <c r="N8" s="26"/>
      <c r="O8" s="26"/>
    </row>
    <row r="9" spans="1:15" ht="30" customHeight="1" x14ac:dyDescent="0.3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6"/>
      <c r="O9" s="26"/>
    </row>
    <row r="10" spans="1:15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6"/>
      <c r="O10" s="26"/>
    </row>
    <row r="11" spans="1:15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26"/>
      <c r="O11" s="26"/>
    </row>
    <row r="12" spans="1:15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6"/>
      <c r="O12" s="26"/>
    </row>
    <row r="13" spans="1:15" ht="80" customHeight="1" x14ac:dyDescent="0.35">
      <c r="A13" s="26"/>
      <c r="B13" s="26"/>
      <c r="C13" s="26"/>
      <c r="D13" s="26"/>
      <c r="E13" s="26"/>
      <c r="F13" s="26"/>
      <c r="G13" s="26"/>
      <c r="H13" s="26"/>
      <c r="I13" s="28"/>
      <c r="J13" s="28" t="str">
        <f>IF(H5+H6=H7,"Power is balanced","Cleared Energy Offers must equal cleared Energy Bids")</f>
        <v>Power is balanced</v>
      </c>
      <c r="K13" s="26"/>
      <c r="L13" s="26"/>
      <c r="M13" s="27"/>
      <c r="N13" s="26"/>
      <c r="O13" s="26"/>
    </row>
    <row r="14" spans="1:15" ht="80" customHeight="1" x14ac:dyDescent="0.35">
      <c r="A14" s="26"/>
      <c r="B14" s="26"/>
      <c r="C14" s="26"/>
      <c r="D14" s="26"/>
      <c r="E14" s="26"/>
      <c r="F14" s="26"/>
      <c r="G14" s="26"/>
      <c r="H14" s="26"/>
      <c r="I14" s="28"/>
      <c r="J14" s="28" t="str">
        <f>IF(H7&gt;90,"QSE 3 only wants 90MW","")</f>
        <v/>
      </c>
      <c r="K14" s="26"/>
      <c r="L14" s="26"/>
      <c r="M14" s="27"/>
      <c r="N14" s="26"/>
      <c r="O14" s="26"/>
    </row>
    <row r="15" spans="1:15" ht="53" customHeight="1" x14ac:dyDescent="0.35">
      <c r="A15" s="26"/>
      <c r="B15" s="26"/>
      <c r="C15" s="54" t="str">
        <f>IF((H5+H8)&gt;100,"A to B path is overloaded","")</f>
        <v/>
      </c>
      <c r="D15" s="54"/>
      <c r="E15" s="54"/>
      <c r="F15" s="26"/>
      <c r="G15" s="26"/>
      <c r="H15" s="26"/>
      <c r="I15" s="26"/>
      <c r="J15" s="26"/>
      <c r="K15" s="26"/>
      <c r="L15" s="26"/>
      <c r="M15" s="27"/>
      <c r="N15" s="26"/>
      <c r="O15" s="26"/>
    </row>
    <row r="16" spans="1:15" ht="45" customHeight="1" thickBot="1" x14ac:dyDescent="0.4">
      <c r="A16" s="26"/>
      <c r="B16" s="26"/>
      <c r="C16" s="26"/>
      <c r="D16" s="37"/>
      <c r="E16" s="37"/>
      <c r="F16" s="26"/>
      <c r="G16" s="26"/>
      <c r="H16" s="26"/>
      <c r="I16" s="26"/>
      <c r="J16" s="26"/>
      <c r="K16" s="26"/>
      <c r="L16" s="26"/>
      <c r="M16" s="27"/>
      <c r="N16" s="26"/>
      <c r="O16" s="26"/>
    </row>
    <row r="17" spans="1:16" ht="27.5" customHeight="1" thickTop="1" thickBot="1" x14ac:dyDescent="0.4">
      <c r="A17" s="26"/>
      <c r="B17" s="26"/>
      <c r="C17" s="14" t="s">
        <v>24</v>
      </c>
      <c r="D17" s="15" t="s">
        <v>25</v>
      </c>
      <c r="E17" s="15" t="s">
        <v>26</v>
      </c>
      <c r="F17" s="13" t="s">
        <v>27</v>
      </c>
      <c r="G17" s="26"/>
      <c r="H17" s="26"/>
      <c r="I17" s="26"/>
      <c r="J17" s="26"/>
      <c r="K17" s="26"/>
      <c r="L17" s="26"/>
      <c r="M17" s="26"/>
      <c r="N17" s="27"/>
      <c r="O17" s="26"/>
      <c r="P17" s="48"/>
    </row>
    <row r="18" spans="1:16" ht="27.5" customHeight="1" thickTop="1" thickBot="1" x14ac:dyDescent="0.4">
      <c r="A18" s="26"/>
      <c r="B18" s="26"/>
      <c r="C18" s="45"/>
      <c r="D18" s="46"/>
      <c r="E18" s="46"/>
      <c r="F18" s="47"/>
      <c r="G18" s="26"/>
      <c r="H18" s="26"/>
      <c r="I18" s="26"/>
      <c r="J18" s="26"/>
      <c r="K18" s="26"/>
      <c r="L18" s="26"/>
      <c r="M18" s="26"/>
      <c r="N18" s="27"/>
      <c r="O18" s="26"/>
      <c r="P18" s="48"/>
    </row>
    <row r="19" spans="1:16" ht="15" thickTop="1" x14ac:dyDescent="0.3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26"/>
      <c r="O19" s="26"/>
    </row>
    <row r="20" spans="1:16" x14ac:dyDescent="0.3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6"/>
      <c r="O20" s="26"/>
    </row>
    <row r="21" spans="1:16" x14ac:dyDescent="0.3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6"/>
      <c r="O21" s="26"/>
    </row>
    <row r="22" spans="1:16" x14ac:dyDescent="0.3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6"/>
      <c r="O22" s="26"/>
    </row>
    <row r="23" spans="1:16" x14ac:dyDescent="0.3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6"/>
      <c r="O23" s="26"/>
    </row>
    <row r="24" spans="1:16" x14ac:dyDescent="0.3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6"/>
      <c r="O24" s="26"/>
    </row>
    <row r="25" spans="1:16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6"/>
      <c r="O25" s="26"/>
    </row>
    <row r="26" spans="1:16" x14ac:dyDescent="0.3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6"/>
      <c r="O26" s="26"/>
    </row>
    <row r="27" spans="1:16" x14ac:dyDescent="0.3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6"/>
      <c r="O27" s="26"/>
    </row>
    <row r="28" spans="1:16" x14ac:dyDescent="0.3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6"/>
      <c r="O28" s="26"/>
    </row>
    <row r="29" spans="1:16" x14ac:dyDescent="0.3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6"/>
      <c r="O29" s="26"/>
    </row>
    <row r="30" spans="1:16" x14ac:dyDescent="0.3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26"/>
      <c r="O30" s="26"/>
    </row>
    <row r="31" spans="1:16" x14ac:dyDescent="0.3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26"/>
      <c r="O31" s="26"/>
    </row>
    <row r="32" spans="1:16" x14ac:dyDescent="0.3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26"/>
      <c r="O32" s="26"/>
    </row>
    <row r="33" spans="1:15" ht="162.5" customHeight="1" x14ac:dyDescent="0.3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  <c r="N33" s="26"/>
      <c r="O33" s="26"/>
    </row>
  </sheetData>
  <sheetProtection sheet="1" objects="1" scenarios="1"/>
  <mergeCells count="3">
    <mergeCell ref="I4:I5"/>
    <mergeCell ref="C15:E15"/>
    <mergeCell ref="B2:H2"/>
  </mergeCells>
  <conditionalFormatting sqref="I4:I5">
    <cfRule type="containsText" dxfId="7" priority="8" operator="containsText" text="must equal">
      <formula>NOT(ISERROR(SEARCH("must equal",I4)))</formula>
    </cfRule>
    <cfRule type="containsText" dxfId="6" priority="9" operator="containsText" text="balanced">
      <formula>NOT(ISERROR(SEARCH("balanced",I4)))</formula>
    </cfRule>
  </conditionalFormatting>
  <conditionalFormatting sqref="J13:J14">
    <cfRule type="containsText" dxfId="5" priority="4" operator="containsText" text="must equal">
      <formula>NOT(ISERROR(SEARCH("must equal",J13)))</formula>
    </cfRule>
    <cfRule type="containsText" dxfId="4" priority="5" operator="containsText" text="balanced">
      <formula>NOT(ISERROR(SEARCH("balanced",J13)))</formula>
    </cfRule>
  </conditionalFormatting>
  <conditionalFormatting sqref="I13:I14">
    <cfRule type="containsText" dxfId="3" priority="6" operator="containsText" text="must equal">
      <formula>NOT(ISERROR(SEARCH("must equal",I13)))</formula>
    </cfRule>
    <cfRule type="containsText" dxfId="2" priority="7" operator="containsText" text="balanced">
      <formula>NOT(ISERROR(SEARCH("balanced",I13)))</formula>
    </cfRule>
  </conditionalFormatting>
  <conditionalFormatting sqref="J14">
    <cfRule type="containsText" dxfId="1" priority="3" operator="containsText" text="QSE">
      <formula>NOT(ISERROR(SEARCH("QSE",J14)))</formula>
    </cfRule>
  </conditionalFormatting>
  <conditionalFormatting sqref="J15:J16 D16 C15">
    <cfRule type="containsText" dxfId="0" priority="2" operator="containsText" text="overloaded">
      <formula>NOT(ISERROR(SEARCH("overloaded",C15)))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DAM Example 1</vt:lpstr>
      <vt:lpstr>Instructor DAM Example 1</vt:lpstr>
      <vt:lpstr>DAM Example 2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Kettlewell, Bill</dc:creator>
  <cp:lastModifiedBy>Kettlewell, Bill</cp:lastModifiedBy>
  <dcterms:created xsi:type="dcterms:W3CDTF">2020-05-01T16:00:11Z</dcterms:created>
  <dcterms:modified xsi:type="dcterms:W3CDTF">2022-01-18T16:07:21Z</dcterms:modified>
</cp:coreProperties>
</file>