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<sst xmlns="http://schemas.openxmlformats.org/spreadsheetml/2006/main" count="134" uniqueCount="91">
  <si>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</si>
  <si>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</si>
  <si>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</si>
  <si>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</si>
  <si>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</si>
  <si>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</si>
  <si>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</si>
  <si>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</si>
  <si>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</si>
  <si>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</si>
  <si>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</si>
  <si>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</si>
  <si>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</si>
  <si>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</si>
  <si>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</si>
  <si>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</si>
  <si>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</si>
  <si>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</si>
  <si>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</si>
  <si>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</si>
  <si>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</si>
  <si>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</si>
  <si>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</si>
  <si>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</si>
  <si>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</si>
  <si>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</si>
  <si>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</si>
  <si>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</si>
  <si>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</si>
  <si>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</si>
  <si>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</si>
  <si>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</si>
  <si>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</si>
  <si>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</si>
  <si>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</si>
  <si>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</si>
  <si>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</si>
  <si>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</si>
  <si>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</si>
  <si>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</si>
  <si>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</si>
  <si>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</si>
  <si>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</si>
  <si>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</si>
  <si>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</si>
  <si>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</si>
  <si>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</si>
  <si>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</si>
  <si>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</si>
  <si>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</si>
  <si>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</si>
  <si>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</si>
  <si>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</si>
  <si>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</si>
  <si>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</si>
  <si>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</si>
  <si>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</si>
  <si>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</si>
  <si>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</si>
  <si>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</si>
  <si>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</si>
  <si>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</si>
  <si>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</si>
  <si>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</si>
  <si>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</si>
  <si>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</si>
  <si>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</si>
  <si>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</si>
  <si>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</si>
  <si>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</si>
  <si>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</si>
  <si>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</si>
  <si>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</si>
  <si>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</si>
  <si>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</si>
  <si>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</si>
  <si>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</si>
  <si>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</si>
  <si>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</si>
  <si>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</si>
  <si>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</si>
  <si>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</si>
  <si>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</si>
  <si>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</si>
  <si>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</si>
  <si>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</si>
  <si>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</si>
  <si>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</si>
  <si>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PRS Motion:  To endorse and forward to TAC the 8/13/20 PRS Report and Impact Analysis for NPRR1025 with a recommended priority of 2020 and rank of 3015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</si>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</sst>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6" t="s">
        <v>22</v>
      </c>
      <c r="G3" s="67" t="s">
        <v>90</v>
      </c>
      <c r="H3" s="68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20</v>
      </c>
      <c r="G5" s="59">
        <f>IF((G59+H59)=0,"",G59)</f>
        <v>5</v>
      </c>
      <c r="H5" s="59">
        <f>IF((G59+H59)=0,"",H59)</f>
        <v>2</v>
      </c>
      <c r="I5" s="60">
        <f>I59</f>
        <v>3</v>
      </c>
    </row>
    <row r="6" spans="2:9" ht="22.5" customHeight="1">
      <c r="B6" s="6" t="s">
        <v>61</v>
      </c>
      <c r="C6" s="14"/>
      <c r="D6" s="15"/>
      <c r="E6" s="16"/>
      <c r="F6" s="62" t="s">
        <v>89</v>
      </c>
      <c r="G6" s="61">
        <f>G60</f>
        <v>0.7142857142857143</v>
      </c>
      <c r="H6" s="61">
        <f>H60</f>
        <v>0.2857142857142857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72</v>
      </c>
      <c r="C12" s="34"/>
      <c r="D12" s="37" t="s">
        <v>18</v>
      </c>
      <c r="E12" s="24" t="s">
        <v>73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15</v>
      </c>
      <c r="G18" s="50"/>
      <c r="H18" s="26"/>
      <c r="I18" s="20" t="s">
        <v>21</v>
      </c>
    </row>
    <row r="19" spans="2:9" s="22" customFormat="1" ht="11.25">
      <c r="B19" s="23" t="s">
        <v>74</v>
      </c>
      <c r="C19" s="23"/>
      <c r="D19" s="23"/>
      <c r="E19" s="24" t="s">
        <v>75</v>
      </c>
      <c r="F19" s="25" t="s">
        <v>15</v>
      </c>
      <c r="G19" s="50">
        <v>0.25</v>
      </c>
      <c r="H19" s="26"/>
      <c r="I19" s="20"/>
    </row>
    <row r="20" spans="2:9" s="22" customFormat="1" ht="11.25">
      <c r="B20" s="23" t="s">
        <v>62</v>
      </c>
      <c r="C20" s="23"/>
      <c r="D20" s="23"/>
      <c r="E20" s="24" t="s">
        <v>63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76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1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77</v>
      </c>
      <c r="F25" s="25" t="s">
        <v>15</v>
      </c>
      <c r="G25" s="51">
        <v>0.16666666666666666</v>
      </c>
      <c r="H25" s="33"/>
      <c r="I25" s="20"/>
    </row>
    <row r="26" spans="2:9" ht="11.25">
      <c r="B26" s="32" t="s">
        <v>84</v>
      </c>
      <c r="C26" s="32"/>
      <c r="D26" s="32"/>
      <c r="E26" s="52" t="s">
        <v>85</v>
      </c>
      <c r="F26" s="25" t="s">
        <v>15</v>
      </c>
      <c r="G26" s="51"/>
      <c r="H26" s="33"/>
      <c r="I26" s="20" t="s">
        <v>21</v>
      </c>
    </row>
    <row r="27" spans="2:9" ht="11.25">
      <c r="B27" s="32" t="s">
        <v>66</v>
      </c>
      <c r="C27" s="32"/>
      <c r="D27" s="32"/>
      <c r="E27" s="52" t="s">
        <v>69</v>
      </c>
      <c r="F27" s="25" t="s">
        <v>15</v>
      </c>
      <c r="G27" s="51">
        <v>0.16666666666666666</v>
      </c>
      <c r="H27" s="33"/>
      <c r="I27" s="20"/>
    </row>
    <row r="28" spans="2:9" ht="11.25">
      <c r="B28" s="32" t="s">
        <v>86</v>
      </c>
      <c r="C28" s="32"/>
      <c r="D28" s="32"/>
      <c r="E28" s="52" t="s">
        <v>87</v>
      </c>
      <c r="F28" s="66" t="s">
        <v>15</v>
      </c>
      <c r="G28" s="51">
        <v>0.16666666666666666</v>
      </c>
      <c r="H28" s="33"/>
      <c r="I28" s="20"/>
    </row>
    <row r="29" spans="2:9" ht="11.25">
      <c r="B29" s="32" t="s">
        <v>78</v>
      </c>
      <c r="C29" s="32"/>
      <c r="D29" s="32"/>
      <c r="E29" s="52" t="s">
        <v>79</v>
      </c>
      <c r="F29" s="25" t="s">
        <v>15</v>
      </c>
      <c r="G29" s="51">
        <v>0.16666666666666666</v>
      </c>
      <c r="H29" s="33"/>
      <c r="I29" s="20"/>
    </row>
    <row r="30" spans="2:9" ht="11.25">
      <c r="B30" s="32" t="s">
        <v>67</v>
      </c>
      <c r="C30" s="32"/>
      <c r="D30" s="32"/>
      <c r="E30" s="52" t="s">
        <v>68</v>
      </c>
      <c r="F30" s="25" t="s">
        <v>15</v>
      </c>
      <c r="G30" s="51">
        <v>0.16666666666666666</v>
      </c>
      <c r="H30" s="33"/>
      <c r="I30" s="20"/>
    </row>
    <row r="31" spans="2:9" ht="11.25">
      <c r="B31" s="32" t="s">
        <v>56</v>
      </c>
      <c r="C31" s="32"/>
      <c r="D31" s="32"/>
      <c r="E31" s="52" t="s">
        <v>55</v>
      </c>
      <c r="F31" s="25" t="s">
        <v>15</v>
      </c>
      <c r="G31" s="51">
        <v>0.16666666666666666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COUNTA(F24:F32)</f>
        <v>7</v>
      </c>
      <c r="G33" s="29">
        <f>SUM(G24:G32)</f>
        <v>0.9999999999999999</v>
      </c>
      <c r="H33" s="30">
        <f>SUM(H24:H32)</f>
        <v>0</v>
      </c>
      <c r="I33" s="28">
        <f>COUNTA(I24:I32)</f>
        <v>1</v>
      </c>
    </row>
    <row r="34" spans="2:9" ht="11.25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36</v>
      </c>
      <c r="C35" s="32"/>
      <c r="D35" s="32"/>
      <c r="E35" s="52" t="s">
        <v>40</v>
      </c>
      <c r="F35" s="25" t="s">
        <v>15</v>
      </c>
      <c r="G35" s="51">
        <v>0.5</v>
      </c>
      <c r="H35" s="51"/>
      <c r="I35" s="20"/>
    </row>
    <row r="36" spans="2:9" ht="11.25">
      <c r="B36" s="32" t="s">
        <v>38</v>
      </c>
      <c r="C36" s="32"/>
      <c r="D36" s="32"/>
      <c r="E36" s="52" t="s">
        <v>39</v>
      </c>
      <c r="F36" s="25" t="s">
        <v>15</v>
      </c>
      <c r="G36" s="51"/>
      <c r="H36" s="51">
        <v>0.5</v>
      </c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COUNTA(F34:F37)</f>
        <v>2</v>
      </c>
      <c r="G38" s="29">
        <f>SUM(G34:G37)</f>
        <v>0.5</v>
      </c>
      <c r="H38" s="30">
        <f>SUM(H34:H37)</f>
        <v>0.5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41</v>
      </c>
      <c r="C40" s="32"/>
      <c r="D40" s="32"/>
      <c r="E40" s="52" t="s">
        <v>53</v>
      </c>
      <c r="F40" s="25" t="s">
        <v>15</v>
      </c>
      <c r="G40" s="51">
        <v>0.5</v>
      </c>
      <c r="H40" s="33"/>
      <c r="I40" s="20"/>
    </row>
    <row r="41" spans="2:9" ht="11.25">
      <c r="B41" s="32" t="s">
        <v>57</v>
      </c>
      <c r="C41" s="32"/>
      <c r="D41" s="32"/>
      <c r="E41" s="52" t="s">
        <v>58</v>
      </c>
      <c r="F41" s="25" t="s">
        <v>15</v>
      </c>
      <c r="G41" s="51"/>
      <c r="H41" s="51">
        <v>0.5</v>
      </c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20</v>
      </c>
      <c r="F43" s="28">
        <f>COUNTA(F39:F41)</f>
        <v>2</v>
      </c>
      <c r="G43" s="29">
        <f>SUM(G39:G41)</f>
        <v>0.5</v>
      </c>
      <c r="H43" s="30">
        <f>SUM(H39:H41)</f>
        <v>0.5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47</v>
      </c>
      <c r="C45" s="32"/>
      <c r="D45" s="32"/>
      <c r="E45" s="52" t="s">
        <v>48</v>
      </c>
      <c r="F45" s="25" t="s">
        <v>15</v>
      </c>
      <c r="G45" s="51">
        <v>0.3333333333333333</v>
      </c>
      <c r="H45" s="51"/>
      <c r="I45" s="20"/>
    </row>
    <row r="46" spans="2:9" ht="11.25">
      <c r="B46" s="32" t="s">
        <v>82</v>
      </c>
      <c r="C46" s="32"/>
      <c r="D46" s="32"/>
      <c r="E46" s="52" t="s">
        <v>83</v>
      </c>
      <c r="F46" s="25" t="s">
        <v>15</v>
      </c>
      <c r="G46" s="51"/>
      <c r="H46" s="51"/>
      <c r="I46" s="20" t="s">
        <v>21</v>
      </c>
    </row>
    <row r="47" spans="2:9" ht="11.25">
      <c r="B47" s="32" t="s">
        <v>80</v>
      </c>
      <c r="C47" s="32"/>
      <c r="D47" s="32"/>
      <c r="E47" s="52" t="s">
        <v>81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50</v>
      </c>
      <c r="C48" s="32"/>
      <c r="D48" s="32"/>
      <c r="E48" s="52" t="s">
        <v>51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COUNTA(F44:F49)</f>
        <v>4</v>
      </c>
      <c r="G50" s="29">
        <f>SUM(G44:G49)</f>
        <v>1</v>
      </c>
      <c r="H50" s="30">
        <f>SUM(H44:H49)</f>
        <v>0</v>
      </c>
      <c r="I50" s="28">
        <f>COUNTA(I44:I49)</f>
        <v>1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49</v>
      </c>
      <c r="F52" s="25" t="s">
        <v>15</v>
      </c>
      <c r="G52" s="51"/>
      <c r="H52" s="51">
        <v>0.3333333333333333</v>
      </c>
      <c r="I52" s="20"/>
    </row>
    <row r="53" spans="2:9" ht="11.25">
      <c r="B53" s="32" t="s">
        <v>70</v>
      </c>
      <c r="C53" s="32"/>
      <c r="D53" s="32"/>
      <c r="E53" s="52" t="s">
        <v>71</v>
      </c>
      <c r="F53" s="25" t="s">
        <v>15</v>
      </c>
      <c r="G53" s="51"/>
      <c r="H53" s="51">
        <v>0.3333333333333333</v>
      </c>
      <c r="I53" s="20"/>
    </row>
    <row r="54" spans="2:9" ht="11.25">
      <c r="B54" s="32" t="s">
        <v>37</v>
      </c>
      <c r="C54" s="32"/>
      <c r="D54" s="32"/>
      <c r="E54" s="52" t="s">
        <v>59</v>
      </c>
      <c r="F54" s="25" t="s">
        <v>15</v>
      </c>
      <c r="G54" s="51"/>
      <c r="H54" s="51">
        <v>0.3333333333333333</v>
      </c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0</v>
      </c>
      <c r="H56" s="30">
        <f>SUM(H51:H55)</f>
        <v>1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F15+F23+F56+F50+F33+F43+F38</f>
        <v>26</v>
      </c>
      <c r="G59" s="43">
        <f>G15+G23+G56+G50+G33+G43+G38</f>
        <v>5</v>
      </c>
      <c r="H59" s="43">
        <f>H15+H23+H56+H50+H33+H43+H38</f>
        <v>2</v>
      </c>
      <c r="I59" s="28">
        <f>I15+I23+I56+I50+I33+I43+I38</f>
        <v>3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0.7142857142857143</v>
      </c>
      <c r="H60" s="45">
        <f>IF((G59+H59)=0,"",H59/(G59+H59))</f>
        <v>0.2857142857142857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RTCTF 090920</cp:lastModifiedBy>
  <cp:lastPrinted>2001-05-29T14:33:52Z</cp:lastPrinted>
  <dcterms:created xsi:type="dcterms:W3CDTF">2000-03-13T15:50:20Z</dcterms:created>
  <dcterms:modified xsi:type="dcterms:W3CDTF">2020-09-10T15:10:33Z</dcterms:modified>
  <cp:category/>
  <cp:version/>
  <cp:contentType/>
  <cp:contentStatus/>
</cp:coreProperties>
</file>