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OA_EMS\10_Projects_\2020_32_2021_AS_Methodology\03_Internal_09042020\"/>
    </mc:Choice>
  </mc:AlternateContent>
  <bookViews>
    <workbookView xWindow="0" yWindow="0" windowWidth="28800" windowHeight="14240" activeTab="1"/>
  </bookViews>
  <sheets>
    <sheet name="2020 NSRS" sheetId="1" r:id="rId1"/>
    <sheet name="2021 NSRS" sheetId="4" r:id="rId2"/>
    <sheet name="2021 NSRS wPVGR Adj" sheetId="5" r:id="rId3"/>
    <sheet name="Charts" sheetId="3" r:id="rId4"/>
  </sheets>
  <externalReferences>
    <externalReference r:id="rId5"/>
  </externalReferences>
  <definedNames>
    <definedName name="_xlnm._FilterDatabase" localSheetId="3" hidden="1">Charts!$A$1:$F$289</definedName>
  </definedNames>
  <calcPr calcId="152511"/>
  <pivotCaches>
    <pivotCache cacheId="0" r:id="rId6"/>
    <pivotCache cacheId="1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4" i="3" l="1"/>
  <c r="Q34" i="3"/>
  <c r="P35" i="3"/>
  <c r="Q35" i="3"/>
  <c r="P36" i="3"/>
  <c r="Q36" i="3"/>
  <c r="P37" i="3"/>
  <c r="Q37" i="3"/>
  <c r="P38" i="3"/>
  <c r="Q38" i="3"/>
  <c r="P39" i="3"/>
  <c r="Q39" i="3"/>
  <c r="P40" i="3"/>
  <c r="Q40" i="3"/>
  <c r="P41" i="3"/>
  <c r="Q41" i="3"/>
  <c r="P42" i="3"/>
  <c r="Q42" i="3"/>
  <c r="P43" i="3"/>
  <c r="Q43" i="3"/>
  <c r="P44" i="3"/>
  <c r="Q44" i="3"/>
  <c r="Q33" i="3"/>
  <c r="P33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" i="3"/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I28" i="5"/>
  <c r="H28" i="5"/>
  <c r="G28" i="5"/>
  <c r="F28" i="5"/>
  <c r="E28" i="5"/>
  <c r="D28" i="5"/>
  <c r="C28" i="5"/>
  <c r="B28" i="5"/>
  <c r="M27" i="5"/>
  <c r="L27" i="5"/>
  <c r="K27" i="5"/>
  <c r="J27" i="5"/>
  <c r="I27" i="5"/>
  <c r="H27" i="5"/>
  <c r="G27" i="5"/>
  <c r="F27" i="5"/>
  <c r="E27" i="5"/>
  <c r="D27" i="5"/>
  <c r="C27" i="5"/>
  <c r="B27" i="5"/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G289" i="3" l="1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88" i="3"/>
  <c r="G185" i="3"/>
  <c r="G184" i="3"/>
  <c r="G182" i="3"/>
  <c r="G181" i="3"/>
  <c r="G180" i="3"/>
  <c r="G178" i="3"/>
  <c r="G177" i="3"/>
  <c r="G176" i="3"/>
  <c r="G172" i="3"/>
  <c r="G170" i="3"/>
  <c r="G164" i="3"/>
  <c r="G163" i="3"/>
  <c r="G160" i="3"/>
  <c r="G156" i="3"/>
  <c r="G152" i="3"/>
  <c r="G151" i="3"/>
  <c r="G149" i="3"/>
  <c r="G148" i="3"/>
  <c r="G146" i="3"/>
  <c r="G140" i="3"/>
  <c r="G136" i="3"/>
  <c r="G132" i="3"/>
  <c r="G128" i="3"/>
  <c r="G126" i="3"/>
  <c r="G125" i="3"/>
  <c r="G124" i="3"/>
  <c r="G123" i="3"/>
  <c r="G122" i="3"/>
  <c r="G116" i="3"/>
  <c r="G112" i="3"/>
  <c r="G108" i="3"/>
  <c r="G106" i="3"/>
  <c r="G105" i="3"/>
  <c r="G104" i="3"/>
  <c r="G100" i="3"/>
  <c r="G99" i="3"/>
  <c r="G98" i="3"/>
  <c r="G92" i="3"/>
  <c r="G90" i="3"/>
  <c r="G89" i="3"/>
  <c r="G88" i="3"/>
  <c r="G84" i="3"/>
  <c r="G81" i="3"/>
  <c r="G80" i="3"/>
  <c r="G76" i="3"/>
  <c r="G74" i="3"/>
  <c r="G68" i="3"/>
  <c r="G64" i="3"/>
  <c r="G60" i="3"/>
  <c r="G57" i="3"/>
  <c r="G56" i="3"/>
  <c r="G52" i="3"/>
  <c r="G51" i="3"/>
  <c r="G50" i="3"/>
  <c r="G44" i="3"/>
  <c r="G40" i="3"/>
  <c r="G36" i="3"/>
  <c r="G34" i="3"/>
  <c r="G33" i="3"/>
  <c r="G32" i="3"/>
  <c r="G28" i="3"/>
  <c r="G27" i="3"/>
  <c r="G26" i="3"/>
  <c r="G20" i="3"/>
  <c r="G19" i="3"/>
  <c r="G16" i="3"/>
  <c r="G12" i="3"/>
  <c r="G10" i="3"/>
  <c r="G9" i="3"/>
  <c r="G8" i="3"/>
  <c r="G4" i="3"/>
  <c r="G3" i="3"/>
  <c r="G2" i="3"/>
  <c r="F265" i="3"/>
  <c r="F241" i="3"/>
  <c r="F217" i="3"/>
  <c r="F216" i="3"/>
  <c r="F287" i="3"/>
  <c r="F263" i="3"/>
  <c r="F239" i="3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M27" i="4"/>
  <c r="L27" i="4"/>
  <c r="K27" i="4"/>
  <c r="J27" i="4"/>
  <c r="G193" i="3"/>
  <c r="G169" i="3"/>
  <c r="G145" i="3"/>
  <c r="G121" i="3"/>
  <c r="G97" i="3"/>
  <c r="G73" i="3"/>
  <c r="G49" i="3"/>
  <c r="G25" i="3"/>
  <c r="G192" i="3"/>
  <c r="G168" i="3"/>
  <c r="G144" i="3"/>
  <c r="G120" i="3"/>
  <c r="G96" i="3"/>
  <c r="G72" i="3"/>
  <c r="G48" i="3"/>
  <c r="G24" i="3"/>
  <c r="G191" i="3"/>
  <c r="G167" i="3"/>
  <c r="G143" i="3"/>
  <c r="G119" i="3"/>
  <c r="G95" i="3"/>
  <c r="G71" i="3"/>
  <c r="G47" i="3"/>
  <c r="G23" i="3"/>
  <c r="G190" i="3"/>
  <c r="G166" i="3"/>
  <c r="G142" i="3"/>
  <c r="G118" i="3"/>
  <c r="G94" i="3"/>
  <c r="G70" i="3"/>
  <c r="G46" i="3"/>
  <c r="G22" i="3"/>
  <c r="G189" i="3"/>
  <c r="G165" i="3"/>
  <c r="G141" i="3"/>
  <c r="G117" i="3"/>
  <c r="G93" i="3"/>
  <c r="G69" i="3"/>
  <c r="G45" i="3"/>
  <c r="G21" i="3"/>
  <c r="G187" i="3"/>
  <c r="G139" i="3"/>
  <c r="G115" i="3"/>
  <c r="G91" i="3"/>
  <c r="G67" i="3"/>
  <c r="G43" i="3"/>
  <c r="G186" i="3"/>
  <c r="G162" i="3"/>
  <c r="G138" i="3"/>
  <c r="G114" i="3"/>
  <c r="G66" i="3"/>
  <c r="G42" i="3"/>
  <c r="G18" i="3"/>
  <c r="G161" i="3"/>
  <c r="G137" i="3"/>
  <c r="G113" i="3"/>
  <c r="G65" i="3"/>
  <c r="G41" i="3"/>
  <c r="G17" i="3"/>
  <c r="G183" i="3"/>
  <c r="G159" i="3"/>
  <c r="G135" i="3"/>
  <c r="G111" i="3"/>
  <c r="G87" i="3"/>
  <c r="G63" i="3"/>
  <c r="G39" i="3"/>
  <c r="G15" i="3"/>
  <c r="G158" i="3"/>
  <c r="G134" i="3"/>
  <c r="G110" i="3"/>
  <c r="G86" i="3"/>
  <c r="G62" i="3"/>
  <c r="G38" i="3"/>
  <c r="G14" i="3"/>
  <c r="G157" i="3"/>
  <c r="G133" i="3"/>
  <c r="G109" i="3"/>
  <c r="G85" i="3"/>
  <c r="G61" i="3"/>
  <c r="G37" i="3"/>
  <c r="G13" i="3"/>
  <c r="G179" i="3"/>
  <c r="G155" i="3"/>
  <c r="G131" i="3"/>
  <c r="G107" i="3"/>
  <c r="G83" i="3"/>
  <c r="G59" i="3"/>
  <c r="G35" i="3"/>
  <c r="G11" i="3"/>
  <c r="G154" i="3"/>
  <c r="G130" i="3"/>
  <c r="G82" i="3"/>
  <c r="G58" i="3"/>
  <c r="G153" i="3"/>
  <c r="G129" i="3"/>
  <c r="G175" i="3"/>
  <c r="G127" i="3"/>
  <c r="G103" i="3"/>
  <c r="G79" i="3"/>
  <c r="G55" i="3"/>
  <c r="G31" i="3"/>
  <c r="G7" i="3"/>
  <c r="G174" i="3"/>
  <c r="G150" i="3"/>
  <c r="G102" i="3"/>
  <c r="G78" i="3"/>
  <c r="G54" i="3"/>
  <c r="G30" i="3"/>
  <c r="G6" i="3"/>
  <c r="G173" i="3"/>
  <c r="G101" i="3"/>
  <c r="G77" i="3"/>
  <c r="G53" i="3"/>
  <c r="G29" i="3"/>
  <c r="G5" i="3"/>
  <c r="I27" i="4"/>
  <c r="F28" i="4"/>
  <c r="D27" i="4"/>
  <c r="T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T1" i="3"/>
  <c r="G171" i="3" l="1"/>
  <c r="H27" i="4"/>
  <c r="G147" i="3"/>
  <c r="E27" i="4"/>
  <c r="G75" i="3"/>
  <c r="B27" i="4"/>
  <c r="G27" i="4"/>
  <c r="C27" i="4"/>
  <c r="B28" i="4"/>
  <c r="G28" i="4"/>
  <c r="H28" i="4"/>
  <c r="I28" i="4"/>
  <c r="C28" i="4"/>
  <c r="F27" i="4"/>
  <c r="D28" i="4"/>
  <c r="E28" i="4"/>
  <c r="C28" i="1" l="1"/>
  <c r="D28" i="1"/>
  <c r="E28" i="1"/>
  <c r="F28" i="1"/>
  <c r="G28" i="1"/>
  <c r="H28" i="1"/>
  <c r="I28" i="1"/>
  <c r="B28" i="1"/>
  <c r="F27" i="1"/>
  <c r="D27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<sst xmlns="http://schemas.openxmlformats.org/spreadsheetml/2006/main" count="543" uniqueCount="57">
  <si>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</si>
  <si>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</si>
  <si>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</si>
  <si>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</si>
  <si>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</si>
  <si>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</si>
  <si>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</si>
  <si>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</si>
  <si>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</si>
  <si>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</si>
  <si>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</si>
  <si>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</si>
  <si>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</si>
  <si>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</si>
  <si>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Type</t>
  </si>
  <si>
    <t>NSRS</t>
  </si>
  <si>
    <t>Row Labels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</si>
  <si>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</si>
  <si>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</si>
  <si>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</si>
  <si>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</si>
  <si>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</si>
  <si>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</si>
  <si>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</si>
  <si>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</si>
  <si>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</si>
  <si>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</si>
  <si>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</si>
  <si>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2020</t>
  </si>
  <si>
    <t>2020 Hourly Avg</t>
  </si>
  <si>
    <t>2021 NSRS</t>
  </si>
  <si>
    <t>2020 Value</t>
  </si>
  <si>
    <t>2021</t>
  </si>
  <si>
    <t>2021 Hourly Avg</t>
  </si>
  <si>
    <t>2021 NSRS w PVGR Adjustment</t>
  </si>
  <si>
    <t>2021 NSRS wPVGR Adj</t>
  </si>
  <si>
    <t>2021wPVGR-Adj</t>
  </si>
  <si>
    <t>2021 wPVGR-Adj Hourly Avg</t>
  </si>
  <si>
    <t>Delta-1</t>
  </si>
  <si>
    <t>Delta-2</t>
  </si>
  <si>
    <t>(blank)</t>
  </si>
  <si>
    <t>(All)</t>
  </si>
  <si>
    <t>Max of Delta-1</t>
  </si>
  <si>
    <t>Max of Delta-2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</si>
  <si>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</si>
  <si>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</si>
  <si>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</si>
  <si>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</si>
  <si>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</si>
  <si>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</si>
  <si>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</si>
  <si>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</si>
  <si>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</si>
  <si>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</si>
  <si>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</si>
  <si>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</si>
  <si>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(blank)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</si>
</sst>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0" fillId="5" borderId="0" xfId="0" applyNumberFormat="1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200"/>
      <color rgb="FF890C58"/>
      <color rgb="FF00AEC7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[03_2020_NSRS_09042020.xlsx]Charts!PivotTable1</c:name>
    <c:fmtId val="0"/>
  </c:pivotSource>
  <c:chart>
    <c:title>
      <c:tx>
        <c:strRef>
          <c:f>Charts!$T$1</c:f>
          <c:strCache>
            <c:ptCount val="1"/>
            <c:pt idx="0">
              <c:v>Non-Spin Requirement Comparison for January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Charts!$T$1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1196</c:v>
                </c:pt>
                <c:pt idx="1">
                  <c:v>1227</c:v>
                </c:pt>
                <c:pt idx="2">
                  <c:v>2036</c:v>
                </c:pt>
                <c:pt idx="3">
                  <c:v>1612</c:v>
                </c:pt>
                <c:pt idx="4">
                  <c:v>1418</c:v>
                </c:pt>
                <c:pt idx="5">
                  <c:v>1901</c:v>
                </c:pt>
              </c:numCache>
            </c:numRef>
          </c:val>
        </c:ser>
        <c:ser>
          <c:idx val="1"/>
          <c:order val="1"/>
          <c:tx>
            <c:strRef>
              <c:f>Charts!$T$1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1169</c:v>
                </c:pt>
                <c:pt idx="1">
                  <c:v>1147</c:v>
                </c:pt>
                <c:pt idx="2">
                  <c:v>1891</c:v>
                </c:pt>
                <c:pt idx="3">
                  <c:v>1410</c:v>
                </c:pt>
                <c:pt idx="4">
                  <c:v>1308</c:v>
                </c:pt>
                <c:pt idx="5">
                  <c:v>2047</c:v>
                </c:pt>
              </c:numCache>
            </c:numRef>
          </c:val>
        </c:ser>
        <c:ser>
          <c:idx val="2"/>
          <c:order val="2"/>
          <c:tx>
            <c:strRef>
              <c:f>Charts!$T$1</c:f>
              <c:strCache>
                <c:ptCount val="1"/>
                <c:pt idx="0">
                  <c:v>2021wPVGR-Adj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1169</c:v>
                </c:pt>
                <c:pt idx="1">
                  <c:v>1147</c:v>
                </c:pt>
                <c:pt idx="2">
                  <c:v>1895</c:v>
                </c:pt>
                <c:pt idx="3">
                  <c:v>1531</c:v>
                </c:pt>
                <c:pt idx="4">
                  <c:v>1420</c:v>
                </c:pt>
                <c:pt idx="5">
                  <c:v>2047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46839872"/>
        <c:axId val="146840656"/>
      </c:barChart>
      <c:catAx>
        <c:axId val="14683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6840656"/>
        <c:crosses val="autoZero"/>
        <c:auto val="1"/>
        <c:lblAlgn val="ctr"/>
        <c:lblOffset val="100"/>
        <c:noMultiLvlLbl val="0"/>
      </c:catAx>
      <c:valAx>
        <c:axId val="146840656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6839872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[03_2020_NSRS_09042020.xlsx]Charts!PivotTable2</c:name>
    <c:fmtId val="0"/>
  </c:pivotSource>
  <c:chart>
    <c:title>
      <c:tx>
        <c:strRef>
          <c:f>Charts!$T$30</c:f>
          <c:strCache>
            <c:ptCount val="1"/>
            <c:pt idx="0">
              <c:v>Hourly Average Non-Spin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Charts!$T$30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1565</c:v>
                </c:pt>
                <c:pt idx="1">
                  <c:v>1633.1666666666667</c:v>
                </c:pt>
                <c:pt idx="2">
                  <c:v>1461.5</c:v>
                </c:pt>
                <c:pt idx="3">
                  <c:v>1443.8333333333333</c:v>
                </c:pt>
                <c:pt idx="4">
                  <c:v>1491.8333333333333</c:v>
                </c:pt>
                <c:pt idx="5">
                  <c:v>1443.8333333333333</c:v>
                </c:pt>
                <c:pt idx="6">
                  <c:v>1320.8333333333333</c:v>
                </c:pt>
                <c:pt idx="7">
                  <c:v>1413.5</c:v>
                </c:pt>
                <c:pt idx="8">
                  <c:v>1387.3333333333333</c:v>
                </c:pt>
                <c:pt idx="9">
                  <c:v>1459.6666666666667</c:v>
                </c:pt>
                <c:pt idx="10">
                  <c:v>1462.5</c:v>
                </c:pt>
                <c:pt idx="11">
                  <c:v>1535.1666666666667</c:v>
                </c:pt>
              </c:numCache>
            </c:numRef>
          </c:val>
        </c:ser>
        <c:ser>
          <c:idx val="1"/>
          <c:order val="1"/>
          <c:tx>
            <c:strRef>
              <c:f>Charts!$T$30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1495.3333333333333</c:v>
                </c:pt>
                <c:pt idx="1">
                  <c:v>1566.8333333333333</c:v>
                </c:pt>
                <c:pt idx="2">
                  <c:v>1419.8333333333333</c:v>
                </c:pt>
                <c:pt idx="3">
                  <c:v>1449.6666666666667</c:v>
                </c:pt>
                <c:pt idx="4">
                  <c:v>1388.5</c:v>
                </c:pt>
                <c:pt idx="5">
                  <c:v>1435.1666666666667</c:v>
                </c:pt>
                <c:pt idx="6">
                  <c:v>1278.8333333333333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Charts!$T$30</c:f>
              <c:strCache>
                <c:ptCount val="1"/>
                <c:pt idx="0">
                  <c:v>2021 wPVGR-Adj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1368.8333333333333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46841048"/>
        <c:axId val="146839480"/>
      </c:barChart>
      <c:catAx>
        <c:axId val="14684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6839480"/>
        <c:crosses val="autoZero"/>
        <c:auto val="1"/>
        <c:lblAlgn val="ctr"/>
        <c:lblOffset val="100"/>
        <c:noMultiLvlLbl val="0"/>
      </c:catAx>
      <c:valAx>
        <c:axId val="146839480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6841048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53894</xdr:colOff>
      <xdr:row>1</xdr:row>
      <xdr:rowOff>118368</xdr:rowOff>
    </xdr:from>
    <xdr:to>
      <xdr:col>32</xdr:col>
      <xdr:colOff>145882</xdr:colOff>
      <xdr:row>26</xdr:row>
      <xdr:rowOff>16844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198502</xdr:colOff>
      <xdr:row>31</xdr:row>
      <xdr:rowOff>11084</xdr:rowOff>
    </xdr:from>
    <xdr:to>
      <xdr:col>32</xdr:col>
      <xdr:colOff>290490</xdr:colOff>
      <xdr:row>55</xdr:row>
      <xdr:rowOff>96325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4069.552526620369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0" maxValue="2047"/>
    </cacheField>
    <cacheField name="2021 NSRS wPVGR Adj" numFmtId="0">
      <sharedItems containsString="0" containsBlank="1" containsNumber="1" containsInteger="1" minValue="0" maxValue="20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ago, Nitika" refreshedDate="44070.564164583331" createdVersion="5" refreshedVersion="5" minRefreshableVersion="3" recordCount="289">
  <cacheSource type="worksheet">
    <worksheetSource ref="A1:J1048576" sheet="Charts"/>
  </cacheSource>
  <cacheFields count="10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0" maxValue="2047"/>
    </cacheField>
    <cacheField name="2021 NSRS wPVGR Adj" numFmtId="0">
      <sharedItems containsString="0" containsBlank="1" containsNumber="1" containsInteger="1" minValue="0" maxValue="2047"/>
    </cacheField>
    <cacheField name="Delta-1" numFmtId="0">
      <sharedItems containsString="0" containsBlank="1" containsNumber="1" containsInteger="1" minValue="0" maxValue="1894"/>
    </cacheField>
    <cacheField name="Delta-2" numFmtId="0">
      <sharedItems containsString="0" containsBlank="1" containsNumber="1" containsInteger="1" minValue="0" maxValue="2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1196"/>
    <n v="1169"/>
    <n v="1169"/>
  </r>
  <r>
    <x v="0"/>
    <d v="2018-01-01T00:00:00"/>
    <x v="0"/>
    <n v="2"/>
    <x v="0"/>
    <n v="1196"/>
    <n v="1169"/>
    <n v="1169"/>
  </r>
  <r>
    <x v="0"/>
    <d v="2018-01-01T00:00:00"/>
    <x v="1"/>
    <n v="3"/>
    <x v="0"/>
    <n v="1227"/>
    <n v="1147"/>
    <n v="1147"/>
  </r>
  <r>
    <x v="0"/>
    <d v="2018-01-01T00:00:00"/>
    <x v="1"/>
    <n v="4"/>
    <x v="0"/>
    <n v="1227"/>
    <n v="1147"/>
    <n v="1147"/>
  </r>
  <r>
    <x v="0"/>
    <d v="2018-01-01T00:00:00"/>
    <x v="1"/>
    <n v="5"/>
    <x v="0"/>
    <n v="1227"/>
    <n v="1147"/>
    <n v="1147"/>
  </r>
  <r>
    <x v="0"/>
    <d v="2018-01-01T00:00:00"/>
    <x v="1"/>
    <n v="6"/>
    <x v="0"/>
    <n v="1227"/>
    <n v="1147"/>
    <n v="1147"/>
  </r>
  <r>
    <x v="0"/>
    <d v="2018-01-01T00:00:00"/>
    <x v="2"/>
    <n v="7"/>
    <x v="0"/>
    <n v="2036"/>
    <n v="1891"/>
    <n v="1895"/>
  </r>
  <r>
    <x v="0"/>
    <d v="2018-01-01T00:00:00"/>
    <x v="2"/>
    <n v="8"/>
    <x v="0"/>
    <n v="2036"/>
    <n v="1891"/>
    <n v="1895"/>
  </r>
  <r>
    <x v="0"/>
    <d v="2018-01-01T00:00:00"/>
    <x v="2"/>
    <n v="9"/>
    <x v="0"/>
    <n v="2036"/>
    <n v="1891"/>
    <n v="1895"/>
  </r>
  <r>
    <x v="0"/>
    <d v="2018-01-01T00:00:00"/>
    <x v="2"/>
    <n v="10"/>
    <x v="0"/>
    <n v="2036"/>
    <n v="1891"/>
    <n v="1895"/>
  </r>
  <r>
    <x v="0"/>
    <d v="2018-01-01T00:00:00"/>
    <x v="3"/>
    <n v="11"/>
    <x v="0"/>
    <n v="1612"/>
    <n v="1410"/>
    <n v="1531"/>
  </r>
  <r>
    <x v="0"/>
    <d v="2018-01-01T00:00:00"/>
    <x v="3"/>
    <n v="12"/>
    <x v="0"/>
    <n v="1612"/>
    <n v="1410"/>
    <n v="1531"/>
  </r>
  <r>
    <x v="0"/>
    <d v="2018-01-01T00:00:00"/>
    <x v="3"/>
    <n v="13"/>
    <x v="0"/>
    <n v="1612"/>
    <n v="1410"/>
    <n v="1531"/>
  </r>
  <r>
    <x v="0"/>
    <d v="2018-01-01T00:00:00"/>
    <x v="3"/>
    <n v="14"/>
    <x v="0"/>
    <n v="1612"/>
    <n v="1410"/>
    <n v="1531"/>
  </r>
  <r>
    <x v="0"/>
    <d v="2018-01-01T00:00:00"/>
    <x v="4"/>
    <n v="15"/>
    <x v="0"/>
    <n v="1418"/>
    <n v="1308"/>
    <n v="1420"/>
  </r>
  <r>
    <x v="0"/>
    <d v="2018-01-01T00:00:00"/>
    <x v="4"/>
    <n v="16"/>
    <x v="0"/>
    <n v="1418"/>
    <n v="1308"/>
    <n v="1420"/>
  </r>
  <r>
    <x v="0"/>
    <d v="2018-01-01T00:00:00"/>
    <x v="4"/>
    <n v="17"/>
    <x v="0"/>
    <n v="1418"/>
    <n v="1308"/>
    <n v="1420"/>
  </r>
  <r>
    <x v="0"/>
    <d v="2018-01-01T00:00:00"/>
    <x v="4"/>
    <n v="18"/>
    <x v="0"/>
    <n v="1418"/>
    <n v="1308"/>
    <n v="1420"/>
  </r>
  <r>
    <x v="0"/>
    <d v="2018-01-01T00:00:00"/>
    <x v="5"/>
    <n v="19"/>
    <x v="0"/>
    <n v="1901"/>
    <n v="2047"/>
    <n v="2047"/>
  </r>
  <r>
    <x v="0"/>
    <d v="2018-01-01T00:00:00"/>
    <x v="5"/>
    <n v="20"/>
    <x v="0"/>
    <n v="1901"/>
    <n v="2047"/>
    <n v="2047"/>
  </r>
  <r>
    <x v="0"/>
    <d v="2018-01-01T00:00:00"/>
    <x v="5"/>
    <n v="21"/>
    <x v="0"/>
    <n v="1901"/>
    <n v="2047"/>
    <n v="2047"/>
  </r>
  <r>
    <x v="0"/>
    <d v="2018-01-01T00:00:00"/>
    <x v="5"/>
    <n v="22"/>
    <x v="0"/>
    <n v="1901"/>
    <n v="2047"/>
    <n v="2047"/>
  </r>
  <r>
    <x v="0"/>
    <d v="2018-01-01T00:00:00"/>
    <x v="0"/>
    <n v="23"/>
    <x v="0"/>
    <n v="1196"/>
    <n v="1169"/>
    <n v="1169"/>
  </r>
  <r>
    <x v="0"/>
    <d v="2018-01-01T00:00:00"/>
    <x v="0"/>
    <n v="24"/>
    <x v="0"/>
    <n v="1196"/>
    <n v="1169"/>
    <n v="1169"/>
  </r>
  <r>
    <x v="1"/>
    <d v="2018-02-01T00:00:00"/>
    <x v="0"/>
    <n v="1"/>
    <x v="0"/>
    <n v="1238"/>
    <n v="1190"/>
    <n v="1190"/>
  </r>
  <r>
    <x v="1"/>
    <d v="2018-02-01T00:00:00"/>
    <x v="0"/>
    <n v="2"/>
    <x v="0"/>
    <n v="1238"/>
    <n v="1190"/>
    <n v="1190"/>
  </r>
  <r>
    <x v="1"/>
    <d v="2018-02-01T00:00:00"/>
    <x v="1"/>
    <n v="3"/>
    <x v="0"/>
    <n v="1402"/>
    <n v="1257"/>
    <n v="1257"/>
  </r>
  <r>
    <x v="1"/>
    <d v="2018-02-01T00:00:00"/>
    <x v="1"/>
    <n v="4"/>
    <x v="0"/>
    <n v="1402"/>
    <n v="1257"/>
    <n v="1257"/>
  </r>
  <r>
    <x v="1"/>
    <d v="2018-02-01T00:00:00"/>
    <x v="1"/>
    <n v="5"/>
    <x v="0"/>
    <n v="1402"/>
    <n v="1257"/>
    <n v="1257"/>
  </r>
  <r>
    <x v="1"/>
    <d v="2018-02-01T00:00:00"/>
    <x v="1"/>
    <n v="6"/>
    <x v="0"/>
    <n v="1402"/>
    <n v="1257"/>
    <n v="1257"/>
  </r>
  <r>
    <x v="1"/>
    <d v="2018-02-01T00:00:00"/>
    <x v="2"/>
    <n v="7"/>
    <x v="0"/>
    <n v="2128"/>
    <n v="1981"/>
    <n v="1984"/>
  </r>
  <r>
    <x v="1"/>
    <d v="2018-02-01T00:00:00"/>
    <x v="2"/>
    <n v="8"/>
    <x v="0"/>
    <n v="2128"/>
    <n v="1981"/>
    <n v="1984"/>
  </r>
  <r>
    <x v="1"/>
    <d v="2018-02-01T00:00:00"/>
    <x v="2"/>
    <n v="9"/>
    <x v="0"/>
    <n v="2128"/>
    <n v="1981"/>
    <n v="1984"/>
  </r>
  <r>
    <x v="1"/>
    <d v="2018-02-01T00:00:00"/>
    <x v="2"/>
    <n v="10"/>
    <x v="0"/>
    <n v="2128"/>
    <n v="1981"/>
    <n v="1984"/>
  </r>
  <r>
    <x v="1"/>
    <d v="2018-02-01T00:00:00"/>
    <x v="3"/>
    <n v="11"/>
    <x v="0"/>
    <n v="1612"/>
    <n v="1517"/>
    <n v="1632"/>
  </r>
  <r>
    <x v="1"/>
    <d v="2018-02-01T00:00:00"/>
    <x v="3"/>
    <n v="12"/>
    <x v="0"/>
    <n v="1612"/>
    <n v="1517"/>
    <n v="1632"/>
  </r>
  <r>
    <x v="1"/>
    <d v="2018-02-01T00:00:00"/>
    <x v="3"/>
    <n v="13"/>
    <x v="0"/>
    <n v="1612"/>
    <n v="1517"/>
    <n v="1632"/>
  </r>
  <r>
    <x v="1"/>
    <d v="2018-02-01T00:00:00"/>
    <x v="3"/>
    <n v="14"/>
    <x v="0"/>
    <n v="1612"/>
    <n v="1517"/>
    <n v="1632"/>
  </r>
  <r>
    <x v="1"/>
    <d v="2018-02-01T00:00:00"/>
    <x v="4"/>
    <n v="15"/>
    <x v="0"/>
    <n v="1667"/>
    <n v="1530"/>
    <n v="1636"/>
  </r>
  <r>
    <x v="1"/>
    <d v="2018-02-01T00:00:00"/>
    <x v="4"/>
    <n v="16"/>
    <x v="0"/>
    <n v="1667"/>
    <n v="1530"/>
    <n v="1636"/>
  </r>
  <r>
    <x v="1"/>
    <d v="2018-02-01T00:00:00"/>
    <x v="4"/>
    <n v="17"/>
    <x v="0"/>
    <n v="1667"/>
    <n v="1530"/>
    <n v="1636"/>
  </r>
  <r>
    <x v="1"/>
    <d v="2018-02-01T00:00:00"/>
    <x v="4"/>
    <n v="18"/>
    <x v="0"/>
    <n v="1667"/>
    <n v="1530"/>
    <n v="1636"/>
  </r>
  <r>
    <x v="1"/>
    <d v="2018-02-01T00:00:00"/>
    <x v="5"/>
    <n v="19"/>
    <x v="0"/>
    <n v="1752"/>
    <n v="1926"/>
    <n v="1926"/>
  </r>
  <r>
    <x v="1"/>
    <d v="2018-02-01T00:00:00"/>
    <x v="5"/>
    <n v="20"/>
    <x v="0"/>
    <n v="1752"/>
    <n v="1926"/>
    <n v="1926"/>
  </r>
  <r>
    <x v="1"/>
    <d v="2018-02-01T00:00:00"/>
    <x v="5"/>
    <n v="21"/>
    <x v="0"/>
    <n v="1752"/>
    <n v="1926"/>
    <n v="1926"/>
  </r>
  <r>
    <x v="1"/>
    <d v="2018-02-01T00:00:00"/>
    <x v="5"/>
    <n v="22"/>
    <x v="0"/>
    <n v="1752"/>
    <n v="1926"/>
    <n v="1926"/>
  </r>
  <r>
    <x v="1"/>
    <d v="2018-02-01T00:00:00"/>
    <x v="0"/>
    <n v="23"/>
    <x v="0"/>
    <n v="1238"/>
    <n v="1190"/>
    <n v="1190"/>
  </r>
  <r>
    <x v="1"/>
    <d v="2018-02-01T00:00:00"/>
    <x v="0"/>
    <n v="24"/>
    <x v="0"/>
    <n v="1238"/>
    <n v="1190"/>
    <n v="1190"/>
  </r>
  <r>
    <x v="2"/>
    <d v="2018-03-01T00:00:00"/>
    <x v="0"/>
    <n v="1"/>
    <x v="0"/>
    <n v="1222"/>
    <n v="1136"/>
    <n v="1136"/>
  </r>
  <r>
    <x v="2"/>
    <d v="2018-03-01T00:00:00"/>
    <x v="0"/>
    <n v="2"/>
    <x v="0"/>
    <n v="1222"/>
    <n v="1136"/>
    <n v="1136"/>
  </r>
  <r>
    <x v="2"/>
    <d v="2018-03-01T00:00:00"/>
    <x v="1"/>
    <n v="3"/>
    <x v="0"/>
    <n v="1221"/>
    <n v="1327"/>
    <n v="1327"/>
  </r>
  <r>
    <x v="2"/>
    <d v="2018-03-01T00:00:00"/>
    <x v="1"/>
    <n v="4"/>
    <x v="0"/>
    <n v="1221"/>
    <n v="1327"/>
    <n v="1327"/>
  </r>
  <r>
    <x v="2"/>
    <d v="2018-03-01T00:00:00"/>
    <x v="1"/>
    <n v="5"/>
    <x v="0"/>
    <n v="1221"/>
    <n v="1327"/>
    <n v="1327"/>
  </r>
  <r>
    <x v="2"/>
    <d v="2018-03-01T00:00:00"/>
    <x v="1"/>
    <n v="6"/>
    <x v="0"/>
    <n v="1221"/>
    <n v="1327"/>
    <n v="1327"/>
  </r>
  <r>
    <x v="2"/>
    <d v="2018-03-01T00:00:00"/>
    <x v="2"/>
    <n v="7"/>
    <x v="0"/>
    <n v="1773"/>
    <n v="1730"/>
    <n v="1816"/>
  </r>
  <r>
    <x v="2"/>
    <d v="2018-03-01T00:00:00"/>
    <x v="2"/>
    <n v="8"/>
    <x v="0"/>
    <n v="1773"/>
    <n v="1730"/>
    <n v="1816"/>
  </r>
  <r>
    <x v="2"/>
    <d v="2018-03-01T00:00:00"/>
    <x v="2"/>
    <n v="9"/>
    <x v="0"/>
    <n v="1773"/>
    <n v="1730"/>
    <n v="1816"/>
  </r>
  <r>
    <x v="2"/>
    <d v="2018-03-01T00:00:00"/>
    <x v="2"/>
    <n v="10"/>
    <x v="0"/>
    <n v="1773"/>
    <n v="1730"/>
    <n v="1816"/>
  </r>
  <r>
    <x v="2"/>
    <d v="2018-03-01T00:00:00"/>
    <x v="3"/>
    <n v="11"/>
    <x v="0"/>
    <n v="1734"/>
    <n v="1598"/>
    <n v="1770"/>
  </r>
  <r>
    <x v="2"/>
    <d v="2018-03-01T00:00:00"/>
    <x v="3"/>
    <n v="12"/>
    <x v="0"/>
    <n v="1734"/>
    <n v="1598"/>
    <n v="1770"/>
  </r>
  <r>
    <x v="2"/>
    <d v="2018-03-01T00:00:00"/>
    <x v="3"/>
    <n v="13"/>
    <x v="0"/>
    <n v="1734"/>
    <n v="1598"/>
    <n v="1770"/>
  </r>
  <r>
    <x v="2"/>
    <d v="2018-03-01T00:00:00"/>
    <x v="3"/>
    <n v="14"/>
    <x v="0"/>
    <n v="1734"/>
    <n v="1598"/>
    <n v="1770"/>
  </r>
  <r>
    <x v="2"/>
    <d v="2018-03-01T00:00:00"/>
    <x v="4"/>
    <n v="15"/>
    <x v="0"/>
    <n v="1204"/>
    <n v="1181"/>
    <n v="1390"/>
  </r>
  <r>
    <x v="2"/>
    <d v="2018-03-01T00:00:00"/>
    <x v="4"/>
    <n v="16"/>
    <x v="0"/>
    <n v="1204"/>
    <n v="1181"/>
    <n v="1390"/>
  </r>
  <r>
    <x v="2"/>
    <d v="2018-03-01T00:00:00"/>
    <x v="4"/>
    <n v="17"/>
    <x v="0"/>
    <n v="1204"/>
    <n v="1181"/>
    <n v="1390"/>
  </r>
  <r>
    <x v="2"/>
    <d v="2018-03-01T00:00:00"/>
    <x v="4"/>
    <n v="18"/>
    <x v="0"/>
    <n v="1204"/>
    <n v="1181"/>
    <n v="1390"/>
  </r>
  <r>
    <x v="2"/>
    <d v="2018-03-01T00:00:00"/>
    <x v="5"/>
    <n v="19"/>
    <x v="0"/>
    <n v="1615"/>
    <n v="1547"/>
    <n v="1560"/>
  </r>
  <r>
    <x v="2"/>
    <d v="2018-03-01T00:00:00"/>
    <x v="5"/>
    <n v="20"/>
    <x v="0"/>
    <n v="1615"/>
    <n v="1547"/>
    <n v="1560"/>
  </r>
  <r>
    <x v="2"/>
    <d v="2018-03-01T00:00:00"/>
    <x v="5"/>
    <n v="21"/>
    <x v="0"/>
    <n v="1615"/>
    <n v="1547"/>
    <n v="1560"/>
  </r>
  <r>
    <x v="2"/>
    <d v="2018-03-01T00:00:00"/>
    <x v="5"/>
    <n v="22"/>
    <x v="0"/>
    <n v="1615"/>
    <n v="1547"/>
    <n v="1560"/>
  </r>
  <r>
    <x v="2"/>
    <d v="2018-03-01T00:00:00"/>
    <x v="0"/>
    <n v="23"/>
    <x v="0"/>
    <n v="1222"/>
    <n v="1136"/>
    <n v="1136"/>
  </r>
  <r>
    <x v="2"/>
    <d v="2018-03-01T00:00:00"/>
    <x v="0"/>
    <n v="24"/>
    <x v="0"/>
    <n v="1222"/>
    <n v="1136"/>
    <n v="1136"/>
  </r>
  <r>
    <x v="3"/>
    <d v="2018-04-01T00:00:00"/>
    <x v="0"/>
    <n v="1"/>
    <x v="0"/>
    <n v="1128"/>
    <n v="1196"/>
    <n v="1196"/>
  </r>
  <r>
    <x v="3"/>
    <d v="2018-04-01T00:00:00"/>
    <x v="0"/>
    <n v="2"/>
    <x v="0"/>
    <n v="1128"/>
    <n v="1196"/>
    <n v="1196"/>
  </r>
  <r>
    <x v="3"/>
    <d v="2018-04-01T00:00:00"/>
    <x v="1"/>
    <n v="3"/>
    <x v="0"/>
    <n v="1409"/>
    <n v="1379"/>
    <n v="1379"/>
  </r>
  <r>
    <x v="3"/>
    <d v="2018-04-01T00:00:00"/>
    <x v="1"/>
    <n v="4"/>
    <x v="0"/>
    <n v="1409"/>
    <n v="1379"/>
    <n v="1379"/>
  </r>
  <r>
    <x v="3"/>
    <d v="2018-04-01T00:00:00"/>
    <x v="1"/>
    <n v="5"/>
    <x v="0"/>
    <n v="1409"/>
    <n v="1379"/>
    <n v="1379"/>
  </r>
  <r>
    <x v="3"/>
    <d v="2018-04-01T00:00:00"/>
    <x v="1"/>
    <n v="6"/>
    <x v="0"/>
    <n v="1409"/>
    <n v="1379"/>
    <n v="1379"/>
  </r>
  <r>
    <x v="3"/>
    <d v="2018-04-01T00:00:00"/>
    <x v="2"/>
    <n v="7"/>
    <x v="0"/>
    <n v="1810"/>
    <n v="1733"/>
    <n v="1820"/>
  </r>
  <r>
    <x v="3"/>
    <d v="2018-04-01T00:00:00"/>
    <x v="2"/>
    <n v="8"/>
    <x v="0"/>
    <n v="1810"/>
    <n v="1733"/>
    <n v="1820"/>
  </r>
  <r>
    <x v="3"/>
    <d v="2018-04-01T00:00:00"/>
    <x v="2"/>
    <n v="9"/>
    <x v="0"/>
    <n v="1810"/>
    <n v="1733"/>
    <n v="1820"/>
  </r>
  <r>
    <x v="3"/>
    <d v="2018-04-01T00:00:00"/>
    <x v="2"/>
    <n v="10"/>
    <x v="0"/>
    <n v="1810"/>
    <n v="1733"/>
    <n v="1820"/>
  </r>
  <r>
    <x v="3"/>
    <d v="2018-04-01T00:00:00"/>
    <x v="3"/>
    <n v="11"/>
    <x v="0"/>
    <n v="1256"/>
    <n v="1366"/>
    <n v="1540"/>
  </r>
  <r>
    <x v="3"/>
    <d v="2018-04-01T00:00:00"/>
    <x v="3"/>
    <n v="12"/>
    <x v="0"/>
    <n v="1256"/>
    <n v="1366"/>
    <n v="1540"/>
  </r>
  <r>
    <x v="3"/>
    <d v="2018-04-01T00:00:00"/>
    <x v="3"/>
    <n v="13"/>
    <x v="0"/>
    <n v="1256"/>
    <n v="1366"/>
    <n v="1540"/>
  </r>
  <r>
    <x v="3"/>
    <d v="2018-04-01T00:00:00"/>
    <x v="3"/>
    <n v="14"/>
    <x v="0"/>
    <n v="1256"/>
    <n v="1366"/>
    <n v="1540"/>
  </r>
  <r>
    <x v="3"/>
    <d v="2018-04-01T00:00:00"/>
    <x v="4"/>
    <n v="15"/>
    <x v="0"/>
    <n v="1290"/>
    <n v="1320"/>
    <n v="1530"/>
  </r>
  <r>
    <x v="3"/>
    <d v="2018-04-01T00:00:00"/>
    <x v="4"/>
    <n v="16"/>
    <x v="0"/>
    <n v="1290"/>
    <n v="1320"/>
    <n v="1530"/>
  </r>
  <r>
    <x v="3"/>
    <d v="2018-04-01T00:00:00"/>
    <x v="4"/>
    <n v="17"/>
    <x v="0"/>
    <n v="1290"/>
    <n v="1320"/>
    <n v="1530"/>
  </r>
  <r>
    <x v="3"/>
    <d v="2018-04-01T00:00:00"/>
    <x v="4"/>
    <n v="18"/>
    <x v="0"/>
    <n v="1290"/>
    <n v="1320"/>
    <n v="1530"/>
  </r>
  <r>
    <x v="3"/>
    <d v="2018-04-01T00:00:00"/>
    <x v="5"/>
    <n v="19"/>
    <x v="0"/>
    <n v="1770"/>
    <n v="1704"/>
    <n v="1718"/>
  </r>
  <r>
    <x v="3"/>
    <d v="2018-04-01T00:00:00"/>
    <x v="5"/>
    <n v="20"/>
    <x v="0"/>
    <n v="1770"/>
    <n v="1704"/>
    <n v="1718"/>
  </r>
  <r>
    <x v="3"/>
    <d v="2018-04-01T00:00:00"/>
    <x v="5"/>
    <n v="21"/>
    <x v="0"/>
    <n v="1770"/>
    <n v="1704"/>
    <n v="1718"/>
  </r>
  <r>
    <x v="3"/>
    <d v="2018-04-01T00:00:00"/>
    <x v="5"/>
    <n v="22"/>
    <x v="0"/>
    <n v="1770"/>
    <n v="1704"/>
    <n v="1718"/>
  </r>
  <r>
    <x v="3"/>
    <d v="2018-04-01T00:00:00"/>
    <x v="0"/>
    <n v="23"/>
    <x v="0"/>
    <n v="1128"/>
    <n v="1196"/>
    <n v="1196"/>
  </r>
  <r>
    <x v="3"/>
    <d v="2018-04-01T00:00:00"/>
    <x v="0"/>
    <n v="24"/>
    <x v="0"/>
    <n v="1128"/>
    <n v="1196"/>
    <n v="1196"/>
  </r>
  <r>
    <x v="4"/>
    <d v="2018-05-01T00:00:00"/>
    <x v="0"/>
    <n v="1"/>
    <x v="0"/>
    <n v="1061"/>
    <n v="1076"/>
    <n v="1076"/>
  </r>
  <r>
    <x v="4"/>
    <d v="2018-05-01T00:00:00"/>
    <x v="0"/>
    <n v="2"/>
    <x v="0"/>
    <n v="1061"/>
    <n v="1076"/>
    <n v="1076"/>
  </r>
  <r>
    <x v="4"/>
    <d v="2018-05-01T00:00:00"/>
    <x v="1"/>
    <n v="3"/>
    <x v="0"/>
    <n v="1409"/>
    <n v="1314"/>
    <n v="1314"/>
  </r>
  <r>
    <x v="4"/>
    <d v="2018-05-01T00:00:00"/>
    <x v="1"/>
    <n v="4"/>
    <x v="0"/>
    <n v="1409"/>
    <n v="1314"/>
    <n v="1314"/>
  </r>
  <r>
    <x v="4"/>
    <d v="2018-05-01T00:00:00"/>
    <x v="1"/>
    <n v="5"/>
    <x v="0"/>
    <n v="1409"/>
    <n v="1314"/>
    <n v="1314"/>
  </r>
  <r>
    <x v="4"/>
    <d v="2018-05-01T00:00:00"/>
    <x v="1"/>
    <n v="6"/>
    <x v="0"/>
    <n v="1409"/>
    <n v="1314"/>
    <n v="1314"/>
  </r>
  <r>
    <x v="4"/>
    <d v="2018-05-01T00:00:00"/>
    <x v="2"/>
    <n v="7"/>
    <x v="0"/>
    <n v="2048"/>
    <n v="1782"/>
    <n v="1881"/>
  </r>
  <r>
    <x v="4"/>
    <d v="2018-05-01T00:00:00"/>
    <x v="2"/>
    <n v="8"/>
    <x v="0"/>
    <n v="2048"/>
    <n v="1782"/>
    <n v="1881"/>
  </r>
  <r>
    <x v="4"/>
    <d v="2018-05-01T00:00:00"/>
    <x v="2"/>
    <n v="9"/>
    <x v="0"/>
    <n v="2048"/>
    <n v="1782"/>
    <n v="1881"/>
  </r>
  <r>
    <x v="4"/>
    <d v="2018-05-01T00:00:00"/>
    <x v="2"/>
    <n v="10"/>
    <x v="0"/>
    <n v="2048"/>
    <n v="1782"/>
    <n v="1881"/>
  </r>
  <r>
    <x v="4"/>
    <d v="2018-05-01T00:00:00"/>
    <x v="3"/>
    <n v="11"/>
    <x v="0"/>
    <n v="1663"/>
    <n v="1488"/>
    <n v="1686"/>
  </r>
  <r>
    <x v="4"/>
    <d v="2018-05-01T00:00:00"/>
    <x v="3"/>
    <n v="12"/>
    <x v="0"/>
    <n v="1663"/>
    <n v="1488"/>
    <n v="1686"/>
  </r>
  <r>
    <x v="4"/>
    <d v="2018-05-01T00:00:00"/>
    <x v="3"/>
    <n v="13"/>
    <x v="0"/>
    <n v="1663"/>
    <n v="1488"/>
    <n v="1686"/>
  </r>
  <r>
    <x v="4"/>
    <d v="2018-05-01T00:00:00"/>
    <x v="3"/>
    <n v="14"/>
    <x v="0"/>
    <n v="1663"/>
    <n v="1488"/>
    <n v="1686"/>
  </r>
  <r>
    <x v="4"/>
    <d v="2018-05-01T00:00:00"/>
    <x v="4"/>
    <n v="15"/>
    <x v="0"/>
    <n v="1397"/>
    <n v="1298"/>
    <n v="1538"/>
  </r>
  <r>
    <x v="4"/>
    <d v="2018-05-01T00:00:00"/>
    <x v="4"/>
    <n v="16"/>
    <x v="0"/>
    <n v="1397"/>
    <n v="1298"/>
    <n v="1538"/>
  </r>
  <r>
    <x v="4"/>
    <d v="2018-05-01T00:00:00"/>
    <x v="4"/>
    <n v="17"/>
    <x v="0"/>
    <n v="1397"/>
    <n v="1298"/>
    <n v="1538"/>
  </r>
  <r>
    <x v="4"/>
    <d v="2018-05-01T00:00:00"/>
    <x v="4"/>
    <n v="18"/>
    <x v="0"/>
    <n v="1397"/>
    <n v="1298"/>
    <n v="1538"/>
  </r>
  <r>
    <x v="4"/>
    <d v="2018-05-01T00:00:00"/>
    <x v="5"/>
    <n v="19"/>
    <x v="0"/>
    <n v="1373"/>
    <n v="1373"/>
    <n v="1388"/>
  </r>
  <r>
    <x v="4"/>
    <d v="2018-05-01T00:00:00"/>
    <x v="5"/>
    <n v="20"/>
    <x v="0"/>
    <n v="1373"/>
    <n v="1373"/>
    <n v="1388"/>
  </r>
  <r>
    <x v="4"/>
    <d v="2018-05-01T00:00:00"/>
    <x v="5"/>
    <n v="21"/>
    <x v="0"/>
    <n v="1373"/>
    <n v="1373"/>
    <n v="1388"/>
  </r>
  <r>
    <x v="4"/>
    <d v="2018-05-01T00:00:00"/>
    <x v="5"/>
    <n v="22"/>
    <x v="0"/>
    <n v="1373"/>
    <n v="1373"/>
    <n v="1388"/>
  </r>
  <r>
    <x v="4"/>
    <d v="2018-05-01T00:00:00"/>
    <x v="0"/>
    <n v="23"/>
    <x v="0"/>
    <n v="1061"/>
    <n v="1076"/>
    <n v="1076"/>
  </r>
  <r>
    <x v="4"/>
    <d v="2018-05-01T00:00:00"/>
    <x v="0"/>
    <n v="24"/>
    <x v="0"/>
    <n v="1061"/>
    <n v="1076"/>
    <n v="1076"/>
  </r>
  <r>
    <x v="5"/>
    <d v="2018-06-01T00:00:00"/>
    <x v="0"/>
    <n v="1"/>
    <x v="0"/>
    <n v="1057"/>
    <n v="1106"/>
    <n v="1106"/>
  </r>
  <r>
    <x v="5"/>
    <d v="2018-06-01T00:00:00"/>
    <x v="0"/>
    <n v="2"/>
    <x v="0"/>
    <n v="1057"/>
    <n v="1106"/>
    <n v="1106"/>
  </r>
  <r>
    <x v="5"/>
    <d v="2018-06-01T00:00:00"/>
    <x v="1"/>
    <n v="3"/>
    <x v="0"/>
    <n v="1360"/>
    <n v="1316"/>
    <n v="1316"/>
  </r>
  <r>
    <x v="5"/>
    <d v="2018-06-01T00:00:00"/>
    <x v="1"/>
    <n v="4"/>
    <x v="0"/>
    <n v="1360"/>
    <n v="1316"/>
    <n v="1316"/>
  </r>
  <r>
    <x v="5"/>
    <d v="2018-06-01T00:00:00"/>
    <x v="1"/>
    <n v="5"/>
    <x v="0"/>
    <n v="1360"/>
    <n v="1316"/>
    <n v="1316"/>
  </r>
  <r>
    <x v="5"/>
    <d v="2018-06-01T00:00:00"/>
    <x v="1"/>
    <n v="6"/>
    <x v="0"/>
    <n v="1360"/>
    <n v="1316"/>
    <n v="1316"/>
  </r>
  <r>
    <x v="5"/>
    <d v="2018-06-01T00:00:00"/>
    <x v="2"/>
    <n v="7"/>
    <x v="0"/>
    <n v="1926"/>
    <n v="1896"/>
    <n v="2003"/>
  </r>
  <r>
    <x v="5"/>
    <d v="2018-06-01T00:00:00"/>
    <x v="2"/>
    <n v="8"/>
    <x v="0"/>
    <n v="1926"/>
    <n v="1896"/>
    <n v="2003"/>
  </r>
  <r>
    <x v="5"/>
    <d v="2018-06-01T00:00:00"/>
    <x v="2"/>
    <n v="9"/>
    <x v="0"/>
    <n v="1926"/>
    <n v="1896"/>
    <n v="2003"/>
  </r>
  <r>
    <x v="5"/>
    <d v="2018-06-01T00:00:00"/>
    <x v="2"/>
    <n v="10"/>
    <x v="0"/>
    <n v="1926"/>
    <n v="1896"/>
    <n v="2003"/>
  </r>
  <r>
    <x v="5"/>
    <d v="2018-06-01T00:00:00"/>
    <x v="3"/>
    <n v="11"/>
    <x v="0"/>
    <n v="1493"/>
    <n v="1407"/>
    <n v="1553"/>
  </r>
  <r>
    <x v="5"/>
    <d v="2018-06-01T00:00:00"/>
    <x v="3"/>
    <n v="12"/>
    <x v="0"/>
    <n v="1493"/>
    <n v="1407"/>
    <n v="1553"/>
  </r>
  <r>
    <x v="5"/>
    <d v="2018-06-01T00:00:00"/>
    <x v="3"/>
    <n v="13"/>
    <x v="0"/>
    <n v="1493"/>
    <n v="1407"/>
    <n v="1553"/>
  </r>
  <r>
    <x v="5"/>
    <d v="2018-06-01T00:00:00"/>
    <x v="3"/>
    <n v="14"/>
    <x v="0"/>
    <n v="1493"/>
    <n v="1407"/>
    <n v="1553"/>
  </r>
  <r>
    <x v="5"/>
    <d v="2018-06-01T00:00:00"/>
    <x v="4"/>
    <n v="15"/>
    <x v="0"/>
    <n v="1578"/>
    <n v="1604"/>
    <n v="1828"/>
  </r>
  <r>
    <x v="5"/>
    <d v="2018-06-01T00:00:00"/>
    <x v="4"/>
    <n v="16"/>
    <x v="0"/>
    <n v="1578"/>
    <n v="1604"/>
    <n v="1828"/>
  </r>
  <r>
    <x v="5"/>
    <d v="2018-06-01T00:00:00"/>
    <x v="4"/>
    <n v="17"/>
    <x v="0"/>
    <n v="1578"/>
    <n v="1604"/>
    <n v="1828"/>
  </r>
  <r>
    <x v="5"/>
    <d v="2018-06-01T00:00:00"/>
    <x v="4"/>
    <n v="18"/>
    <x v="0"/>
    <n v="1578"/>
    <n v="1604"/>
    <n v="1828"/>
  </r>
  <r>
    <x v="5"/>
    <d v="2018-06-01T00:00:00"/>
    <x v="5"/>
    <n v="19"/>
    <x v="0"/>
    <n v="1249"/>
    <n v="1282"/>
    <n v="1355"/>
  </r>
  <r>
    <x v="5"/>
    <d v="2018-06-01T00:00:00"/>
    <x v="5"/>
    <n v="20"/>
    <x v="0"/>
    <n v="1249"/>
    <n v="1282"/>
    <n v="1355"/>
  </r>
  <r>
    <x v="5"/>
    <d v="2018-06-01T00:00:00"/>
    <x v="5"/>
    <n v="21"/>
    <x v="0"/>
    <n v="1249"/>
    <n v="1282"/>
    <n v="1355"/>
  </r>
  <r>
    <x v="5"/>
    <d v="2018-06-01T00:00:00"/>
    <x v="5"/>
    <n v="22"/>
    <x v="0"/>
    <n v="1249"/>
    <n v="1282"/>
    <n v="1355"/>
  </r>
  <r>
    <x v="5"/>
    <d v="2018-06-01T00:00:00"/>
    <x v="0"/>
    <n v="23"/>
    <x v="0"/>
    <n v="1057"/>
    <n v="1106"/>
    <n v="1106"/>
  </r>
  <r>
    <x v="5"/>
    <d v="2018-06-01T00:00:00"/>
    <x v="0"/>
    <n v="24"/>
    <x v="0"/>
    <n v="1057"/>
    <n v="1106"/>
    <n v="1106"/>
  </r>
  <r>
    <x v="6"/>
    <d v="2018-07-01T00:00:00"/>
    <x v="0"/>
    <n v="1"/>
    <x v="0"/>
    <n v="1238"/>
    <n v="1110"/>
    <n v="1110"/>
  </r>
  <r>
    <x v="6"/>
    <d v="2018-07-01T00:00:00"/>
    <x v="0"/>
    <n v="2"/>
    <x v="0"/>
    <n v="1238"/>
    <n v="1110"/>
    <n v="1110"/>
  </r>
  <r>
    <x v="6"/>
    <d v="2018-07-01T00:00:00"/>
    <x v="1"/>
    <n v="3"/>
    <x v="0"/>
    <n v="1313"/>
    <n v="1245"/>
    <n v="1245"/>
  </r>
  <r>
    <x v="6"/>
    <d v="2018-07-01T00:00:00"/>
    <x v="1"/>
    <n v="4"/>
    <x v="0"/>
    <n v="1313"/>
    <n v="1245"/>
    <n v="1245"/>
  </r>
  <r>
    <x v="6"/>
    <d v="2018-07-01T00:00:00"/>
    <x v="1"/>
    <n v="5"/>
    <x v="0"/>
    <n v="1313"/>
    <n v="1245"/>
    <n v="1245"/>
  </r>
  <r>
    <x v="6"/>
    <d v="2018-07-01T00:00:00"/>
    <x v="1"/>
    <n v="6"/>
    <x v="0"/>
    <n v="1313"/>
    <n v="1245"/>
    <n v="1245"/>
  </r>
  <r>
    <x v="6"/>
    <d v="2018-07-01T00:00:00"/>
    <x v="2"/>
    <n v="7"/>
    <x v="0"/>
    <n v="1533"/>
    <n v="1472"/>
    <n v="1577"/>
  </r>
  <r>
    <x v="6"/>
    <d v="2018-07-01T00:00:00"/>
    <x v="2"/>
    <n v="8"/>
    <x v="0"/>
    <n v="1533"/>
    <n v="1472"/>
    <n v="1577"/>
  </r>
  <r>
    <x v="6"/>
    <d v="2018-07-01T00:00:00"/>
    <x v="2"/>
    <n v="9"/>
    <x v="0"/>
    <n v="1533"/>
    <n v="1472"/>
    <n v="1577"/>
  </r>
  <r>
    <x v="6"/>
    <d v="2018-07-01T00:00:00"/>
    <x v="2"/>
    <n v="10"/>
    <x v="0"/>
    <n v="1533"/>
    <n v="1472"/>
    <n v="1577"/>
  </r>
  <r>
    <x v="6"/>
    <d v="2018-07-01T00:00:00"/>
    <x v="3"/>
    <n v="11"/>
    <x v="0"/>
    <n v="1574"/>
    <n v="1456"/>
    <n v="1599"/>
  </r>
  <r>
    <x v="6"/>
    <d v="2018-07-01T00:00:00"/>
    <x v="3"/>
    <n v="12"/>
    <x v="0"/>
    <n v="1574"/>
    <n v="1456"/>
    <n v="1599"/>
  </r>
  <r>
    <x v="6"/>
    <d v="2018-07-01T00:00:00"/>
    <x v="3"/>
    <n v="13"/>
    <x v="0"/>
    <n v="1574"/>
    <n v="1456"/>
    <n v="1599"/>
  </r>
  <r>
    <x v="6"/>
    <d v="2018-07-01T00:00:00"/>
    <x v="3"/>
    <n v="14"/>
    <x v="0"/>
    <n v="1574"/>
    <n v="1456"/>
    <n v="1599"/>
  </r>
  <r>
    <x v="6"/>
    <d v="2018-07-01T00:00:00"/>
    <x v="4"/>
    <n v="15"/>
    <x v="0"/>
    <n v="1150"/>
    <n v="1186"/>
    <n v="1406"/>
  </r>
  <r>
    <x v="6"/>
    <d v="2018-07-01T00:00:00"/>
    <x v="4"/>
    <n v="16"/>
    <x v="0"/>
    <n v="1150"/>
    <n v="1186"/>
    <n v="1406"/>
  </r>
  <r>
    <x v="6"/>
    <d v="2018-07-01T00:00:00"/>
    <x v="4"/>
    <n v="17"/>
    <x v="0"/>
    <n v="1150"/>
    <n v="1186"/>
    <n v="1406"/>
  </r>
  <r>
    <x v="6"/>
    <d v="2018-07-01T00:00:00"/>
    <x v="4"/>
    <n v="18"/>
    <x v="0"/>
    <n v="1150"/>
    <n v="1186"/>
    <n v="1406"/>
  </r>
  <r>
    <x v="6"/>
    <d v="2018-07-01T00:00:00"/>
    <x v="5"/>
    <n v="19"/>
    <x v="0"/>
    <n v="1117"/>
    <n v="1204"/>
    <n v="1276"/>
  </r>
  <r>
    <x v="6"/>
    <d v="2018-07-01T00:00:00"/>
    <x v="5"/>
    <n v="20"/>
    <x v="0"/>
    <n v="1117"/>
    <n v="1204"/>
    <n v="1276"/>
  </r>
  <r>
    <x v="6"/>
    <d v="2018-07-01T00:00:00"/>
    <x v="5"/>
    <n v="21"/>
    <x v="0"/>
    <n v="1117"/>
    <n v="1204"/>
    <n v="1276"/>
  </r>
  <r>
    <x v="6"/>
    <d v="2018-07-01T00:00:00"/>
    <x v="5"/>
    <n v="22"/>
    <x v="0"/>
    <n v="1117"/>
    <n v="1204"/>
    <n v="1276"/>
  </r>
  <r>
    <x v="6"/>
    <d v="2018-07-01T00:00:00"/>
    <x v="0"/>
    <n v="23"/>
    <x v="0"/>
    <n v="1238"/>
    <n v="1110"/>
    <n v="1110"/>
  </r>
  <r>
    <x v="6"/>
    <d v="2018-07-01T00:00:00"/>
    <x v="0"/>
    <n v="24"/>
    <x v="0"/>
    <n v="1238"/>
    <n v="1110"/>
    <n v="1110"/>
  </r>
  <r>
    <x v="7"/>
    <d v="2018-08-01T00:00:00"/>
    <x v="0"/>
    <n v="1"/>
    <x v="0"/>
    <n v="1194"/>
    <n v="0"/>
    <n v="0"/>
  </r>
  <r>
    <x v="7"/>
    <d v="2018-08-01T00:00:00"/>
    <x v="0"/>
    <n v="2"/>
    <x v="0"/>
    <n v="1194"/>
    <n v="0"/>
    <n v="0"/>
  </r>
  <r>
    <x v="7"/>
    <d v="2018-08-01T00:00:00"/>
    <x v="1"/>
    <n v="3"/>
    <x v="0"/>
    <n v="1401"/>
    <n v="0"/>
    <n v="0"/>
  </r>
  <r>
    <x v="7"/>
    <d v="2018-08-01T00:00:00"/>
    <x v="1"/>
    <n v="4"/>
    <x v="0"/>
    <n v="1401"/>
    <n v="0"/>
    <n v="0"/>
  </r>
  <r>
    <x v="7"/>
    <d v="2018-08-01T00:00:00"/>
    <x v="1"/>
    <n v="5"/>
    <x v="0"/>
    <n v="1401"/>
    <n v="0"/>
    <n v="0"/>
  </r>
  <r>
    <x v="7"/>
    <d v="2018-08-01T00:00:00"/>
    <x v="1"/>
    <n v="6"/>
    <x v="0"/>
    <n v="1401"/>
    <n v="0"/>
    <n v="0"/>
  </r>
  <r>
    <x v="7"/>
    <d v="2018-08-01T00:00:00"/>
    <x v="2"/>
    <n v="7"/>
    <x v="0"/>
    <n v="1755"/>
    <n v="0"/>
    <n v="0"/>
  </r>
  <r>
    <x v="7"/>
    <d v="2018-08-01T00:00:00"/>
    <x v="2"/>
    <n v="8"/>
    <x v="0"/>
    <n v="1755"/>
    <n v="0"/>
    <n v="0"/>
  </r>
  <r>
    <x v="7"/>
    <d v="2018-08-01T00:00:00"/>
    <x v="2"/>
    <n v="9"/>
    <x v="0"/>
    <n v="1755"/>
    <n v="0"/>
    <n v="0"/>
  </r>
  <r>
    <x v="7"/>
    <d v="2018-08-01T00:00:00"/>
    <x v="2"/>
    <n v="10"/>
    <x v="0"/>
    <n v="1755"/>
    <n v="0"/>
    <n v="0"/>
  </r>
  <r>
    <x v="7"/>
    <d v="2018-08-01T00:00:00"/>
    <x v="3"/>
    <n v="11"/>
    <x v="0"/>
    <n v="1776"/>
    <n v="0"/>
    <n v="0"/>
  </r>
  <r>
    <x v="7"/>
    <d v="2018-08-01T00:00:00"/>
    <x v="3"/>
    <n v="12"/>
    <x v="0"/>
    <n v="1776"/>
    <n v="0"/>
    <n v="0"/>
  </r>
  <r>
    <x v="7"/>
    <d v="2018-08-01T00:00:00"/>
    <x v="3"/>
    <n v="13"/>
    <x v="0"/>
    <n v="1776"/>
    <n v="0"/>
    <n v="0"/>
  </r>
  <r>
    <x v="7"/>
    <d v="2018-08-01T00:00:00"/>
    <x v="3"/>
    <n v="14"/>
    <x v="0"/>
    <n v="1776"/>
    <n v="0"/>
    <n v="0"/>
  </r>
  <r>
    <x v="7"/>
    <d v="2018-08-01T00:00:00"/>
    <x v="4"/>
    <n v="15"/>
    <x v="0"/>
    <n v="1157"/>
    <n v="0"/>
    <n v="0"/>
  </r>
  <r>
    <x v="7"/>
    <d v="2018-08-01T00:00:00"/>
    <x v="4"/>
    <n v="16"/>
    <x v="0"/>
    <n v="1157"/>
    <n v="0"/>
    <n v="0"/>
  </r>
  <r>
    <x v="7"/>
    <d v="2018-08-01T00:00:00"/>
    <x v="4"/>
    <n v="17"/>
    <x v="0"/>
    <n v="1157"/>
    <n v="0"/>
    <n v="0"/>
  </r>
  <r>
    <x v="7"/>
    <d v="2018-08-01T00:00:00"/>
    <x v="4"/>
    <n v="18"/>
    <x v="0"/>
    <n v="1157"/>
    <n v="0"/>
    <n v="0"/>
  </r>
  <r>
    <x v="7"/>
    <d v="2018-08-01T00:00:00"/>
    <x v="5"/>
    <n v="19"/>
    <x v="0"/>
    <n v="1198"/>
    <n v="0"/>
    <n v="0"/>
  </r>
  <r>
    <x v="7"/>
    <d v="2018-08-01T00:00:00"/>
    <x v="5"/>
    <n v="20"/>
    <x v="0"/>
    <n v="1198"/>
    <n v="0"/>
    <n v="0"/>
  </r>
  <r>
    <x v="7"/>
    <d v="2018-08-01T00:00:00"/>
    <x v="5"/>
    <n v="21"/>
    <x v="0"/>
    <n v="1198"/>
    <n v="0"/>
    <n v="0"/>
  </r>
  <r>
    <x v="7"/>
    <d v="2018-08-01T00:00:00"/>
    <x v="5"/>
    <n v="22"/>
    <x v="0"/>
    <n v="1198"/>
    <n v="0"/>
    <n v="0"/>
  </r>
  <r>
    <x v="7"/>
    <d v="2018-08-01T00:00:00"/>
    <x v="0"/>
    <n v="23"/>
    <x v="0"/>
    <n v="1194"/>
    <n v="0"/>
    <n v="0"/>
  </r>
  <r>
    <x v="7"/>
    <d v="2018-08-01T00:00:00"/>
    <x v="0"/>
    <n v="24"/>
    <x v="0"/>
    <n v="1194"/>
    <n v="0"/>
    <n v="0"/>
  </r>
  <r>
    <x v="8"/>
    <d v="2018-09-01T00:00:00"/>
    <x v="0"/>
    <n v="1"/>
    <x v="0"/>
    <n v="1215"/>
    <n v="0"/>
    <n v="0"/>
  </r>
  <r>
    <x v="8"/>
    <d v="2018-09-01T00:00:00"/>
    <x v="0"/>
    <n v="2"/>
    <x v="0"/>
    <n v="1215"/>
    <n v="0"/>
    <n v="0"/>
  </r>
  <r>
    <x v="8"/>
    <d v="2018-09-01T00:00:00"/>
    <x v="1"/>
    <n v="3"/>
    <x v="0"/>
    <n v="1337"/>
    <n v="0"/>
    <n v="0"/>
  </r>
  <r>
    <x v="8"/>
    <d v="2018-09-01T00:00:00"/>
    <x v="1"/>
    <n v="4"/>
    <x v="0"/>
    <n v="1337"/>
    <n v="0"/>
    <n v="0"/>
  </r>
  <r>
    <x v="8"/>
    <d v="2018-09-01T00:00:00"/>
    <x v="1"/>
    <n v="5"/>
    <x v="0"/>
    <n v="1337"/>
    <n v="0"/>
    <n v="0"/>
  </r>
  <r>
    <x v="8"/>
    <d v="2018-09-01T00:00:00"/>
    <x v="1"/>
    <n v="6"/>
    <x v="0"/>
    <n v="1337"/>
    <n v="0"/>
    <n v="0"/>
  </r>
  <r>
    <x v="8"/>
    <d v="2018-09-01T00:00:00"/>
    <x v="2"/>
    <n v="7"/>
    <x v="0"/>
    <n v="1490"/>
    <n v="0"/>
    <n v="0"/>
  </r>
  <r>
    <x v="8"/>
    <d v="2018-09-01T00:00:00"/>
    <x v="2"/>
    <n v="8"/>
    <x v="0"/>
    <n v="1490"/>
    <n v="0"/>
    <n v="0"/>
  </r>
  <r>
    <x v="8"/>
    <d v="2018-09-01T00:00:00"/>
    <x v="2"/>
    <n v="9"/>
    <x v="0"/>
    <n v="1490"/>
    <n v="0"/>
    <n v="0"/>
  </r>
  <r>
    <x v="8"/>
    <d v="2018-09-01T00:00:00"/>
    <x v="2"/>
    <n v="10"/>
    <x v="0"/>
    <n v="1490"/>
    <n v="0"/>
    <n v="0"/>
  </r>
  <r>
    <x v="8"/>
    <d v="2018-09-01T00:00:00"/>
    <x v="3"/>
    <n v="11"/>
    <x v="0"/>
    <n v="1869"/>
    <n v="0"/>
    <n v="0"/>
  </r>
  <r>
    <x v="8"/>
    <d v="2018-09-01T00:00:00"/>
    <x v="3"/>
    <n v="12"/>
    <x v="0"/>
    <n v="1869"/>
    <n v="0"/>
    <n v="0"/>
  </r>
  <r>
    <x v="8"/>
    <d v="2018-09-01T00:00:00"/>
    <x v="3"/>
    <n v="13"/>
    <x v="0"/>
    <n v="1869"/>
    <n v="0"/>
    <n v="0"/>
  </r>
  <r>
    <x v="8"/>
    <d v="2018-09-01T00:00:00"/>
    <x v="3"/>
    <n v="14"/>
    <x v="0"/>
    <n v="1869"/>
    <n v="0"/>
    <n v="0"/>
  </r>
  <r>
    <x v="8"/>
    <d v="2018-09-01T00:00:00"/>
    <x v="4"/>
    <n v="15"/>
    <x v="0"/>
    <n v="1150"/>
    <n v="0"/>
    <n v="0"/>
  </r>
  <r>
    <x v="8"/>
    <d v="2018-09-01T00:00:00"/>
    <x v="4"/>
    <n v="16"/>
    <x v="0"/>
    <n v="1150"/>
    <n v="0"/>
    <n v="0"/>
  </r>
  <r>
    <x v="8"/>
    <d v="2018-09-01T00:00:00"/>
    <x v="4"/>
    <n v="17"/>
    <x v="0"/>
    <n v="1150"/>
    <n v="0"/>
    <n v="0"/>
  </r>
  <r>
    <x v="8"/>
    <d v="2018-09-01T00:00:00"/>
    <x v="4"/>
    <n v="18"/>
    <x v="0"/>
    <n v="1150"/>
    <n v="0"/>
    <n v="0"/>
  </r>
  <r>
    <x v="8"/>
    <d v="2018-09-01T00:00:00"/>
    <x v="5"/>
    <n v="19"/>
    <x v="0"/>
    <n v="1263"/>
    <n v="0"/>
    <n v="0"/>
  </r>
  <r>
    <x v="8"/>
    <d v="2018-09-01T00:00:00"/>
    <x v="5"/>
    <n v="20"/>
    <x v="0"/>
    <n v="1263"/>
    <n v="0"/>
    <n v="0"/>
  </r>
  <r>
    <x v="8"/>
    <d v="2018-09-01T00:00:00"/>
    <x v="5"/>
    <n v="21"/>
    <x v="0"/>
    <n v="1263"/>
    <n v="0"/>
    <n v="0"/>
  </r>
  <r>
    <x v="8"/>
    <d v="2018-09-01T00:00:00"/>
    <x v="5"/>
    <n v="22"/>
    <x v="0"/>
    <n v="1263"/>
    <n v="0"/>
    <n v="0"/>
  </r>
  <r>
    <x v="8"/>
    <d v="2018-09-01T00:00:00"/>
    <x v="0"/>
    <n v="23"/>
    <x v="0"/>
    <n v="1215"/>
    <n v="0"/>
    <n v="0"/>
  </r>
  <r>
    <x v="8"/>
    <d v="2018-09-01T00:00:00"/>
    <x v="0"/>
    <n v="24"/>
    <x v="0"/>
    <n v="1215"/>
    <n v="0"/>
    <n v="0"/>
  </r>
  <r>
    <x v="9"/>
    <d v="2018-10-01T00:00:00"/>
    <x v="0"/>
    <n v="1"/>
    <x v="0"/>
    <n v="1092"/>
    <n v="0"/>
    <n v="0"/>
  </r>
  <r>
    <x v="9"/>
    <d v="2018-10-01T00:00:00"/>
    <x v="0"/>
    <n v="2"/>
    <x v="0"/>
    <n v="1092"/>
    <n v="0"/>
    <n v="0"/>
  </r>
  <r>
    <x v="9"/>
    <d v="2018-10-01T00:00:00"/>
    <x v="1"/>
    <n v="3"/>
    <x v="0"/>
    <n v="1517"/>
    <n v="0"/>
    <n v="0"/>
  </r>
  <r>
    <x v="9"/>
    <d v="2018-10-01T00:00:00"/>
    <x v="1"/>
    <n v="4"/>
    <x v="0"/>
    <n v="1517"/>
    <n v="0"/>
    <n v="0"/>
  </r>
  <r>
    <x v="9"/>
    <d v="2018-10-01T00:00:00"/>
    <x v="1"/>
    <n v="5"/>
    <x v="0"/>
    <n v="1517"/>
    <n v="0"/>
    <n v="0"/>
  </r>
  <r>
    <x v="9"/>
    <d v="2018-10-01T00:00:00"/>
    <x v="1"/>
    <n v="6"/>
    <x v="0"/>
    <n v="1517"/>
    <n v="0"/>
    <n v="0"/>
  </r>
  <r>
    <x v="9"/>
    <d v="2018-10-01T00:00:00"/>
    <x v="2"/>
    <n v="7"/>
    <x v="0"/>
    <n v="1858"/>
    <n v="0"/>
    <n v="0"/>
  </r>
  <r>
    <x v="9"/>
    <d v="2018-10-01T00:00:00"/>
    <x v="2"/>
    <n v="8"/>
    <x v="0"/>
    <n v="1858"/>
    <n v="0"/>
    <n v="0"/>
  </r>
  <r>
    <x v="9"/>
    <d v="2018-10-01T00:00:00"/>
    <x v="2"/>
    <n v="9"/>
    <x v="0"/>
    <n v="1858"/>
    <n v="0"/>
    <n v="0"/>
  </r>
  <r>
    <x v="9"/>
    <d v="2018-10-01T00:00:00"/>
    <x v="2"/>
    <n v="10"/>
    <x v="0"/>
    <n v="1858"/>
    <n v="0"/>
    <n v="0"/>
  </r>
  <r>
    <x v="9"/>
    <d v="2018-10-01T00:00:00"/>
    <x v="3"/>
    <n v="11"/>
    <x v="0"/>
    <n v="1694"/>
    <n v="0"/>
    <n v="0"/>
  </r>
  <r>
    <x v="9"/>
    <d v="2018-10-01T00:00:00"/>
    <x v="3"/>
    <n v="12"/>
    <x v="0"/>
    <n v="1694"/>
    <n v="0"/>
    <n v="0"/>
  </r>
  <r>
    <x v="9"/>
    <d v="2018-10-01T00:00:00"/>
    <x v="3"/>
    <n v="13"/>
    <x v="0"/>
    <n v="1694"/>
    <n v="0"/>
    <n v="0"/>
  </r>
  <r>
    <x v="9"/>
    <d v="2018-10-01T00:00:00"/>
    <x v="3"/>
    <n v="14"/>
    <x v="0"/>
    <n v="1694"/>
    <n v="0"/>
    <n v="0"/>
  </r>
  <r>
    <x v="9"/>
    <d v="2018-10-01T00:00:00"/>
    <x v="4"/>
    <n v="15"/>
    <x v="0"/>
    <n v="1366"/>
    <n v="0"/>
    <n v="0"/>
  </r>
  <r>
    <x v="9"/>
    <d v="2018-10-01T00:00:00"/>
    <x v="4"/>
    <n v="16"/>
    <x v="0"/>
    <n v="1366"/>
    <n v="0"/>
    <n v="0"/>
  </r>
  <r>
    <x v="9"/>
    <d v="2018-10-01T00:00:00"/>
    <x v="4"/>
    <n v="17"/>
    <x v="0"/>
    <n v="1366"/>
    <n v="0"/>
    <n v="0"/>
  </r>
  <r>
    <x v="9"/>
    <d v="2018-10-01T00:00:00"/>
    <x v="4"/>
    <n v="18"/>
    <x v="0"/>
    <n v="1366"/>
    <n v="0"/>
    <n v="0"/>
  </r>
  <r>
    <x v="9"/>
    <d v="2018-10-01T00:00:00"/>
    <x v="5"/>
    <n v="19"/>
    <x v="0"/>
    <n v="1231"/>
    <n v="0"/>
    <n v="0"/>
  </r>
  <r>
    <x v="9"/>
    <d v="2018-10-01T00:00:00"/>
    <x v="5"/>
    <n v="20"/>
    <x v="0"/>
    <n v="1231"/>
    <n v="0"/>
    <n v="0"/>
  </r>
  <r>
    <x v="9"/>
    <d v="2018-10-01T00:00:00"/>
    <x v="5"/>
    <n v="21"/>
    <x v="0"/>
    <n v="1231"/>
    <n v="0"/>
    <n v="0"/>
  </r>
  <r>
    <x v="9"/>
    <d v="2018-10-01T00:00:00"/>
    <x v="5"/>
    <n v="22"/>
    <x v="0"/>
    <n v="1231"/>
    <n v="0"/>
    <n v="0"/>
  </r>
  <r>
    <x v="9"/>
    <d v="2018-10-01T00:00:00"/>
    <x v="0"/>
    <n v="23"/>
    <x v="0"/>
    <n v="1092"/>
    <n v="0"/>
    <n v="0"/>
  </r>
  <r>
    <x v="9"/>
    <d v="2018-10-01T00:00:00"/>
    <x v="0"/>
    <n v="24"/>
    <x v="0"/>
    <n v="1092"/>
    <n v="0"/>
    <n v="0"/>
  </r>
  <r>
    <x v="10"/>
    <d v="2018-11-01T00:00:00"/>
    <x v="0"/>
    <n v="1"/>
    <x v="0"/>
    <n v="1252"/>
    <n v="0"/>
    <n v="0"/>
  </r>
  <r>
    <x v="10"/>
    <d v="2018-11-01T00:00:00"/>
    <x v="0"/>
    <n v="2"/>
    <x v="0"/>
    <n v="1252"/>
    <n v="0"/>
    <n v="0"/>
  </r>
  <r>
    <x v="10"/>
    <d v="2018-11-01T00:00:00"/>
    <x v="1"/>
    <n v="3"/>
    <x v="0"/>
    <n v="1499"/>
    <n v="0"/>
    <n v="0"/>
  </r>
  <r>
    <x v="10"/>
    <d v="2018-11-01T00:00:00"/>
    <x v="1"/>
    <n v="4"/>
    <x v="0"/>
    <n v="1499"/>
    <n v="0"/>
    <n v="0"/>
  </r>
  <r>
    <x v="10"/>
    <d v="2018-11-01T00:00:00"/>
    <x v="1"/>
    <n v="5"/>
    <x v="0"/>
    <n v="1499"/>
    <n v="0"/>
    <n v="0"/>
  </r>
  <r>
    <x v="10"/>
    <d v="2018-11-01T00:00:00"/>
    <x v="1"/>
    <n v="6"/>
    <x v="0"/>
    <n v="1499"/>
    <n v="0"/>
    <n v="0"/>
  </r>
  <r>
    <x v="10"/>
    <d v="2018-11-01T00:00:00"/>
    <x v="2"/>
    <n v="7"/>
    <x v="0"/>
    <n v="1894"/>
    <n v="0"/>
    <n v="0"/>
  </r>
  <r>
    <x v="10"/>
    <d v="2018-11-01T00:00:00"/>
    <x v="2"/>
    <n v="8"/>
    <x v="0"/>
    <n v="1894"/>
    <n v="0"/>
    <n v="0"/>
  </r>
  <r>
    <x v="10"/>
    <d v="2018-11-01T00:00:00"/>
    <x v="2"/>
    <n v="9"/>
    <x v="0"/>
    <n v="1894"/>
    <n v="0"/>
    <n v="0"/>
  </r>
  <r>
    <x v="10"/>
    <d v="2018-11-01T00:00:00"/>
    <x v="2"/>
    <n v="10"/>
    <x v="0"/>
    <n v="1894"/>
    <n v="0"/>
    <n v="0"/>
  </r>
  <r>
    <x v="10"/>
    <d v="2018-11-01T00:00:00"/>
    <x v="3"/>
    <n v="11"/>
    <x v="0"/>
    <n v="1362"/>
    <n v="0"/>
    <n v="0"/>
  </r>
  <r>
    <x v="10"/>
    <d v="2018-11-01T00:00:00"/>
    <x v="3"/>
    <n v="12"/>
    <x v="0"/>
    <n v="1362"/>
    <n v="0"/>
    <n v="0"/>
  </r>
  <r>
    <x v="10"/>
    <d v="2018-11-01T00:00:00"/>
    <x v="3"/>
    <n v="13"/>
    <x v="0"/>
    <n v="1362"/>
    <n v="0"/>
    <n v="0"/>
  </r>
  <r>
    <x v="10"/>
    <d v="2018-11-01T00:00:00"/>
    <x v="3"/>
    <n v="14"/>
    <x v="0"/>
    <n v="1362"/>
    <n v="0"/>
    <n v="0"/>
  </r>
  <r>
    <x v="10"/>
    <d v="2018-11-01T00:00:00"/>
    <x v="4"/>
    <n v="15"/>
    <x v="0"/>
    <n v="1481"/>
    <n v="0"/>
    <n v="0"/>
  </r>
  <r>
    <x v="10"/>
    <d v="2018-11-01T00:00:00"/>
    <x v="4"/>
    <n v="16"/>
    <x v="0"/>
    <n v="1481"/>
    <n v="0"/>
    <n v="0"/>
  </r>
  <r>
    <x v="10"/>
    <d v="2018-11-01T00:00:00"/>
    <x v="4"/>
    <n v="17"/>
    <x v="0"/>
    <n v="1481"/>
    <n v="0"/>
    <n v="0"/>
  </r>
  <r>
    <x v="10"/>
    <d v="2018-11-01T00:00:00"/>
    <x v="4"/>
    <n v="18"/>
    <x v="0"/>
    <n v="1481"/>
    <n v="0"/>
    <n v="0"/>
  </r>
  <r>
    <x v="10"/>
    <d v="2018-11-01T00:00:00"/>
    <x v="5"/>
    <n v="19"/>
    <x v="0"/>
    <n v="1287"/>
    <n v="0"/>
    <n v="0"/>
  </r>
  <r>
    <x v="10"/>
    <d v="2018-11-01T00:00:00"/>
    <x v="5"/>
    <n v="20"/>
    <x v="0"/>
    <n v="1287"/>
    <n v="0"/>
    <n v="0"/>
  </r>
  <r>
    <x v="10"/>
    <d v="2018-11-01T00:00:00"/>
    <x v="5"/>
    <n v="21"/>
    <x v="0"/>
    <n v="1287"/>
    <n v="0"/>
    <n v="0"/>
  </r>
  <r>
    <x v="10"/>
    <d v="2018-11-01T00:00:00"/>
    <x v="5"/>
    <n v="22"/>
    <x v="0"/>
    <n v="1287"/>
    <n v="0"/>
    <n v="0"/>
  </r>
  <r>
    <x v="10"/>
    <d v="2018-11-01T00:00:00"/>
    <x v="0"/>
    <n v="23"/>
    <x v="0"/>
    <n v="1252"/>
    <n v="0"/>
    <n v="0"/>
  </r>
  <r>
    <x v="10"/>
    <d v="2018-11-01T00:00:00"/>
    <x v="0"/>
    <n v="24"/>
    <x v="0"/>
    <n v="1252"/>
    <n v="0"/>
    <n v="0"/>
  </r>
  <r>
    <x v="11"/>
    <d v="2018-12-01T00:00:00"/>
    <x v="0"/>
    <n v="1"/>
    <x v="0"/>
    <n v="1210"/>
    <n v="0"/>
    <n v="0"/>
  </r>
  <r>
    <x v="11"/>
    <d v="2018-12-01T00:00:00"/>
    <x v="0"/>
    <n v="2"/>
    <x v="0"/>
    <n v="1210"/>
    <n v="0"/>
    <n v="0"/>
  </r>
  <r>
    <x v="11"/>
    <d v="2018-12-01T00:00:00"/>
    <x v="1"/>
    <n v="3"/>
    <x v="0"/>
    <n v="1345"/>
    <n v="0"/>
    <n v="0"/>
  </r>
  <r>
    <x v="11"/>
    <d v="2018-12-01T00:00:00"/>
    <x v="1"/>
    <n v="4"/>
    <x v="0"/>
    <n v="1345"/>
    <n v="0"/>
    <n v="0"/>
  </r>
  <r>
    <x v="11"/>
    <d v="2018-12-01T00:00:00"/>
    <x v="1"/>
    <n v="5"/>
    <x v="0"/>
    <n v="1345"/>
    <n v="0"/>
    <n v="0"/>
  </r>
  <r>
    <x v="11"/>
    <d v="2018-12-01T00:00:00"/>
    <x v="1"/>
    <n v="6"/>
    <x v="0"/>
    <n v="1345"/>
    <n v="0"/>
    <n v="0"/>
  </r>
  <r>
    <x v="11"/>
    <d v="2018-12-01T00:00:00"/>
    <x v="2"/>
    <n v="7"/>
    <x v="0"/>
    <n v="1818"/>
    <n v="0"/>
    <n v="0"/>
  </r>
  <r>
    <x v="11"/>
    <d v="2018-12-01T00:00:00"/>
    <x v="2"/>
    <n v="8"/>
    <x v="0"/>
    <n v="1818"/>
    <n v="0"/>
    <n v="0"/>
  </r>
  <r>
    <x v="11"/>
    <d v="2018-12-01T00:00:00"/>
    <x v="2"/>
    <n v="9"/>
    <x v="0"/>
    <n v="1818"/>
    <n v="0"/>
    <n v="0"/>
  </r>
  <r>
    <x v="11"/>
    <d v="2018-12-01T00:00:00"/>
    <x v="2"/>
    <n v="10"/>
    <x v="0"/>
    <n v="1818"/>
    <n v="0"/>
    <n v="0"/>
  </r>
  <r>
    <x v="11"/>
    <d v="2018-12-01T00:00:00"/>
    <x v="3"/>
    <n v="11"/>
    <x v="0"/>
    <n v="1633"/>
    <n v="0"/>
    <n v="0"/>
  </r>
  <r>
    <x v="11"/>
    <d v="2018-12-01T00:00:00"/>
    <x v="3"/>
    <n v="12"/>
    <x v="0"/>
    <n v="1633"/>
    <n v="0"/>
    <n v="0"/>
  </r>
  <r>
    <x v="11"/>
    <d v="2018-12-01T00:00:00"/>
    <x v="3"/>
    <n v="13"/>
    <x v="0"/>
    <n v="1633"/>
    <n v="0"/>
    <n v="0"/>
  </r>
  <r>
    <x v="11"/>
    <d v="2018-12-01T00:00:00"/>
    <x v="3"/>
    <n v="14"/>
    <x v="0"/>
    <n v="1633"/>
    <n v="0"/>
    <n v="0"/>
  </r>
  <r>
    <x v="11"/>
    <d v="2018-12-01T00:00:00"/>
    <x v="4"/>
    <n v="15"/>
    <x v="0"/>
    <n v="1867"/>
    <n v="0"/>
    <n v="0"/>
  </r>
  <r>
    <x v="11"/>
    <d v="2018-12-01T00:00:00"/>
    <x v="4"/>
    <n v="16"/>
    <x v="0"/>
    <n v="1867"/>
    <n v="0"/>
    <n v="0"/>
  </r>
  <r>
    <x v="11"/>
    <d v="2018-12-01T00:00:00"/>
    <x v="4"/>
    <n v="17"/>
    <x v="0"/>
    <n v="1867"/>
    <n v="0"/>
    <n v="0"/>
  </r>
  <r>
    <x v="11"/>
    <d v="2018-12-01T00:00:00"/>
    <x v="4"/>
    <n v="18"/>
    <x v="0"/>
    <n v="1867"/>
    <n v="0"/>
    <n v="0"/>
  </r>
  <r>
    <x v="11"/>
    <d v="2018-12-01T00:00:00"/>
    <x v="5"/>
    <n v="19"/>
    <x v="0"/>
    <n v="1338"/>
    <n v="0"/>
    <n v="0"/>
  </r>
  <r>
    <x v="11"/>
    <d v="2018-12-01T00:00:00"/>
    <x v="5"/>
    <n v="20"/>
    <x v="0"/>
    <n v="1338"/>
    <n v="0"/>
    <n v="0"/>
  </r>
  <r>
    <x v="11"/>
    <d v="2018-12-01T00:00:00"/>
    <x v="5"/>
    <n v="21"/>
    <x v="0"/>
    <n v="1338"/>
    <n v="0"/>
    <n v="0"/>
  </r>
  <r>
    <x v="11"/>
    <d v="2018-12-01T00:00:00"/>
    <x v="5"/>
    <n v="22"/>
    <x v="0"/>
    <n v="1338"/>
    <n v="0"/>
    <n v="0"/>
  </r>
  <r>
    <x v="11"/>
    <d v="2018-12-01T00:00:00"/>
    <x v="0"/>
    <n v="23"/>
    <x v="0"/>
    <n v="1210"/>
    <n v="0"/>
    <n v="0"/>
  </r>
  <r>
    <x v="11"/>
    <d v="2018-12-01T00:00:00"/>
    <x v="0"/>
    <n v="24"/>
    <x v="0"/>
    <n v="1210"/>
    <n v="0"/>
    <n v="0"/>
  </r>
  <r>
    <x v="12"/>
    <m/>
    <x v="6"/>
    <m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1196"/>
    <n v="1169"/>
    <n v="1169"/>
    <n v="27"/>
    <n v="0"/>
  </r>
  <r>
    <x v="0"/>
    <d v="2018-01-01T00:00:00"/>
    <x v="0"/>
    <n v="2"/>
    <x v="0"/>
    <n v="1196"/>
    <n v="1169"/>
    <n v="1169"/>
    <n v="27"/>
    <n v="0"/>
  </r>
  <r>
    <x v="0"/>
    <d v="2018-01-01T00:00:00"/>
    <x v="1"/>
    <n v="3"/>
    <x v="0"/>
    <n v="1227"/>
    <n v="1147"/>
    <n v="1147"/>
    <n v="80"/>
    <n v="0"/>
  </r>
  <r>
    <x v="0"/>
    <d v="2018-01-01T00:00:00"/>
    <x v="1"/>
    <n v="4"/>
    <x v="0"/>
    <n v="1227"/>
    <n v="1147"/>
    <n v="1147"/>
    <n v="80"/>
    <n v="0"/>
  </r>
  <r>
    <x v="0"/>
    <d v="2018-01-01T00:00:00"/>
    <x v="1"/>
    <n v="5"/>
    <x v="0"/>
    <n v="1227"/>
    <n v="1147"/>
    <n v="1147"/>
    <n v="80"/>
    <n v="0"/>
  </r>
  <r>
    <x v="0"/>
    <d v="2018-01-01T00:00:00"/>
    <x v="1"/>
    <n v="6"/>
    <x v="0"/>
    <n v="1227"/>
    <n v="1147"/>
    <n v="1147"/>
    <n v="80"/>
    <n v="0"/>
  </r>
  <r>
    <x v="0"/>
    <d v="2018-01-01T00:00:00"/>
    <x v="2"/>
    <n v="7"/>
    <x v="0"/>
    <n v="2036"/>
    <n v="1891"/>
    <n v="1895"/>
    <n v="145"/>
    <n v="4"/>
  </r>
  <r>
    <x v="0"/>
    <d v="2018-01-01T00:00:00"/>
    <x v="2"/>
    <n v="8"/>
    <x v="0"/>
    <n v="2036"/>
    <n v="1891"/>
    <n v="1895"/>
    <n v="145"/>
    <n v="4"/>
  </r>
  <r>
    <x v="0"/>
    <d v="2018-01-01T00:00:00"/>
    <x v="2"/>
    <n v="9"/>
    <x v="0"/>
    <n v="2036"/>
    <n v="1891"/>
    <n v="1895"/>
    <n v="145"/>
    <n v="4"/>
  </r>
  <r>
    <x v="0"/>
    <d v="2018-01-01T00:00:00"/>
    <x v="2"/>
    <n v="10"/>
    <x v="0"/>
    <n v="2036"/>
    <n v="1891"/>
    <n v="1895"/>
    <n v="145"/>
    <n v="4"/>
  </r>
  <r>
    <x v="0"/>
    <d v="2018-01-01T00:00:00"/>
    <x v="3"/>
    <n v="11"/>
    <x v="0"/>
    <n v="1612"/>
    <n v="1410"/>
    <n v="1531"/>
    <n v="202"/>
    <n v="121"/>
  </r>
  <r>
    <x v="0"/>
    <d v="2018-01-01T00:00:00"/>
    <x v="3"/>
    <n v="12"/>
    <x v="0"/>
    <n v="1612"/>
    <n v="1410"/>
    <n v="1531"/>
    <n v="202"/>
    <n v="121"/>
  </r>
  <r>
    <x v="0"/>
    <d v="2018-01-01T00:00:00"/>
    <x v="3"/>
    <n v="13"/>
    <x v="0"/>
    <n v="1612"/>
    <n v="1410"/>
    <n v="1531"/>
    <n v="202"/>
    <n v="121"/>
  </r>
  <r>
    <x v="0"/>
    <d v="2018-01-01T00:00:00"/>
    <x v="3"/>
    <n v="14"/>
    <x v="0"/>
    <n v="1612"/>
    <n v="1410"/>
    <n v="1531"/>
    <n v="202"/>
    <n v="121"/>
  </r>
  <r>
    <x v="0"/>
    <d v="2018-01-01T00:00:00"/>
    <x v="4"/>
    <n v="15"/>
    <x v="0"/>
    <n v="1418"/>
    <n v="1308"/>
    <n v="1420"/>
    <n v="110"/>
    <n v="112"/>
  </r>
  <r>
    <x v="0"/>
    <d v="2018-01-01T00:00:00"/>
    <x v="4"/>
    <n v="16"/>
    <x v="0"/>
    <n v="1418"/>
    <n v="1308"/>
    <n v="1420"/>
    <n v="110"/>
    <n v="112"/>
  </r>
  <r>
    <x v="0"/>
    <d v="2018-01-01T00:00:00"/>
    <x v="4"/>
    <n v="17"/>
    <x v="0"/>
    <n v="1418"/>
    <n v="1308"/>
    <n v="1420"/>
    <n v="110"/>
    <n v="112"/>
  </r>
  <r>
    <x v="0"/>
    <d v="2018-01-01T00:00:00"/>
    <x v="4"/>
    <n v="18"/>
    <x v="0"/>
    <n v="1418"/>
    <n v="1308"/>
    <n v="1420"/>
    <n v="110"/>
    <n v="112"/>
  </r>
  <r>
    <x v="0"/>
    <d v="2018-01-01T00:00:00"/>
    <x v="5"/>
    <n v="19"/>
    <x v="0"/>
    <n v="1901"/>
    <n v="2047"/>
    <n v="2047"/>
    <n v="146"/>
    <n v="0"/>
  </r>
  <r>
    <x v="0"/>
    <d v="2018-01-01T00:00:00"/>
    <x v="5"/>
    <n v="20"/>
    <x v="0"/>
    <n v="1901"/>
    <n v="2047"/>
    <n v="2047"/>
    <n v="146"/>
    <n v="0"/>
  </r>
  <r>
    <x v="0"/>
    <d v="2018-01-01T00:00:00"/>
    <x v="5"/>
    <n v="21"/>
    <x v="0"/>
    <n v="1901"/>
    <n v="2047"/>
    <n v="2047"/>
    <n v="146"/>
    <n v="0"/>
  </r>
  <r>
    <x v="0"/>
    <d v="2018-01-01T00:00:00"/>
    <x v="5"/>
    <n v="22"/>
    <x v="0"/>
    <n v="1901"/>
    <n v="2047"/>
    <n v="2047"/>
    <n v="146"/>
    <n v="0"/>
  </r>
  <r>
    <x v="0"/>
    <d v="2018-01-01T00:00:00"/>
    <x v="0"/>
    <n v="23"/>
    <x v="0"/>
    <n v="1196"/>
    <n v="1169"/>
    <n v="1169"/>
    <n v="27"/>
    <n v="0"/>
  </r>
  <r>
    <x v="0"/>
    <d v="2018-01-01T00:00:00"/>
    <x v="0"/>
    <n v="24"/>
    <x v="0"/>
    <n v="1196"/>
    <n v="1169"/>
    <n v="1169"/>
    <n v="27"/>
    <n v="0"/>
  </r>
  <r>
    <x v="1"/>
    <d v="2018-02-01T00:00:00"/>
    <x v="0"/>
    <n v="1"/>
    <x v="0"/>
    <n v="1238"/>
    <n v="1190"/>
    <n v="1190"/>
    <n v="48"/>
    <n v="0"/>
  </r>
  <r>
    <x v="1"/>
    <d v="2018-02-01T00:00:00"/>
    <x v="0"/>
    <n v="2"/>
    <x v="0"/>
    <n v="1238"/>
    <n v="1190"/>
    <n v="1190"/>
    <n v="48"/>
    <n v="0"/>
  </r>
  <r>
    <x v="1"/>
    <d v="2018-02-01T00:00:00"/>
    <x v="1"/>
    <n v="3"/>
    <x v="0"/>
    <n v="1402"/>
    <n v="1257"/>
    <n v="1257"/>
    <n v="145"/>
    <n v="0"/>
  </r>
  <r>
    <x v="1"/>
    <d v="2018-02-01T00:00:00"/>
    <x v="1"/>
    <n v="4"/>
    <x v="0"/>
    <n v="1402"/>
    <n v="1257"/>
    <n v="1257"/>
    <n v="145"/>
    <n v="0"/>
  </r>
  <r>
    <x v="1"/>
    <d v="2018-02-01T00:00:00"/>
    <x v="1"/>
    <n v="5"/>
    <x v="0"/>
    <n v="1402"/>
    <n v="1257"/>
    <n v="1257"/>
    <n v="145"/>
    <n v="0"/>
  </r>
  <r>
    <x v="1"/>
    <d v="2018-02-01T00:00:00"/>
    <x v="1"/>
    <n v="6"/>
    <x v="0"/>
    <n v="1402"/>
    <n v="1257"/>
    <n v="1257"/>
    <n v="145"/>
    <n v="0"/>
  </r>
  <r>
    <x v="1"/>
    <d v="2018-02-01T00:00:00"/>
    <x v="2"/>
    <n v="7"/>
    <x v="0"/>
    <n v="2128"/>
    <n v="1981"/>
    <n v="1984"/>
    <n v="147"/>
    <n v="3"/>
  </r>
  <r>
    <x v="1"/>
    <d v="2018-02-01T00:00:00"/>
    <x v="2"/>
    <n v="8"/>
    <x v="0"/>
    <n v="2128"/>
    <n v="1981"/>
    <n v="1984"/>
    <n v="147"/>
    <n v="3"/>
  </r>
  <r>
    <x v="1"/>
    <d v="2018-02-01T00:00:00"/>
    <x v="2"/>
    <n v="9"/>
    <x v="0"/>
    <n v="2128"/>
    <n v="1981"/>
    <n v="1984"/>
    <n v="147"/>
    <n v="3"/>
  </r>
  <r>
    <x v="1"/>
    <d v="2018-02-01T00:00:00"/>
    <x v="2"/>
    <n v="10"/>
    <x v="0"/>
    <n v="2128"/>
    <n v="1981"/>
    <n v="1984"/>
    <n v="147"/>
    <n v="3"/>
  </r>
  <r>
    <x v="1"/>
    <d v="2018-02-01T00:00:00"/>
    <x v="3"/>
    <n v="11"/>
    <x v="0"/>
    <n v="1612"/>
    <n v="1517"/>
    <n v="1632"/>
    <n v="95"/>
    <n v="115"/>
  </r>
  <r>
    <x v="1"/>
    <d v="2018-02-01T00:00:00"/>
    <x v="3"/>
    <n v="12"/>
    <x v="0"/>
    <n v="1612"/>
    <n v="1517"/>
    <n v="1632"/>
    <n v="95"/>
    <n v="115"/>
  </r>
  <r>
    <x v="1"/>
    <d v="2018-02-01T00:00:00"/>
    <x v="3"/>
    <n v="13"/>
    <x v="0"/>
    <n v="1612"/>
    <n v="1517"/>
    <n v="1632"/>
    <n v="95"/>
    <n v="115"/>
  </r>
  <r>
    <x v="1"/>
    <d v="2018-02-01T00:00:00"/>
    <x v="3"/>
    <n v="14"/>
    <x v="0"/>
    <n v="1612"/>
    <n v="1517"/>
    <n v="1632"/>
    <n v="95"/>
    <n v="115"/>
  </r>
  <r>
    <x v="1"/>
    <d v="2018-02-01T00:00:00"/>
    <x v="4"/>
    <n v="15"/>
    <x v="0"/>
    <n v="1667"/>
    <n v="1530"/>
    <n v="1636"/>
    <n v="137"/>
    <n v="106"/>
  </r>
  <r>
    <x v="1"/>
    <d v="2018-02-01T00:00:00"/>
    <x v="4"/>
    <n v="16"/>
    <x v="0"/>
    <n v="1667"/>
    <n v="1530"/>
    <n v="1636"/>
    <n v="137"/>
    <n v="106"/>
  </r>
  <r>
    <x v="1"/>
    <d v="2018-02-01T00:00:00"/>
    <x v="4"/>
    <n v="17"/>
    <x v="0"/>
    <n v="1667"/>
    <n v="1530"/>
    <n v="1636"/>
    <n v="137"/>
    <n v="106"/>
  </r>
  <r>
    <x v="1"/>
    <d v="2018-02-01T00:00:00"/>
    <x v="4"/>
    <n v="18"/>
    <x v="0"/>
    <n v="1667"/>
    <n v="1530"/>
    <n v="1636"/>
    <n v="137"/>
    <n v="106"/>
  </r>
  <r>
    <x v="1"/>
    <d v="2018-02-01T00:00:00"/>
    <x v="5"/>
    <n v="19"/>
    <x v="0"/>
    <n v="1752"/>
    <n v="1926"/>
    <n v="1926"/>
    <n v="174"/>
    <n v="0"/>
  </r>
  <r>
    <x v="1"/>
    <d v="2018-02-01T00:00:00"/>
    <x v="5"/>
    <n v="20"/>
    <x v="0"/>
    <n v="1752"/>
    <n v="1926"/>
    <n v="1926"/>
    <n v="174"/>
    <n v="0"/>
  </r>
  <r>
    <x v="1"/>
    <d v="2018-02-01T00:00:00"/>
    <x v="5"/>
    <n v="21"/>
    <x v="0"/>
    <n v="1752"/>
    <n v="1926"/>
    <n v="1926"/>
    <n v="174"/>
    <n v="0"/>
  </r>
  <r>
    <x v="1"/>
    <d v="2018-02-01T00:00:00"/>
    <x v="5"/>
    <n v="22"/>
    <x v="0"/>
    <n v="1752"/>
    <n v="1926"/>
    <n v="1926"/>
    <n v="174"/>
    <n v="0"/>
  </r>
  <r>
    <x v="1"/>
    <d v="2018-02-01T00:00:00"/>
    <x v="0"/>
    <n v="23"/>
    <x v="0"/>
    <n v="1238"/>
    <n v="1190"/>
    <n v="1190"/>
    <n v="48"/>
    <n v="0"/>
  </r>
  <r>
    <x v="1"/>
    <d v="2018-02-01T00:00:00"/>
    <x v="0"/>
    <n v="24"/>
    <x v="0"/>
    <n v="1238"/>
    <n v="1190"/>
    <n v="1190"/>
    <n v="48"/>
    <n v="0"/>
  </r>
  <r>
    <x v="2"/>
    <d v="2018-03-01T00:00:00"/>
    <x v="0"/>
    <n v="1"/>
    <x v="0"/>
    <n v="1222"/>
    <n v="1136"/>
    <n v="1136"/>
    <n v="86"/>
    <n v="0"/>
  </r>
  <r>
    <x v="2"/>
    <d v="2018-03-01T00:00:00"/>
    <x v="0"/>
    <n v="2"/>
    <x v="0"/>
    <n v="1222"/>
    <n v="1136"/>
    <n v="1136"/>
    <n v="86"/>
    <n v="0"/>
  </r>
  <r>
    <x v="2"/>
    <d v="2018-03-01T00:00:00"/>
    <x v="1"/>
    <n v="3"/>
    <x v="0"/>
    <n v="1221"/>
    <n v="1327"/>
    <n v="1327"/>
    <n v="106"/>
    <n v="0"/>
  </r>
  <r>
    <x v="2"/>
    <d v="2018-03-01T00:00:00"/>
    <x v="1"/>
    <n v="4"/>
    <x v="0"/>
    <n v="1221"/>
    <n v="1327"/>
    <n v="1327"/>
    <n v="106"/>
    <n v="0"/>
  </r>
  <r>
    <x v="2"/>
    <d v="2018-03-01T00:00:00"/>
    <x v="1"/>
    <n v="5"/>
    <x v="0"/>
    <n v="1221"/>
    <n v="1327"/>
    <n v="1327"/>
    <n v="106"/>
    <n v="0"/>
  </r>
  <r>
    <x v="2"/>
    <d v="2018-03-01T00:00:00"/>
    <x v="1"/>
    <n v="6"/>
    <x v="0"/>
    <n v="1221"/>
    <n v="1327"/>
    <n v="1327"/>
    <n v="106"/>
    <n v="0"/>
  </r>
  <r>
    <x v="2"/>
    <d v="2018-03-01T00:00:00"/>
    <x v="2"/>
    <n v="7"/>
    <x v="0"/>
    <n v="1773"/>
    <n v="1730"/>
    <n v="1816"/>
    <n v="43"/>
    <n v="86"/>
  </r>
  <r>
    <x v="2"/>
    <d v="2018-03-01T00:00:00"/>
    <x v="2"/>
    <n v="8"/>
    <x v="0"/>
    <n v="1773"/>
    <n v="1730"/>
    <n v="1816"/>
    <n v="43"/>
    <n v="86"/>
  </r>
  <r>
    <x v="2"/>
    <d v="2018-03-01T00:00:00"/>
    <x v="2"/>
    <n v="9"/>
    <x v="0"/>
    <n v="1773"/>
    <n v="1730"/>
    <n v="1816"/>
    <n v="43"/>
    <n v="86"/>
  </r>
  <r>
    <x v="2"/>
    <d v="2018-03-01T00:00:00"/>
    <x v="2"/>
    <n v="10"/>
    <x v="0"/>
    <n v="1773"/>
    <n v="1730"/>
    <n v="1816"/>
    <n v="43"/>
    <n v="86"/>
  </r>
  <r>
    <x v="2"/>
    <d v="2018-03-01T00:00:00"/>
    <x v="3"/>
    <n v="11"/>
    <x v="0"/>
    <n v="1734"/>
    <n v="1598"/>
    <n v="1770"/>
    <n v="136"/>
    <n v="172"/>
  </r>
  <r>
    <x v="2"/>
    <d v="2018-03-01T00:00:00"/>
    <x v="3"/>
    <n v="12"/>
    <x v="0"/>
    <n v="1734"/>
    <n v="1598"/>
    <n v="1770"/>
    <n v="136"/>
    <n v="172"/>
  </r>
  <r>
    <x v="2"/>
    <d v="2018-03-01T00:00:00"/>
    <x v="3"/>
    <n v="13"/>
    <x v="0"/>
    <n v="1734"/>
    <n v="1598"/>
    <n v="1770"/>
    <n v="136"/>
    <n v="172"/>
  </r>
  <r>
    <x v="2"/>
    <d v="2018-03-01T00:00:00"/>
    <x v="3"/>
    <n v="14"/>
    <x v="0"/>
    <n v="1734"/>
    <n v="1598"/>
    <n v="1770"/>
    <n v="136"/>
    <n v="172"/>
  </r>
  <r>
    <x v="2"/>
    <d v="2018-03-01T00:00:00"/>
    <x v="4"/>
    <n v="15"/>
    <x v="0"/>
    <n v="1204"/>
    <n v="1181"/>
    <n v="1390"/>
    <n v="23"/>
    <n v="209"/>
  </r>
  <r>
    <x v="2"/>
    <d v="2018-03-01T00:00:00"/>
    <x v="4"/>
    <n v="16"/>
    <x v="0"/>
    <n v="1204"/>
    <n v="1181"/>
    <n v="1390"/>
    <n v="23"/>
    <n v="209"/>
  </r>
  <r>
    <x v="2"/>
    <d v="2018-03-01T00:00:00"/>
    <x v="4"/>
    <n v="17"/>
    <x v="0"/>
    <n v="1204"/>
    <n v="1181"/>
    <n v="1390"/>
    <n v="23"/>
    <n v="209"/>
  </r>
  <r>
    <x v="2"/>
    <d v="2018-03-01T00:00:00"/>
    <x v="4"/>
    <n v="18"/>
    <x v="0"/>
    <n v="1204"/>
    <n v="1181"/>
    <n v="1390"/>
    <n v="23"/>
    <n v="209"/>
  </r>
  <r>
    <x v="2"/>
    <d v="2018-03-01T00:00:00"/>
    <x v="5"/>
    <n v="19"/>
    <x v="0"/>
    <n v="1615"/>
    <n v="1547"/>
    <n v="1560"/>
    <n v="68"/>
    <n v="13"/>
  </r>
  <r>
    <x v="2"/>
    <d v="2018-03-01T00:00:00"/>
    <x v="5"/>
    <n v="20"/>
    <x v="0"/>
    <n v="1615"/>
    <n v="1547"/>
    <n v="1560"/>
    <n v="68"/>
    <n v="13"/>
  </r>
  <r>
    <x v="2"/>
    <d v="2018-03-01T00:00:00"/>
    <x v="5"/>
    <n v="21"/>
    <x v="0"/>
    <n v="1615"/>
    <n v="1547"/>
    <n v="1560"/>
    <n v="68"/>
    <n v="13"/>
  </r>
  <r>
    <x v="2"/>
    <d v="2018-03-01T00:00:00"/>
    <x v="5"/>
    <n v="22"/>
    <x v="0"/>
    <n v="1615"/>
    <n v="1547"/>
    <n v="1560"/>
    <n v="68"/>
    <n v="13"/>
  </r>
  <r>
    <x v="2"/>
    <d v="2018-03-01T00:00:00"/>
    <x v="0"/>
    <n v="23"/>
    <x v="0"/>
    <n v="1222"/>
    <n v="1136"/>
    <n v="1136"/>
    <n v="86"/>
    <n v="0"/>
  </r>
  <r>
    <x v="2"/>
    <d v="2018-03-01T00:00:00"/>
    <x v="0"/>
    <n v="24"/>
    <x v="0"/>
    <n v="1222"/>
    <n v="1136"/>
    <n v="1136"/>
    <n v="86"/>
    <n v="0"/>
  </r>
  <r>
    <x v="3"/>
    <d v="2018-04-01T00:00:00"/>
    <x v="0"/>
    <n v="1"/>
    <x v="0"/>
    <n v="1128"/>
    <n v="1196"/>
    <n v="1196"/>
    <n v="68"/>
    <n v="0"/>
  </r>
  <r>
    <x v="3"/>
    <d v="2018-04-01T00:00:00"/>
    <x v="0"/>
    <n v="2"/>
    <x v="0"/>
    <n v="1128"/>
    <n v="1196"/>
    <n v="1196"/>
    <n v="68"/>
    <n v="0"/>
  </r>
  <r>
    <x v="3"/>
    <d v="2018-04-01T00:00:00"/>
    <x v="1"/>
    <n v="3"/>
    <x v="0"/>
    <n v="1409"/>
    <n v="1379"/>
    <n v="1379"/>
    <n v="30"/>
    <n v="0"/>
  </r>
  <r>
    <x v="3"/>
    <d v="2018-04-01T00:00:00"/>
    <x v="1"/>
    <n v="4"/>
    <x v="0"/>
    <n v="1409"/>
    <n v="1379"/>
    <n v="1379"/>
    <n v="30"/>
    <n v="0"/>
  </r>
  <r>
    <x v="3"/>
    <d v="2018-04-01T00:00:00"/>
    <x v="1"/>
    <n v="5"/>
    <x v="0"/>
    <n v="1409"/>
    <n v="1379"/>
    <n v="1379"/>
    <n v="30"/>
    <n v="0"/>
  </r>
  <r>
    <x v="3"/>
    <d v="2018-04-01T00:00:00"/>
    <x v="1"/>
    <n v="6"/>
    <x v="0"/>
    <n v="1409"/>
    <n v="1379"/>
    <n v="1379"/>
    <n v="30"/>
    <n v="0"/>
  </r>
  <r>
    <x v="3"/>
    <d v="2018-04-01T00:00:00"/>
    <x v="2"/>
    <n v="7"/>
    <x v="0"/>
    <n v="1810"/>
    <n v="1733"/>
    <n v="1820"/>
    <n v="77"/>
    <n v="87"/>
  </r>
  <r>
    <x v="3"/>
    <d v="2018-04-01T00:00:00"/>
    <x v="2"/>
    <n v="8"/>
    <x v="0"/>
    <n v="1810"/>
    <n v="1733"/>
    <n v="1820"/>
    <n v="77"/>
    <n v="87"/>
  </r>
  <r>
    <x v="3"/>
    <d v="2018-04-01T00:00:00"/>
    <x v="2"/>
    <n v="9"/>
    <x v="0"/>
    <n v="1810"/>
    <n v="1733"/>
    <n v="1820"/>
    <n v="77"/>
    <n v="87"/>
  </r>
  <r>
    <x v="3"/>
    <d v="2018-04-01T00:00:00"/>
    <x v="2"/>
    <n v="10"/>
    <x v="0"/>
    <n v="1810"/>
    <n v="1733"/>
    <n v="1820"/>
    <n v="77"/>
    <n v="87"/>
  </r>
  <r>
    <x v="3"/>
    <d v="2018-04-01T00:00:00"/>
    <x v="3"/>
    <n v="11"/>
    <x v="0"/>
    <n v="1256"/>
    <n v="1366"/>
    <n v="1540"/>
    <n v="110"/>
    <n v="174"/>
  </r>
  <r>
    <x v="3"/>
    <d v="2018-04-01T00:00:00"/>
    <x v="3"/>
    <n v="12"/>
    <x v="0"/>
    <n v="1256"/>
    <n v="1366"/>
    <n v="1540"/>
    <n v="110"/>
    <n v="174"/>
  </r>
  <r>
    <x v="3"/>
    <d v="2018-04-01T00:00:00"/>
    <x v="3"/>
    <n v="13"/>
    <x v="0"/>
    <n v="1256"/>
    <n v="1366"/>
    <n v="1540"/>
    <n v="110"/>
    <n v="174"/>
  </r>
  <r>
    <x v="3"/>
    <d v="2018-04-01T00:00:00"/>
    <x v="3"/>
    <n v="14"/>
    <x v="0"/>
    <n v="1256"/>
    <n v="1366"/>
    <n v="1540"/>
    <n v="110"/>
    <n v="174"/>
  </r>
  <r>
    <x v="3"/>
    <d v="2018-04-01T00:00:00"/>
    <x v="4"/>
    <n v="15"/>
    <x v="0"/>
    <n v="1290"/>
    <n v="1320"/>
    <n v="1530"/>
    <n v="30"/>
    <n v="210"/>
  </r>
  <r>
    <x v="3"/>
    <d v="2018-04-01T00:00:00"/>
    <x v="4"/>
    <n v="16"/>
    <x v="0"/>
    <n v="1290"/>
    <n v="1320"/>
    <n v="1530"/>
    <n v="30"/>
    <n v="210"/>
  </r>
  <r>
    <x v="3"/>
    <d v="2018-04-01T00:00:00"/>
    <x v="4"/>
    <n v="17"/>
    <x v="0"/>
    <n v="1290"/>
    <n v="1320"/>
    <n v="1530"/>
    <n v="30"/>
    <n v="210"/>
  </r>
  <r>
    <x v="3"/>
    <d v="2018-04-01T00:00:00"/>
    <x v="4"/>
    <n v="18"/>
    <x v="0"/>
    <n v="1290"/>
    <n v="1320"/>
    <n v="1530"/>
    <n v="30"/>
    <n v="210"/>
  </r>
  <r>
    <x v="3"/>
    <d v="2018-04-01T00:00:00"/>
    <x v="5"/>
    <n v="19"/>
    <x v="0"/>
    <n v="1770"/>
    <n v="1704"/>
    <n v="1718"/>
    <n v="66"/>
    <n v="14"/>
  </r>
  <r>
    <x v="3"/>
    <d v="2018-04-01T00:00:00"/>
    <x v="5"/>
    <n v="20"/>
    <x v="0"/>
    <n v="1770"/>
    <n v="1704"/>
    <n v="1718"/>
    <n v="66"/>
    <n v="14"/>
  </r>
  <r>
    <x v="3"/>
    <d v="2018-04-01T00:00:00"/>
    <x v="5"/>
    <n v="21"/>
    <x v="0"/>
    <n v="1770"/>
    <n v="1704"/>
    <n v="1718"/>
    <n v="66"/>
    <n v="14"/>
  </r>
  <r>
    <x v="3"/>
    <d v="2018-04-01T00:00:00"/>
    <x v="5"/>
    <n v="22"/>
    <x v="0"/>
    <n v="1770"/>
    <n v="1704"/>
    <n v="1718"/>
    <n v="66"/>
    <n v="14"/>
  </r>
  <r>
    <x v="3"/>
    <d v="2018-04-01T00:00:00"/>
    <x v="0"/>
    <n v="23"/>
    <x v="0"/>
    <n v="1128"/>
    <n v="1196"/>
    <n v="1196"/>
    <n v="68"/>
    <n v="0"/>
  </r>
  <r>
    <x v="3"/>
    <d v="2018-04-01T00:00:00"/>
    <x v="0"/>
    <n v="24"/>
    <x v="0"/>
    <n v="1128"/>
    <n v="1196"/>
    <n v="1196"/>
    <n v="68"/>
    <n v="0"/>
  </r>
  <r>
    <x v="4"/>
    <d v="2018-05-01T00:00:00"/>
    <x v="0"/>
    <n v="1"/>
    <x v="0"/>
    <n v="1061"/>
    <n v="1076"/>
    <n v="1076"/>
    <n v="15"/>
    <n v="0"/>
  </r>
  <r>
    <x v="4"/>
    <d v="2018-05-01T00:00:00"/>
    <x v="0"/>
    <n v="2"/>
    <x v="0"/>
    <n v="1061"/>
    <n v="1076"/>
    <n v="1076"/>
    <n v="15"/>
    <n v="0"/>
  </r>
  <r>
    <x v="4"/>
    <d v="2018-05-01T00:00:00"/>
    <x v="1"/>
    <n v="3"/>
    <x v="0"/>
    <n v="1409"/>
    <n v="1314"/>
    <n v="1314"/>
    <n v="95"/>
    <n v="0"/>
  </r>
  <r>
    <x v="4"/>
    <d v="2018-05-01T00:00:00"/>
    <x v="1"/>
    <n v="4"/>
    <x v="0"/>
    <n v="1409"/>
    <n v="1314"/>
    <n v="1314"/>
    <n v="95"/>
    <n v="0"/>
  </r>
  <r>
    <x v="4"/>
    <d v="2018-05-01T00:00:00"/>
    <x v="1"/>
    <n v="5"/>
    <x v="0"/>
    <n v="1409"/>
    <n v="1314"/>
    <n v="1314"/>
    <n v="95"/>
    <n v="0"/>
  </r>
  <r>
    <x v="4"/>
    <d v="2018-05-01T00:00:00"/>
    <x v="1"/>
    <n v="6"/>
    <x v="0"/>
    <n v="1409"/>
    <n v="1314"/>
    <n v="1314"/>
    <n v="95"/>
    <n v="0"/>
  </r>
  <r>
    <x v="4"/>
    <d v="2018-05-01T00:00:00"/>
    <x v="2"/>
    <n v="7"/>
    <x v="0"/>
    <n v="2048"/>
    <n v="1782"/>
    <n v="1881"/>
    <n v="266"/>
    <n v="99"/>
  </r>
  <r>
    <x v="4"/>
    <d v="2018-05-01T00:00:00"/>
    <x v="2"/>
    <n v="8"/>
    <x v="0"/>
    <n v="2048"/>
    <n v="1782"/>
    <n v="1881"/>
    <n v="266"/>
    <n v="99"/>
  </r>
  <r>
    <x v="4"/>
    <d v="2018-05-01T00:00:00"/>
    <x v="2"/>
    <n v="9"/>
    <x v="0"/>
    <n v="2048"/>
    <n v="1782"/>
    <n v="1881"/>
    <n v="266"/>
    <n v="99"/>
  </r>
  <r>
    <x v="4"/>
    <d v="2018-05-01T00:00:00"/>
    <x v="2"/>
    <n v="10"/>
    <x v="0"/>
    <n v="2048"/>
    <n v="1782"/>
    <n v="1881"/>
    <n v="266"/>
    <n v="99"/>
  </r>
  <r>
    <x v="4"/>
    <d v="2018-05-01T00:00:00"/>
    <x v="3"/>
    <n v="11"/>
    <x v="0"/>
    <n v="1663"/>
    <n v="1488"/>
    <n v="1686"/>
    <n v="175"/>
    <n v="198"/>
  </r>
  <r>
    <x v="4"/>
    <d v="2018-05-01T00:00:00"/>
    <x v="3"/>
    <n v="12"/>
    <x v="0"/>
    <n v="1663"/>
    <n v="1488"/>
    <n v="1686"/>
    <n v="175"/>
    <n v="198"/>
  </r>
  <r>
    <x v="4"/>
    <d v="2018-05-01T00:00:00"/>
    <x v="3"/>
    <n v="13"/>
    <x v="0"/>
    <n v="1663"/>
    <n v="1488"/>
    <n v="1686"/>
    <n v="175"/>
    <n v="198"/>
  </r>
  <r>
    <x v="4"/>
    <d v="2018-05-01T00:00:00"/>
    <x v="3"/>
    <n v="14"/>
    <x v="0"/>
    <n v="1663"/>
    <n v="1488"/>
    <n v="1686"/>
    <n v="175"/>
    <n v="198"/>
  </r>
  <r>
    <x v="4"/>
    <d v="2018-05-01T00:00:00"/>
    <x v="4"/>
    <n v="15"/>
    <x v="0"/>
    <n v="1397"/>
    <n v="1298"/>
    <n v="1538"/>
    <n v="99"/>
    <n v="240"/>
  </r>
  <r>
    <x v="4"/>
    <d v="2018-05-01T00:00:00"/>
    <x v="4"/>
    <n v="16"/>
    <x v="0"/>
    <n v="1397"/>
    <n v="1298"/>
    <n v="1538"/>
    <n v="99"/>
    <n v="240"/>
  </r>
  <r>
    <x v="4"/>
    <d v="2018-05-01T00:00:00"/>
    <x v="4"/>
    <n v="17"/>
    <x v="0"/>
    <n v="1397"/>
    <n v="1298"/>
    <n v="1538"/>
    <n v="99"/>
    <n v="240"/>
  </r>
  <r>
    <x v="4"/>
    <d v="2018-05-01T00:00:00"/>
    <x v="4"/>
    <n v="18"/>
    <x v="0"/>
    <n v="1397"/>
    <n v="1298"/>
    <n v="1538"/>
    <n v="99"/>
    <n v="240"/>
  </r>
  <r>
    <x v="4"/>
    <d v="2018-05-01T00:00:00"/>
    <x v="5"/>
    <n v="19"/>
    <x v="0"/>
    <n v="1373"/>
    <n v="1373"/>
    <n v="1388"/>
    <n v="0"/>
    <n v="15"/>
  </r>
  <r>
    <x v="4"/>
    <d v="2018-05-01T00:00:00"/>
    <x v="5"/>
    <n v="20"/>
    <x v="0"/>
    <n v="1373"/>
    <n v="1373"/>
    <n v="1388"/>
    <n v="0"/>
    <n v="15"/>
  </r>
  <r>
    <x v="4"/>
    <d v="2018-05-01T00:00:00"/>
    <x v="5"/>
    <n v="21"/>
    <x v="0"/>
    <n v="1373"/>
    <n v="1373"/>
    <n v="1388"/>
    <n v="0"/>
    <n v="15"/>
  </r>
  <r>
    <x v="4"/>
    <d v="2018-05-01T00:00:00"/>
    <x v="5"/>
    <n v="22"/>
    <x v="0"/>
    <n v="1373"/>
    <n v="1373"/>
    <n v="1388"/>
    <n v="0"/>
    <n v="15"/>
  </r>
  <r>
    <x v="4"/>
    <d v="2018-05-01T00:00:00"/>
    <x v="0"/>
    <n v="23"/>
    <x v="0"/>
    <n v="1061"/>
    <n v="1076"/>
    <n v="1076"/>
    <n v="15"/>
    <n v="0"/>
  </r>
  <r>
    <x v="4"/>
    <d v="2018-05-01T00:00:00"/>
    <x v="0"/>
    <n v="24"/>
    <x v="0"/>
    <n v="1061"/>
    <n v="1076"/>
    <n v="1076"/>
    <n v="15"/>
    <n v="0"/>
  </r>
  <r>
    <x v="5"/>
    <d v="2018-06-01T00:00:00"/>
    <x v="0"/>
    <n v="1"/>
    <x v="0"/>
    <n v="1057"/>
    <n v="1106"/>
    <n v="1106"/>
    <n v="49"/>
    <n v="0"/>
  </r>
  <r>
    <x v="5"/>
    <d v="2018-06-01T00:00:00"/>
    <x v="0"/>
    <n v="2"/>
    <x v="0"/>
    <n v="1057"/>
    <n v="1106"/>
    <n v="1106"/>
    <n v="49"/>
    <n v="0"/>
  </r>
  <r>
    <x v="5"/>
    <d v="2018-06-01T00:00:00"/>
    <x v="1"/>
    <n v="3"/>
    <x v="0"/>
    <n v="1360"/>
    <n v="1316"/>
    <n v="1316"/>
    <n v="44"/>
    <n v="0"/>
  </r>
  <r>
    <x v="5"/>
    <d v="2018-06-01T00:00:00"/>
    <x v="1"/>
    <n v="4"/>
    <x v="0"/>
    <n v="1360"/>
    <n v="1316"/>
    <n v="1316"/>
    <n v="44"/>
    <n v="0"/>
  </r>
  <r>
    <x v="5"/>
    <d v="2018-06-01T00:00:00"/>
    <x v="1"/>
    <n v="5"/>
    <x v="0"/>
    <n v="1360"/>
    <n v="1316"/>
    <n v="1316"/>
    <n v="44"/>
    <n v="0"/>
  </r>
  <r>
    <x v="5"/>
    <d v="2018-06-01T00:00:00"/>
    <x v="1"/>
    <n v="6"/>
    <x v="0"/>
    <n v="1360"/>
    <n v="1316"/>
    <n v="1316"/>
    <n v="44"/>
    <n v="0"/>
  </r>
  <r>
    <x v="5"/>
    <d v="2018-06-01T00:00:00"/>
    <x v="2"/>
    <n v="7"/>
    <x v="0"/>
    <n v="1926"/>
    <n v="1896"/>
    <n v="2003"/>
    <n v="30"/>
    <n v="107"/>
  </r>
  <r>
    <x v="5"/>
    <d v="2018-06-01T00:00:00"/>
    <x v="2"/>
    <n v="8"/>
    <x v="0"/>
    <n v="1926"/>
    <n v="1896"/>
    <n v="2003"/>
    <n v="30"/>
    <n v="107"/>
  </r>
  <r>
    <x v="5"/>
    <d v="2018-06-01T00:00:00"/>
    <x v="2"/>
    <n v="9"/>
    <x v="0"/>
    <n v="1926"/>
    <n v="1896"/>
    <n v="2003"/>
    <n v="30"/>
    <n v="107"/>
  </r>
  <r>
    <x v="5"/>
    <d v="2018-06-01T00:00:00"/>
    <x v="2"/>
    <n v="10"/>
    <x v="0"/>
    <n v="1926"/>
    <n v="1896"/>
    <n v="2003"/>
    <n v="30"/>
    <n v="107"/>
  </r>
  <r>
    <x v="5"/>
    <d v="2018-06-01T00:00:00"/>
    <x v="3"/>
    <n v="11"/>
    <x v="0"/>
    <n v="1493"/>
    <n v="1407"/>
    <n v="1553"/>
    <n v="86"/>
    <n v="146"/>
  </r>
  <r>
    <x v="5"/>
    <d v="2018-06-01T00:00:00"/>
    <x v="3"/>
    <n v="12"/>
    <x v="0"/>
    <n v="1493"/>
    <n v="1407"/>
    <n v="1553"/>
    <n v="86"/>
    <n v="146"/>
  </r>
  <r>
    <x v="5"/>
    <d v="2018-06-01T00:00:00"/>
    <x v="3"/>
    <n v="13"/>
    <x v="0"/>
    <n v="1493"/>
    <n v="1407"/>
    <n v="1553"/>
    <n v="86"/>
    <n v="146"/>
  </r>
  <r>
    <x v="5"/>
    <d v="2018-06-01T00:00:00"/>
    <x v="3"/>
    <n v="14"/>
    <x v="0"/>
    <n v="1493"/>
    <n v="1407"/>
    <n v="1553"/>
    <n v="86"/>
    <n v="146"/>
  </r>
  <r>
    <x v="5"/>
    <d v="2018-06-01T00:00:00"/>
    <x v="4"/>
    <n v="15"/>
    <x v="0"/>
    <n v="1578"/>
    <n v="1604"/>
    <n v="1828"/>
    <n v="26"/>
    <n v="224"/>
  </r>
  <r>
    <x v="5"/>
    <d v="2018-06-01T00:00:00"/>
    <x v="4"/>
    <n v="16"/>
    <x v="0"/>
    <n v="1578"/>
    <n v="1604"/>
    <n v="1828"/>
    <n v="26"/>
    <n v="224"/>
  </r>
  <r>
    <x v="5"/>
    <d v="2018-06-01T00:00:00"/>
    <x v="4"/>
    <n v="17"/>
    <x v="0"/>
    <n v="1578"/>
    <n v="1604"/>
    <n v="1828"/>
    <n v="26"/>
    <n v="224"/>
  </r>
  <r>
    <x v="5"/>
    <d v="2018-06-01T00:00:00"/>
    <x v="4"/>
    <n v="18"/>
    <x v="0"/>
    <n v="1578"/>
    <n v="1604"/>
    <n v="1828"/>
    <n v="26"/>
    <n v="224"/>
  </r>
  <r>
    <x v="5"/>
    <d v="2018-06-01T00:00:00"/>
    <x v="5"/>
    <n v="19"/>
    <x v="0"/>
    <n v="1249"/>
    <n v="1282"/>
    <n v="1355"/>
    <n v="33"/>
    <n v="73"/>
  </r>
  <r>
    <x v="5"/>
    <d v="2018-06-01T00:00:00"/>
    <x v="5"/>
    <n v="20"/>
    <x v="0"/>
    <n v="1249"/>
    <n v="1282"/>
    <n v="1355"/>
    <n v="33"/>
    <n v="73"/>
  </r>
  <r>
    <x v="5"/>
    <d v="2018-06-01T00:00:00"/>
    <x v="5"/>
    <n v="21"/>
    <x v="0"/>
    <n v="1249"/>
    <n v="1282"/>
    <n v="1355"/>
    <n v="33"/>
    <n v="73"/>
  </r>
  <r>
    <x v="5"/>
    <d v="2018-06-01T00:00:00"/>
    <x v="5"/>
    <n v="22"/>
    <x v="0"/>
    <n v="1249"/>
    <n v="1282"/>
    <n v="1355"/>
    <n v="33"/>
    <n v="73"/>
  </r>
  <r>
    <x v="5"/>
    <d v="2018-06-01T00:00:00"/>
    <x v="0"/>
    <n v="23"/>
    <x v="0"/>
    <n v="1057"/>
    <n v="1106"/>
    <n v="1106"/>
    <n v="49"/>
    <n v="0"/>
  </r>
  <r>
    <x v="5"/>
    <d v="2018-06-01T00:00:00"/>
    <x v="0"/>
    <n v="24"/>
    <x v="0"/>
    <n v="1057"/>
    <n v="1106"/>
    <n v="1106"/>
    <n v="49"/>
    <n v="0"/>
  </r>
  <r>
    <x v="6"/>
    <d v="2018-07-01T00:00:00"/>
    <x v="0"/>
    <n v="1"/>
    <x v="0"/>
    <n v="1238"/>
    <n v="1110"/>
    <n v="1110"/>
    <n v="128"/>
    <n v="0"/>
  </r>
  <r>
    <x v="6"/>
    <d v="2018-07-01T00:00:00"/>
    <x v="0"/>
    <n v="2"/>
    <x v="0"/>
    <n v="1238"/>
    <n v="1110"/>
    <n v="1110"/>
    <n v="128"/>
    <n v="0"/>
  </r>
  <r>
    <x v="6"/>
    <d v="2018-07-01T00:00:00"/>
    <x v="1"/>
    <n v="3"/>
    <x v="0"/>
    <n v="1313"/>
    <n v="1245"/>
    <n v="1245"/>
    <n v="68"/>
    <n v="0"/>
  </r>
  <r>
    <x v="6"/>
    <d v="2018-07-01T00:00:00"/>
    <x v="1"/>
    <n v="4"/>
    <x v="0"/>
    <n v="1313"/>
    <n v="1245"/>
    <n v="1245"/>
    <n v="68"/>
    <n v="0"/>
  </r>
  <r>
    <x v="6"/>
    <d v="2018-07-01T00:00:00"/>
    <x v="1"/>
    <n v="5"/>
    <x v="0"/>
    <n v="1313"/>
    <n v="1245"/>
    <n v="1245"/>
    <n v="68"/>
    <n v="0"/>
  </r>
  <r>
    <x v="6"/>
    <d v="2018-07-01T00:00:00"/>
    <x v="1"/>
    <n v="6"/>
    <x v="0"/>
    <n v="1313"/>
    <n v="1245"/>
    <n v="1245"/>
    <n v="68"/>
    <n v="0"/>
  </r>
  <r>
    <x v="6"/>
    <d v="2018-07-01T00:00:00"/>
    <x v="2"/>
    <n v="7"/>
    <x v="0"/>
    <n v="1533"/>
    <n v="1472"/>
    <n v="1577"/>
    <n v="61"/>
    <n v="105"/>
  </r>
  <r>
    <x v="6"/>
    <d v="2018-07-01T00:00:00"/>
    <x v="2"/>
    <n v="8"/>
    <x v="0"/>
    <n v="1533"/>
    <n v="1472"/>
    <n v="1577"/>
    <n v="61"/>
    <n v="105"/>
  </r>
  <r>
    <x v="6"/>
    <d v="2018-07-01T00:00:00"/>
    <x v="2"/>
    <n v="9"/>
    <x v="0"/>
    <n v="1533"/>
    <n v="1472"/>
    <n v="1577"/>
    <n v="61"/>
    <n v="105"/>
  </r>
  <r>
    <x v="6"/>
    <d v="2018-07-01T00:00:00"/>
    <x v="2"/>
    <n v="10"/>
    <x v="0"/>
    <n v="1533"/>
    <n v="1472"/>
    <n v="1577"/>
    <n v="61"/>
    <n v="105"/>
  </r>
  <r>
    <x v="6"/>
    <d v="2018-07-01T00:00:00"/>
    <x v="3"/>
    <n v="11"/>
    <x v="0"/>
    <n v="1574"/>
    <n v="1456"/>
    <n v="1599"/>
    <n v="118"/>
    <n v="143"/>
  </r>
  <r>
    <x v="6"/>
    <d v="2018-07-01T00:00:00"/>
    <x v="3"/>
    <n v="12"/>
    <x v="0"/>
    <n v="1574"/>
    <n v="1456"/>
    <n v="1599"/>
    <n v="118"/>
    <n v="143"/>
  </r>
  <r>
    <x v="6"/>
    <d v="2018-07-01T00:00:00"/>
    <x v="3"/>
    <n v="13"/>
    <x v="0"/>
    <n v="1574"/>
    <n v="1456"/>
    <n v="1599"/>
    <n v="118"/>
    <n v="143"/>
  </r>
  <r>
    <x v="6"/>
    <d v="2018-07-01T00:00:00"/>
    <x v="3"/>
    <n v="14"/>
    <x v="0"/>
    <n v="1574"/>
    <n v="1456"/>
    <n v="1599"/>
    <n v="118"/>
    <n v="143"/>
  </r>
  <r>
    <x v="6"/>
    <d v="2018-07-01T00:00:00"/>
    <x v="4"/>
    <n v="15"/>
    <x v="0"/>
    <n v="1150"/>
    <n v="1186"/>
    <n v="1406"/>
    <n v="36"/>
    <n v="220"/>
  </r>
  <r>
    <x v="6"/>
    <d v="2018-07-01T00:00:00"/>
    <x v="4"/>
    <n v="16"/>
    <x v="0"/>
    <n v="1150"/>
    <n v="1186"/>
    <n v="1406"/>
    <n v="36"/>
    <n v="220"/>
  </r>
  <r>
    <x v="6"/>
    <d v="2018-07-01T00:00:00"/>
    <x v="4"/>
    <n v="17"/>
    <x v="0"/>
    <n v="1150"/>
    <n v="1186"/>
    <n v="1406"/>
    <n v="36"/>
    <n v="220"/>
  </r>
  <r>
    <x v="6"/>
    <d v="2018-07-01T00:00:00"/>
    <x v="4"/>
    <n v="18"/>
    <x v="0"/>
    <n v="1150"/>
    <n v="1186"/>
    <n v="1406"/>
    <n v="36"/>
    <n v="220"/>
  </r>
  <r>
    <x v="6"/>
    <d v="2018-07-01T00:00:00"/>
    <x v="5"/>
    <n v="19"/>
    <x v="0"/>
    <n v="1117"/>
    <n v="1204"/>
    <n v="1276"/>
    <n v="87"/>
    <n v="72"/>
  </r>
  <r>
    <x v="6"/>
    <d v="2018-07-01T00:00:00"/>
    <x v="5"/>
    <n v="20"/>
    <x v="0"/>
    <n v="1117"/>
    <n v="1204"/>
    <n v="1276"/>
    <n v="87"/>
    <n v="72"/>
  </r>
  <r>
    <x v="6"/>
    <d v="2018-07-01T00:00:00"/>
    <x v="5"/>
    <n v="21"/>
    <x v="0"/>
    <n v="1117"/>
    <n v="1204"/>
    <n v="1276"/>
    <n v="87"/>
    <n v="72"/>
  </r>
  <r>
    <x v="6"/>
    <d v="2018-07-01T00:00:00"/>
    <x v="5"/>
    <n v="22"/>
    <x v="0"/>
    <n v="1117"/>
    <n v="1204"/>
    <n v="1276"/>
    <n v="87"/>
    <n v="72"/>
  </r>
  <r>
    <x v="6"/>
    <d v="2018-07-01T00:00:00"/>
    <x v="0"/>
    <n v="23"/>
    <x v="0"/>
    <n v="1238"/>
    <n v="1110"/>
    <n v="1110"/>
    <n v="128"/>
    <n v="0"/>
  </r>
  <r>
    <x v="6"/>
    <d v="2018-07-01T00:00:00"/>
    <x v="0"/>
    <n v="24"/>
    <x v="0"/>
    <n v="1238"/>
    <n v="1110"/>
    <n v="1110"/>
    <n v="128"/>
    <n v="0"/>
  </r>
  <r>
    <x v="7"/>
    <d v="2018-08-01T00:00:00"/>
    <x v="0"/>
    <n v="1"/>
    <x v="0"/>
    <n v="1194"/>
    <n v="0"/>
    <n v="0"/>
    <n v="1194"/>
    <n v="0"/>
  </r>
  <r>
    <x v="7"/>
    <d v="2018-08-01T00:00:00"/>
    <x v="0"/>
    <n v="2"/>
    <x v="0"/>
    <n v="1194"/>
    <n v="0"/>
    <n v="0"/>
    <n v="1194"/>
    <n v="0"/>
  </r>
  <r>
    <x v="7"/>
    <d v="2018-08-01T00:00:00"/>
    <x v="1"/>
    <n v="3"/>
    <x v="0"/>
    <n v="1401"/>
    <n v="0"/>
    <n v="0"/>
    <n v="1401"/>
    <n v="0"/>
  </r>
  <r>
    <x v="7"/>
    <d v="2018-08-01T00:00:00"/>
    <x v="1"/>
    <n v="4"/>
    <x v="0"/>
    <n v="1401"/>
    <n v="0"/>
    <n v="0"/>
    <n v="1401"/>
    <n v="0"/>
  </r>
  <r>
    <x v="7"/>
    <d v="2018-08-01T00:00:00"/>
    <x v="1"/>
    <n v="5"/>
    <x v="0"/>
    <n v="1401"/>
    <n v="0"/>
    <n v="0"/>
    <n v="1401"/>
    <n v="0"/>
  </r>
  <r>
    <x v="7"/>
    <d v="2018-08-01T00:00:00"/>
    <x v="1"/>
    <n v="6"/>
    <x v="0"/>
    <n v="1401"/>
    <n v="0"/>
    <n v="0"/>
    <n v="1401"/>
    <n v="0"/>
  </r>
  <r>
    <x v="7"/>
    <d v="2018-08-01T00:00:00"/>
    <x v="2"/>
    <n v="7"/>
    <x v="0"/>
    <n v="1755"/>
    <n v="0"/>
    <n v="0"/>
    <n v="1755"/>
    <n v="0"/>
  </r>
  <r>
    <x v="7"/>
    <d v="2018-08-01T00:00:00"/>
    <x v="2"/>
    <n v="8"/>
    <x v="0"/>
    <n v="1755"/>
    <n v="0"/>
    <n v="0"/>
    <n v="1755"/>
    <n v="0"/>
  </r>
  <r>
    <x v="7"/>
    <d v="2018-08-01T00:00:00"/>
    <x v="2"/>
    <n v="9"/>
    <x v="0"/>
    <n v="1755"/>
    <n v="0"/>
    <n v="0"/>
    <n v="1755"/>
    <n v="0"/>
  </r>
  <r>
    <x v="7"/>
    <d v="2018-08-01T00:00:00"/>
    <x v="2"/>
    <n v="10"/>
    <x v="0"/>
    <n v="1755"/>
    <n v="0"/>
    <n v="0"/>
    <n v="1755"/>
    <n v="0"/>
  </r>
  <r>
    <x v="7"/>
    <d v="2018-08-01T00:00:00"/>
    <x v="3"/>
    <n v="11"/>
    <x v="0"/>
    <n v="1776"/>
    <n v="0"/>
    <n v="0"/>
    <n v="1776"/>
    <n v="0"/>
  </r>
  <r>
    <x v="7"/>
    <d v="2018-08-01T00:00:00"/>
    <x v="3"/>
    <n v="12"/>
    <x v="0"/>
    <n v="1776"/>
    <n v="0"/>
    <n v="0"/>
    <n v="1776"/>
    <n v="0"/>
  </r>
  <r>
    <x v="7"/>
    <d v="2018-08-01T00:00:00"/>
    <x v="3"/>
    <n v="13"/>
    <x v="0"/>
    <n v="1776"/>
    <n v="0"/>
    <n v="0"/>
    <n v="1776"/>
    <n v="0"/>
  </r>
  <r>
    <x v="7"/>
    <d v="2018-08-01T00:00:00"/>
    <x v="3"/>
    <n v="14"/>
    <x v="0"/>
    <n v="1776"/>
    <n v="0"/>
    <n v="0"/>
    <n v="1776"/>
    <n v="0"/>
  </r>
  <r>
    <x v="7"/>
    <d v="2018-08-01T00:00:00"/>
    <x v="4"/>
    <n v="15"/>
    <x v="0"/>
    <n v="1157"/>
    <n v="0"/>
    <n v="0"/>
    <n v="1157"/>
    <n v="0"/>
  </r>
  <r>
    <x v="7"/>
    <d v="2018-08-01T00:00:00"/>
    <x v="4"/>
    <n v="16"/>
    <x v="0"/>
    <n v="1157"/>
    <n v="0"/>
    <n v="0"/>
    <n v="1157"/>
    <n v="0"/>
  </r>
  <r>
    <x v="7"/>
    <d v="2018-08-01T00:00:00"/>
    <x v="4"/>
    <n v="17"/>
    <x v="0"/>
    <n v="1157"/>
    <n v="0"/>
    <n v="0"/>
    <n v="1157"/>
    <n v="0"/>
  </r>
  <r>
    <x v="7"/>
    <d v="2018-08-01T00:00:00"/>
    <x v="4"/>
    <n v="18"/>
    <x v="0"/>
    <n v="1157"/>
    <n v="0"/>
    <n v="0"/>
    <n v="1157"/>
    <n v="0"/>
  </r>
  <r>
    <x v="7"/>
    <d v="2018-08-01T00:00:00"/>
    <x v="5"/>
    <n v="19"/>
    <x v="0"/>
    <n v="1198"/>
    <n v="0"/>
    <n v="0"/>
    <n v="1198"/>
    <n v="0"/>
  </r>
  <r>
    <x v="7"/>
    <d v="2018-08-01T00:00:00"/>
    <x v="5"/>
    <n v="20"/>
    <x v="0"/>
    <n v="1198"/>
    <n v="0"/>
    <n v="0"/>
    <n v="1198"/>
    <n v="0"/>
  </r>
  <r>
    <x v="7"/>
    <d v="2018-08-01T00:00:00"/>
    <x v="5"/>
    <n v="21"/>
    <x v="0"/>
    <n v="1198"/>
    <n v="0"/>
    <n v="0"/>
    <n v="1198"/>
    <n v="0"/>
  </r>
  <r>
    <x v="7"/>
    <d v="2018-08-01T00:00:00"/>
    <x v="5"/>
    <n v="22"/>
    <x v="0"/>
    <n v="1198"/>
    <n v="0"/>
    <n v="0"/>
    <n v="1198"/>
    <n v="0"/>
  </r>
  <r>
    <x v="7"/>
    <d v="2018-08-01T00:00:00"/>
    <x v="0"/>
    <n v="23"/>
    <x v="0"/>
    <n v="1194"/>
    <n v="0"/>
    <n v="0"/>
    <n v="1194"/>
    <n v="0"/>
  </r>
  <r>
    <x v="7"/>
    <d v="2018-08-01T00:00:00"/>
    <x v="0"/>
    <n v="24"/>
    <x v="0"/>
    <n v="1194"/>
    <n v="0"/>
    <n v="0"/>
    <n v="1194"/>
    <n v="0"/>
  </r>
  <r>
    <x v="8"/>
    <d v="2018-09-01T00:00:00"/>
    <x v="0"/>
    <n v="1"/>
    <x v="0"/>
    <n v="1215"/>
    <n v="0"/>
    <n v="0"/>
    <n v="1215"/>
    <n v="0"/>
  </r>
  <r>
    <x v="8"/>
    <d v="2018-09-01T00:00:00"/>
    <x v="0"/>
    <n v="2"/>
    <x v="0"/>
    <n v="1215"/>
    <n v="0"/>
    <n v="0"/>
    <n v="1215"/>
    <n v="0"/>
  </r>
  <r>
    <x v="8"/>
    <d v="2018-09-01T00:00:00"/>
    <x v="1"/>
    <n v="3"/>
    <x v="0"/>
    <n v="1337"/>
    <n v="0"/>
    <n v="0"/>
    <n v="1337"/>
    <n v="0"/>
  </r>
  <r>
    <x v="8"/>
    <d v="2018-09-01T00:00:00"/>
    <x v="1"/>
    <n v="4"/>
    <x v="0"/>
    <n v="1337"/>
    <n v="0"/>
    <n v="0"/>
    <n v="1337"/>
    <n v="0"/>
  </r>
  <r>
    <x v="8"/>
    <d v="2018-09-01T00:00:00"/>
    <x v="1"/>
    <n v="5"/>
    <x v="0"/>
    <n v="1337"/>
    <n v="0"/>
    <n v="0"/>
    <n v="1337"/>
    <n v="0"/>
  </r>
  <r>
    <x v="8"/>
    <d v="2018-09-01T00:00:00"/>
    <x v="1"/>
    <n v="6"/>
    <x v="0"/>
    <n v="1337"/>
    <n v="0"/>
    <n v="0"/>
    <n v="1337"/>
    <n v="0"/>
  </r>
  <r>
    <x v="8"/>
    <d v="2018-09-01T00:00:00"/>
    <x v="2"/>
    <n v="7"/>
    <x v="0"/>
    <n v="1490"/>
    <n v="0"/>
    <n v="0"/>
    <n v="1490"/>
    <n v="0"/>
  </r>
  <r>
    <x v="8"/>
    <d v="2018-09-01T00:00:00"/>
    <x v="2"/>
    <n v="8"/>
    <x v="0"/>
    <n v="1490"/>
    <n v="0"/>
    <n v="0"/>
    <n v="1490"/>
    <n v="0"/>
  </r>
  <r>
    <x v="8"/>
    <d v="2018-09-01T00:00:00"/>
    <x v="2"/>
    <n v="9"/>
    <x v="0"/>
    <n v="1490"/>
    <n v="0"/>
    <n v="0"/>
    <n v="1490"/>
    <n v="0"/>
  </r>
  <r>
    <x v="8"/>
    <d v="2018-09-01T00:00:00"/>
    <x v="2"/>
    <n v="10"/>
    <x v="0"/>
    <n v="1490"/>
    <n v="0"/>
    <n v="0"/>
    <n v="1490"/>
    <n v="0"/>
  </r>
  <r>
    <x v="8"/>
    <d v="2018-09-01T00:00:00"/>
    <x v="3"/>
    <n v="11"/>
    <x v="0"/>
    <n v="1869"/>
    <n v="0"/>
    <n v="0"/>
    <n v="1869"/>
    <n v="0"/>
  </r>
  <r>
    <x v="8"/>
    <d v="2018-09-01T00:00:00"/>
    <x v="3"/>
    <n v="12"/>
    <x v="0"/>
    <n v="1869"/>
    <n v="0"/>
    <n v="0"/>
    <n v="1869"/>
    <n v="0"/>
  </r>
  <r>
    <x v="8"/>
    <d v="2018-09-01T00:00:00"/>
    <x v="3"/>
    <n v="13"/>
    <x v="0"/>
    <n v="1869"/>
    <n v="0"/>
    <n v="0"/>
    <n v="1869"/>
    <n v="0"/>
  </r>
  <r>
    <x v="8"/>
    <d v="2018-09-01T00:00:00"/>
    <x v="3"/>
    <n v="14"/>
    <x v="0"/>
    <n v="1869"/>
    <n v="0"/>
    <n v="0"/>
    <n v="1869"/>
    <n v="0"/>
  </r>
  <r>
    <x v="8"/>
    <d v="2018-09-01T00:00:00"/>
    <x v="4"/>
    <n v="15"/>
    <x v="0"/>
    <n v="1150"/>
    <n v="0"/>
    <n v="0"/>
    <n v="1150"/>
    <n v="0"/>
  </r>
  <r>
    <x v="8"/>
    <d v="2018-09-01T00:00:00"/>
    <x v="4"/>
    <n v="16"/>
    <x v="0"/>
    <n v="1150"/>
    <n v="0"/>
    <n v="0"/>
    <n v="1150"/>
    <n v="0"/>
  </r>
  <r>
    <x v="8"/>
    <d v="2018-09-01T00:00:00"/>
    <x v="4"/>
    <n v="17"/>
    <x v="0"/>
    <n v="1150"/>
    <n v="0"/>
    <n v="0"/>
    <n v="1150"/>
    <n v="0"/>
  </r>
  <r>
    <x v="8"/>
    <d v="2018-09-01T00:00:00"/>
    <x v="4"/>
    <n v="18"/>
    <x v="0"/>
    <n v="1150"/>
    <n v="0"/>
    <n v="0"/>
    <n v="1150"/>
    <n v="0"/>
  </r>
  <r>
    <x v="8"/>
    <d v="2018-09-01T00:00:00"/>
    <x v="5"/>
    <n v="19"/>
    <x v="0"/>
    <n v="1263"/>
    <n v="0"/>
    <n v="0"/>
    <n v="1263"/>
    <n v="0"/>
  </r>
  <r>
    <x v="8"/>
    <d v="2018-09-01T00:00:00"/>
    <x v="5"/>
    <n v="20"/>
    <x v="0"/>
    <n v="1263"/>
    <n v="0"/>
    <n v="0"/>
    <n v="1263"/>
    <n v="0"/>
  </r>
  <r>
    <x v="8"/>
    <d v="2018-09-01T00:00:00"/>
    <x v="5"/>
    <n v="21"/>
    <x v="0"/>
    <n v="1263"/>
    <n v="0"/>
    <n v="0"/>
    <n v="1263"/>
    <n v="0"/>
  </r>
  <r>
    <x v="8"/>
    <d v="2018-09-01T00:00:00"/>
    <x v="5"/>
    <n v="22"/>
    <x v="0"/>
    <n v="1263"/>
    <n v="0"/>
    <n v="0"/>
    <n v="1263"/>
    <n v="0"/>
  </r>
  <r>
    <x v="8"/>
    <d v="2018-09-01T00:00:00"/>
    <x v="0"/>
    <n v="23"/>
    <x v="0"/>
    <n v="1215"/>
    <n v="0"/>
    <n v="0"/>
    <n v="1215"/>
    <n v="0"/>
  </r>
  <r>
    <x v="8"/>
    <d v="2018-09-01T00:00:00"/>
    <x v="0"/>
    <n v="24"/>
    <x v="0"/>
    <n v="1215"/>
    <n v="0"/>
    <n v="0"/>
    <n v="1215"/>
    <n v="0"/>
  </r>
  <r>
    <x v="9"/>
    <d v="2018-10-01T00:00:00"/>
    <x v="0"/>
    <n v="1"/>
    <x v="0"/>
    <n v="1092"/>
    <n v="0"/>
    <n v="0"/>
    <n v="1092"/>
    <n v="0"/>
  </r>
  <r>
    <x v="9"/>
    <d v="2018-10-01T00:00:00"/>
    <x v="0"/>
    <n v="2"/>
    <x v="0"/>
    <n v="1092"/>
    <n v="0"/>
    <n v="0"/>
    <n v="1092"/>
    <n v="0"/>
  </r>
  <r>
    <x v="9"/>
    <d v="2018-10-01T00:00:00"/>
    <x v="1"/>
    <n v="3"/>
    <x v="0"/>
    <n v="1517"/>
    <n v="0"/>
    <n v="0"/>
    <n v="1517"/>
    <n v="0"/>
  </r>
  <r>
    <x v="9"/>
    <d v="2018-10-01T00:00:00"/>
    <x v="1"/>
    <n v="4"/>
    <x v="0"/>
    <n v="1517"/>
    <n v="0"/>
    <n v="0"/>
    <n v="1517"/>
    <n v="0"/>
  </r>
  <r>
    <x v="9"/>
    <d v="2018-10-01T00:00:00"/>
    <x v="1"/>
    <n v="5"/>
    <x v="0"/>
    <n v="1517"/>
    <n v="0"/>
    <n v="0"/>
    <n v="1517"/>
    <n v="0"/>
  </r>
  <r>
    <x v="9"/>
    <d v="2018-10-01T00:00:00"/>
    <x v="1"/>
    <n v="6"/>
    <x v="0"/>
    <n v="1517"/>
    <n v="0"/>
    <n v="0"/>
    <n v="1517"/>
    <n v="0"/>
  </r>
  <r>
    <x v="9"/>
    <d v="2018-10-01T00:00:00"/>
    <x v="2"/>
    <n v="7"/>
    <x v="0"/>
    <n v="1858"/>
    <n v="0"/>
    <n v="0"/>
    <n v="1858"/>
    <n v="0"/>
  </r>
  <r>
    <x v="9"/>
    <d v="2018-10-01T00:00:00"/>
    <x v="2"/>
    <n v="8"/>
    <x v="0"/>
    <n v="1858"/>
    <n v="0"/>
    <n v="0"/>
    <n v="1858"/>
    <n v="0"/>
  </r>
  <r>
    <x v="9"/>
    <d v="2018-10-01T00:00:00"/>
    <x v="2"/>
    <n v="9"/>
    <x v="0"/>
    <n v="1858"/>
    <n v="0"/>
    <n v="0"/>
    <n v="1858"/>
    <n v="0"/>
  </r>
  <r>
    <x v="9"/>
    <d v="2018-10-01T00:00:00"/>
    <x v="2"/>
    <n v="10"/>
    <x v="0"/>
    <n v="1858"/>
    <n v="0"/>
    <n v="0"/>
    <n v="1858"/>
    <n v="0"/>
  </r>
  <r>
    <x v="9"/>
    <d v="2018-10-01T00:00:00"/>
    <x v="3"/>
    <n v="11"/>
    <x v="0"/>
    <n v="1694"/>
    <n v="0"/>
    <n v="0"/>
    <n v="1694"/>
    <n v="0"/>
  </r>
  <r>
    <x v="9"/>
    <d v="2018-10-01T00:00:00"/>
    <x v="3"/>
    <n v="12"/>
    <x v="0"/>
    <n v="1694"/>
    <n v="0"/>
    <n v="0"/>
    <n v="1694"/>
    <n v="0"/>
  </r>
  <r>
    <x v="9"/>
    <d v="2018-10-01T00:00:00"/>
    <x v="3"/>
    <n v="13"/>
    <x v="0"/>
    <n v="1694"/>
    <n v="0"/>
    <n v="0"/>
    <n v="1694"/>
    <n v="0"/>
  </r>
  <r>
    <x v="9"/>
    <d v="2018-10-01T00:00:00"/>
    <x v="3"/>
    <n v="14"/>
    <x v="0"/>
    <n v="1694"/>
    <n v="0"/>
    <n v="0"/>
    <n v="1694"/>
    <n v="0"/>
  </r>
  <r>
    <x v="9"/>
    <d v="2018-10-01T00:00:00"/>
    <x v="4"/>
    <n v="15"/>
    <x v="0"/>
    <n v="1366"/>
    <n v="0"/>
    <n v="0"/>
    <n v="1366"/>
    <n v="0"/>
  </r>
  <r>
    <x v="9"/>
    <d v="2018-10-01T00:00:00"/>
    <x v="4"/>
    <n v="16"/>
    <x v="0"/>
    <n v="1366"/>
    <n v="0"/>
    <n v="0"/>
    <n v="1366"/>
    <n v="0"/>
  </r>
  <r>
    <x v="9"/>
    <d v="2018-10-01T00:00:00"/>
    <x v="4"/>
    <n v="17"/>
    <x v="0"/>
    <n v="1366"/>
    <n v="0"/>
    <n v="0"/>
    <n v="1366"/>
    <n v="0"/>
  </r>
  <r>
    <x v="9"/>
    <d v="2018-10-01T00:00:00"/>
    <x v="4"/>
    <n v="18"/>
    <x v="0"/>
    <n v="1366"/>
    <n v="0"/>
    <n v="0"/>
    <n v="1366"/>
    <n v="0"/>
  </r>
  <r>
    <x v="9"/>
    <d v="2018-10-01T00:00:00"/>
    <x v="5"/>
    <n v="19"/>
    <x v="0"/>
    <n v="1231"/>
    <n v="0"/>
    <n v="0"/>
    <n v="1231"/>
    <n v="0"/>
  </r>
  <r>
    <x v="9"/>
    <d v="2018-10-01T00:00:00"/>
    <x v="5"/>
    <n v="20"/>
    <x v="0"/>
    <n v="1231"/>
    <n v="0"/>
    <n v="0"/>
    <n v="1231"/>
    <n v="0"/>
  </r>
  <r>
    <x v="9"/>
    <d v="2018-10-01T00:00:00"/>
    <x v="5"/>
    <n v="21"/>
    <x v="0"/>
    <n v="1231"/>
    <n v="0"/>
    <n v="0"/>
    <n v="1231"/>
    <n v="0"/>
  </r>
  <r>
    <x v="9"/>
    <d v="2018-10-01T00:00:00"/>
    <x v="5"/>
    <n v="22"/>
    <x v="0"/>
    <n v="1231"/>
    <n v="0"/>
    <n v="0"/>
    <n v="1231"/>
    <n v="0"/>
  </r>
  <r>
    <x v="9"/>
    <d v="2018-10-01T00:00:00"/>
    <x v="0"/>
    <n v="23"/>
    <x v="0"/>
    <n v="1092"/>
    <n v="0"/>
    <n v="0"/>
    <n v="1092"/>
    <n v="0"/>
  </r>
  <r>
    <x v="9"/>
    <d v="2018-10-01T00:00:00"/>
    <x v="0"/>
    <n v="24"/>
    <x v="0"/>
    <n v="1092"/>
    <n v="0"/>
    <n v="0"/>
    <n v="1092"/>
    <n v="0"/>
  </r>
  <r>
    <x v="10"/>
    <d v="2018-11-01T00:00:00"/>
    <x v="0"/>
    <n v="1"/>
    <x v="0"/>
    <n v="1252"/>
    <n v="0"/>
    <n v="0"/>
    <n v="1252"/>
    <n v="0"/>
  </r>
  <r>
    <x v="10"/>
    <d v="2018-11-01T00:00:00"/>
    <x v="0"/>
    <n v="2"/>
    <x v="0"/>
    <n v="1252"/>
    <n v="0"/>
    <n v="0"/>
    <n v="1252"/>
    <n v="0"/>
  </r>
  <r>
    <x v="10"/>
    <d v="2018-11-01T00:00:00"/>
    <x v="1"/>
    <n v="3"/>
    <x v="0"/>
    <n v="1499"/>
    <n v="0"/>
    <n v="0"/>
    <n v="1499"/>
    <n v="0"/>
  </r>
  <r>
    <x v="10"/>
    <d v="2018-11-01T00:00:00"/>
    <x v="1"/>
    <n v="4"/>
    <x v="0"/>
    <n v="1499"/>
    <n v="0"/>
    <n v="0"/>
    <n v="1499"/>
    <n v="0"/>
  </r>
  <r>
    <x v="10"/>
    <d v="2018-11-01T00:00:00"/>
    <x v="1"/>
    <n v="5"/>
    <x v="0"/>
    <n v="1499"/>
    <n v="0"/>
    <n v="0"/>
    <n v="1499"/>
    <n v="0"/>
  </r>
  <r>
    <x v="10"/>
    <d v="2018-11-01T00:00:00"/>
    <x v="1"/>
    <n v="6"/>
    <x v="0"/>
    <n v="1499"/>
    <n v="0"/>
    <n v="0"/>
    <n v="1499"/>
    <n v="0"/>
  </r>
  <r>
    <x v="10"/>
    <d v="2018-11-01T00:00:00"/>
    <x v="2"/>
    <n v="7"/>
    <x v="0"/>
    <n v="1894"/>
    <n v="0"/>
    <n v="0"/>
    <n v="1894"/>
    <n v="0"/>
  </r>
  <r>
    <x v="10"/>
    <d v="2018-11-01T00:00:00"/>
    <x v="2"/>
    <n v="8"/>
    <x v="0"/>
    <n v="1894"/>
    <n v="0"/>
    <n v="0"/>
    <n v="1894"/>
    <n v="0"/>
  </r>
  <r>
    <x v="10"/>
    <d v="2018-11-01T00:00:00"/>
    <x v="2"/>
    <n v="9"/>
    <x v="0"/>
    <n v="1894"/>
    <n v="0"/>
    <n v="0"/>
    <n v="1894"/>
    <n v="0"/>
  </r>
  <r>
    <x v="10"/>
    <d v="2018-11-01T00:00:00"/>
    <x v="2"/>
    <n v="10"/>
    <x v="0"/>
    <n v="1894"/>
    <n v="0"/>
    <n v="0"/>
    <n v="1894"/>
    <n v="0"/>
  </r>
  <r>
    <x v="10"/>
    <d v="2018-11-01T00:00:00"/>
    <x v="3"/>
    <n v="11"/>
    <x v="0"/>
    <n v="1362"/>
    <n v="0"/>
    <n v="0"/>
    <n v="1362"/>
    <n v="0"/>
  </r>
  <r>
    <x v="10"/>
    <d v="2018-11-01T00:00:00"/>
    <x v="3"/>
    <n v="12"/>
    <x v="0"/>
    <n v="1362"/>
    <n v="0"/>
    <n v="0"/>
    <n v="1362"/>
    <n v="0"/>
  </r>
  <r>
    <x v="10"/>
    <d v="2018-11-01T00:00:00"/>
    <x v="3"/>
    <n v="13"/>
    <x v="0"/>
    <n v="1362"/>
    <n v="0"/>
    <n v="0"/>
    <n v="1362"/>
    <n v="0"/>
  </r>
  <r>
    <x v="10"/>
    <d v="2018-11-01T00:00:00"/>
    <x v="3"/>
    <n v="14"/>
    <x v="0"/>
    <n v="1362"/>
    <n v="0"/>
    <n v="0"/>
    <n v="1362"/>
    <n v="0"/>
  </r>
  <r>
    <x v="10"/>
    <d v="2018-11-01T00:00:00"/>
    <x v="4"/>
    <n v="15"/>
    <x v="0"/>
    <n v="1481"/>
    <n v="0"/>
    <n v="0"/>
    <n v="1481"/>
    <n v="0"/>
  </r>
  <r>
    <x v="10"/>
    <d v="2018-11-01T00:00:00"/>
    <x v="4"/>
    <n v="16"/>
    <x v="0"/>
    <n v="1481"/>
    <n v="0"/>
    <n v="0"/>
    <n v="1481"/>
    <n v="0"/>
  </r>
  <r>
    <x v="10"/>
    <d v="2018-11-01T00:00:00"/>
    <x v="4"/>
    <n v="17"/>
    <x v="0"/>
    <n v="1481"/>
    <n v="0"/>
    <n v="0"/>
    <n v="1481"/>
    <n v="0"/>
  </r>
  <r>
    <x v="10"/>
    <d v="2018-11-01T00:00:00"/>
    <x v="4"/>
    <n v="18"/>
    <x v="0"/>
    <n v="1481"/>
    <n v="0"/>
    <n v="0"/>
    <n v="1481"/>
    <n v="0"/>
  </r>
  <r>
    <x v="10"/>
    <d v="2018-11-01T00:00:00"/>
    <x v="5"/>
    <n v="19"/>
    <x v="0"/>
    <n v="1287"/>
    <n v="0"/>
    <n v="0"/>
    <n v="1287"/>
    <n v="0"/>
  </r>
  <r>
    <x v="10"/>
    <d v="2018-11-01T00:00:00"/>
    <x v="5"/>
    <n v="20"/>
    <x v="0"/>
    <n v="1287"/>
    <n v="0"/>
    <n v="0"/>
    <n v="1287"/>
    <n v="0"/>
  </r>
  <r>
    <x v="10"/>
    <d v="2018-11-01T00:00:00"/>
    <x v="5"/>
    <n v="21"/>
    <x v="0"/>
    <n v="1287"/>
    <n v="0"/>
    <n v="0"/>
    <n v="1287"/>
    <n v="0"/>
  </r>
  <r>
    <x v="10"/>
    <d v="2018-11-01T00:00:00"/>
    <x v="5"/>
    <n v="22"/>
    <x v="0"/>
    <n v="1287"/>
    <n v="0"/>
    <n v="0"/>
    <n v="1287"/>
    <n v="0"/>
  </r>
  <r>
    <x v="10"/>
    <d v="2018-11-01T00:00:00"/>
    <x v="0"/>
    <n v="23"/>
    <x v="0"/>
    <n v="1252"/>
    <n v="0"/>
    <n v="0"/>
    <n v="1252"/>
    <n v="0"/>
  </r>
  <r>
    <x v="10"/>
    <d v="2018-11-01T00:00:00"/>
    <x v="0"/>
    <n v="24"/>
    <x v="0"/>
    <n v="1252"/>
    <n v="0"/>
    <n v="0"/>
    <n v="1252"/>
    <n v="0"/>
  </r>
  <r>
    <x v="11"/>
    <d v="2018-12-01T00:00:00"/>
    <x v="0"/>
    <n v="1"/>
    <x v="0"/>
    <n v="1210"/>
    <n v="0"/>
    <n v="0"/>
    <n v="1210"/>
    <n v="0"/>
  </r>
  <r>
    <x v="11"/>
    <d v="2018-12-01T00:00:00"/>
    <x v="0"/>
    <n v="2"/>
    <x v="0"/>
    <n v="1210"/>
    <n v="0"/>
    <n v="0"/>
    <n v="1210"/>
    <n v="0"/>
  </r>
  <r>
    <x v="11"/>
    <d v="2018-12-01T00:00:00"/>
    <x v="1"/>
    <n v="3"/>
    <x v="0"/>
    <n v="1345"/>
    <n v="0"/>
    <n v="0"/>
    <n v="1345"/>
    <n v="0"/>
  </r>
  <r>
    <x v="11"/>
    <d v="2018-12-01T00:00:00"/>
    <x v="1"/>
    <n v="4"/>
    <x v="0"/>
    <n v="1345"/>
    <n v="0"/>
    <n v="0"/>
    <n v="1345"/>
    <n v="0"/>
  </r>
  <r>
    <x v="11"/>
    <d v="2018-12-01T00:00:00"/>
    <x v="1"/>
    <n v="5"/>
    <x v="0"/>
    <n v="1345"/>
    <n v="0"/>
    <n v="0"/>
    <n v="1345"/>
    <n v="0"/>
  </r>
  <r>
    <x v="11"/>
    <d v="2018-12-01T00:00:00"/>
    <x v="1"/>
    <n v="6"/>
    <x v="0"/>
    <n v="1345"/>
    <n v="0"/>
    <n v="0"/>
    <n v="1345"/>
    <n v="0"/>
  </r>
  <r>
    <x v="11"/>
    <d v="2018-12-01T00:00:00"/>
    <x v="2"/>
    <n v="7"/>
    <x v="0"/>
    <n v="1818"/>
    <n v="0"/>
    <n v="0"/>
    <n v="1818"/>
    <n v="0"/>
  </r>
  <r>
    <x v="11"/>
    <d v="2018-12-01T00:00:00"/>
    <x v="2"/>
    <n v="8"/>
    <x v="0"/>
    <n v="1818"/>
    <n v="0"/>
    <n v="0"/>
    <n v="1818"/>
    <n v="0"/>
  </r>
  <r>
    <x v="11"/>
    <d v="2018-12-01T00:00:00"/>
    <x v="2"/>
    <n v="9"/>
    <x v="0"/>
    <n v="1818"/>
    <n v="0"/>
    <n v="0"/>
    <n v="1818"/>
    <n v="0"/>
  </r>
  <r>
    <x v="11"/>
    <d v="2018-12-01T00:00:00"/>
    <x v="2"/>
    <n v="10"/>
    <x v="0"/>
    <n v="1818"/>
    <n v="0"/>
    <n v="0"/>
    <n v="1818"/>
    <n v="0"/>
  </r>
  <r>
    <x v="11"/>
    <d v="2018-12-01T00:00:00"/>
    <x v="3"/>
    <n v="11"/>
    <x v="0"/>
    <n v="1633"/>
    <n v="0"/>
    <n v="0"/>
    <n v="1633"/>
    <n v="0"/>
  </r>
  <r>
    <x v="11"/>
    <d v="2018-12-01T00:00:00"/>
    <x v="3"/>
    <n v="12"/>
    <x v="0"/>
    <n v="1633"/>
    <n v="0"/>
    <n v="0"/>
    <n v="1633"/>
    <n v="0"/>
  </r>
  <r>
    <x v="11"/>
    <d v="2018-12-01T00:00:00"/>
    <x v="3"/>
    <n v="13"/>
    <x v="0"/>
    <n v="1633"/>
    <n v="0"/>
    <n v="0"/>
    <n v="1633"/>
    <n v="0"/>
  </r>
  <r>
    <x v="11"/>
    <d v="2018-12-01T00:00:00"/>
    <x v="3"/>
    <n v="14"/>
    <x v="0"/>
    <n v="1633"/>
    <n v="0"/>
    <n v="0"/>
    <n v="1633"/>
    <n v="0"/>
  </r>
  <r>
    <x v="11"/>
    <d v="2018-12-01T00:00:00"/>
    <x v="4"/>
    <n v="15"/>
    <x v="0"/>
    <n v="1867"/>
    <n v="0"/>
    <n v="0"/>
    <n v="1867"/>
    <n v="0"/>
  </r>
  <r>
    <x v="11"/>
    <d v="2018-12-01T00:00:00"/>
    <x v="4"/>
    <n v="16"/>
    <x v="0"/>
    <n v="1867"/>
    <n v="0"/>
    <n v="0"/>
    <n v="1867"/>
    <n v="0"/>
  </r>
  <r>
    <x v="11"/>
    <d v="2018-12-01T00:00:00"/>
    <x v="4"/>
    <n v="17"/>
    <x v="0"/>
    <n v="1867"/>
    <n v="0"/>
    <n v="0"/>
    <n v="1867"/>
    <n v="0"/>
  </r>
  <r>
    <x v="11"/>
    <d v="2018-12-01T00:00:00"/>
    <x v="4"/>
    <n v="18"/>
    <x v="0"/>
    <n v="1867"/>
    <n v="0"/>
    <n v="0"/>
    <n v="1867"/>
    <n v="0"/>
  </r>
  <r>
    <x v="11"/>
    <d v="2018-12-01T00:00:00"/>
    <x v="5"/>
    <n v="19"/>
    <x v="0"/>
    <n v="1338"/>
    <n v="0"/>
    <n v="0"/>
    <n v="1338"/>
    <n v="0"/>
  </r>
  <r>
    <x v="11"/>
    <d v="2018-12-01T00:00:00"/>
    <x v="5"/>
    <n v="20"/>
    <x v="0"/>
    <n v="1338"/>
    <n v="0"/>
    <n v="0"/>
    <n v="1338"/>
    <n v="0"/>
  </r>
  <r>
    <x v="11"/>
    <d v="2018-12-01T00:00:00"/>
    <x v="5"/>
    <n v="21"/>
    <x v="0"/>
    <n v="1338"/>
    <n v="0"/>
    <n v="0"/>
    <n v="1338"/>
    <n v="0"/>
  </r>
  <r>
    <x v="11"/>
    <d v="2018-12-01T00:00:00"/>
    <x v="5"/>
    <n v="22"/>
    <x v="0"/>
    <n v="1338"/>
    <n v="0"/>
    <n v="0"/>
    <n v="1338"/>
    <n v="0"/>
  </r>
  <r>
    <x v="11"/>
    <d v="2018-12-01T00:00:00"/>
    <x v="0"/>
    <n v="23"/>
    <x v="0"/>
    <n v="1210"/>
    <n v="0"/>
    <n v="0"/>
    <n v="1210"/>
    <n v="0"/>
  </r>
  <r>
    <x v="11"/>
    <d v="2018-12-01T00:00:00"/>
    <x v="0"/>
    <n v="24"/>
    <x v="0"/>
    <n v="1210"/>
    <n v="0"/>
    <n v="0"/>
    <n v="1210"/>
    <n v="0"/>
  </r>
  <r>
    <x v="12"/>
    <m/>
    <x v="6"/>
    <m/>
    <x v="1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3" cacheId="10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compact="0" compactData="0" multipleFieldFilters="0">
  <location ref="L50:O136" firstHeaderRow="0" firstDataRow="1" firstDataCol="2" rowPageCount="1" colPageCount="1"/>
  <pivotFields count="10">
    <pivotField axis="axisRow" compact="0" outline="0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6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>
      <x v="12"/>
      <x v="6"/>
    </i>
    <i t="default">
      <x v="12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Max of Delta-1" fld="8" subtotal="max" baseField="2" baseItem="2"/>
    <dataField name="Max of Delta-2" fld="9" subtotal="max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6">
  <location ref="L32:O44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20 Hourly Avg" fld="5" subtotal="average" baseField="0" baseItem="3"/>
    <dataField name="2021 Hourly Avg" fld="6" subtotal="average" baseField="0" baseItem="3"/>
    <dataField name="2021 wPVGR-Adj Hourly Avg" fld="7" subtotal="average" baseField="0" baseItem="3"/>
  </dataFields>
  <chartFormats count="3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outline="1" outlineData="1" multipleFieldFilters="0" chartFormat="45">
  <location ref="L4:O10" firstHeaderRow="0" firstDataRow="1" firstDataCol="1" rowPageCount="2" colPageCount="1"/>
  <pivotFields count="10">
    <pivotField axis="axisPage" multipleItemSelectionAllowed="1" showAll="0" defaultSubtotal="0">
      <items count="13">
        <item x="0"/>
        <item h="1" x="12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0" fld="5" subtotal="max" baseField="2" baseItem="2"/>
    <dataField name="2021" fld="6" subtotal="max" baseField="2" baseItem="2"/>
    <dataField name="2021wPVGR-Adj" fld="7" subtotal="max" baseField="2" baseItem="2"/>
  </dataFields>
  <chartFormats count="3">
    <chartFormat chart="0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E8" sqref="E8"/>
    </sheetView>
  </sheetViews>
  <sheetFormatPr defaultRowHeight="14.5" x14ac:dyDescent="0.35"/>
  <sheetData>
    <row r="1" spans="1:13" ht="18.5" x14ac:dyDescent="0.45">
      <c r="D1" s="1"/>
      <c r="E1" s="1" t="s">
        <v>26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1196</v>
      </c>
      <c r="C3" s="10">
        <v>1238</v>
      </c>
      <c r="D3" s="10">
        <v>1222</v>
      </c>
      <c r="E3" s="10">
        <v>1128</v>
      </c>
      <c r="F3" s="10">
        <v>1061</v>
      </c>
      <c r="G3" s="10">
        <v>1057</v>
      </c>
      <c r="H3" s="10">
        <v>1238</v>
      </c>
      <c r="I3" s="10">
        <v>1194</v>
      </c>
      <c r="J3" s="10">
        <v>1215</v>
      </c>
      <c r="K3" s="10">
        <v>1092</v>
      </c>
      <c r="L3" s="10">
        <v>1252</v>
      </c>
      <c r="M3" s="10">
        <v>1210</v>
      </c>
    </row>
    <row r="4" spans="1:13" ht="18.5" x14ac:dyDescent="0.3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>
        <v>1252</v>
      </c>
      <c r="M4" s="4">
        <v>1210</v>
      </c>
    </row>
    <row r="5" spans="1:13" ht="18.5" x14ac:dyDescent="0.35">
      <c r="A5" s="3">
        <v>3</v>
      </c>
      <c r="B5" s="10">
        <v>1227</v>
      </c>
      <c r="C5" s="10">
        <v>1402</v>
      </c>
      <c r="D5" s="10">
        <v>1221</v>
      </c>
      <c r="E5" s="10">
        <v>1409</v>
      </c>
      <c r="F5" s="10">
        <v>1409</v>
      </c>
      <c r="G5" s="10">
        <v>1360</v>
      </c>
      <c r="H5" s="10">
        <v>1313</v>
      </c>
      <c r="I5" s="10">
        <v>1401</v>
      </c>
      <c r="J5" s="10">
        <v>1337</v>
      </c>
      <c r="K5" s="10">
        <v>1517</v>
      </c>
      <c r="L5" s="10">
        <v>1499</v>
      </c>
      <c r="M5" s="10">
        <v>1345</v>
      </c>
    </row>
    <row r="6" spans="1:13" ht="18.5" x14ac:dyDescent="0.3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>
        <v>1499</v>
      </c>
      <c r="M6" s="4">
        <v>1345</v>
      </c>
    </row>
    <row r="7" spans="1:13" ht="18.5" x14ac:dyDescent="0.3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>
        <v>1499</v>
      </c>
      <c r="M7" s="4">
        <v>1345</v>
      </c>
    </row>
    <row r="8" spans="1:13" ht="18.5" x14ac:dyDescent="0.3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>
        <v>1499</v>
      </c>
      <c r="M8" s="4">
        <v>1345</v>
      </c>
    </row>
    <row r="9" spans="1:13" ht="18.5" x14ac:dyDescent="0.35">
      <c r="A9" s="3">
        <v>7</v>
      </c>
      <c r="B9" s="10">
        <v>2036</v>
      </c>
      <c r="C9" s="10">
        <v>2128</v>
      </c>
      <c r="D9" s="10">
        <v>1773</v>
      </c>
      <c r="E9" s="10">
        <v>1810</v>
      </c>
      <c r="F9" s="10">
        <v>2048</v>
      </c>
      <c r="G9" s="10">
        <v>1926</v>
      </c>
      <c r="H9" s="10">
        <v>1533</v>
      </c>
      <c r="I9" s="10">
        <v>1755</v>
      </c>
      <c r="J9" s="10">
        <v>1490</v>
      </c>
      <c r="K9" s="10">
        <v>1858</v>
      </c>
      <c r="L9" s="10">
        <v>1894</v>
      </c>
      <c r="M9" s="10">
        <v>1818</v>
      </c>
    </row>
    <row r="10" spans="1:13" ht="18.5" x14ac:dyDescent="0.3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>
        <v>1894</v>
      </c>
      <c r="M10" s="4">
        <v>1818</v>
      </c>
    </row>
    <row r="11" spans="1:13" ht="18.5" x14ac:dyDescent="0.3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>
        <v>1894</v>
      </c>
      <c r="M11" s="4">
        <v>1818</v>
      </c>
    </row>
    <row r="12" spans="1:13" ht="18.5" x14ac:dyDescent="0.3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>
        <v>1894</v>
      </c>
      <c r="M12" s="4">
        <v>1818</v>
      </c>
    </row>
    <row r="13" spans="1:13" ht="18.5" x14ac:dyDescent="0.35">
      <c r="A13" s="3">
        <v>11</v>
      </c>
      <c r="B13" s="10">
        <v>1612</v>
      </c>
      <c r="C13" s="10">
        <v>1612</v>
      </c>
      <c r="D13" s="10">
        <v>1734</v>
      </c>
      <c r="E13" s="10">
        <v>1256</v>
      </c>
      <c r="F13" s="10">
        <v>1663</v>
      </c>
      <c r="G13" s="10">
        <v>1493</v>
      </c>
      <c r="H13" s="10">
        <v>1574</v>
      </c>
      <c r="I13" s="10">
        <v>1776</v>
      </c>
      <c r="J13" s="10">
        <v>1869</v>
      </c>
      <c r="K13" s="10">
        <v>1694</v>
      </c>
      <c r="L13" s="10">
        <v>1362</v>
      </c>
      <c r="M13" s="10">
        <v>1633</v>
      </c>
    </row>
    <row r="14" spans="1:13" ht="18.5" x14ac:dyDescent="0.3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>
        <v>1362</v>
      </c>
      <c r="M14" s="4">
        <v>1633</v>
      </c>
    </row>
    <row r="15" spans="1:13" ht="18.5" x14ac:dyDescent="0.3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>
        <v>1362</v>
      </c>
      <c r="M15" s="4">
        <v>1633</v>
      </c>
    </row>
    <row r="16" spans="1:13" ht="18.5" x14ac:dyDescent="0.3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>
        <v>1362</v>
      </c>
      <c r="M16" s="4">
        <v>1633</v>
      </c>
    </row>
    <row r="17" spans="1:13" ht="18.5" x14ac:dyDescent="0.35">
      <c r="A17" s="3">
        <v>15</v>
      </c>
      <c r="B17" s="10">
        <v>1418</v>
      </c>
      <c r="C17" s="10">
        <v>1667</v>
      </c>
      <c r="D17" s="10">
        <v>1204</v>
      </c>
      <c r="E17" s="10">
        <v>1290</v>
      </c>
      <c r="F17" s="10">
        <v>1397</v>
      </c>
      <c r="G17" s="10">
        <v>1578</v>
      </c>
      <c r="H17" s="10">
        <v>1150</v>
      </c>
      <c r="I17" s="10">
        <v>1157</v>
      </c>
      <c r="J17" s="10">
        <v>1150</v>
      </c>
      <c r="K17" s="10">
        <v>1366</v>
      </c>
      <c r="L17" s="10">
        <v>1481</v>
      </c>
      <c r="M17" s="10">
        <v>1867</v>
      </c>
    </row>
    <row r="18" spans="1:13" ht="18.5" x14ac:dyDescent="0.3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>
        <v>1481</v>
      </c>
      <c r="M18" s="4">
        <v>1867</v>
      </c>
    </row>
    <row r="19" spans="1:13" ht="18.5" x14ac:dyDescent="0.3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>
        <v>1481</v>
      </c>
      <c r="M19" s="4">
        <v>1867</v>
      </c>
    </row>
    <row r="20" spans="1:13" ht="18.5" x14ac:dyDescent="0.3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>
        <v>1481</v>
      </c>
      <c r="M20" s="4">
        <v>1867</v>
      </c>
    </row>
    <row r="21" spans="1:13" ht="18.5" x14ac:dyDescent="0.35">
      <c r="A21" s="3">
        <v>19</v>
      </c>
      <c r="B21" s="10">
        <v>1901</v>
      </c>
      <c r="C21" s="10">
        <v>1752</v>
      </c>
      <c r="D21" s="10">
        <v>1615</v>
      </c>
      <c r="E21" s="10">
        <v>1770</v>
      </c>
      <c r="F21" s="10">
        <v>1373</v>
      </c>
      <c r="G21" s="10">
        <v>1249</v>
      </c>
      <c r="H21" s="10">
        <v>1117</v>
      </c>
      <c r="I21" s="10">
        <v>1198</v>
      </c>
      <c r="J21" s="10">
        <v>1263</v>
      </c>
      <c r="K21" s="10">
        <v>1231</v>
      </c>
      <c r="L21" s="10">
        <v>1287</v>
      </c>
      <c r="M21" s="10">
        <v>1338</v>
      </c>
    </row>
    <row r="22" spans="1:13" ht="18.5" x14ac:dyDescent="0.3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>
        <v>1287</v>
      </c>
      <c r="M22" s="4">
        <v>1338</v>
      </c>
    </row>
    <row r="23" spans="1:13" ht="18.5" x14ac:dyDescent="0.3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>
        <v>1287</v>
      </c>
      <c r="M23" s="4">
        <v>1338</v>
      </c>
    </row>
    <row r="24" spans="1:13" ht="18.5" x14ac:dyDescent="0.3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>
        <v>1287</v>
      </c>
      <c r="M24" s="4">
        <v>1338</v>
      </c>
    </row>
    <row r="25" spans="1:13" ht="18.5" x14ac:dyDescent="0.35">
      <c r="A25" s="3">
        <v>23</v>
      </c>
      <c r="B25" s="10">
        <v>1196</v>
      </c>
      <c r="C25" s="10">
        <v>1238</v>
      </c>
      <c r="D25" s="10">
        <v>1222</v>
      </c>
      <c r="E25" s="10">
        <v>1128</v>
      </c>
      <c r="F25" s="10">
        <v>1061</v>
      </c>
      <c r="G25" s="10">
        <v>1057</v>
      </c>
      <c r="H25" s="10">
        <v>1238</v>
      </c>
      <c r="I25" s="10">
        <v>1194</v>
      </c>
      <c r="J25" s="10">
        <v>1215</v>
      </c>
      <c r="K25" s="10">
        <v>1092</v>
      </c>
      <c r="L25" s="10">
        <v>1252</v>
      </c>
      <c r="M25" s="10">
        <v>1210</v>
      </c>
    </row>
    <row r="26" spans="1:13" ht="18.5" x14ac:dyDescent="0.3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>
        <v>1252</v>
      </c>
      <c r="M26" s="4">
        <v>1210</v>
      </c>
    </row>
    <row r="27" spans="1:13" ht="18.5" x14ac:dyDescent="0.3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35">
      <c r="B28" s="4">
        <f>AVERAGE(B3:B26)</f>
        <v>1565</v>
      </c>
      <c r="C28" s="4">
        <f t="shared" ref="C28:L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  <c r="L28" s="4">
        <f t="shared" si="1"/>
        <v>1462.5</v>
      </c>
      <c r="M28" s="4">
        <f>AVERAGE(M3:M26)</f>
        <v>1535.1666666666667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/>
  </sheetViews>
  <sheetFormatPr defaultRowHeight="14.5" x14ac:dyDescent="0.35"/>
  <sheetData>
    <row r="1" spans="1:13" ht="18.5" x14ac:dyDescent="0.45">
      <c r="D1" s="1"/>
      <c r="E1" s="1" t="s">
        <v>30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/>
      <c r="J3" s="10"/>
      <c r="K3" s="10"/>
      <c r="L3" s="10"/>
      <c r="M3" s="10"/>
    </row>
    <row r="4" spans="1:13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/>
      <c r="J4" s="4"/>
      <c r="K4" s="4"/>
      <c r="L4" s="4"/>
      <c r="M4" s="4"/>
    </row>
    <row r="5" spans="1:13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/>
      <c r="J5" s="10"/>
      <c r="K5" s="10"/>
      <c r="L5" s="10"/>
      <c r="M5" s="10"/>
    </row>
    <row r="6" spans="1:13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/>
      <c r="J6" s="4"/>
      <c r="K6" s="4"/>
      <c r="L6" s="4"/>
      <c r="M6" s="4"/>
    </row>
    <row r="7" spans="1:13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/>
      <c r="J7" s="4"/>
      <c r="K7" s="4"/>
      <c r="L7" s="4"/>
      <c r="M7" s="4"/>
    </row>
    <row r="8" spans="1:13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/>
      <c r="J8" s="4"/>
      <c r="K8" s="4"/>
      <c r="L8" s="4"/>
      <c r="M8" s="4"/>
    </row>
    <row r="9" spans="1:13" ht="18.5" x14ac:dyDescent="0.35">
      <c r="A9" s="3">
        <v>7</v>
      </c>
      <c r="B9" s="10">
        <v>1891</v>
      </c>
      <c r="C9" s="10">
        <v>1981</v>
      </c>
      <c r="D9" s="10">
        <v>1730</v>
      </c>
      <c r="E9" s="10">
        <v>1733</v>
      </c>
      <c r="F9" s="10">
        <v>1782</v>
      </c>
      <c r="G9" s="10">
        <v>1896</v>
      </c>
      <c r="H9" s="10">
        <v>1472</v>
      </c>
      <c r="I9" s="10"/>
      <c r="J9" s="10"/>
      <c r="K9" s="10"/>
      <c r="L9" s="10"/>
      <c r="M9" s="10"/>
    </row>
    <row r="10" spans="1:13" ht="18.5" x14ac:dyDescent="0.35">
      <c r="A10" s="3">
        <v>8</v>
      </c>
      <c r="B10" s="4">
        <v>1891</v>
      </c>
      <c r="C10" s="4">
        <v>1981</v>
      </c>
      <c r="D10" s="4">
        <v>1730</v>
      </c>
      <c r="E10" s="4">
        <v>1733</v>
      </c>
      <c r="F10" s="4">
        <v>1782</v>
      </c>
      <c r="G10" s="4">
        <v>1896</v>
      </c>
      <c r="H10" s="4">
        <v>1472</v>
      </c>
      <c r="I10" s="4"/>
      <c r="J10" s="4"/>
      <c r="K10" s="4"/>
      <c r="L10" s="4"/>
      <c r="M10" s="4"/>
    </row>
    <row r="11" spans="1:13" ht="18.5" x14ac:dyDescent="0.35">
      <c r="A11" s="3">
        <v>9</v>
      </c>
      <c r="B11" s="4">
        <v>1891</v>
      </c>
      <c r="C11" s="4">
        <v>1981</v>
      </c>
      <c r="D11" s="4">
        <v>1730</v>
      </c>
      <c r="E11" s="4">
        <v>1733</v>
      </c>
      <c r="F11" s="4">
        <v>1782</v>
      </c>
      <c r="G11" s="4">
        <v>1896</v>
      </c>
      <c r="H11" s="4">
        <v>1472</v>
      </c>
      <c r="I11" s="4"/>
      <c r="J11" s="4"/>
      <c r="K11" s="4"/>
      <c r="L11" s="4"/>
      <c r="M11" s="4"/>
    </row>
    <row r="12" spans="1:13" ht="18.5" x14ac:dyDescent="0.35">
      <c r="A12" s="3">
        <v>10</v>
      </c>
      <c r="B12" s="4">
        <v>1891</v>
      </c>
      <c r="C12" s="4">
        <v>1981</v>
      </c>
      <c r="D12" s="4">
        <v>1730</v>
      </c>
      <c r="E12" s="4">
        <v>1733</v>
      </c>
      <c r="F12" s="4">
        <v>1782</v>
      </c>
      <c r="G12" s="4">
        <v>1896</v>
      </c>
      <c r="H12" s="4">
        <v>1472</v>
      </c>
      <c r="I12" s="4"/>
      <c r="J12" s="4"/>
      <c r="K12" s="4"/>
      <c r="L12" s="4"/>
      <c r="M12" s="4"/>
    </row>
    <row r="13" spans="1:13" ht="18.5" x14ac:dyDescent="0.35">
      <c r="A13" s="3">
        <v>11</v>
      </c>
      <c r="B13" s="10">
        <v>1410</v>
      </c>
      <c r="C13" s="10">
        <v>1517</v>
      </c>
      <c r="D13" s="10">
        <v>1598</v>
      </c>
      <c r="E13" s="10">
        <v>1366</v>
      </c>
      <c r="F13" s="10">
        <v>1488</v>
      </c>
      <c r="G13" s="10">
        <v>1407</v>
      </c>
      <c r="H13" s="10">
        <v>1456</v>
      </c>
      <c r="I13" s="10"/>
      <c r="J13" s="10"/>
      <c r="K13" s="10"/>
      <c r="L13" s="10"/>
      <c r="M13" s="10"/>
    </row>
    <row r="14" spans="1:13" ht="18.5" x14ac:dyDescent="0.35">
      <c r="A14" s="3">
        <v>12</v>
      </c>
      <c r="B14" s="4">
        <v>1410</v>
      </c>
      <c r="C14" s="4">
        <v>1517</v>
      </c>
      <c r="D14" s="4">
        <v>1598</v>
      </c>
      <c r="E14" s="4">
        <v>1366</v>
      </c>
      <c r="F14" s="4">
        <v>1488</v>
      </c>
      <c r="G14" s="4">
        <v>1407</v>
      </c>
      <c r="H14" s="4">
        <v>1456</v>
      </c>
      <c r="I14" s="4"/>
      <c r="J14" s="4"/>
      <c r="K14" s="4"/>
      <c r="L14" s="4"/>
      <c r="M14" s="4"/>
    </row>
    <row r="15" spans="1:13" ht="18.5" x14ac:dyDescent="0.35">
      <c r="A15" s="3">
        <v>13</v>
      </c>
      <c r="B15" s="4">
        <v>1410</v>
      </c>
      <c r="C15" s="4">
        <v>1517</v>
      </c>
      <c r="D15" s="4">
        <v>1598</v>
      </c>
      <c r="E15" s="4">
        <v>1366</v>
      </c>
      <c r="F15" s="4">
        <v>1488</v>
      </c>
      <c r="G15" s="4">
        <v>1407</v>
      </c>
      <c r="H15" s="4">
        <v>1456</v>
      </c>
      <c r="I15" s="4"/>
      <c r="J15" s="4"/>
      <c r="K15" s="4"/>
      <c r="L15" s="4"/>
      <c r="M15" s="4"/>
    </row>
    <row r="16" spans="1:13" ht="18.5" x14ac:dyDescent="0.35">
      <c r="A16" s="3">
        <v>14</v>
      </c>
      <c r="B16" s="4">
        <v>1410</v>
      </c>
      <c r="C16" s="4">
        <v>1517</v>
      </c>
      <c r="D16" s="4">
        <v>1598</v>
      </c>
      <c r="E16" s="4">
        <v>1366</v>
      </c>
      <c r="F16" s="4">
        <v>1488</v>
      </c>
      <c r="G16" s="4">
        <v>1407</v>
      </c>
      <c r="H16" s="4">
        <v>1456</v>
      </c>
      <c r="I16" s="4"/>
      <c r="J16" s="4"/>
      <c r="K16" s="4"/>
      <c r="L16" s="4"/>
      <c r="M16" s="4"/>
    </row>
    <row r="17" spans="1:13" ht="18.5" x14ac:dyDescent="0.35">
      <c r="A17" s="3">
        <v>15</v>
      </c>
      <c r="B17" s="10">
        <v>1308</v>
      </c>
      <c r="C17" s="10">
        <v>1530</v>
      </c>
      <c r="D17" s="10">
        <v>1181</v>
      </c>
      <c r="E17" s="10">
        <v>1320</v>
      </c>
      <c r="F17" s="10">
        <v>1298</v>
      </c>
      <c r="G17" s="10">
        <v>1604</v>
      </c>
      <c r="H17" s="10">
        <v>1186</v>
      </c>
      <c r="I17" s="10"/>
      <c r="J17" s="10"/>
      <c r="K17" s="10"/>
      <c r="L17" s="10"/>
      <c r="M17" s="10"/>
    </row>
    <row r="18" spans="1:13" ht="18.5" x14ac:dyDescent="0.35">
      <c r="A18" s="3">
        <v>16</v>
      </c>
      <c r="B18" s="4">
        <v>1308</v>
      </c>
      <c r="C18" s="4">
        <v>1530</v>
      </c>
      <c r="D18" s="4">
        <v>1181</v>
      </c>
      <c r="E18" s="4">
        <v>1320</v>
      </c>
      <c r="F18" s="4">
        <v>1298</v>
      </c>
      <c r="G18" s="4">
        <v>1604</v>
      </c>
      <c r="H18" s="4">
        <v>1186</v>
      </c>
      <c r="I18" s="4"/>
      <c r="J18" s="4"/>
      <c r="K18" s="4"/>
      <c r="L18" s="4"/>
      <c r="M18" s="4"/>
    </row>
    <row r="19" spans="1:13" ht="18.5" x14ac:dyDescent="0.35">
      <c r="A19" s="3">
        <v>17</v>
      </c>
      <c r="B19" s="4">
        <v>1308</v>
      </c>
      <c r="C19" s="4">
        <v>1530</v>
      </c>
      <c r="D19" s="4">
        <v>1181</v>
      </c>
      <c r="E19" s="4">
        <v>1320</v>
      </c>
      <c r="F19" s="4">
        <v>1298</v>
      </c>
      <c r="G19" s="4">
        <v>1604</v>
      </c>
      <c r="H19" s="4">
        <v>1186</v>
      </c>
      <c r="I19" s="4"/>
      <c r="J19" s="4"/>
      <c r="K19" s="4"/>
      <c r="L19" s="4"/>
      <c r="M19" s="4"/>
    </row>
    <row r="20" spans="1:13" ht="18.5" x14ac:dyDescent="0.35">
      <c r="A20" s="3">
        <v>18</v>
      </c>
      <c r="B20" s="4">
        <v>1308</v>
      </c>
      <c r="C20" s="4">
        <v>1530</v>
      </c>
      <c r="D20" s="4">
        <v>1181</v>
      </c>
      <c r="E20" s="4">
        <v>1320</v>
      </c>
      <c r="F20" s="4">
        <v>1298</v>
      </c>
      <c r="G20" s="4">
        <v>1604</v>
      </c>
      <c r="H20" s="4">
        <v>1186</v>
      </c>
      <c r="I20" s="4"/>
      <c r="J20" s="4"/>
      <c r="K20" s="4"/>
      <c r="L20" s="4"/>
      <c r="M20" s="4"/>
    </row>
    <row r="21" spans="1:13" ht="18.5" x14ac:dyDescent="0.35">
      <c r="A21" s="3">
        <v>19</v>
      </c>
      <c r="B21" s="10">
        <v>2047</v>
      </c>
      <c r="C21" s="10">
        <v>1926</v>
      </c>
      <c r="D21" s="10">
        <v>1547</v>
      </c>
      <c r="E21" s="10">
        <v>1704</v>
      </c>
      <c r="F21" s="10">
        <v>1373</v>
      </c>
      <c r="G21" s="10">
        <v>1282</v>
      </c>
      <c r="H21" s="10">
        <v>1204</v>
      </c>
      <c r="I21" s="10"/>
      <c r="J21" s="10"/>
      <c r="K21" s="10"/>
      <c r="L21" s="10"/>
      <c r="M21" s="10"/>
    </row>
    <row r="22" spans="1:13" ht="18.5" x14ac:dyDescent="0.35">
      <c r="A22" s="3">
        <v>20</v>
      </c>
      <c r="B22" s="4">
        <v>2047</v>
      </c>
      <c r="C22" s="4">
        <v>1926</v>
      </c>
      <c r="D22" s="4">
        <v>1547</v>
      </c>
      <c r="E22" s="4">
        <v>1704</v>
      </c>
      <c r="F22" s="4">
        <v>1373</v>
      </c>
      <c r="G22" s="4">
        <v>1282</v>
      </c>
      <c r="H22" s="4">
        <v>1204</v>
      </c>
      <c r="I22" s="4"/>
      <c r="J22" s="4"/>
      <c r="K22" s="4"/>
      <c r="L22" s="4"/>
      <c r="M22" s="4"/>
    </row>
    <row r="23" spans="1:13" ht="18.5" x14ac:dyDescent="0.35">
      <c r="A23" s="3">
        <v>21</v>
      </c>
      <c r="B23" s="4">
        <v>2047</v>
      </c>
      <c r="C23" s="4">
        <v>1926</v>
      </c>
      <c r="D23" s="4">
        <v>1547</v>
      </c>
      <c r="E23" s="4">
        <v>1704</v>
      </c>
      <c r="F23" s="4">
        <v>1373</v>
      </c>
      <c r="G23" s="4">
        <v>1282</v>
      </c>
      <c r="H23" s="4">
        <v>1204</v>
      </c>
      <c r="I23" s="4"/>
      <c r="J23" s="4"/>
      <c r="K23" s="4"/>
      <c r="L23" s="4"/>
      <c r="M23" s="4"/>
    </row>
    <row r="24" spans="1:13" ht="18.5" x14ac:dyDescent="0.35">
      <c r="A24" s="3">
        <v>22</v>
      </c>
      <c r="B24" s="4">
        <v>2047</v>
      </c>
      <c r="C24" s="4">
        <v>1926</v>
      </c>
      <c r="D24" s="4">
        <v>1547</v>
      </c>
      <c r="E24" s="4">
        <v>1704</v>
      </c>
      <c r="F24" s="4">
        <v>1373</v>
      </c>
      <c r="G24" s="4">
        <v>1282</v>
      </c>
      <c r="H24" s="4">
        <v>1204</v>
      </c>
      <c r="I24" s="4"/>
      <c r="J24" s="4"/>
      <c r="K24" s="4"/>
      <c r="L24" s="4"/>
      <c r="M24" s="4"/>
    </row>
    <row r="25" spans="1:13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/>
      <c r="J25" s="10"/>
      <c r="K25" s="10"/>
      <c r="L25" s="10"/>
      <c r="M25" s="10"/>
    </row>
    <row r="26" spans="1:13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/>
      <c r="J26" s="4"/>
      <c r="K26" s="4"/>
      <c r="L26" s="4"/>
      <c r="M26" s="4"/>
    </row>
    <row r="27" spans="1:13" ht="18.5" x14ac:dyDescent="0.35">
      <c r="A27" s="3" t="s">
        <v>13</v>
      </c>
      <c r="B27" s="5">
        <f t="shared" ref="B27:M27" si="0">SUM(B3:B26)</f>
        <v>35888</v>
      </c>
      <c r="C27" s="5">
        <f t="shared" si="0"/>
        <v>37604</v>
      </c>
      <c r="D27" s="5">
        <f t="shared" si="0"/>
        <v>34076</v>
      </c>
      <c r="E27" s="5">
        <f t="shared" si="0"/>
        <v>34792</v>
      </c>
      <c r="F27" s="5">
        <f t="shared" si="0"/>
        <v>33324</v>
      </c>
      <c r="G27" s="5">
        <f t="shared" si="0"/>
        <v>34444</v>
      </c>
      <c r="H27" s="5">
        <f t="shared" si="0"/>
        <v>30692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4">
        <f>AVERAGE(B3:B26)</f>
        <v>1495.3333333333333</v>
      </c>
      <c r="C28" s="4">
        <f t="shared" ref="C28:I28" si="1">AVERAGE(C3:C26)</f>
        <v>1566.8333333333333</v>
      </c>
      <c r="D28" s="4">
        <f t="shared" si="1"/>
        <v>1419.8333333333333</v>
      </c>
      <c r="E28" s="4">
        <f t="shared" si="1"/>
        <v>1449.6666666666667</v>
      </c>
      <c r="F28" s="4">
        <f t="shared" si="1"/>
        <v>1388.5</v>
      </c>
      <c r="G28" s="4">
        <f t="shared" si="1"/>
        <v>1435.1666666666667</v>
      </c>
      <c r="H28" s="4">
        <f t="shared" si="1"/>
        <v>1278.8333333333333</v>
      </c>
      <c r="I28" s="4" t="e">
        <f t="shared" si="1"/>
        <v>#DIV/0!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D35" sqref="D35"/>
    </sheetView>
  </sheetViews>
  <sheetFormatPr defaultRowHeight="14.5" x14ac:dyDescent="0.35"/>
  <sheetData>
    <row r="1" spans="1:13" ht="18.5" x14ac:dyDescent="0.45">
      <c r="D1" s="1"/>
      <c r="E1" s="1" t="s">
        <v>34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/>
      <c r="J3" s="10"/>
      <c r="K3" s="10"/>
      <c r="L3" s="10"/>
      <c r="M3" s="10"/>
    </row>
    <row r="4" spans="1:13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/>
      <c r="J4" s="4"/>
      <c r="K4" s="4"/>
      <c r="L4" s="4"/>
      <c r="M4" s="4"/>
    </row>
    <row r="5" spans="1:13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/>
      <c r="J5" s="10"/>
      <c r="K5" s="10"/>
      <c r="L5" s="10"/>
      <c r="M5" s="10"/>
    </row>
    <row r="6" spans="1:13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/>
      <c r="J6" s="4"/>
      <c r="K6" s="4"/>
      <c r="L6" s="4"/>
      <c r="M6" s="4"/>
    </row>
    <row r="7" spans="1:13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/>
      <c r="J7" s="4"/>
      <c r="K7" s="4"/>
      <c r="L7" s="4"/>
      <c r="M7" s="4"/>
    </row>
    <row r="8" spans="1:13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/>
      <c r="J8" s="4"/>
      <c r="K8" s="4"/>
      <c r="L8" s="4"/>
      <c r="M8" s="4"/>
    </row>
    <row r="9" spans="1:13" ht="18.5" x14ac:dyDescent="0.35">
      <c r="A9" s="3">
        <v>7</v>
      </c>
      <c r="B9" s="10">
        <v>1895</v>
      </c>
      <c r="C9" s="10">
        <v>1984</v>
      </c>
      <c r="D9" s="10">
        <v>1816</v>
      </c>
      <c r="E9" s="10">
        <v>1820</v>
      </c>
      <c r="F9" s="10">
        <v>1881</v>
      </c>
      <c r="G9" s="10">
        <v>2003</v>
      </c>
      <c r="H9" s="10">
        <v>1577</v>
      </c>
      <c r="I9" s="10"/>
      <c r="J9" s="10"/>
      <c r="K9" s="10"/>
      <c r="L9" s="10"/>
      <c r="M9" s="10"/>
    </row>
    <row r="10" spans="1:13" ht="18.5" x14ac:dyDescent="0.35">
      <c r="A10" s="3">
        <v>8</v>
      </c>
      <c r="B10" s="4">
        <v>1895</v>
      </c>
      <c r="C10" s="4">
        <v>1984</v>
      </c>
      <c r="D10" s="4">
        <v>1816</v>
      </c>
      <c r="E10" s="4">
        <v>1820</v>
      </c>
      <c r="F10" s="4">
        <v>1881</v>
      </c>
      <c r="G10" s="4">
        <v>2003</v>
      </c>
      <c r="H10" s="4">
        <v>1577</v>
      </c>
      <c r="I10" s="4"/>
      <c r="J10" s="4"/>
      <c r="K10" s="4"/>
      <c r="L10" s="4"/>
      <c r="M10" s="4"/>
    </row>
    <row r="11" spans="1:13" ht="18.5" x14ac:dyDescent="0.35">
      <c r="A11" s="3">
        <v>9</v>
      </c>
      <c r="B11" s="4">
        <v>1895</v>
      </c>
      <c r="C11" s="4">
        <v>1984</v>
      </c>
      <c r="D11" s="4">
        <v>1816</v>
      </c>
      <c r="E11" s="4">
        <v>1820</v>
      </c>
      <c r="F11" s="4">
        <v>1881</v>
      </c>
      <c r="G11" s="4">
        <v>2003</v>
      </c>
      <c r="H11" s="4">
        <v>1577</v>
      </c>
      <c r="I11" s="4"/>
      <c r="J11" s="4"/>
      <c r="K11" s="4"/>
      <c r="L11" s="4"/>
      <c r="M11" s="4"/>
    </row>
    <row r="12" spans="1:13" ht="18.5" x14ac:dyDescent="0.35">
      <c r="A12" s="3">
        <v>10</v>
      </c>
      <c r="B12" s="4">
        <v>1895</v>
      </c>
      <c r="C12" s="4">
        <v>1984</v>
      </c>
      <c r="D12" s="4">
        <v>1816</v>
      </c>
      <c r="E12" s="4">
        <v>1820</v>
      </c>
      <c r="F12" s="4">
        <v>1881</v>
      </c>
      <c r="G12" s="4">
        <v>2003</v>
      </c>
      <c r="H12" s="4">
        <v>1577</v>
      </c>
      <c r="I12" s="4"/>
      <c r="J12" s="4"/>
      <c r="K12" s="4"/>
      <c r="L12" s="4"/>
      <c r="M12" s="4"/>
    </row>
    <row r="13" spans="1:13" ht="18.5" x14ac:dyDescent="0.35">
      <c r="A13" s="3">
        <v>11</v>
      </c>
      <c r="B13" s="10">
        <v>1531</v>
      </c>
      <c r="C13" s="10">
        <v>1632</v>
      </c>
      <c r="D13" s="10">
        <v>1770</v>
      </c>
      <c r="E13" s="10">
        <v>1540</v>
      </c>
      <c r="F13" s="10">
        <v>1686</v>
      </c>
      <c r="G13" s="10">
        <v>1553</v>
      </c>
      <c r="H13" s="10">
        <v>1599</v>
      </c>
      <c r="I13" s="10"/>
      <c r="J13" s="10"/>
      <c r="K13" s="10"/>
      <c r="L13" s="10"/>
      <c r="M13" s="10"/>
    </row>
    <row r="14" spans="1:13" ht="18.5" x14ac:dyDescent="0.35">
      <c r="A14" s="3">
        <v>12</v>
      </c>
      <c r="B14" s="4">
        <v>1531</v>
      </c>
      <c r="C14" s="4">
        <v>1632</v>
      </c>
      <c r="D14" s="4">
        <v>1770</v>
      </c>
      <c r="E14" s="4">
        <v>1540</v>
      </c>
      <c r="F14" s="4">
        <v>1686</v>
      </c>
      <c r="G14" s="4">
        <v>1553</v>
      </c>
      <c r="H14" s="4">
        <v>1599</v>
      </c>
      <c r="I14" s="4"/>
      <c r="J14" s="4"/>
      <c r="K14" s="4"/>
      <c r="L14" s="4"/>
      <c r="M14" s="4"/>
    </row>
    <row r="15" spans="1:13" ht="18.5" x14ac:dyDescent="0.35">
      <c r="A15" s="3">
        <v>13</v>
      </c>
      <c r="B15" s="4">
        <v>1531</v>
      </c>
      <c r="C15" s="4">
        <v>1632</v>
      </c>
      <c r="D15" s="4">
        <v>1770</v>
      </c>
      <c r="E15" s="4">
        <v>1540</v>
      </c>
      <c r="F15" s="4">
        <v>1686</v>
      </c>
      <c r="G15" s="4">
        <v>1553</v>
      </c>
      <c r="H15" s="4">
        <v>1599</v>
      </c>
      <c r="I15" s="4"/>
      <c r="J15" s="4"/>
      <c r="K15" s="4"/>
      <c r="L15" s="4"/>
      <c r="M15" s="4"/>
    </row>
    <row r="16" spans="1:13" ht="18.5" x14ac:dyDescent="0.35">
      <c r="A16" s="3">
        <v>14</v>
      </c>
      <c r="B16" s="4">
        <v>1531</v>
      </c>
      <c r="C16" s="4">
        <v>1632</v>
      </c>
      <c r="D16" s="4">
        <v>1770</v>
      </c>
      <c r="E16" s="4">
        <v>1540</v>
      </c>
      <c r="F16" s="4">
        <v>1686</v>
      </c>
      <c r="G16" s="4">
        <v>1553</v>
      </c>
      <c r="H16" s="4">
        <v>1599</v>
      </c>
      <c r="I16" s="4"/>
      <c r="J16" s="4"/>
      <c r="K16" s="4"/>
      <c r="L16" s="4"/>
      <c r="M16" s="4"/>
    </row>
    <row r="17" spans="1:13" ht="18.5" x14ac:dyDescent="0.35">
      <c r="A17" s="3">
        <v>15</v>
      </c>
      <c r="B17" s="10">
        <v>1420</v>
      </c>
      <c r="C17" s="10">
        <v>1636</v>
      </c>
      <c r="D17" s="10">
        <v>1390</v>
      </c>
      <c r="E17" s="10">
        <v>1530</v>
      </c>
      <c r="F17" s="10">
        <v>1538</v>
      </c>
      <c r="G17" s="10">
        <v>1828</v>
      </c>
      <c r="H17" s="10">
        <v>1406</v>
      </c>
      <c r="I17" s="10"/>
      <c r="J17" s="10"/>
      <c r="K17" s="10"/>
      <c r="L17" s="10"/>
      <c r="M17" s="10"/>
    </row>
    <row r="18" spans="1:13" ht="18.5" x14ac:dyDescent="0.35">
      <c r="A18" s="3">
        <v>16</v>
      </c>
      <c r="B18" s="4">
        <v>1420</v>
      </c>
      <c r="C18" s="4">
        <v>1636</v>
      </c>
      <c r="D18" s="4">
        <v>1390</v>
      </c>
      <c r="E18" s="4">
        <v>1530</v>
      </c>
      <c r="F18" s="4">
        <v>1538</v>
      </c>
      <c r="G18" s="4">
        <v>1828</v>
      </c>
      <c r="H18" s="4">
        <v>1406</v>
      </c>
      <c r="I18" s="4"/>
      <c r="J18" s="4"/>
      <c r="K18" s="4"/>
      <c r="L18" s="4"/>
      <c r="M18" s="4"/>
    </row>
    <row r="19" spans="1:13" ht="18.5" x14ac:dyDescent="0.35">
      <c r="A19" s="3">
        <v>17</v>
      </c>
      <c r="B19" s="4">
        <v>1420</v>
      </c>
      <c r="C19" s="4">
        <v>1636</v>
      </c>
      <c r="D19" s="4">
        <v>1390</v>
      </c>
      <c r="E19" s="4">
        <v>1530</v>
      </c>
      <c r="F19" s="4">
        <v>1538</v>
      </c>
      <c r="G19" s="4">
        <v>1828</v>
      </c>
      <c r="H19" s="4">
        <v>1406</v>
      </c>
      <c r="I19" s="4"/>
      <c r="J19" s="4"/>
      <c r="K19" s="4"/>
      <c r="L19" s="4"/>
      <c r="M19" s="4"/>
    </row>
    <row r="20" spans="1:13" ht="18.5" x14ac:dyDescent="0.35">
      <c r="A20" s="3">
        <v>18</v>
      </c>
      <c r="B20" s="4">
        <v>1420</v>
      </c>
      <c r="C20" s="4">
        <v>1636</v>
      </c>
      <c r="D20" s="4">
        <v>1390</v>
      </c>
      <c r="E20" s="4">
        <v>1530</v>
      </c>
      <c r="F20" s="4">
        <v>1538</v>
      </c>
      <c r="G20" s="4">
        <v>1828</v>
      </c>
      <c r="H20" s="4">
        <v>1406</v>
      </c>
      <c r="I20" s="4"/>
      <c r="J20" s="4"/>
      <c r="K20" s="4"/>
      <c r="L20" s="4"/>
      <c r="M20" s="4"/>
    </row>
    <row r="21" spans="1:13" ht="18.5" x14ac:dyDescent="0.35">
      <c r="A21" s="3">
        <v>19</v>
      </c>
      <c r="B21" s="10">
        <v>2047</v>
      </c>
      <c r="C21" s="10">
        <v>1926</v>
      </c>
      <c r="D21" s="10">
        <v>1560</v>
      </c>
      <c r="E21" s="10">
        <v>1718</v>
      </c>
      <c r="F21" s="10">
        <v>1388</v>
      </c>
      <c r="G21" s="10">
        <v>1355</v>
      </c>
      <c r="H21" s="10">
        <v>1276</v>
      </c>
      <c r="I21" s="10"/>
      <c r="J21" s="10"/>
      <c r="K21" s="10"/>
      <c r="L21" s="10"/>
      <c r="M21" s="10"/>
    </row>
    <row r="22" spans="1:13" ht="18.5" x14ac:dyDescent="0.35">
      <c r="A22" s="3">
        <v>20</v>
      </c>
      <c r="B22" s="4">
        <v>2047</v>
      </c>
      <c r="C22" s="4">
        <v>1926</v>
      </c>
      <c r="D22" s="4">
        <v>1560</v>
      </c>
      <c r="E22" s="4">
        <v>1718</v>
      </c>
      <c r="F22" s="4">
        <v>1388</v>
      </c>
      <c r="G22" s="4">
        <v>1355</v>
      </c>
      <c r="H22" s="4">
        <v>1276</v>
      </c>
      <c r="I22" s="4"/>
      <c r="J22" s="4"/>
      <c r="K22" s="4"/>
      <c r="L22" s="4"/>
      <c r="M22" s="4"/>
    </row>
    <row r="23" spans="1:13" ht="18.5" x14ac:dyDescent="0.35">
      <c r="A23" s="3">
        <v>21</v>
      </c>
      <c r="B23" s="4">
        <v>2047</v>
      </c>
      <c r="C23" s="4">
        <v>1926</v>
      </c>
      <c r="D23" s="4">
        <v>1560</v>
      </c>
      <c r="E23" s="4">
        <v>1718</v>
      </c>
      <c r="F23" s="4">
        <v>1388</v>
      </c>
      <c r="G23" s="4">
        <v>1355</v>
      </c>
      <c r="H23" s="4">
        <v>1276</v>
      </c>
      <c r="I23" s="4"/>
      <c r="J23" s="4"/>
      <c r="K23" s="4"/>
      <c r="L23" s="4"/>
      <c r="M23" s="4"/>
    </row>
    <row r="24" spans="1:13" ht="18.5" x14ac:dyDescent="0.35">
      <c r="A24" s="3">
        <v>22</v>
      </c>
      <c r="B24" s="4">
        <v>2047</v>
      </c>
      <c r="C24" s="4">
        <v>1926</v>
      </c>
      <c r="D24" s="4">
        <v>1560</v>
      </c>
      <c r="E24" s="4">
        <v>1718</v>
      </c>
      <c r="F24" s="4">
        <v>1388</v>
      </c>
      <c r="G24" s="4">
        <v>1355</v>
      </c>
      <c r="H24" s="4">
        <v>1276</v>
      </c>
      <c r="I24" s="4"/>
      <c r="J24" s="4"/>
      <c r="K24" s="4"/>
      <c r="L24" s="4"/>
      <c r="M24" s="4"/>
    </row>
    <row r="25" spans="1:13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/>
      <c r="J25" s="10"/>
      <c r="K25" s="10"/>
      <c r="L25" s="10"/>
      <c r="M25" s="10"/>
    </row>
    <row r="26" spans="1:13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/>
      <c r="J26" s="4"/>
      <c r="K26" s="4"/>
      <c r="L26" s="4"/>
      <c r="M26" s="4"/>
    </row>
    <row r="27" spans="1:13" ht="18.5" x14ac:dyDescent="0.35">
      <c r="A27" s="3" t="s">
        <v>13</v>
      </c>
      <c r="B27" s="5">
        <f t="shared" ref="B27:M27" si="0">SUM(B3:B26)</f>
        <v>36836</v>
      </c>
      <c r="C27" s="5">
        <f t="shared" si="0"/>
        <v>38500</v>
      </c>
      <c r="D27" s="5">
        <f t="shared" si="0"/>
        <v>35996</v>
      </c>
      <c r="E27" s="5">
        <f t="shared" si="0"/>
        <v>36732</v>
      </c>
      <c r="F27" s="5">
        <f t="shared" si="0"/>
        <v>35532</v>
      </c>
      <c r="G27" s="5">
        <f t="shared" si="0"/>
        <v>36644</v>
      </c>
      <c r="H27" s="5">
        <f t="shared" si="0"/>
        <v>32852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4">
        <f>AVERAGE(B3:B26)</f>
        <v>1534.8333333333333</v>
      </c>
      <c r="C28" s="4">
        <f t="shared" ref="C28:I28" si="1">AVERAGE(C3:C26)</f>
        <v>1604.1666666666667</v>
      </c>
      <c r="D28" s="4">
        <f t="shared" si="1"/>
        <v>1499.8333333333333</v>
      </c>
      <c r="E28" s="4">
        <f t="shared" si="1"/>
        <v>1530.5</v>
      </c>
      <c r="F28" s="4">
        <f t="shared" si="1"/>
        <v>1480.5</v>
      </c>
      <c r="G28" s="4">
        <f t="shared" si="1"/>
        <v>1526.8333333333333</v>
      </c>
      <c r="H28" s="4">
        <f t="shared" si="1"/>
        <v>1368.8333333333333</v>
      </c>
      <c r="I28" s="4" t="e">
        <f t="shared" si="1"/>
        <v>#DIV/0!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9"/>
  <sheetViews>
    <sheetView topLeftCell="K25" zoomScale="85" zoomScaleNormal="85" workbookViewId="0">
      <selection activeCell="Q37" sqref="Q37"/>
    </sheetView>
  </sheetViews>
  <sheetFormatPr defaultRowHeight="14.5" x14ac:dyDescent="0.35"/>
  <cols>
    <col min="2" max="2" width="9.7265625" bestFit="1" customWidth="1"/>
    <col min="3" max="3" width="10.81640625" customWidth="1"/>
    <col min="12" max="12" width="17.453125" customWidth="1"/>
    <col min="13" max="13" width="17.26953125" customWidth="1"/>
    <col min="14" max="14" width="9.36328125" customWidth="1"/>
    <col min="15" max="15" width="15.08984375" customWidth="1"/>
    <col min="16" max="16" width="13.54296875" bestFit="1" customWidth="1"/>
    <col min="17" max="17" width="13.54296875" customWidth="1"/>
    <col min="18" max="18" width="5.1796875" customWidth="1"/>
  </cols>
  <sheetData>
    <row r="1" spans="1:20" x14ac:dyDescent="0.35">
      <c r="A1" t="s">
        <v>17</v>
      </c>
      <c r="B1" t="s">
        <v>18</v>
      </c>
      <c r="C1" t="s">
        <v>19</v>
      </c>
      <c r="D1" t="s">
        <v>0</v>
      </c>
      <c r="E1" t="s">
        <v>14</v>
      </c>
      <c r="F1" t="s">
        <v>31</v>
      </c>
      <c r="G1" t="s">
        <v>30</v>
      </c>
      <c r="H1" t="s">
        <v>35</v>
      </c>
      <c r="I1" t="s">
        <v>38</v>
      </c>
      <c r="J1" t="s">
        <v>39</v>
      </c>
      <c r="L1" s="6" t="s">
        <v>17</v>
      </c>
      <c r="M1" t="s">
        <v>1</v>
      </c>
      <c r="T1" t="str">
        <f>IF($M$2 = "NSRS", "Non-Spin", "") &amp; " Requirement Comparison for " &amp; TEXT(DATEVALUE($M$1 &amp;" 1"), "Mmmm")</f>
        <v>Non-Spin Requirement Comparison for January</v>
      </c>
    </row>
    <row r="2" spans="1:20" x14ac:dyDescent="0.3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15</v>
      </c>
      <c r="F2" s="4">
        <f>'2020 NSRS'!$B3</f>
        <v>1196</v>
      </c>
      <c r="G2" s="4">
        <f>'2021 NSRS'!$B3</f>
        <v>1169</v>
      </c>
      <c r="H2" s="4">
        <f>'2021 NSRS wPVGR Adj'!$B3</f>
        <v>1169</v>
      </c>
      <c r="I2" s="4">
        <f>ABS(G2-F2)</f>
        <v>27</v>
      </c>
      <c r="J2">
        <f>ABS(H2-G2)</f>
        <v>0</v>
      </c>
      <c r="L2" s="6" t="s">
        <v>14</v>
      </c>
      <c r="M2" t="s">
        <v>15</v>
      </c>
    </row>
    <row r="3" spans="1:20" x14ac:dyDescent="0.35">
      <c r="A3" t="str">
        <f t="shared" ref="A3:A42" si="0">TEXT(B3, "mmm")</f>
        <v>Jan</v>
      </c>
      <c r="B3" s="9">
        <f>DATE(2018, MONTH(DATEVALUE('[1]2019 NSRS'!$B$2&amp;" 1")), 1)</f>
        <v>43101</v>
      </c>
      <c r="C3" s="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15</v>
      </c>
      <c r="F3" s="4">
        <f>'2020 NSRS'!$B4</f>
        <v>1196</v>
      </c>
      <c r="G3" s="4">
        <f>'2021 NSRS'!$B4</f>
        <v>1169</v>
      </c>
      <c r="H3" s="4">
        <f>'2021 NSRS wPVGR Adj'!$B4</f>
        <v>1169</v>
      </c>
      <c r="I3" s="4">
        <f t="shared" ref="I3:I66" si="2">ABS(G3-F3)</f>
        <v>27</v>
      </c>
      <c r="J3">
        <f t="shared" ref="J3:J66" si="3">ABS(H3-G3)</f>
        <v>0</v>
      </c>
    </row>
    <row r="4" spans="1:20" x14ac:dyDescent="0.35">
      <c r="A4" t="str">
        <f t="shared" si="0"/>
        <v>Jan</v>
      </c>
      <c r="B4" s="9">
        <f>DATE(2018, MONTH(DATEVALUE('[1]2019 NSRS'!$B$2&amp;" 1")), 1)</f>
        <v>43101</v>
      </c>
      <c r="C4" s="9" t="str">
        <f t="shared" si="1"/>
        <v>b. HE3-6</v>
      </c>
      <c r="D4">
        <v>3</v>
      </c>
      <c r="E4" t="s">
        <v>15</v>
      </c>
      <c r="F4" s="4">
        <f>'2020 NSRS'!$B5</f>
        <v>1227</v>
      </c>
      <c r="G4" s="4">
        <f>'2021 NSRS'!$B5</f>
        <v>1147</v>
      </c>
      <c r="H4" s="4">
        <f>'2021 NSRS wPVGR Adj'!$B5</f>
        <v>1147</v>
      </c>
      <c r="I4" s="4">
        <f t="shared" si="2"/>
        <v>80</v>
      </c>
      <c r="J4">
        <f t="shared" si="3"/>
        <v>0</v>
      </c>
      <c r="L4" s="6" t="s">
        <v>16</v>
      </c>
      <c r="M4" t="s">
        <v>28</v>
      </c>
      <c r="N4" t="s">
        <v>32</v>
      </c>
      <c r="O4" t="s">
        <v>36</v>
      </c>
    </row>
    <row r="5" spans="1:20" x14ac:dyDescent="0.35">
      <c r="A5" t="str">
        <f t="shared" si="0"/>
        <v>Jan</v>
      </c>
      <c r="B5" s="9">
        <f>DATE(2018, MONTH(DATEVALUE('[1]2019 NSRS'!$B$2&amp;" 1")), 1)</f>
        <v>43101</v>
      </c>
      <c r="C5" s="9" t="str">
        <f t="shared" si="1"/>
        <v>b. HE3-6</v>
      </c>
      <c r="D5">
        <v>4</v>
      </c>
      <c r="E5" t="s">
        <v>15</v>
      </c>
      <c r="F5" s="4">
        <f>'2020 NSRS'!$B6</f>
        <v>1227</v>
      </c>
      <c r="G5" s="4">
        <f>'2021 NSRS'!$B6</f>
        <v>1147</v>
      </c>
      <c r="H5" s="4">
        <f>'2021 NSRS wPVGR Adj'!$B6</f>
        <v>1147</v>
      </c>
      <c r="I5" s="4">
        <f t="shared" si="2"/>
        <v>80</v>
      </c>
      <c r="J5">
        <f t="shared" si="3"/>
        <v>0</v>
      </c>
      <c r="L5" s="7" t="s">
        <v>20</v>
      </c>
      <c r="M5" s="8">
        <v>1196</v>
      </c>
      <c r="N5" s="8">
        <v>1169</v>
      </c>
      <c r="O5" s="8">
        <v>1169</v>
      </c>
    </row>
    <row r="6" spans="1:20" x14ac:dyDescent="0.35">
      <c r="A6" t="str">
        <f t="shared" si="0"/>
        <v>Jan</v>
      </c>
      <c r="B6" s="9">
        <f>DATE(2018, MONTH(DATEVALUE('[1]2019 NSRS'!$B$2&amp;" 1")), 1)</f>
        <v>43101</v>
      </c>
      <c r="C6" s="9" t="str">
        <f t="shared" si="1"/>
        <v>b. HE3-6</v>
      </c>
      <c r="D6">
        <v>5</v>
      </c>
      <c r="E6" t="s">
        <v>15</v>
      </c>
      <c r="F6" s="4">
        <f>'2020 NSRS'!$B7</f>
        <v>1227</v>
      </c>
      <c r="G6" s="4">
        <f>'2021 NSRS'!$B7</f>
        <v>1147</v>
      </c>
      <c r="H6" s="4">
        <f>'2021 NSRS wPVGR Adj'!$B7</f>
        <v>1147</v>
      </c>
      <c r="I6" s="4">
        <f t="shared" si="2"/>
        <v>80</v>
      </c>
      <c r="J6">
        <f t="shared" si="3"/>
        <v>0</v>
      </c>
      <c r="L6" s="7" t="s">
        <v>21</v>
      </c>
      <c r="M6" s="8">
        <v>1227</v>
      </c>
      <c r="N6" s="8">
        <v>1147</v>
      </c>
      <c r="O6" s="8">
        <v>1147</v>
      </c>
    </row>
    <row r="7" spans="1:20" x14ac:dyDescent="0.35">
      <c r="A7" t="str">
        <f t="shared" si="0"/>
        <v>Jan</v>
      </c>
      <c r="B7" s="9">
        <f>DATE(2018, MONTH(DATEVALUE('[1]2019 NSRS'!$B$2&amp;" 1")), 1)</f>
        <v>43101</v>
      </c>
      <c r="C7" s="9" t="str">
        <f t="shared" si="1"/>
        <v>b. HE3-6</v>
      </c>
      <c r="D7">
        <v>6</v>
      </c>
      <c r="E7" t="s">
        <v>15</v>
      </c>
      <c r="F7" s="4">
        <f>'2020 NSRS'!$B8</f>
        <v>1227</v>
      </c>
      <c r="G7" s="4">
        <f>'2021 NSRS'!$B8</f>
        <v>1147</v>
      </c>
      <c r="H7" s="4">
        <f>'2021 NSRS wPVGR Adj'!$B8</f>
        <v>1147</v>
      </c>
      <c r="I7" s="4">
        <f t="shared" si="2"/>
        <v>80</v>
      </c>
      <c r="J7">
        <f t="shared" si="3"/>
        <v>0</v>
      </c>
      <c r="L7" s="7" t="s">
        <v>22</v>
      </c>
      <c r="M7" s="8">
        <v>2036</v>
      </c>
      <c r="N7" s="8">
        <v>1891</v>
      </c>
      <c r="O7" s="8">
        <v>1895</v>
      </c>
    </row>
    <row r="8" spans="1:20" x14ac:dyDescent="0.35">
      <c r="A8" t="str">
        <f t="shared" si="0"/>
        <v>Jan</v>
      </c>
      <c r="B8" s="9">
        <f>DATE(2018, MONTH(DATEVALUE('[1]2019 NSRS'!$B$2&amp;" 1")), 1)</f>
        <v>43101</v>
      </c>
      <c r="C8" s="9" t="str">
        <f t="shared" si="1"/>
        <v>c. HE7-10</v>
      </c>
      <c r="D8">
        <v>7</v>
      </c>
      <c r="E8" t="s">
        <v>15</v>
      </c>
      <c r="F8" s="4">
        <f>'2020 NSRS'!$B9</f>
        <v>2036</v>
      </c>
      <c r="G8" s="4">
        <f>'2021 NSRS'!$B9</f>
        <v>1891</v>
      </c>
      <c r="H8" s="4">
        <f>'2021 NSRS wPVGR Adj'!$B9</f>
        <v>1895</v>
      </c>
      <c r="I8" s="4">
        <f t="shared" si="2"/>
        <v>145</v>
      </c>
      <c r="J8">
        <f t="shared" si="3"/>
        <v>4</v>
      </c>
      <c r="L8" s="7" t="s">
        <v>23</v>
      </c>
      <c r="M8" s="8">
        <v>1612</v>
      </c>
      <c r="N8" s="8">
        <v>1410</v>
      </c>
      <c r="O8" s="8">
        <v>1531</v>
      </c>
    </row>
    <row r="9" spans="1:20" x14ac:dyDescent="0.35">
      <c r="A9" t="str">
        <f t="shared" si="0"/>
        <v>Jan</v>
      </c>
      <c r="B9" s="9">
        <f>DATE(2018, MONTH(DATEVALUE('[1]2019 NSRS'!$B$2&amp;" 1")), 1)</f>
        <v>43101</v>
      </c>
      <c r="C9" s="9" t="str">
        <f t="shared" si="1"/>
        <v>c. HE7-10</v>
      </c>
      <c r="D9">
        <v>8</v>
      </c>
      <c r="E9" t="s">
        <v>15</v>
      </c>
      <c r="F9" s="4">
        <f>'2020 NSRS'!$B10</f>
        <v>2036</v>
      </c>
      <c r="G9" s="4">
        <f>'2021 NSRS'!$B10</f>
        <v>1891</v>
      </c>
      <c r="H9" s="4">
        <f>'2021 NSRS wPVGR Adj'!$B10</f>
        <v>1895</v>
      </c>
      <c r="I9" s="4">
        <f t="shared" si="2"/>
        <v>145</v>
      </c>
      <c r="J9">
        <f t="shared" si="3"/>
        <v>4</v>
      </c>
      <c r="L9" s="7" t="s">
        <v>24</v>
      </c>
      <c r="M9" s="8">
        <v>1418</v>
      </c>
      <c r="N9" s="8">
        <v>1308</v>
      </c>
      <c r="O9" s="8">
        <v>1420</v>
      </c>
    </row>
    <row r="10" spans="1:20" x14ac:dyDescent="0.35">
      <c r="A10" t="str">
        <f t="shared" si="0"/>
        <v>Jan</v>
      </c>
      <c r="B10" s="9">
        <f>DATE(2018, MONTH(DATEVALUE('[1]2019 NSRS'!$B$2&amp;" 1")), 1)</f>
        <v>43101</v>
      </c>
      <c r="C10" s="9" t="str">
        <f t="shared" si="1"/>
        <v>c. HE7-10</v>
      </c>
      <c r="D10">
        <v>9</v>
      </c>
      <c r="E10" t="s">
        <v>15</v>
      </c>
      <c r="F10" s="4">
        <f>'2020 NSRS'!$B11</f>
        <v>2036</v>
      </c>
      <c r="G10" s="4">
        <f>'2021 NSRS'!$B11</f>
        <v>1891</v>
      </c>
      <c r="H10" s="4">
        <f>'2021 NSRS wPVGR Adj'!$B11</f>
        <v>1895</v>
      </c>
      <c r="I10" s="4">
        <f t="shared" si="2"/>
        <v>145</v>
      </c>
      <c r="J10">
        <f t="shared" si="3"/>
        <v>4</v>
      </c>
      <c r="L10" s="7" t="s">
        <v>25</v>
      </c>
      <c r="M10" s="8">
        <v>1901</v>
      </c>
      <c r="N10" s="8">
        <v>2047</v>
      </c>
      <c r="O10" s="8">
        <v>2047</v>
      </c>
    </row>
    <row r="11" spans="1:20" x14ac:dyDescent="0.35">
      <c r="A11" t="str">
        <f t="shared" si="0"/>
        <v>Jan</v>
      </c>
      <c r="B11" s="9">
        <f>DATE(2018, MONTH(DATEVALUE('[1]2019 NSRS'!$B$2&amp;" 1")), 1)</f>
        <v>43101</v>
      </c>
      <c r="C11" s="9" t="str">
        <f t="shared" si="1"/>
        <v>c. HE7-10</v>
      </c>
      <c r="D11">
        <v>10</v>
      </c>
      <c r="E11" t="s">
        <v>15</v>
      </c>
      <c r="F11" s="4">
        <f>'2020 NSRS'!$B12</f>
        <v>2036</v>
      </c>
      <c r="G11" s="4">
        <f>'2021 NSRS'!$B12</f>
        <v>1891</v>
      </c>
      <c r="H11" s="4">
        <f>'2021 NSRS wPVGR Adj'!$B12</f>
        <v>1895</v>
      </c>
      <c r="I11" s="4">
        <f t="shared" si="2"/>
        <v>145</v>
      </c>
      <c r="J11">
        <f t="shared" si="3"/>
        <v>4</v>
      </c>
    </row>
    <row r="12" spans="1:20" x14ac:dyDescent="0.35">
      <c r="A12" t="str">
        <f t="shared" si="0"/>
        <v>Jan</v>
      </c>
      <c r="B12" s="9">
        <f>DATE(2018, MONTH(DATEVALUE('[1]2019 NSRS'!$B$2&amp;" 1")), 1)</f>
        <v>43101</v>
      </c>
      <c r="C12" s="9" t="str">
        <f t="shared" si="1"/>
        <v>d. HE11-14</v>
      </c>
      <c r="D12">
        <v>11</v>
      </c>
      <c r="E12" t="s">
        <v>15</v>
      </c>
      <c r="F12" s="4">
        <f>'2020 NSRS'!$B13</f>
        <v>1612</v>
      </c>
      <c r="G12" s="4">
        <f>'2021 NSRS'!$B13</f>
        <v>1410</v>
      </c>
      <c r="H12" s="4">
        <f>'2021 NSRS wPVGR Adj'!$B13</f>
        <v>1531</v>
      </c>
      <c r="I12" s="4">
        <f t="shared" si="2"/>
        <v>202</v>
      </c>
      <c r="J12">
        <f t="shared" si="3"/>
        <v>121</v>
      </c>
    </row>
    <row r="13" spans="1:20" x14ac:dyDescent="0.35">
      <c r="A13" t="str">
        <f t="shared" si="0"/>
        <v>Jan</v>
      </c>
      <c r="B13" s="9">
        <f>DATE(2018, MONTH(DATEVALUE('[1]2019 NSRS'!$B$2&amp;" 1")), 1)</f>
        <v>43101</v>
      </c>
      <c r="C13" s="9" t="str">
        <f t="shared" si="1"/>
        <v>d. HE11-14</v>
      </c>
      <c r="D13">
        <v>12</v>
      </c>
      <c r="E13" t="s">
        <v>15</v>
      </c>
      <c r="F13" s="4">
        <f>'2020 NSRS'!$B14</f>
        <v>1612</v>
      </c>
      <c r="G13" s="4">
        <f>'2021 NSRS'!$B14</f>
        <v>1410</v>
      </c>
      <c r="H13" s="4">
        <f>'2021 NSRS wPVGR Adj'!$B14</f>
        <v>1531</v>
      </c>
      <c r="I13" s="4">
        <f t="shared" si="2"/>
        <v>202</v>
      </c>
      <c r="J13">
        <f t="shared" si="3"/>
        <v>121</v>
      </c>
    </row>
    <row r="14" spans="1:20" x14ac:dyDescent="0.35">
      <c r="A14" t="str">
        <f t="shared" si="0"/>
        <v>Jan</v>
      </c>
      <c r="B14" s="9">
        <f>DATE(2018, MONTH(DATEVALUE('[1]2019 NSRS'!$B$2&amp;" 1")), 1)</f>
        <v>43101</v>
      </c>
      <c r="C14" s="9" t="str">
        <f t="shared" si="1"/>
        <v>d. HE11-14</v>
      </c>
      <c r="D14">
        <v>13</v>
      </c>
      <c r="E14" t="s">
        <v>15</v>
      </c>
      <c r="F14" s="4">
        <f>'2020 NSRS'!$B15</f>
        <v>1612</v>
      </c>
      <c r="G14" s="4">
        <f>'2021 NSRS'!$B15</f>
        <v>1410</v>
      </c>
      <c r="H14" s="4">
        <f>'2021 NSRS wPVGR Adj'!$B15</f>
        <v>1531</v>
      </c>
      <c r="I14" s="4">
        <f t="shared" si="2"/>
        <v>202</v>
      </c>
      <c r="J14">
        <f t="shared" si="3"/>
        <v>121</v>
      </c>
    </row>
    <row r="15" spans="1:20" x14ac:dyDescent="0.35">
      <c r="A15" t="str">
        <f t="shared" si="0"/>
        <v>Jan</v>
      </c>
      <c r="B15" s="9">
        <f>DATE(2018, MONTH(DATEVALUE('[1]2019 NSRS'!$B$2&amp;" 1")), 1)</f>
        <v>43101</v>
      </c>
      <c r="C15" s="9" t="str">
        <f t="shared" si="1"/>
        <v>d. HE11-14</v>
      </c>
      <c r="D15">
        <v>14</v>
      </c>
      <c r="E15" t="s">
        <v>15</v>
      </c>
      <c r="F15" s="4">
        <f>'2020 NSRS'!$B16</f>
        <v>1612</v>
      </c>
      <c r="G15" s="4">
        <f>'2021 NSRS'!$B16</f>
        <v>1410</v>
      </c>
      <c r="H15" s="4">
        <f>'2021 NSRS wPVGR Adj'!$B16</f>
        <v>1531</v>
      </c>
      <c r="I15" s="4">
        <f t="shared" si="2"/>
        <v>202</v>
      </c>
      <c r="J15">
        <f t="shared" si="3"/>
        <v>121</v>
      </c>
    </row>
    <row r="16" spans="1:20" x14ac:dyDescent="0.35">
      <c r="A16" t="str">
        <f t="shared" si="0"/>
        <v>Jan</v>
      </c>
      <c r="B16" s="9">
        <f>DATE(2018, MONTH(DATEVALUE('[1]2019 NSRS'!$B$2&amp;" 1")), 1)</f>
        <v>43101</v>
      </c>
      <c r="C16" s="9" t="str">
        <f t="shared" si="1"/>
        <v>e. HE15-18</v>
      </c>
      <c r="D16">
        <v>15</v>
      </c>
      <c r="E16" t="s">
        <v>15</v>
      </c>
      <c r="F16" s="4">
        <f>'2020 NSRS'!$B17</f>
        <v>1418</v>
      </c>
      <c r="G16" s="4">
        <f>'2021 NSRS'!$B17</f>
        <v>1308</v>
      </c>
      <c r="H16" s="4">
        <f>'2021 NSRS wPVGR Adj'!$B17</f>
        <v>1420</v>
      </c>
      <c r="I16" s="4">
        <f t="shared" si="2"/>
        <v>110</v>
      </c>
      <c r="J16">
        <f t="shared" si="3"/>
        <v>112</v>
      </c>
    </row>
    <row r="17" spans="1:20" x14ac:dyDescent="0.35">
      <c r="A17" t="str">
        <f t="shared" si="0"/>
        <v>Jan</v>
      </c>
      <c r="B17" s="9">
        <f>DATE(2018, MONTH(DATEVALUE('[1]2019 NSRS'!$B$2&amp;" 1")), 1)</f>
        <v>43101</v>
      </c>
      <c r="C17" s="9" t="str">
        <f t="shared" si="1"/>
        <v>e. HE15-18</v>
      </c>
      <c r="D17">
        <v>16</v>
      </c>
      <c r="E17" t="s">
        <v>15</v>
      </c>
      <c r="F17" s="4">
        <f>'2020 NSRS'!$B18</f>
        <v>1418</v>
      </c>
      <c r="G17" s="4">
        <f>'2021 NSRS'!$B18</f>
        <v>1308</v>
      </c>
      <c r="H17" s="4">
        <f>'2021 NSRS wPVGR Adj'!$B18</f>
        <v>1420</v>
      </c>
      <c r="I17" s="4">
        <f t="shared" si="2"/>
        <v>110</v>
      </c>
      <c r="J17">
        <f t="shared" si="3"/>
        <v>112</v>
      </c>
    </row>
    <row r="18" spans="1:20" x14ac:dyDescent="0.35">
      <c r="A18" t="str">
        <f t="shared" si="0"/>
        <v>Jan</v>
      </c>
      <c r="B18" s="9">
        <f>DATE(2018, MONTH(DATEVALUE('[1]2019 NSRS'!$B$2&amp;" 1")), 1)</f>
        <v>43101</v>
      </c>
      <c r="C18" s="9" t="str">
        <f t="shared" si="1"/>
        <v>e. HE15-18</v>
      </c>
      <c r="D18">
        <v>17</v>
      </c>
      <c r="E18" t="s">
        <v>15</v>
      </c>
      <c r="F18" s="4">
        <f>'2020 NSRS'!$B19</f>
        <v>1418</v>
      </c>
      <c r="G18" s="4">
        <f>'2021 NSRS'!$B19</f>
        <v>1308</v>
      </c>
      <c r="H18" s="4">
        <f>'2021 NSRS wPVGR Adj'!$B19</f>
        <v>1420</v>
      </c>
      <c r="I18" s="4">
        <f t="shared" si="2"/>
        <v>110</v>
      </c>
      <c r="J18">
        <f t="shared" si="3"/>
        <v>112</v>
      </c>
    </row>
    <row r="19" spans="1:20" x14ac:dyDescent="0.35">
      <c r="A19" t="str">
        <f t="shared" si="0"/>
        <v>Jan</v>
      </c>
      <c r="B19" s="9">
        <f>DATE(2018, MONTH(DATEVALUE('[1]2019 NSRS'!$B$2&amp;" 1")), 1)</f>
        <v>43101</v>
      </c>
      <c r="C19" s="9" t="str">
        <f t="shared" si="1"/>
        <v>e. HE15-18</v>
      </c>
      <c r="D19">
        <v>18</v>
      </c>
      <c r="E19" t="s">
        <v>15</v>
      </c>
      <c r="F19" s="4">
        <f>'2020 NSRS'!$B20</f>
        <v>1418</v>
      </c>
      <c r="G19" s="4">
        <f>'2021 NSRS'!$B20</f>
        <v>1308</v>
      </c>
      <c r="H19" s="4">
        <f>'2021 NSRS wPVGR Adj'!$B20</f>
        <v>1420</v>
      </c>
      <c r="I19" s="4">
        <f t="shared" si="2"/>
        <v>110</v>
      </c>
      <c r="J19">
        <f t="shared" si="3"/>
        <v>112</v>
      </c>
    </row>
    <row r="20" spans="1:20" x14ac:dyDescent="0.35">
      <c r="A20" t="str">
        <f t="shared" si="0"/>
        <v>Jan</v>
      </c>
      <c r="B20" s="9">
        <f>DATE(2018, MONTH(DATEVALUE('[1]2019 NSRS'!$B$2&amp;" 1")), 1)</f>
        <v>43101</v>
      </c>
      <c r="C20" s="9" t="str">
        <f t="shared" si="1"/>
        <v>f. HE19-22</v>
      </c>
      <c r="D20">
        <v>19</v>
      </c>
      <c r="E20" t="s">
        <v>15</v>
      </c>
      <c r="F20" s="4">
        <f>'2020 NSRS'!$B21</f>
        <v>1901</v>
      </c>
      <c r="G20" s="4">
        <f>'2021 NSRS'!$B21</f>
        <v>2047</v>
      </c>
      <c r="H20" s="4">
        <f>'2021 NSRS wPVGR Adj'!$B21</f>
        <v>2047</v>
      </c>
      <c r="I20" s="4">
        <f t="shared" si="2"/>
        <v>146</v>
      </c>
      <c r="J20">
        <f t="shared" si="3"/>
        <v>0</v>
      </c>
    </row>
    <row r="21" spans="1:20" x14ac:dyDescent="0.35">
      <c r="A21" t="str">
        <f t="shared" si="0"/>
        <v>Jan</v>
      </c>
      <c r="B21" s="9">
        <f>DATE(2018, MONTH(DATEVALUE('[1]2019 NSRS'!$B$2&amp;" 1")), 1)</f>
        <v>43101</v>
      </c>
      <c r="C21" s="9" t="str">
        <f t="shared" si="1"/>
        <v>f. HE19-22</v>
      </c>
      <c r="D21">
        <v>20</v>
      </c>
      <c r="E21" t="s">
        <v>15</v>
      </c>
      <c r="F21" s="4">
        <f>'2020 NSRS'!$B22</f>
        <v>1901</v>
      </c>
      <c r="G21" s="4">
        <f>'2021 NSRS'!$B22</f>
        <v>2047</v>
      </c>
      <c r="H21" s="4">
        <f>'2021 NSRS wPVGR Adj'!$B22</f>
        <v>2047</v>
      </c>
      <c r="I21" s="4">
        <f t="shared" si="2"/>
        <v>146</v>
      </c>
      <c r="J21">
        <f t="shared" si="3"/>
        <v>0</v>
      </c>
    </row>
    <row r="22" spans="1:20" x14ac:dyDescent="0.35">
      <c r="A22" t="str">
        <f t="shared" si="0"/>
        <v>Jan</v>
      </c>
      <c r="B22" s="9">
        <f>DATE(2018, MONTH(DATEVALUE('[1]2019 NSRS'!$B$2&amp;" 1")), 1)</f>
        <v>43101</v>
      </c>
      <c r="C22" s="9" t="str">
        <f t="shared" si="1"/>
        <v>f. HE19-22</v>
      </c>
      <c r="D22">
        <v>21</v>
      </c>
      <c r="E22" t="s">
        <v>15</v>
      </c>
      <c r="F22" s="4">
        <f>'2020 NSRS'!$B23</f>
        <v>1901</v>
      </c>
      <c r="G22" s="4">
        <f>'2021 NSRS'!$B23</f>
        <v>2047</v>
      </c>
      <c r="H22" s="4">
        <f>'2021 NSRS wPVGR Adj'!$B23</f>
        <v>2047</v>
      </c>
      <c r="I22" s="4">
        <f t="shared" si="2"/>
        <v>146</v>
      </c>
      <c r="J22">
        <f t="shared" si="3"/>
        <v>0</v>
      </c>
    </row>
    <row r="23" spans="1:20" x14ac:dyDescent="0.35">
      <c r="A23" t="str">
        <f t="shared" si="0"/>
        <v>Jan</v>
      </c>
      <c r="B23" s="9">
        <f>DATE(2018, MONTH(DATEVALUE('[1]2019 NSRS'!$B$2&amp;" 1")), 1)</f>
        <v>43101</v>
      </c>
      <c r="C23" s="9" t="str">
        <f t="shared" si="1"/>
        <v>f. HE19-22</v>
      </c>
      <c r="D23">
        <v>22</v>
      </c>
      <c r="E23" t="s">
        <v>15</v>
      </c>
      <c r="F23" s="4">
        <f>'2020 NSRS'!$B24</f>
        <v>1901</v>
      </c>
      <c r="G23" s="4">
        <f>'2021 NSRS'!$B24</f>
        <v>2047</v>
      </c>
      <c r="H23" s="4">
        <f>'2021 NSRS wPVGR Adj'!$B24</f>
        <v>2047</v>
      </c>
      <c r="I23" s="4">
        <f t="shared" si="2"/>
        <v>146</v>
      </c>
      <c r="J23">
        <f t="shared" si="3"/>
        <v>0</v>
      </c>
    </row>
    <row r="24" spans="1:20" x14ac:dyDescent="0.35">
      <c r="A24" t="str">
        <f t="shared" si="0"/>
        <v>Jan</v>
      </c>
      <c r="B24" s="9">
        <f>DATE(2018, MONTH(DATEVALUE('[1]2019 NSRS'!$B$2&amp;" 1")), 1)</f>
        <v>43101</v>
      </c>
      <c r="C24" s="9" t="str">
        <f t="shared" si="1"/>
        <v>a. HE1-2 &amp; HE23-24</v>
      </c>
      <c r="D24">
        <v>23</v>
      </c>
      <c r="E24" t="s">
        <v>15</v>
      </c>
      <c r="F24" s="4">
        <f>'2020 NSRS'!$B25</f>
        <v>1196</v>
      </c>
      <c r="G24" s="4">
        <f>'2021 NSRS'!$B25</f>
        <v>1169</v>
      </c>
      <c r="H24" s="4">
        <f>'2021 NSRS wPVGR Adj'!$B25</f>
        <v>1169</v>
      </c>
      <c r="I24" s="4">
        <f t="shared" si="2"/>
        <v>27</v>
      </c>
      <c r="J24">
        <f t="shared" si="3"/>
        <v>0</v>
      </c>
    </row>
    <row r="25" spans="1:20" x14ac:dyDescent="0.35">
      <c r="A25" t="str">
        <f t="shared" si="0"/>
        <v>Jan</v>
      </c>
      <c r="B25" s="9">
        <f>DATE(2018, MONTH(DATEVALUE('[1]2019 NSRS'!$B$2&amp;" 1")), 1)</f>
        <v>43101</v>
      </c>
      <c r="C25" s="9" t="str">
        <f t="shared" si="1"/>
        <v>a. HE1-2 &amp; HE23-24</v>
      </c>
      <c r="D25">
        <v>24</v>
      </c>
      <c r="E25" t="s">
        <v>15</v>
      </c>
      <c r="F25" s="4">
        <f>'2020 NSRS'!$B26</f>
        <v>1196</v>
      </c>
      <c r="G25" s="4">
        <f>'2021 NSRS'!$B26</f>
        <v>1169</v>
      </c>
      <c r="H25" s="4">
        <f>'2021 NSRS wPVGR Adj'!$B26</f>
        <v>1169</v>
      </c>
      <c r="I25" s="4">
        <f t="shared" si="2"/>
        <v>27</v>
      </c>
      <c r="J25">
        <f t="shared" si="3"/>
        <v>0</v>
      </c>
    </row>
    <row r="26" spans="1:20" x14ac:dyDescent="0.35">
      <c r="A26" t="str">
        <f t="shared" si="0"/>
        <v>Feb</v>
      </c>
      <c r="B26" s="9">
        <f>DATE(2018, MONTH(DATEVALUE('[1]2019 NSRS'!$C$2&amp;" 1")), 1)</f>
        <v>43132</v>
      </c>
      <c r="C26" s="9" t="str">
        <f t="shared" si="1"/>
        <v>a. HE1-2 &amp; HE23-24</v>
      </c>
      <c r="D26">
        <v>1</v>
      </c>
      <c r="E26" t="s">
        <v>15</v>
      </c>
      <c r="F26" s="4">
        <f>'2020 NSRS'!$C3</f>
        <v>1238</v>
      </c>
      <c r="G26" s="4">
        <f>'2021 NSRS'!$C3</f>
        <v>1190</v>
      </c>
      <c r="H26" s="4">
        <f>'2021 NSRS wPVGR Adj'!$C3</f>
        <v>1190</v>
      </c>
      <c r="I26" s="4">
        <f t="shared" si="2"/>
        <v>48</v>
      </c>
      <c r="J26">
        <f t="shared" si="3"/>
        <v>0</v>
      </c>
    </row>
    <row r="27" spans="1:20" x14ac:dyDescent="0.35">
      <c r="A27" t="str">
        <f t="shared" si="0"/>
        <v>Feb</v>
      </c>
      <c r="B27" s="9">
        <f>DATE(2018, MONTH(DATEVALUE('[1]2019 NSRS'!$C$2&amp;" 1")), 1)</f>
        <v>43132</v>
      </c>
      <c r="C27" s="9" t="str">
        <f t="shared" si="1"/>
        <v>a. HE1-2 &amp; HE23-24</v>
      </c>
      <c r="D27">
        <v>2</v>
      </c>
      <c r="E27" t="s">
        <v>15</v>
      </c>
      <c r="F27" s="4">
        <f>'2020 NSRS'!$C4</f>
        <v>1238</v>
      </c>
      <c r="G27" s="4">
        <f>'2021 NSRS'!$C4</f>
        <v>1190</v>
      </c>
      <c r="H27" s="4">
        <f>'2021 NSRS wPVGR Adj'!$C4</f>
        <v>1190</v>
      </c>
      <c r="I27" s="4">
        <f t="shared" si="2"/>
        <v>48</v>
      </c>
      <c r="J27">
        <f t="shared" si="3"/>
        <v>0</v>
      </c>
    </row>
    <row r="28" spans="1:20" x14ac:dyDescent="0.35">
      <c r="A28" t="str">
        <f t="shared" si="0"/>
        <v>Feb</v>
      </c>
      <c r="B28" s="9">
        <f>DATE(2018, MONTH(DATEVALUE('[1]2019 NSRS'!$C$2&amp;" 1")), 1)</f>
        <v>43132</v>
      </c>
      <c r="C28" s="9" t="str">
        <f t="shared" si="1"/>
        <v>b. HE3-6</v>
      </c>
      <c r="D28">
        <v>3</v>
      </c>
      <c r="E28" t="s">
        <v>15</v>
      </c>
      <c r="F28" s="4">
        <f>'2020 NSRS'!$C5</f>
        <v>1402</v>
      </c>
      <c r="G28" s="4">
        <f>'2021 NSRS'!$C5</f>
        <v>1257</v>
      </c>
      <c r="H28" s="4">
        <f>'2021 NSRS wPVGR Adj'!$C5</f>
        <v>1257</v>
      </c>
      <c r="I28" s="4">
        <f t="shared" si="2"/>
        <v>145</v>
      </c>
      <c r="J28">
        <f t="shared" si="3"/>
        <v>0</v>
      </c>
    </row>
    <row r="29" spans="1:20" x14ac:dyDescent="0.35">
      <c r="A29" t="str">
        <f t="shared" si="0"/>
        <v>Feb</v>
      </c>
      <c r="B29" s="9">
        <f>DATE(2018, MONTH(DATEVALUE('[1]2019 NSRS'!$C$2&amp;" 1")), 1)</f>
        <v>43132</v>
      </c>
      <c r="C29" s="9" t="str">
        <f t="shared" si="1"/>
        <v>b. HE3-6</v>
      </c>
      <c r="D29">
        <v>4</v>
      </c>
      <c r="E29" t="s">
        <v>15</v>
      </c>
      <c r="F29" s="4">
        <f>'2020 NSRS'!$C6</f>
        <v>1402</v>
      </c>
      <c r="G29" s="4">
        <f>'2021 NSRS'!$C6</f>
        <v>1257</v>
      </c>
      <c r="H29" s="4">
        <f>'2021 NSRS wPVGR Adj'!$C6</f>
        <v>1257</v>
      </c>
      <c r="I29" s="4">
        <f t="shared" si="2"/>
        <v>145</v>
      </c>
      <c r="J29">
        <f t="shared" si="3"/>
        <v>0</v>
      </c>
    </row>
    <row r="30" spans="1:20" x14ac:dyDescent="0.35">
      <c r="A30" t="str">
        <f t="shared" si="0"/>
        <v>Feb</v>
      </c>
      <c r="B30" s="9">
        <f>DATE(2018, MONTH(DATEVALUE('[1]2019 NSRS'!$C$2&amp;" 1")), 1)</f>
        <v>43132</v>
      </c>
      <c r="C30" s="9" t="str">
        <f t="shared" si="1"/>
        <v>b. HE3-6</v>
      </c>
      <c r="D30">
        <v>5</v>
      </c>
      <c r="E30" t="s">
        <v>15</v>
      </c>
      <c r="F30" s="4">
        <f>'2020 NSRS'!$C7</f>
        <v>1402</v>
      </c>
      <c r="G30" s="4">
        <f>'2021 NSRS'!$C7</f>
        <v>1257</v>
      </c>
      <c r="H30" s="4">
        <f>'2021 NSRS wPVGR Adj'!$C7</f>
        <v>1257</v>
      </c>
      <c r="I30" s="4">
        <f t="shared" si="2"/>
        <v>145</v>
      </c>
      <c r="J30">
        <f t="shared" si="3"/>
        <v>0</v>
      </c>
      <c r="L30" s="6" t="s">
        <v>14</v>
      </c>
      <c r="M30" t="s">
        <v>15</v>
      </c>
      <c r="T30" t="str">
        <f>"Hourly Average " &amp; IF($M$30 = "NSRS", "Non-Spin",  "") &amp; " Requirement Comparison"</f>
        <v>Hourly Average Non-Spin Requirement Comparison</v>
      </c>
    </row>
    <row r="31" spans="1:20" x14ac:dyDescent="0.35">
      <c r="A31" t="str">
        <f t="shared" si="0"/>
        <v>Feb</v>
      </c>
      <c r="B31" s="9">
        <f>DATE(2018, MONTH(DATEVALUE('[1]2019 NSRS'!$C$2&amp;" 1")), 1)</f>
        <v>43132</v>
      </c>
      <c r="C31" s="9" t="str">
        <f t="shared" si="1"/>
        <v>b. HE3-6</v>
      </c>
      <c r="D31">
        <v>6</v>
      </c>
      <c r="E31" t="s">
        <v>15</v>
      </c>
      <c r="F31" s="4">
        <f>'2020 NSRS'!$C8</f>
        <v>1402</v>
      </c>
      <c r="G31" s="4">
        <f>'2021 NSRS'!$C8</f>
        <v>1257</v>
      </c>
      <c r="H31" s="4">
        <f>'2021 NSRS wPVGR Adj'!$C8</f>
        <v>1257</v>
      </c>
      <c r="I31" s="4">
        <f t="shared" si="2"/>
        <v>145</v>
      </c>
      <c r="J31">
        <f t="shared" si="3"/>
        <v>0</v>
      </c>
    </row>
    <row r="32" spans="1:20" x14ac:dyDescent="0.35">
      <c r="A32" t="str">
        <f t="shared" si="0"/>
        <v>Feb</v>
      </c>
      <c r="B32" s="9">
        <f>DATE(2018, MONTH(DATEVALUE('[1]2019 NSRS'!$C$2&amp;" 1")), 1)</f>
        <v>43132</v>
      </c>
      <c r="C32" s="9" t="str">
        <f t="shared" si="1"/>
        <v>c. HE7-10</v>
      </c>
      <c r="D32">
        <v>7</v>
      </c>
      <c r="E32" t="s">
        <v>15</v>
      </c>
      <c r="F32" s="4">
        <f>'2020 NSRS'!$C9</f>
        <v>2128</v>
      </c>
      <c r="G32" s="4">
        <f>'2021 NSRS'!$C9</f>
        <v>1981</v>
      </c>
      <c r="H32" s="4">
        <f>'2021 NSRS wPVGR Adj'!$C9</f>
        <v>1984</v>
      </c>
      <c r="I32" s="4">
        <f t="shared" si="2"/>
        <v>147</v>
      </c>
      <c r="J32">
        <f t="shared" si="3"/>
        <v>3</v>
      </c>
      <c r="L32" s="6" t="s">
        <v>16</v>
      </c>
      <c r="M32" t="s">
        <v>29</v>
      </c>
      <c r="N32" t="s">
        <v>33</v>
      </c>
      <c r="O32" t="s">
        <v>37</v>
      </c>
    </row>
    <row r="33" spans="1:17" x14ac:dyDescent="0.35">
      <c r="A33" t="str">
        <f t="shared" si="0"/>
        <v>Feb</v>
      </c>
      <c r="B33" s="9">
        <f>DATE(2018, MONTH(DATEVALUE('[1]2019 NSRS'!$C$2&amp;" 1")), 1)</f>
        <v>43132</v>
      </c>
      <c r="C33" s="9" t="str">
        <f t="shared" si="1"/>
        <v>c. HE7-10</v>
      </c>
      <c r="D33">
        <v>8</v>
      </c>
      <c r="E33" t="s">
        <v>15</v>
      </c>
      <c r="F33" s="4">
        <f>'2020 NSRS'!$C10</f>
        <v>2128</v>
      </c>
      <c r="G33" s="4">
        <f>'2021 NSRS'!$C10</f>
        <v>1981</v>
      </c>
      <c r="H33" s="4">
        <f>'2021 NSRS wPVGR Adj'!$C10</f>
        <v>1984</v>
      </c>
      <c r="I33" s="4">
        <f t="shared" si="2"/>
        <v>147</v>
      </c>
      <c r="J33">
        <f t="shared" si="3"/>
        <v>3</v>
      </c>
      <c r="L33" s="7" t="s">
        <v>1</v>
      </c>
      <c r="M33" s="8">
        <v>1565</v>
      </c>
      <c r="N33" s="8">
        <v>1495.3333333333333</v>
      </c>
      <c r="O33" s="8">
        <v>1534.8333333333333</v>
      </c>
      <c r="P33" s="11">
        <f>(N33-M33)</f>
        <v>-69.666666666666742</v>
      </c>
      <c r="Q33" s="11">
        <f>(O33-N33)</f>
        <v>39.5</v>
      </c>
    </row>
    <row r="34" spans="1:17" x14ac:dyDescent="0.35">
      <c r="A34" t="str">
        <f t="shared" si="0"/>
        <v>Feb</v>
      </c>
      <c r="B34" s="9">
        <f>DATE(2018, MONTH(DATEVALUE('[1]2019 NSRS'!$C$2&amp;" 1")), 1)</f>
        <v>43132</v>
      </c>
      <c r="C34" s="9" t="str">
        <f t="shared" si="1"/>
        <v>c. HE7-10</v>
      </c>
      <c r="D34">
        <v>9</v>
      </c>
      <c r="E34" t="s">
        <v>15</v>
      </c>
      <c r="F34" s="4">
        <f>'2020 NSRS'!$C11</f>
        <v>2128</v>
      </c>
      <c r="G34" s="4">
        <f>'2021 NSRS'!$C11</f>
        <v>1981</v>
      </c>
      <c r="H34" s="4">
        <f>'2021 NSRS wPVGR Adj'!$C11</f>
        <v>1984</v>
      </c>
      <c r="I34" s="4">
        <f t="shared" si="2"/>
        <v>147</v>
      </c>
      <c r="J34">
        <f t="shared" si="3"/>
        <v>3</v>
      </c>
      <c r="L34" s="7" t="s">
        <v>2</v>
      </c>
      <c r="M34" s="8">
        <v>1633.1666666666667</v>
      </c>
      <c r="N34" s="8">
        <v>1566.8333333333333</v>
      </c>
      <c r="O34" s="8">
        <v>1604.1666666666667</v>
      </c>
      <c r="P34" s="11">
        <f t="shared" ref="P34:P44" si="4">(N34-M34)</f>
        <v>-66.333333333333485</v>
      </c>
      <c r="Q34" s="11">
        <f t="shared" ref="Q34:Q44" si="5">(O34-N34)</f>
        <v>37.333333333333485</v>
      </c>
    </row>
    <row r="35" spans="1:17" x14ac:dyDescent="0.35">
      <c r="A35" t="str">
        <f t="shared" si="0"/>
        <v>Feb</v>
      </c>
      <c r="B35" s="9">
        <f>DATE(2018, MONTH(DATEVALUE('[1]2019 NSRS'!$C$2&amp;" 1")), 1)</f>
        <v>43132</v>
      </c>
      <c r="C35" s="9" t="str">
        <f t="shared" si="1"/>
        <v>c. HE7-10</v>
      </c>
      <c r="D35">
        <v>10</v>
      </c>
      <c r="E35" t="s">
        <v>15</v>
      </c>
      <c r="F35" s="4">
        <f>'2020 NSRS'!$C12</f>
        <v>2128</v>
      </c>
      <c r="G35" s="4">
        <f>'2021 NSRS'!$C12</f>
        <v>1981</v>
      </c>
      <c r="H35" s="4">
        <f>'2021 NSRS wPVGR Adj'!$C12</f>
        <v>1984</v>
      </c>
      <c r="I35" s="4">
        <f t="shared" si="2"/>
        <v>147</v>
      </c>
      <c r="J35">
        <f t="shared" si="3"/>
        <v>3</v>
      </c>
      <c r="L35" s="7" t="s">
        <v>3</v>
      </c>
      <c r="M35" s="8">
        <v>1461.5</v>
      </c>
      <c r="N35" s="8">
        <v>1419.8333333333333</v>
      </c>
      <c r="O35" s="8">
        <v>1499.8333333333333</v>
      </c>
      <c r="P35" s="11">
        <f t="shared" si="4"/>
        <v>-41.666666666666742</v>
      </c>
      <c r="Q35" s="11">
        <f t="shared" si="5"/>
        <v>80</v>
      </c>
    </row>
    <row r="36" spans="1:17" x14ac:dyDescent="0.35">
      <c r="A36" t="str">
        <f t="shared" si="0"/>
        <v>Feb</v>
      </c>
      <c r="B36" s="9">
        <f>DATE(2018, MONTH(DATEVALUE('[1]2019 NSRS'!$C$2&amp;" 1")), 1)</f>
        <v>43132</v>
      </c>
      <c r="C36" s="9" t="str">
        <f t="shared" si="1"/>
        <v>d. HE11-14</v>
      </c>
      <c r="D36">
        <v>11</v>
      </c>
      <c r="E36" t="s">
        <v>15</v>
      </c>
      <c r="F36" s="4">
        <f>'2020 NSRS'!$C13</f>
        <v>1612</v>
      </c>
      <c r="G36" s="4">
        <f>'2021 NSRS'!$C13</f>
        <v>1517</v>
      </c>
      <c r="H36" s="4">
        <f>'2021 NSRS wPVGR Adj'!$C13</f>
        <v>1632</v>
      </c>
      <c r="I36" s="4">
        <f t="shared" si="2"/>
        <v>95</v>
      </c>
      <c r="J36">
        <f t="shared" si="3"/>
        <v>115</v>
      </c>
      <c r="L36" s="7" t="s">
        <v>4</v>
      </c>
      <c r="M36" s="8">
        <v>1443.8333333333333</v>
      </c>
      <c r="N36" s="8">
        <v>1449.6666666666667</v>
      </c>
      <c r="O36" s="8">
        <v>1530.5</v>
      </c>
      <c r="P36" s="11">
        <f t="shared" si="4"/>
        <v>5.8333333333334849</v>
      </c>
      <c r="Q36" s="11">
        <f t="shared" si="5"/>
        <v>80.833333333333258</v>
      </c>
    </row>
    <row r="37" spans="1:17" x14ac:dyDescent="0.35">
      <c r="A37" t="str">
        <f t="shared" si="0"/>
        <v>Feb</v>
      </c>
      <c r="B37" s="9">
        <f>DATE(2018, MONTH(DATEVALUE('[1]2019 NSRS'!$C$2&amp;" 1")), 1)</f>
        <v>43132</v>
      </c>
      <c r="C37" s="9" t="str">
        <f t="shared" si="1"/>
        <v>d. HE11-14</v>
      </c>
      <c r="D37">
        <v>12</v>
      </c>
      <c r="E37" t="s">
        <v>15</v>
      </c>
      <c r="F37" s="4">
        <f>'2020 NSRS'!$C14</f>
        <v>1612</v>
      </c>
      <c r="G37" s="4">
        <f>'2021 NSRS'!$C14</f>
        <v>1517</v>
      </c>
      <c r="H37" s="4">
        <f>'2021 NSRS wPVGR Adj'!$C14</f>
        <v>1632</v>
      </c>
      <c r="I37" s="4">
        <f t="shared" si="2"/>
        <v>95</v>
      </c>
      <c r="J37">
        <f t="shared" si="3"/>
        <v>115</v>
      </c>
      <c r="L37" s="7" t="s">
        <v>5</v>
      </c>
      <c r="M37" s="8">
        <v>1491.8333333333333</v>
      </c>
      <c r="N37" s="8">
        <v>1388.5</v>
      </c>
      <c r="O37" s="8">
        <v>1480.5</v>
      </c>
      <c r="P37" s="11">
        <f t="shared" si="4"/>
        <v>-103.33333333333326</v>
      </c>
      <c r="Q37" s="11">
        <f t="shared" si="5"/>
        <v>92</v>
      </c>
    </row>
    <row r="38" spans="1:17" x14ac:dyDescent="0.35">
      <c r="A38" t="str">
        <f t="shared" si="0"/>
        <v>Feb</v>
      </c>
      <c r="B38" s="9">
        <f>DATE(2018, MONTH(DATEVALUE('[1]2019 NSRS'!$C$2&amp;" 1")), 1)</f>
        <v>43132</v>
      </c>
      <c r="C38" s="9" t="str">
        <f t="shared" si="1"/>
        <v>d. HE11-14</v>
      </c>
      <c r="D38">
        <v>13</v>
      </c>
      <c r="E38" t="s">
        <v>15</v>
      </c>
      <c r="F38" s="4">
        <f>'2020 NSRS'!$C15</f>
        <v>1612</v>
      </c>
      <c r="G38" s="4">
        <f>'2021 NSRS'!$C15</f>
        <v>1517</v>
      </c>
      <c r="H38" s="4">
        <f>'2021 NSRS wPVGR Adj'!$C15</f>
        <v>1632</v>
      </c>
      <c r="I38" s="4">
        <f t="shared" si="2"/>
        <v>95</v>
      </c>
      <c r="J38">
        <f t="shared" si="3"/>
        <v>115</v>
      </c>
      <c r="L38" s="7" t="s">
        <v>6</v>
      </c>
      <c r="M38" s="8">
        <v>1443.8333333333333</v>
      </c>
      <c r="N38" s="8">
        <v>1435.1666666666667</v>
      </c>
      <c r="O38" s="8">
        <v>1526.8333333333333</v>
      </c>
      <c r="P38" s="11">
        <f t="shared" si="4"/>
        <v>-8.6666666666665151</v>
      </c>
      <c r="Q38" s="11">
        <f t="shared" si="5"/>
        <v>91.666666666666515</v>
      </c>
    </row>
    <row r="39" spans="1:17" x14ac:dyDescent="0.35">
      <c r="A39" t="str">
        <f t="shared" si="0"/>
        <v>Feb</v>
      </c>
      <c r="B39" s="9">
        <f>DATE(2018, MONTH(DATEVALUE('[1]2019 NSRS'!$C$2&amp;" 1")), 1)</f>
        <v>43132</v>
      </c>
      <c r="C39" s="9" t="str">
        <f t="shared" si="1"/>
        <v>d. HE11-14</v>
      </c>
      <c r="D39">
        <v>14</v>
      </c>
      <c r="E39" t="s">
        <v>15</v>
      </c>
      <c r="F39" s="4">
        <f>'2020 NSRS'!$C16</f>
        <v>1612</v>
      </c>
      <c r="G39" s="4">
        <f>'2021 NSRS'!$C16</f>
        <v>1517</v>
      </c>
      <c r="H39" s="4">
        <f>'2021 NSRS wPVGR Adj'!$C16</f>
        <v>1632</v>
      </c>
      <c r="I39" s="4">
        <f t="shared" si="2"/>
        <v>95</v>
      </c>
      <c r="J39">
        <f t="shared" si="3"/>
        <v>115</v>
      </c>
      <c r="L39" s="7" t="s">
        <v>7</v>
      </c>
      <c r="M39" s="8">
        <v>1320.8333333333333</v>
      </c>
      <c r="N39" s="8">
        <v>1278.8333333333333</v>
      </c>
      <c r="O39" s="8">
        <v>1368.8333333333333</v>
      </c>
      <c r="P39" s="11">
        <f t="shared" si="4"/>
        <v>-42</v>
      </c>
      <c r="Q39" s="11">
        <f t="shared" si="5"/>
        <v>90</v>
      </c>
    </row>
    <row r="40" spans="1:17" x14ac:dyDescent="0.35">
      <c r="A40" t="str">
        <f t="shared" si="0"/>
        <v>Feb</v>
      </c>
      <c r="B40" s="9">
        <f>DATE(2018, MONTH(DATEVALUE('[1]2019 NSRS'!$C$2&amp;" 1")), 1)</f>
        <v>43132</v>
      </c>
      <c r="C40" s="9" t="str">
        <f t="shared" si="1"/>
        <v>e. HE15-18</v>
      </c>
      <c r="D40">
        <v>15</v>
      </c>
      <c r="E40" t="s">
        <v>15</v>
      </c>
      <c r="F40" s="4">
        <f>'2020 NSRS'!$C17</f>
        <v>1667</v>
      </c>
      <c r="G40" s="4">
        <f>'2021 NSRS'!$C17</f>
        <v>1530</v>
      </c>
      <c r="H40" s="4">
        <f>'2021 NSRS wPVGR Adj'!$C17</f>
        <v>1636</v>
      </c>
      <c r="I40" s="4">
        <f t="shared" si="2"/>
        <v>137</v>
      </c>
      <c r="J40">
        <f t="shared" si="3"/>
        <v>106</v>
      </c>
      <c r="L40" s="7" t="s">
        <v>8</v>
      </c>
      <c r="M40" s="8">
        <v>1413.5</v>
      </c>
      <c r="N40" s="8">
        <v>0</v>
      </c>
      <c r="O40" s="8">
        <v>0</v>
      </c>
      <c r="P40" s="11">
        <f t="shared" si="4"/>
        <v>-1413.5</v>
      </c>
      <c r="Q40" s="11">
        <f t="shared" si="5"/>
        <v>0</v>
      </c>
    </row>
    <row r="41" spans="1:17" x14ac:dyDescent="0.35">
      <c r="A41" t="str">
        <f t="shared" si="0"/>
        <v>Feb</v>
      </c>
      <c r="B41" s="9">
        <f>DATE(2018, MONTH(DATEVALUE('[1]2019 NSRS'!$C$2&amp;" 1")), 1)</f>
        <v>43132</v>
      </c>
      <c r="C41" s="9" t="str">
        <f t="shared" si="1"/>
        <v>e. HE15-18</v>
      </c>
      <c r="D41">
        <v>16</v>
      </c>
      <c r="E41" t="s">
        <v>15</v>
      </c>
      <c r="F41" s="4">
        <f>'2020 NSRS'!$C18</f>
        <v>1667</v>
      </c>
      <c r="G41" s="4">
        <f>'2021 NSRS'!$C18</f>
        <v>1530</v>
      </c>
      <c r="H41" s="4">
        <f>'2021 NSRS wPVGR Adj'!$C18</f>
        <v>1636</v>
      </c>
      <c r="I41" s="4">
        <f t="shared" si="2"/>
        <v>137</v>
      </c>
      <c r="J41">
        <f t="shared" si="3"/>
        <v>106</v>
      </c>
      <c r="L41" s="7" t="s">
        <v>9</v>
      </c>
      <c r="M41" s="8">
        <v>1387.3333333333333</v>
      </c>
      <c r="N41" s="8">
        <v>0</v>
      </c>
      <c r="O41" s="8">
        <v>0</v>
      </c>
      <c r="P41" s="11">
        <f t="shared" si="4"/>
        <v>-1387.3333333333333</v>
      </c>
      <c r="Q41" s="11">
        <f t="shared" si="5"/>
        <v>0</v>
      </c>
    </row>
    <row r="42" spans="1:17" x14ac:dyDescent="0.35">
      <c r="A42" t="str">
        <f t="shared" si="0"/>
        <v>Feb</v>
      </c>
      <c r="B42" s="9">
        <f>DATE(2018, MONTH(DATEVALUE('[1]2019 NSRS'!$C$2&amp;" 1")), 1)</f>
        <v>43132</v>
      </c>
      <c r="C42" s="9" t="str">
        <f t="shared" si="1"/>
        <v>e. HE15-18</v>
      </c>
      <c r="D42">
        <v>17</v>
      </c>
      <c r="E42" t="s">
        <v>15</v>
      </c>
      <c r="F42" s="4">
        <f>'2020 NSRS'!$C19</f>
        <v>1667</v>
      </c>
      <c r="G42" s="4">
        <f>'2021 NSRS'!$C19</f>
        <v>1530</v>
      </c>
      <c r="H42" s="4">
        <f>'2021 NSRS wPVGR Adj'!$C19</f>
        <v>1636</v>
      </c>
      <c r="I42" s="4">
        <f t="shared" si="2"/>
        <v>137</v>
      </c>
      <c r="J42">
        <f t="shared" si="3"/>
        <v>106</v>
      </c>
      <c r="L42" s="7" t="s">
        <v>10</v>
      </c>
      <c r="M42" s="8">
        <v>1459.6666666666667</v>
      </c>
      <c r="N42" s="8">
        <v>0</v>
      </c>
      <c r="O42" s="8">
        <v>0</v>
      </c>
      <c r="P42" s="11">
        <f t="shared" si="4"/>
        <v>-1459.6666666666667</v>
      </c>
      <c r="Q42" s="11">
        <f t="shared" si="5"/>
        <v>0</v>
      </c>
    </row>
    <row r="43" spans="1:17" x14ac:dyDescent="0.35">
      <c r="A43" t="str">
        <f t="shared" ref="A43:A73" si="6">TEXT(B43, "mmm")</f>
        <v>Feb</v>
      </c>
      <c r="B43" s="9">
        <f>DATE(2018, MONTH(DATEVALUE('[1]2019 NSRS'!$C$2&amp;" 1")), 1)</f>
        <v>43132</v>
      </c>
      <c r="C43" s="9" t="str">
        <f t="shared" si="1"/>
        <v>e. HE15-18</v>
      </c>
      <c r="D43">
        <v>18</v>
      </c>
      <c r="E43" t="s">
        <v>15</v>
      </c>
      <c r="F43" s="4">
        <f>'2020 NSRS'!$C20</f>
        <v>1667</v>
      </c>
      <c r="G43" s="4">
        <f>'2021 NSRS'!$C20</f>
        <v>1530</v>
      </c>
      <c r="H43" s="4">
        <f>'2021 NSRS wPVGR Adj'!$C20</f>
        <v>1636</v>
      </c>
      <c r="I43" s="4">
        <f t="shared" si="2"/>
        <v>137</v>
      </c>
      <c r="J43">
        <f t="shared" si="3"/>
        <v>106</v>
      </c>
      <c r="L43" s="7" t="s">
        <v>11</v>
      </c>
      <c r="M43" s="8">
        <v>1462.5</v>
      </c>
      <c r="N43" s="8">
        <v>0</v>
      </c>
      <c r="O43" s="8">
        <v>0</v>
      </c>
      <c r="P43" s="11">
        <f t="shared" si="4"/>
        <v>-1462.5</v>
      </c>
      <c r="Q43" s="11">
        <f t="shared" si="5"/>
        <v>0</v>
      </c>
    </row>
    <row r="44" spans="1:17" x14ac:dyDescent="0.35">
      <c r="A44" t="str">
        <f t="shared" si="6"/>
        <v>Feb</v>
      </c>
      <c r="B44" s="9">
        <f>DATE(2018, MONTH(DATEVALUE('[1]2019 NSRS'!$C$2&amp;" 1")), 1)</f>
        <v>43132</v>
      </c>
      <c r="C44" s="9" t="str">
        <f t="shared" si="1"/>
        <v>f. HE19-22</v>
      </c>
      <c r="D44">
        <v>19</v>
      </c>
      <c r="E44" t="s">
        <v>15</v>
      </c>
      <c r="F44" s="4">
        <f>'2020 NSRS'!$C21</f>
        <v>1752</v>
      </c>
      <c r="G44" s="4">
        <f>'2021 NSRS'!$C21</f>
        <v>1926</v>
      </c>
      <c r="H44" s="4">
        <f>'2021 NSRS wPVGR Adj'!$C21</f>
        <v>1926</v>
      </c>
      <c r="I44" s="4">
        <f t="shared" si="2"/>
        <v>174</v>
      </c>
      <c r="J44">
        <f t="shared" si="3"/>
        <v>0</v>
      </c>
      <c r="L44" s="7" t="s">
        <v>12</v>
      </c>
      <c r="M44" s="8">
        <v>1535.1666666666667</v>
      </c>
      <c r="N44" s="8">
        <v>0</v>
      </c>
      <c r="O44" s="8">
        <v>0</v>
      </c>
      <c r="P44" s="11">
        <f t="shared" si="4"/>
        <v>-1535.1666666666667</v>
      </c>
      <c r="Q44" s="11">
        <f t="shared" si="5"/>
        <v>0</v>
      </c>
    </row>
    <row r="45" spans="1:17" x14ac:dyDescent="0.35">
      <c r="A45" t="str">
        <f t="shared" si="6"/>
        <v>Feb</v>
      </c>
      <c r="B45" s="9">
        <f>DATE(2018, MONTH(DATEVALUE('[1]2019 NSRS'!$C$2&amp;" 1")), 1)</f>
        <v>43132</v>
      </c>
      <c r="C45" s="9" t="str">
        <f t="shared" si="1"/>
        <v>f. HE19-22</v>
      </c>
      <c r="D45">
        <v>20</v>
      </c>
      <c r="E45" t="s">
        <v>15</v>
      </c>
      <c r="F45" s="4">
        <f>'2020 NSRS'!$C22</f>
        <v>1752</v>
      </c>
      <c r="G45" s="4">
        <f>'2021 NSRS'!$C22</f>
        <v>1926</v>
      </c>
      <c r="H45" s="4">
        <f>'2021 NSRS wPVGR Adj'!$C22</f>
        <v>1926</v>
      </c>
      <c r="I45" s="4">
        <f t="shared" si="2"/>
        <v>174</v>
      </c>
      <c r="J45">
        <f t="shared" si="3"/>
        <v>0</v>
      </c>
    </row>
    <row r="46" spans="1:17" x14ac:dyDescent="0.35">
      <c r="A46" t="str">
        <f t="shared" si="6"/>
        <v>Feb</v>
      </c>
      <c r="B46" s="9">
        <f>DATE(2018, MONTH(DATEVALUE('[1]2019 NSRS'!$C$2&amp;" 1")), 1)</f>
        <v>43132</v>
      </c>
      <c r="C46" s="9" t="str">
        <f t="shared" si="1"/>
        <v>f. HE19-22</v>
      </c>
      <c r="D46">
        <v>21</v>
      </c>
      <c r="E46" t="s">
        <v>15</v>
      </c>
      <c r="F46" s="4">
        <f>'2020 NSRS'!$C23</f>
        <v>1752</v>
      </c>
      <c r="G46" s="4">
        <f>'2021 NSRS'!$C23</f>
        <v>1926</v>
      </c>
      <c r="H46" s="4">
        <f>'2021 NSRS wPVGR Adj'!$C23</f>
        <v>1926</v>
      </c>
      <c r="I46" s="4">
        <f t="shared" si="2"/>
        <v>174</v>
      </c>
      <c r="J46">
        <f t="shared" si="3"/>
        <v>0</v>
      </c>
    </row>
    <row r="47" spans="1:17" x14ac:dyDescent="0.35">
      <c r="A47" t="str">
        <f t="shared" si="6"/>
        <v>Feb</v>
      </c>
      <c r="B47" s="9">
        <f>DATE(2018, MONTH(DATEVALUE('[1]2019 NSRS'!$C$2&amp;" 1")), 1)</f>
        <v>43132</v>
      </c>
      <c r="C47" s="9" t="str">
        <f t="shared" si="1"/>
        <v>f. HE19-22</v>
      </c>
      <c r="D47">
        <v>22</v>
      </c>
      <c r="E47" t="s">
        <v>15</v>
      </c>
      <c r="F47" s="4">
        <f>'2020 NSRS'!$C24</f>
        <v>1752</v>
      </c>
      <c r="G47" s="4">
        <f>'2021 NSRS'!$C24</f>
        <v>1926</v>
      </c>
      <c r="H47" s="4">
        <f>'2021 NSRS wPVGR Adj'!$C24</f>
        <v>1926</v>
      </c>
      <c r="I47" s="4">
        <f t="shared" si="2"/>
        <v>174</v>
      </c>
      <c r="J47">
        <f t="shared" si="3"/>
        <v>0</v>
      </c>
    </row>
    <row r="48" spans="1:17" x14ac:dyDescent="0.35">
      <c r="A48" t="str">
        <f t="shared" si="6"/>
        <v>Feb</v>
      </c>
      <c r="B48" s="9">
        <f>DATE(2018, MONTH(DATEVALUE('[1]2019 NSRS'!$C$2&amp;" 1")), 1)</f>
        <v>43132</v>
      </c>
      <c r="C48" s="9" t="str">
        <f t="shared" si="1"/>
        <v>a. HE1-2 &amp; HE23-24</v>
      </c>
      <c r="D48">
        <v>23</v>
      </c>
      <c r="E48" t="s">
        <v>15</v>
      </c>
      <c r="F48" s="4">
        <f>'2020 NSRS'!$C25</f>
        <v>1238</v>
      </c>
      <c r="G48" s="4">
        <f>'2021 NSRS'!$C25</f>
        <v>1190</v>
      </c>
      <c r="H48" s="4">
        <f>'2021 NSRS wPVGR Adj'!$C25</f>
        <v>1190</v>
      </c>
      <c r="I48" s="4">
        <f t="shared" si="2"/>
        <v>48</v>
      </c>
      <c r="J48">
        <f t="shared" si="3"/>
        <v>0</v>
      </c>
      <c r="L48" s="6" t="s">
        <v>14</v>
      </c>
      <c r="M48" t="s">
        <v>41</v>
      </c>
    </row>
    <row r="49" spans="1:15" x14ac:dyDescent="0.35">
      <c r="A49" t="str">
        <f t="shared" si="6"/>
        <v>Feb</v>
      </c>
      <c r="B49" s="9">
        <f>DATE(2018, MONTH(DATEVALUE('[1]2019 NSRS'!$C$2&amp;" 1")), 1)</f>
        <v>43132</v>
      </c>
      <c r="C49" s="9" t="str">
        <f t="shared" si="1"/>
        <v>a. HE1-2 &amp; HE23-24</v>
      </c>
      <c r="D49">
        <v>24</v>
      </c>
      <c r="E49" t="s">
        <v>15</v>
      </c>
      <c r="F49" s="4">
        <f>'2020 NSRS'!$C26</f>
        <v>1238</v>
      </c>
      <c r="G49" s="4">
        <f>'2021 NSRS'!$C26</f>
        <v>1190</v>
      </c>
      <c r="H49" s="4">
        <f>'2021 NSRS wPVGR Adj'!$C26</f>
        <v>1190</v>
      </c>
      <c r="I49" s="4">
        <f t="shared" si="2"/>
        <v>48</v>
      </c>
      <c r="J49">
        <f t="shared" si="3"/>
        <v>0</v>
      </c>
    </row>
    <row r="50" spans="1:15" x14ac:dyDescent="0.35">
      <c r="A50" t="str">
        <f t="shared" si="6"/>
        <v>Mar</v>
      </c>
      <c r="B50" s="9">
        <f>DATE(2018, MONTH(DATEVALUE('[1]2019 NSRS'!$D$2&amp;" 1")), 1)</f>
        <v>43160</v>
      </c>
      <c r="C50" s="9" t="str">
        <f t="shared" si="1"/>
        <v>a. HE1-2 &amp; HE23-24</v>
      </c>
      <c r="D50">
        <v>1</v>
      </c>
      <c r="E50" t="s">
        <v>15</v>
      </c>
      <c r="F50" s="4">
        <f>'2020 NSRS'!$D3</f>
        <v>1222</v>
      </c>
      <c r="G50" s="4">
        <f>'2021 NSRS'!$D3</f>
        <v>1136</v>
      </c>
      <c r="H50" s="4">
        <f>'2021 NSRS wPVGR Adj'!$D3</f>
        <v>1136</v>
      </c>
      <c r="I50" s="4">
        <f t="shared" si="2"/>
        <v>86</v>
      </c>
      <c r="J50">
        <f t="shared" si="3"/>
        <v>0</v>
      </c>
      <c r="L50" s="6" t="s">
        <v>17</v>
      </c>
      <c r="M50" s="6" t="s">
        <v>19</v>
      </c>
      <c r="N50" t="s">
        <v>42</v>
      </c>
      <c r="O50" t="s">
        <v>43</v>
      </c>
    </row>
    <row r="51" spans="1:15" x14ac:dyDescent="0.35">
      <c r="A51" t="str">
        <f t="shared" si="6"/>
        <v>Mar</v>
      </c>
      <c r="B51" s="9">
        <f>DATE(2018, MONTH(DATEVALUE('[1]2019 NSRS'!$D$2&amp;" 1")), 1)</f>
        <v>43160</v>
      </c>
      <c r="C51" s="9" t="str">
        <f t="shared" si="1"/>
        <v>a. HE1-2 &amp; HE23-24</v>
      </c>
      <c r="D51">
        <v>2</v>
      </c>
      <c r="E51" t="s">
        <v>15</v>
      </c>
      <c r="F51" s="4">
        <f>'2020 NSRS'!$D4</f>
        <v>1222</v>
      </c>
      <c r="G51" s="4">
        <f>'2021 NSRS'!$D4</f>
        <v>1136</v>
      </c>
      <c r="H51" s="4">
        <f>'2021 NSRS wPVGR Adj'!$D4</f>
        <v>1136</v>
      </c>
      <c r="I51" s="4">
        <f t="shared" si="2"/>
        <v>86</v>
      </c>
      <c r="J51">
        <f t="shared" si="3"/>
        <v>0</v>
      </c>
      <c r="L51" t="s">
        <v>1</v>
      </c>
      <c r="M51" t="s">
        <v>20</v>
      </c>
      <c r="N51" s="8">
        <v>27</v>
      </c>
      <c r="O51" s="8">
        <v>0</v>
      </c>
    </row>
    <row r="52" spans="1:15" x14ac:dyDescent="0.35">
      <c r="A52" t="str">
        <f t="shared" si="6"/>
        <v>Mar</v>
      </c>
      <c r="B52" s="9">
        <f>DATE(2018, MONTH(DATEVALUE('[1]2019 NSRS'!$D$2&amp;" 1")), 1)</f>
        <v>43160</v>
      </c>
      <c r="C52" s="9" t="str">
        <f t="shared" si="1"/>
        <v>b. HE3-6</v>
      </c>
      <c r="D52">
        <v>3</v>
      </c>
      <c r="E52" t="s">
        <v>15</v>
      </c>
      <c r="F52" s="4">
        <f>'2020 NSRS'!$D5</f>
        <v>1221</v>
      </c>
      <c r="G52" s="4">
        <f>'2021 NSRS'!$D5</f>
        <v>1327</v>
      </c>
      <c r="H52" s="4">
        <f>'2021 NSRS wPVGR Adj'!$D5</f>
        <v>1327</v>
      </c>
      <c r="I52" s="4">
        <f t="shared" si="2"/>
        <v>106</v>
      </c>
      <c r="J52">
        <f t="shared" si="3"/>
        <v>0</v>
      </c>
      <c r="L52" t="s">
        <v>1</v>
      </c>
      <c r="M52" t="s">
        <v>21</v>
      </c>
      <c r="N52" s="8">
        <v>80</v>
      </c>
      <c r="O52" s="8">
        <v>0</v>
      </c>
    </row>
    <row r="53" spans="1:15" x14ac:dyDescent="0.35">
      <c r="A53" t="str">
        <f t="shared" si="6"/>
        <v>Mar</v>
      </c>
      <c r="B53" s="9">
        <f>DATE(2018, MONTH(DATEVALUE('[1]2019 NSRS'!$D$2&amp;" 1")), 1)</f>
        <v>43160</v>
      </c>
      <c r="C53" s="9" t="str">
        <f t="shared" si="1"/>
        <v>b. HE3-6</v>
      </c>
      <c r="D53">
        <v>4</v>
      </c>
      <c r="E53" t="s">
        <v>15</v>
      </c>
      <c r="F53" s="4">
        <f>'2020 NSRS'!$D6</f>
        <v>1221</v>
      </c>
      <c r="G53" s="4">
        <f>'2021 NSRS'!$D6</f>
        <v>1327</v>
      </c>
      <c r="H53" s="4">
        <f>'2021 NSRS wPVGR Adj'!$D6</f>
        <v>1327</v>
      </c>
      <c r="I53" s="4">
        <f t="shared" si="2"/>
        <v>106</v>
      </c>
      <c r="J53">
        <f t="shared" si="3"/>
        <v>0</v>
      </c>
      <c r="L53" t="s">
        <v>1</v>
      </c>
      <c r="M53" t="s">
        <v>22</v>
      </c>
      <c r="N53" s="8">
        <v>145</v>
      </c>
      <c r="O53" s="8">
        <v>4</v>
      </c>
    </row>
    <row r="54" spans="1:15" x14ac:dyDescent="0.35">
      <c r="A54" t="str">
        <f t="shared" si="6"/>
        <v>Mar</v>
      </c>
      <c r="B54" s="9">
        <f>DATE(2018, MONTH(DATEVALUE('[1]2019 NSRS'!$D$2&amp;" 1")), 1)</f>
        <v>43160</v>
      </c>
      <c r="C54" s="9" t="str">
        <f t="shared" si="1"/>
        <v>b. HE3-6</v>
      </c>
      <c r="D54">
        <v>5</v>
      </c>
      <c r="E54" t="s">
        <v>15</v>
      </c>
      <c r="F54" s="4">
        <f>'2020 NSRS'!$D7</f>
        <v>1221</v>
      </c>
      <c r="G54" s="4">
        <f>'2021 NSRS'!$D7</f>
        <v>1327</v>
      </c>
      <c r="H54" s="4">
        <f>'2021 NSRS wPVGR Adj'!$D7</f>
        <v>1327</v>
      </c>
      <c r="I54" s="4">
        <f t="shared" si="2"/>
        <v>106</v>
      </c>
      <c r="J54">
        <f t="shared" si="3"/>
        <v>0</v>
      </c>
      <c r="L54" t="s">
        <v>1</v>
      </c>
      <c r="M54" t="s">
        <v>23</v>
      </c>
      <c r="N54" s="8">
        <v>202</v>
      </c>
      <c r="O54" s="8">
        <v>121</v>
      </c>
    </row>
    <row r="55" spans="1:15" x14ac:dyDescent="0.35">
      <c r="A55" t="str">
        <f t="shared" si="6"/>
        <v>Mar</v>
      </c>
      <c r="B55" s="9">
        <f>DATE(2018, MONTH(DATEVALUE('[1]2019 NSRS'!$D$2&amp;" 1")), 1)</f>
        <v>43160</v>
      </c>
      <c r="C55" s="9" t="str">
        <f t="shared" si="1"/>
        <v>b. HE3-6</v>
      </c>
      <c r="D55">
        <v>6</v>
      </c>
      <c r="E55" t="s">
        <v>15</v>
      </c>
      <c r="F55" s="4">
        <f>'2020 NSRS'!$D8</f>
        <v>1221</v>
      </c>
      <c r="G55" s="4">
        <f>'2021 NSRS'!$D8</f>
        <v>1327</v>
      </c>
      <c r="H55" s="4">
        <f>'2021 NSRS wPVGR Adj'!$D8</f>
        <v>1327</v>
      </c>
      <c r="I55" s="4">
        <f t="shared" si="2"/>
        <v>106</v>
      </c>
      <c r="J55">
        <f t="shared" si="3"/>
        <v>0</v>
      </c>
      <c r="L55" t="s">
        <v>1</v>
      </c>
      <c r="M55" t="s">
        <v>24</v>
      </c>
      <c r="N55" s="8">
        <v>110</v>
      </c>
      <c r="O55" s="8">
        <v>112</v>
      </c>
    </row>
    <row r="56" spans="1:15" x14ac:dyDescent="0.35">
      <c r="A56" t="str">
        <f t="shared" si="6"/>
        <v>Mar</v>
      </c>
      <c r="B56" s="9">
        <f>DATE(2018, MONTH(DATEVALUE('[1]2019 NSRS'!$D$2&amp;" 1")), 1)</f>
        <v>43160</v>
      </c>
      <c r="C56" s="9" t="str">
        <f t="shared" si="1"/>
        <v>c. HE7-10</v>
      </c>
      <c r="D56">
        <v>7</v>
      </c>
      <c r="E56" t="s">
        <v>15</v>
      </c>
      <c r="F56" s="4">
        <f>'2020 NSRS'!$D9</f>
        <v>1773</v>
      </c>
      <c r="G56" s="4">
        <f>'2021 NSRS'!$D9</f>
        <v>1730</v>
      </c>
      <c r="H56" s="4">
        <f>'2021 NSRS wPVGR Adj'!$D9</f>
        <v>1816</v>
      </c>
      <c r="I56" s="4">
        <f t="shared" si="2"/>
        <v>43</v>
      </c>
      <c r="J56">
        <f t="shared" si="3"/>
        <v>86</v>
      </c>
      <c r="L56" t="s">
        <v>1</v>
      </c>
      <c r="M56" t="s">
        <v>25</v>
      </c>
      <c r="N56" s="8">
        <v>146</v>
      </c>
      <c r="O56" s="8">
        <v>0</v>
      </c>
    </row>
    <row r="57" spans="1:15" x14ac:dyDescent="0.35">
      <c r="A57" t="str">
        <f t="shared" si="6"/>
        <v>Mar</v>
      </c>
      <c r="B57" s="9">
        <f>DATE(2018, MONTH(DATEVALUE('[1]2019 NSRS'!$D$2&amp;" 1")), 1)</f>
        <v>43160</v>
      </c>
      <c r="C57" s="9" t="str">
        <f t="shared" si="1"/>
        <v>c. HE7-10</v>
      </c>
      <c r="D57">
        <v>8</v>
      </c>
      <c r="E57" t="s">
        <v>15</v>
      </c>
      <c r="F57" s="4">
        <f>'2020 NSRS'!$D10</f>
        <v>1773</v>
      </c>
      <c r="G57" s="4">
        <f>'2021 NSRS'!$D10</f>
        <v>1730</v>
      </c>
      <c r="H57" s="4">
        <f>'2021 NSRS wPVGR Adj'!$D10</f>
        <v>1816</v>
      </c>
      <c r="I57" s="4">
        <f t="shared" si="2"/>
        <v>43</v>
      </c>
      <c r="J57">
        <f t="shared" si="3"/>
        <v>86</v>
      </c>
      <c r="L57" t="s">
        <v>44</v>
      </c>
      <c r="N57" s="8">
        <v>202</v>
      </c>
      <c r="O57" s="8">
        <v>121</v>
      </c>
    </row>
    <row r="58" spans="1:15" x14ac:dyDescent="0.35">
      <c r="A58" t="str">
        <f t="shared" si="6"/>
        <v>Mar</v>
      </c>
      <c r="B58" s="9">
        <f>DATE(2018, MONTH(DATEVALUE('[1]2019 NSRS'!$D$2&amp;" 1")), 1)</f>
        <v>43160</v>
      </c>
      <c r="C58" s="9" t="str">
        <f t="shared" si="1"/>
        <v>c. HE7-10</v>
      </c>
      <c r="D58">
        <v>9</v>
      </c>
      <c r="E58" t="s">
        <v>15</v>
      </c>
      <c r="F58" s="4">
        <f>'2020 NSRS'!$D11</f>
        <v>1773</v>
      </c>
      <c r="G58" s="4">
        <f>'2021 NSRS'!$D11</f>
        <v>1730</v>
      </c>
      <c r="H58" s="4">
        <f>'2021 NSRS wPVGR Adj'!$D11</f>
        <v>1816</v>
      </c>
      <c r="I58" s="4">
        <f t="shared" si="2"/>
        <v>43</v>
      </c>
      <c r="J58">
        <f t="shared" si="3"/>
        <v>86</v>
      </c>
      <c r="L58" t="s">
        <v>2</v>
      </c>
      <c r="M58" t="s">
        <v>20</v>
      </c>
      <c r="N58" s="8">
        <v>48</v>
      </c>
      <c r="O58" s="8">
        <v>0</v>
      </c>
    </row>
    <row r="59" spans="1:15" x14ac:dyDescent="0.35">
      <c r="A59" t="str">
        <f t="shared" si="6"/>
        <v>Mar</v>
      </c>
      <c r="B59" s="9">
        <f>DATE(2018, MONTH(DATEVALUE('[1]2019 NSRS'!$D$2&amp;" 1")), 1)</f>
        <v>43160</v>
      </c>
      <c r="C59" s="9" t="str">
        <f t="shared" si="1"/>
        <v>c. HE7-10</v>
      </c>
      <c r="D59">
        <v>10</v>
      </c>
      <c r="E59" t="s">
        <v>15</v>
      </c>
      <c r="F59" s="4">
        <f>'2020 NSRS'!$D12</f>
        <v>1773</v>
      </c>
      <c r="G59" s="4">
        <f>'2021 NSRS'!$D12</f>
        <v>1730</v>
      </c>
      <c r="H59" s="4">
        <f>'2021 NSRS wPVGR Adj'!$D12</f>
        <v>1816</v>
      </c>
      <c r="I59" s="4">
        <f t="shared" si="2"/>
        <v>43</v>
      </c>
      <c r="J59">
        <f t="shared" si="3"/>
        <v>86</v>
      </c>
      <c r="L59" t="s">
        <v>2</v>
      </c>
      <c r="M59" t="s">
        <v>21</v>
      </c>
      <c r="N59" s="8">
        <v>145</v>
      </c>
      <c r="O59" s="8">
        <v>0</v>
      </c>
    </row>
    <row r="60" spans="1:15" x14ac:dyDescent="0.35">
      <c r="A60" t="str">
        <f t="shared" si="6"/>
        <v>Mar</v>
      </c>
      <c r="B60" s="9">
        <f>DATE(2018, MONTH(DATEVALUE('[1]2019 NSRS'!$D$2&amp;" 1")), 1)</f>
        <v>43160</v>
      </c>
      <c r="C60" s="9" t="str">
        <f t="shared" si="1"/>
        <v>d. HE11-14</v>
      </c>
      <c r="D60">
        <v>11</v>
      </c>
      <c r="E60" t="s">
        <v>15</v>
      </c>
      <c r="F60" s="4">
        <f>'2020 NSRS'!$D13</f>
        <v>1734</v>
      </c>
      <c r="G60" s="4">
        <f>'2021 NSRS'!$D13</f>
        <v>1598</v>
      </c>
      <c r="H60" s="4">
        <f>'2021 NSRS wPVGR Adj'!$D13</f>
        <v>1770</v>
      </c>
      <c r="I60" s="4">
        <f t="shared" si="2"/>
        <v>136</v>
      </c>
      <c r="J60">
        <f t="shared" si="3"/>
        <v>172</v>
      </c>
      <c r="L60" t="s">
        <v>2</v>
      </c>
      <c r="M60" t="s">
        <v>22</v>
      </c>
      <c r="N60" s="8">
        <v>147</v>
      </c>
      <c r="O60" s="8">
        <v>3</v>
      </c>
    </row>
    <row r="61" spans="1:15" x14ac:dyDescent="0.35">
      <c r="A61" t="str">
        <f t="shared" si="6"/>
        <v>Mar</v>
      </c>
      <c r="B61" s="9">
        <f>DATE(2018, MONTH(DATEVALUE('[1]2019 NSRS'!$D$2&amp;" 1")), 1)</f>
        <v>43160</v>
      </c>
      <c r="C61" s="9" t="str">
        <f t="shared" si="1"/>
        <v>d. HE11-14</v>
      </c>
      <c r="D61">
        <v>12</v>
      </c>
      <c r="E61" t="s">
        <v>15</v>
      </c>
      <c r="F61" s="4">
        <f>'2020 NSRS'!$D14</f>
        <v>1734</v>
      </c>
      <c r="G61" s="4">
        <f>'2021 NSRS'!$D14</f>
        <v>1598</v>
      </c>
      <c r="H61" s="4">
        <f>'2021 NSRS wPVGR Adj'!$D14</f>
        <v>1770</v>
      </c>
      <c r="I61" s="4">
        <f t="shared" si="2"/>
        <v>136</v>
      </c>
      <c r="J61">
        <f t="shared" si="3"/>
        <v>172</v>
      </c>
      <c r="L61" t="s">
        <v>2</v>
      </c>
      <c r="M61" t="s">
        <v>23</v>
      </c>
      <c r="N61" s="8">
        <v>95</v>
      </c>
      <c r="O61" s="8">
        <v>115</v>
      </c>
    </row>
    <row r="62" spans="1:15" x14ac:dyDescent="0.35">
      <c r="A62" t="str">
        <f t="shared" si="6"/>
        <v>Mar</v>
      </c>
      <c r="B62" s="9">
        <f>DATE(2018, MONTH(DATEVALUE('[1]2019 NSRS'!$D$2&amp;" 1")), 1)</f>
        <v>43160</v>
      </c>
      <c r="C62" s="9" t="str">
        <f t="shared" si="1"/>
        <v>d. HE11-14</v>
      </c>
      <c r="D62">
        <v>13</v>
      </c>
      <c r="E62" t="s">
        <v>15</v>
      </c>
      <c r="F62" s="4">
        <f>'2020 NSRS'!$D15</f>
        <v>1734</v>
      </c>
      <c r="G62" s="4">
        <f>'2021 NSRS'!$D15</f>
        <v>1598</v>
      </c>
      <c r="H62" s="4">
        <f>'2021 NSRS wPVGR Adj'!$D15</f>
        <v>1770</v>
      </c>
      <c r="I62" s="4">
        <f t="shared" si="2"/>
        <v>136</v>
      </c>
      <c r="J62">
        <f t="shared" si="3"/>
        <v>172</v>
      </c>
      <c r="L62" t="s">
        <v>2</v>
      </c>
      <c r="M62" t="s">
        <v>24</v>
      </c>
      <c r="N62" s="8">
        <v>137</v>
      </c>
      <c r="O62" s="8">
        <v>106</v>
      </c>
    </row>
    <row r="63" spans="1:15" x14ac:dyDescent="0.35">
      <c r="A63" t="str">
        <f t="shared" si="6"/>
        <v>Mar</v>
      </c>
      <c r="B63" s="9">
        <f>DATE(2018, MONTH(DATEVALUE('[1]2019 NSRS'!$D$2&amp;" 1")), 1)</f>
        <v>43160</v>
      </c>
      <c r="C63" s="9" t="str">
        <f t="shared" si="1"/>
        <v>d. HE11-14</v>
      </c>
      <c r="D63">
        <v>14</v>
      </c>
      <c r="E63" t="s">
        <v>15</v>
      </c>
      <c r="F63" s="4">
        <f>'2020 NSRS'!$D16</f>
        <v>1734</v>
      </c>
      <c r="G63" s="4">
        <f>'2021 NSRS'!$D16</f>
        <v>1598</v>
      </c>
      <c r="H63" s="4">
        <f>'2021 NSRS wPVGR Adj'!$D16</f>
        <v>1770</v>
      </c>
      <c r="I63" s="4">
        <f t="shared" si="2"/>
        <v>136</v>
      </c>
      <c r="J63">
        <f t="shared" si="3"/>
        <v>172</v>
      </c>
      <c r="L63" t="s">
        <v>2</v>
      </c>
      <c r="M63" t="s">
        <v>25</v>
      </c>
      <c r="N63" s="8">
        <v>174</v>
      </c>
      <c r="O63" s="8">
        <v>0</v>
      </c>
    </row>
    <row r="64" spans="1:15" x14ac:dyDescent="0.35">
      <c r="A64" t="str">
        <f t="shared" si="6"/>
        <v>Mar</v>
      </c>
      <c r="B64" s="9">
        <f>DATE(2018, MONTH(DATEVALUE('[1]2019 NSRS'!$D$2&amp;" 1")), 1)</f>
        <v>43160</v>
      </c>
      <c r="C64" s="9" t="str">
        <f t="shared" si="1"/>
        <v>e. HE15-18</v>
      </c>
      <c r="D64">
        <v>15</v>
      </c>
      <c r="E64" t="s">
        <v>15</v>
      </c>
      <c r="F64" s="4">
        <f>'2020 NSRS'!$D17</f>
        <v>1204</v>
      </c>
      <c r="G64" s="4">
        <f>'2021 NSRS'!$D17</f>
        <v>1181</v>
      </c>
      <c r="H64" s="4">
        <f>'2021 NSRS wPVGR Adj'!$D17</f>
        <v>1390</v>
      </c>
      <c r="I64" s="4">
        <f t="shared" si="2"/>
        <v>23</v>
      </c>
      <c r="J64">
        <f t="shared" si="3"/>
        <v>209</v>
      </c>
      <c r="L64" t="s">
        <v>45</v>
      </c>
      <c r="N64" s="8">
        <v>174</v>
      </c>
      <c r="O64" s="8">
        <v>115</v>
      </c>
    </row>
    <row r="65" spans="1:15" x14ac:dyDescent="0.35">
      <c r="A65" t="str">
        <f t="shared" si="6"/>
        <v>Mar</v>
      </c>
      <c r="B65" s="9">
        <f>DATE(2018, MONTH(DATEVALUE('[1]2019 NSRS'!$D$2&amp;" 1")), 1)</f>
        <v>43160</v>
      </c>
      <c r="C65" s="9" t="str">
        <f t="shared" si="1"/>
        <v>e. HE15-18</v>
      </c>
      <c r="D65">
        <v>16</v>
      </c>
      <c r="E65" t="s">
        <v>15</v>
      </c>
      <c r="F65" s="4">
        <f>'2020 NSRS'!$D18</f>
        <v>1204</v>
      </c>
      <c r="G65" s="4">
        <f>'2021 NSRS'!$D18</f>
        <v>1181</v>
      </c>
      <c r="H65" s="4">
        <f>'2021 NSRS wPVGR Adj'!$D18</f>
        <v>1390</v>
      </c>
      <c r="I65" s="4">
        <f t="shared" si="2"/>
        <v>23</v>
      </c>
      <c r="J65">
        <f t="shared" si="3"/>
        <v>209</v>
      </c>
      <c r="L65" t="s">
        <v>3</v>
      </c>
      <c r="M65" t="s">
        <v>20</v>
      </c>
      <c r="N65" s="8">
        <v>86</v>
      </c>
      <c r="O65" s="8">
        <v>0</v>
      </c>
    </row>
    <row r="66" spans="1:15" x14ac:dyDescent="0.35">
      <c r="A66" t="str">
        <f t="shared" si="6"/>
        <v>Mar</v>
      </c>
      <c r="B66" s="9">
        <f>DATE(2018, MONTH(DATEVALUE('[1]2019 NSRS'!$D$2&amp;" 1")), 1)</f>
        <v>43160</v>
      </c>
      <c r="C66" s="9" t="str">
        <f t="shared" si="1"/>
        <v>e. HE15-18</v>
      </c>
      <c r="D66">
        <v>17</v>
      </c>
      <c r="E66" t="s">
        <v>15</v>
      </c>
      <c r="F66" s="4">
        <f>'2020 NSRS'!$D19</f>
        <v>1204</v>
      </c>
      <c r="G66" s="4">
        <f>'2021 NSRS'!$D19</f>
        <v>1181</v>
      </c>
      <c r="H66" s="4">
        <f>'2021 NSRS wPVGR Adj'!$D19</f>
        <v>1390</v>
      </c>
      <c r="I66" s="4">
        <f t="shared" si="2"/>
        <v>23</v>
      </c>
      <c r="J66">
        <f t="shared" si="3"/>
        <v>209</v>
      </c>
      <c r="L66" t="s">
        <v>3</v>
      </c>
      <c r="M66" t="s">
        <v>21</v>
      </c>
      <c r="N66" s="8">
        <v>106</v>
      </c>
      <c r="O66" s="8">
        <v>0</v>
      </c>
    </row>
    <row r="67" spans="1:15" x14ac:dyDescent="0.35">
      <c r="A67" t="str">
        <f t="shared" si="6"/>
        <v>Mar</v>
      </c>
      <c r="B67" s="9">
        <f>DATE(2018, MONTH(DATEVALUE('[1]2019 NSRS'!$D$2&amp;" 1")), 1)</f>
        <v>43160</v>
      </c>
      <c r="C67" s="9" t="str">
        <f t="shared" ref="C67:C130" si="7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15</v>
      </c>
      <c r="F67" s="4">
        <f>'2020 NSRS'!$D20</f>
        <v>1204</v>
      </c>
      <c r="G67" s="4">
        <f>'2021 NSRS'!$D20</f>
        <v>1181</v>
      </c>
      <c r="H67" s="4">
        <f>'2021 NSRS wPVGR Adj'!$D20</f>
        <v>1390</v>
      </c>
      <c r="I67" s="4">
        <f t="shared" ref="I67:I130" si="8">ABS(G67-F67)</f>
        <v>23</v>
      </c>
      <c r="J67">
        <f t="shared" ref="J67:J130" si="9">ABS(H67-G67)</f>
        <v>209</v>
      </c>
      <c r="L67" t="s">
        <v>3</v>
      </c>
      <c r="M67" t="s">
        <v>22</v>
      </c>
      <c r="N67" s="8">
        <v>43</v>
      </c>
      <c r="O67" s="8">
        <v>86</v>
      </c>
    </row>
    <row r="68" spans="1:15" x14ac:dyDescent="0.35">
      <c r="A68" t="str">
        <f t="shared" si="6"/>
        <v>Mar</v>
      </c>
      <c r="B68" s="9">
        <f>DATE(2018, MONTH(DATEVALUE('[1]2019 NSRS'!$D$2&amp;" 1")), 1)</f>
        <v>43160</v>
      </c>
      <c r="C68" s="9" t="str">
        <f t="shared" si="7"/>
        <v>f. HE19-22</v>
      </c>
      <c r="D68">
        <v>19</v>
      </c>
      <c r="E68" t="s">
        <v>15</v>
      </c>
      <c r="F68" s="4">
        <f>'2020 NSRS'!$D21</f>
        <v>1615</v>
      </c>
      <c r="G68" s="4">
        <f>'2021 NSRS'!$D21</f>
        <v>1547</v>
      </c>
      <c r="H68" s="4">
        <f>'2021 NSRS wPVGR Adj'!$D21</f>
        <v>1560</v>
      </c>
      <c r="I68" s="4">
        <f t="shared" si="8"/>
        <v>68</v>
      </c>
      <c r="J68">
        <f t="shared" si="9"/>
        <v>13</v>
      </c>
      <c r="L68" t="s">
        <v>3</v>
      </c>
      <c r="M68" t="s">
        <v>23</v>
      </c>
      <c r="N68" s="8">
        <v>136</v>
      </c>
      <c r="O68" s="8">
        <v>172</v>
      </c>
    </row>
    <row r="69" spans="1:15" x14ac:dyDescent="0.35">
      <c r="A69" t="str">
        <f t="shared" si="6"/>
        <v>Mar</v>
      </c>
      <c r="B69" s="9">
        <f>DATE(2018, MONTH(DATEVALUE('[1]2019 NSRS'!$D$2&amp;" 1")), 1)</f>
        <v>43160</v>
      </c>
      <c r="C69" s="9" t="str">
        <f t="shared" si="7"/>
        <v>f. HE19-22</v>
      </c>
      <c r="D69">
        <v>20</v>
      </c>
      <c r="E69" t="s">
        <v>15</v>
      </c>
      <c r="F69" s="4">
        <f>'2020 NSRS'!$D22</f>
        <v>1615</v>
      </c>
      <c r="G69" s="4">
        <f>'2021 NSRS'!$D22</f>
        <v>1547</v>
      </c>
      <c r="H69" s="4">
        <f>'2021 NSRS wPVGR Adj'!$D22</f>
        <v>1560</v>
      </c>
      <c r="I69" s="4">
        <f t="shared" si="8"/>
        <v>68</v>
      </c>
      <c r="J69">
        <f t="shared" si="9"/>
        <v>13</v>
      </c>
      <c r="L69" t="s">
        <v>3</v>
      </c>
      <c r="M69" t="s">
        <v>24</v>
      </c>
      <c r="N69" s="8">
        <v>23</v>
      </c>
      <c r="O69" s="8">
        <v>209</v>
      </c>
    </row>
    <row r="70" spans="1:15" x14ac:dyDescent="0.35">
      <c r="A70" t="str">
        <f t="shared" si="6"/>
        <v>Mar</v>
      </c>
      <c r="B70" s="9">
        <f>DATE(2018, MONTH(DATEVALUE('[1]2019 NSRS'!$D$2&amp;" 1")), 1)</f>
        <v>43160</v>
      </c>
      <c r="C70" s="9" t="str">
        <f t="shared" si="7"/>
        <v>f. HE19-22</v>
      </c>
      <c r="D70">
        <v>21</v>
      </c>
      <c r="E70" t="s">
        <v>15</v>
      </c>
      <c r="F70" s="4">
        <f>'2020 NSRS'!$D23</f>
        <v>1615</v>
      </c>
      <c r="G70" s="4">
        <f>'2021 NSRS'!$D23</f>
        <v>1547</v>
      </c>
      <c r="H70" s="4">
        <f>'2021 NSRS wPVGR Adj'!$D23</f>
        <v>1560</v>
      </c>
      <c r="I70" s="4">
        <f t="shared" si="8"/>
        <v>68</v>
      </c>
      <c r="J70">
        <f t="shared" si="9"/>
        <v>13</v>
      </c>
      <c r="L70" t="s">
        <v>3</v>
      </c>
      <c r="M70" t="s">
        <v>25</v>
      </c>
      <c r="N70" s="8">
        <v>68</v>
      </c>
      <c r="O70" s="8">
        <v>13</v>
      </c>
    </row>
    <row r="71" spans="1:15" x14ac:dyDescent="0.35">
      <c r="A71" t="str">
        <f t="shared" si="6"/>
        <v>Mar</v>
      </c>
      <c r="B71" s="9">
        <f>DATE(2018, MONTH(DATEVALUE('[1]2019 NSRS'!$D$2&amp;" 1")), 1)</f>
        <v>43160</v>
      </c>
      <c r="C71" s="9" t="str">
        <f t="shared" si="7"/>
        <v>f. HE19-22</v>
      </c>
      <c r="D71">
        <v>22</v>
      </c>
      <c r="E71" t="s">
        <v>15</v>
      </c>
      <c r="F71" s="4">
        <f>'2020 NSRS'!$D24</f>
        <v>1615</v>
      </c>
      <c r="G71" s="4">
        <f>'2021 NSRS'!$D24</f>
        <v>1547</v>
      </c>
      <c r="H71" s="4">
        <f>'2021 NSRS wPVGR Adj'!$D24</f>
        <v>1560</v>
      </c>
      <c r="I71" s="4">
        <f t="shared" si="8"/>
        <v>68</v>
      </c>
      <c r="J71">
        <f t="shared" si="9"/>
        <v>13</v>
      </c>
      <c r="L71" t="s">
        <v>46</v>
      </c>
      <c r="N71" s="8">
        <v>136</v>
      </c>
      <c r="O71" s="8">
        <v>209</v>
      </c>
    </row>
    <row r="72" spans="1:15" x14ac:dyDescent="0.35">
      <c r="A72" t="str">
        <f t="shared" si="6"/>
        <v>Mar</v>
      </c>
      <c r="B72" s="9">
        <f>DATE(2018, MONTH(DATEVALUE('[1]2019 NSRS'!$D$2&amp;" 1")), 1)</f>
        <v>43160</v>
      </c>
      <c r="C72" s="9" t="str">
        <f t="shared" si="7"/>
        <v>a. HE1-2 &amp; HE23-24</v>
      </c>
      <c r="D72">
        <v>23</v>
      </c>
      <c r="E72" t="s">
        <v>15</v>
      </c>
      <c r="F72" s="4">
        <f>'2020 NSRS'!$D25</f>
        <v>1222</v>
      </c>
      <c r="G72" s="4">
        <f>'2021 NSRS'!$D25</f>
        <v>1136</v>
      </c>
      <c r="H72" s="4">
        <f>'2021 NSRS wPVGR Adj'!$D25</f>
        <v>1136</v>
      </c>
      <c r="I72" s="4">
        <f t="shared" si="8"/>
        <v>86</v>
      </c>
      <c r="J72">
        <f t="shared" si="9"/>
        <v>0</v>
      </c>
      <c r="L72" t="s">
        <v>4</v>
      </c>
      <c r="M72" t="s">
        <v>20</v>
      </c>
      <c r="N72" s="8">
        <v>68</v>
      </c>
      <c r="O72" s="8">
        <v>0</v>
      </c>
    </row>
    <row r="73" spans="1:15" x14ac:dyDescent="0.35">
      <c r="A73" t="str">
        <f t="shared" si="6"/>
        <v>Mar</v>
      </c>
      <c r="B73" s="9">
        <f>DATE(2018, MONTH(DATEVALUE('[1]2019 NSRS'!$D$2&amp;" 1")), 1)</f>
        <v>43160</v>
      </c>
      <c r="C73" s="9" t="str">
        <f t="shared" si="7"/>
        <v>a. HE1-2 &amp; HE23-24</v>
      </c>
      <c r="D73">
        <v>24</v>
      </c>
      <c r="E73" t="s">
        <v>15</v>
      </c>
      <c r="F73" s="4">
        <f>'2020 NSRS'!$D26</f>
        <v>1222</v>
      </c>
      <c r="G73" s="4">
        <f>'2021 NSRS'!$D26</f>
        <v>1136</v>
      </c>
      <c r="H73" s="4">
        <f>'2021 NSRS wPVGR Adj'!$D26</f>
        <v>1136</v>
      </c>
      <c r="I73" s="4">
        <f t="shared" si="8"/>
        <v>86</v>
      </c>
      <c r="J73">
        <f t="shared" si="9"/>
        <v>0</v>
      </c>
      <c r="L73" t="s">
        <v>4</v>
      </c>
      <c r="M73" t="s">
        <v>21</v>
      </c>
      <c r="N73" s="8">
        <v>30</v>
      </c>
      <c r="O73" s="8">
        <v>0</v>
      </c>
    </row>
    <row r="74" spans="1:15" x14ac:dyDescent="0.35">
      <c r="A74" t="str">
        <f t="shared" ref="A74:A98" si="10">TEXT(B74, "mmm")</f>
        <v>Apr</v>
      </c>
      <c r="B74" s="9">
        <f>DATE(2018, MONTH(DATEVALUE('[1]2019 NSRS'!$E$2&amp;" 1")), 1)</f>
        <v>43191</v>
      </c>
      <c r="C74" s="9" t="str">
        <f t="shared" si="7"/>
        <v>a. HE1-2 &amp; HE23-24</v>
      </c>
      <c r="D74">
        <v>1</v>
      </c>
      <c r="E74" t="s">
        <v>15</v>
      </c>
      <c r="F74" s="4">
        <f>'2020 NSRS'!$E3</f>
        <v>1128</v>
      </c>
      <c r="G74" s="4">
        <f>'2021 NSRS'!$E3</f>
        <v>1196</v>
      </c>
      <c r="H74" s="4">
        <f>'2021 NSRS wPVGR Adj'!$E3</f>
        <v>1196</v>
      </c>
      <c r="I74" s="4">
        <f t="shared" si="8"/>
        <v>68</v>
      </c>
      <c r="J74">
        <f t="shared" si="9"/>
        <v>0</v>
      </c>
      <c r="L74" t="s">
        <v>4</v>
      </c>
      <c r="M74" t="s">
        <v>22</v>
      </c>
      <c r="N74" s="8">
        <v>77</v>
      </c>
      <c r="O74" s="8">
        <v>87</v>
      </c>
    </row>
    <row r="75" spans="1:15" x14ac:dyDescent="0.35">
      <c r="A75" t="str">
        <f t="shared" si="10"/>
        <v>Apr</v>
      </c>
      <c r="B75" s="9">
        <f>DATE(2018, MONTH(DATEVALUE('[1]2019 NSRS'!$E$2&amp;" 1")), 1)</f>
        <v>43191</v>
      </c>
      <c r="C75" s="9" t="str">
        <f t="shared" si="7"/>
        <v>a. HE1-2 &amp; HE23-24</v>
      </c>
      <c r="D75">
        <v>2</v>
      </c>
      <c r="E75" t="s">
        <v>15</v>
      </c>
      <c r="F75" s="4">
        <f>'2020 NSRS'!$E4</f>
        <v>1128</v>
      </c>
      <c r="G75" s="4">
        <f>'2021 NSRS'!$E4</f>
        <v>1196</v>
      </c>
      <c r="H75" s="4">
        <f>'2021 NSRS wPVGR Adj'!$E4</f>
        <v>1196</v>
      </c>
      <c r="I75" s="4">
        <f t="shared" si="8"/>
        <v>68</v>
      </c>
      <c r="J75">
        <f t="shared" si="9"/>
        <v>0</v>
      </c>
      <c r="L75" t="s">
        <v>4</v>
      </c>
      <c r="M75" t="s">
        <v>23</v>
      </c>
      <c r="N75" s="8">
        <v>110</v>
      </c>
      <c r="O75" s="8">
        <v>174</v>
      </c>
    </row>
    <row r="76" spans="1:15" x14ac:dyDescent="0.35">
      <c r="A76" t="str">
        <f t="shared" si="10"/>
        <v>Apr</v>
      </c>
      <c r="B76" s="9">
        <f>DATE(2018, MONTH(DATEVALUE('[1]2019 NSRS'!$E$2&amp;" 1")), 1)</f>
        <v>43191</v>
      </c>
      <c r="C76" s="9" t="str">
        <f t="shared" si="7"/>
        <v>b. HE3-6</v>
      </c>
      <c r="D76">
        <v>3</v>
      </c>
      <c r="E76" t="s">
        <v>15</v>
      </c>
      <c r="F76" s="4">
        <f>'2020 NSRS'!$E5</f>
        <v>1409</v>
      </c>
      <c r="G76" s="4">
        <f>'2021 NSRS'!$E5</f>
        <v>1379</v>
      </c>
      <c r="H76" s="4">
        <f>'2021 NSRS wPVGR Adj'!$E5</f>
        <v>1379</v>
      </c>
      <c r="I76" s="4">
        <f t="shared" si="8"/>
        <v>30</v>
      </c>
      <c r="J76">
        <f t="shared" si="9"/>
        <v>0</v>
      </c>
      <c r="L76" t="s">
        <v>4</v>
      </c>
      <c r="M76" t="s">
        <v>24</v>
      </c>
      <c r="N76" s="8">
        <v>30</v>
      </c>
      <c r="O76" s="8">
        <v>210</v>
      </c>
    </row>
    <row r="77" spans="1:15" x14ac:dyDescent="0.35">
      <c r="A77" t="str">
        <f t="shared" si="10"/>
        <v>Apr</v>
      </c>
      <c r="B77" s="9">
        <f>DATE(2018, MONTH(DATEVALUE('[1]2019 NSRS'!$E$2&amp;" 1")), 1)</f>
        <v>43191</v>
      </c>
      <c r="C77" s="9" t="str">
        <f t="shared" si="7"/>
        <v>b. HE3-6</v>
      </c>
      <c r="D77">
        <v>4</v>
      </c>
      <c r="E77" t="s">
        <v>15</v>
      </c>
      <c r="F77" s="4">
        <f>'2020 NSRS'!$E6</f>
        <v>1409</v>
      </c>
      <c r="G77" s="4">
        <f>'2021 NSRS'!$E6</f>
        <v>1379</v>
      </c>
      <c r="H77" s="4">
        <f>'2021 NSRS wPVGR Adj'!$E6</f>
        <v>1379</v>
      </c>
      <c r="I77" s="4">
        <f t="shared" si="8"/>
        <v>30</v>
      </c>
      <c r="J77">
        <f t="shared" si="9"/>
        <v>0</v>
      </c>
      <c r="L77" t="s">
        <v>4</v>
      </c>
      <c r="M77" t="s">
        <v>25</v>
      </c>
      <c r="N77" s="8">
        <v>66</v>
      </c>
      <c r="O77" s="8">
        <v>14</v>
      </c>
    </row>
    <row r="78" spans="1:15" x14ac:dyDescent="0.35">
      <c r="A78" t="str">
        <f t="shared" si="10"/>
        <v>Apr</v>
      </c>
      <c r="B78" s="9">
        <f>DATE(2018, MONTH(DATEVALUE('[1]2019 NSRS'!$E$2&amp;" 1")), 1)</f>
        <v>43191</v>
      </c>
      <c r="C78" s="9" t="str">
        <f t="shared" si="7"/>
        <v>b. HE3-6</v>
      </c>
      <c r="D78">
        <v>5</v>
      </c>
      <c r="E78" t="s">
        <v>15</v>
      </c>
      <c r="F78" s="4">
        <f>'2020 NSRS'!$E7</f>
        <v>1409</v>
      </c>
      <c r="G78" s="4">
        <f>'2021 NSRS'!$E7</f>
        <v>1379</v>
      </c>
      <c r="H78" s="4">
        <f>'2021 NSRS wPVGR Adj'!$E7</f>
        <v>1379</v>
      </c>
      <c r="I78" s="4">
        <f t="shared" si="8"/>
        <v>30</v>
      </c>
      <c r="J78">
        <f t="shared" si="9"/>
        <v>0</v>
      </c>
      <c r="L78" t="s">
        <v>47</v>
      </c>
      <c r="N78" s="8">
        <v>110</v>
      </c>
      <c r="O78" s="8">
        <v>210</v>
      </c>
    </row>
    <row r="79" spans="1:15" x14ac:dyDescent="0.35">
      <c r="A79" t="str">
        <f t="shared" si="10"/>
        <v>Apr</v>
      </c>
      <c r="B79" s="9">
        <f>DATE(2018, MONTH(DATEVALUE('[1]2019 NSRS'!$E$2&amp;" 1")), 1)</f>
        <v>43191</v>
      </c>
      <c r="C79" s="9" t="str">
        <f t="shared" si="7"/>
        <v>b. HE3-6</v>
      </c>
      <c r="D79">
        <v>6</v>
      </c>
      <c r="E79" t="s">
        <v>15</v>
      </c>
      <c r="F79" s="4">
        <f>'2020 NSRS'!$E8</f>
        <v>1409</v>
      </c>
      <c r="G79" s="4">
        <f>'2021 NSRS'!$E8</f>
        <v>1379</v>
      </c>
      <c r="H79" s="4">
        <f>'2021 NSRS wPVGR Adj'!$E8</f>
        <v>1379</v>
      </c>
      <c r="I79" s="4">
        <f t="shared" si="8"/>
        <v>30</v>
      </c>
      <c r="J79">
        <f t="shared" si="9"/>
        <v>0</v>
      </c>
      <c r="L79" t="s">
        <v>5</v>
      </c>
      <c r="M79" t="s">
        <v>20</v>
      </c>
      <c r="N79" s="8">
        <v>15</v>
      </c>
      <c r="O79" s="8">
        <v>0</v>
      </c>
    </row>
    <row r="80" spans="1:15" x14ac:dyDescent="0.35">
      <c r="A80" t="str">
        <f t="shared" si="10"/>
        <v>Apr</v>
      </c>
      <c r="B80" s="9">
        <f>DATE(2018, MONTH(DATEVALUE('[1]2019 NSRS'!$E$2&amp;" 1")), 1)</f>
        <v>43191</v>
      </c>
      <c r="C80" s="9" t="str">
        <f t="shared" si="7"/>
        <v>c. HE7-10</v>
      </c>
      <c r="D80">
        <v>7</v>
      </c>
      <c r="E80" t="s">
        <v>15</v>
      </c>
      <c r="F80" s="4">
        <f>'2020 NSRS'!$E9</f>
        <v>1810</v>
      </c>
      <c r="G80" s="4">
        <f>'2021 NSRS'!$E9</f>
        <v>1733</v>
      </c>
      <c r="H80" s="4">
        <f>'2021 NSRS wPVGR Adj'!$E9</f>
        <v>1820</v>
      </c>
      <c r="I80" s="4">
        <f t="shared" si="8"/>
        <v>77</v>
      </c>
      <c r="J80">
        <f t="shared" si="9"/>
        <v>87</v>
      </c>
      <c r="L80" t="s">
        <v>5</v>
      </c>
      <c r="M80" t="s">
        <v>21</v>
      </c>
      <c r="N80" s="8">
        <v>95</v>
      </c>
      <c r="O80" s="8">
        <v>0</v>
      </c>
    </row>
    <row r="81" spans="1:15" x14ac:dyDescent="0.35">
      <c r="A81" t="str">
        <f t="shared" si="10"/>
        <v>Apr</v>
      </c>
      <c r="B81" s="9">
        <f>DATE(2018, MONTH(DATEVALUE('[1]2019 NSRS'!$E$2&amp;" 1")), 1)</f>
        <v>43191</v>
      </c>
      <c r="C81" s="9" t="str">
        <f t="shared" si="7"/>
        <v>c. HE7-10</v>
      </c>
      <c r="D81">
        <v>8</v>
      </c>
      <c r="E81" t="s">
        <v>15</v>
      </c>
      <c r="F81" s="4">
        <f>'2020 NSRS'!$E10</f>
        <v>1810</v>
      </c>
      <c r="G81" s="4">
        <f>'2021 NSRS'!$E10</f>
        <v>1733</v>
      </c>
      <c r="H81" s="4">
        <f>'2021 NSRS wPVGR Adj'!$E10</f>
        <v>1820</v>
      </c>
      <c r="I81" s="4">
        <f t="shared" si="8"/>
        <v>77</v>
      </c>
      <c r="J81">
        <f t="shared" si="9"/>
        <v>87</v>
      </c>
      <c r="L81" t="s">
        <v>5</v>
      </c>
      <c r="M81" t="s">
        <v>22</v>
      </c>
      <c r="N81" s="8">
        <v>266</v>
      </c>
      <c r="O81" s="8">
        <v>99</v>
      </c>
    </row>
    <row r="82" spans="1:15" x14ac:dyDescent="0.35">
      <c r="A82" t="str">
        <f t="shared" si="10"/>
        <v>Apr</v>
      </c>
      <c r="B82" s="9">
        <f>DATE(2018, MONTH(DATEVALUE('[1]2019 NSRS'!$E$2&amp;" 1")), 1)</f>
        <v>43191</v>
      </c>
      <c r="C82" s="9" t="str">
        <f t="shared" si="7"/>
        <v>c. HE7-10</v>
      </c>
      <c r="D82">
        <v>9</v>
      </c>
      <c r="E82" t="s">
        <v>15</v>
      </c>
      <c r="F82" s="4">
        <f>'2020 NSRS'!$E11</f>
        <v>1810</v>
      </c>
      <c r="G82" s="4">
        <f>'2021 NSRS'!$E11</f>
        <v>1733</v>
      </c>
      <c r="H82" s="4">
        <f>'2021 NSRS wPVGR Adj'!$E11</f>
        <v>1820</v>
      </c>
      <c r="I82" s="4">
        <f t="shared" si="8"/>
        <v>77</v>
      </c>
      <c r="J82">
        <f t="shared" si="9"/>
        <v>87</v>
      </c>
      <c r="L82" t="s">
        <v>5</v>
      </c>
      <c r="M82" t="s">
        <v>23</v>
      </c>
      <c r="N82" s="8">
        <v>175</v>
      </c>
      <c r="O82" s="8">
        <v>198</v>
      </c>
    </row>
    <row r="83" spans="1:15" x14ac:dyDescent="0.35">
      <c r="A83" t="str">
        <f t="shared" si="10"/>
        <v>Apr</v>
      </c>
      <c r="B83" s="9">
        <f>DATE(2018, MONTH(DATEVALUE('[1]2019 NSRS'!$E$2&amp;" 1")), 1)</f>
        <v>43191</v>
      </c>
      <c r="C83" s="9" t="str">
        <f t="shared" si="7"/>
        <v>c. HE7-10</v>
      </c>
      <c r="D83">
        <v>10</v>
      </c>
      <c r="E83" t="s">
        <v>15</v>
      </c>
      <c r="F83" s="4">
        <f>'2020 NSRS'!$E12</f>
        <v>1810</v>
      </c>
      <c r="G83" s="4">
        <f>'2021 NSRS'!$E12</f>
        <v>1733</v>
      </c>
      <c r="H83" s="4">
        <f>'2021 NSRS wPVGR Adj'!$E12</f>
        <v>1820</v>
      </c>
      <c r="I83" s="4">
        <f t="shared" si="8"/>
        <v>77</v>
      </c>
      <c r="J83">
        <f t="shared" si="9"/>
        <v>87</v>
      </c>
      <c r="L83" t="s">
        <v>5</v>
      </c>
      <c r="M83" t="s">
        <v>24</v>
      </c>
      <c r="N83" s="8">
        <v>99</v>
      </c>
      <c r="O83" s="8">
        <v>240</v>
      </c>
    </row>
    <row r="84" spans="1:15" x14ac:dyDescent="0.35">
      <c r="A84" t="str">
        <f t="shared" si="10"/>
        <v>Apr</v>
      </c>
      <c r="B84" s="9">
        <f>DATE(2018, MONTH(DATEVALUE('[1]2019 NSRS'!$E$2&amp;" 1")), 1)</f>
        <v>43191</v>
      </c>
      <c r="C84" s="9" t="str">
        <f t="shared" si="7"/>
        <v>d. HE11-14</v>
      </c>
      <c r="D84">
        <v>11</v>
      </c>
      <c r="E84" t="s">
        <v>15</v>
      </c>
      <c r="F84" s="4">
        <f>'2020 NSRS'!$E13</f>
        <v>1256</v>
      </c>
      <c r="G84" s="4">
        <f>'2021 NSRS'!$E13</f>
        <v>1366</v>
      </c>
      <c r="H84" s="4">
        <f>'2021 NSRS wPVGR Adj'!$E13</f>
        <v>1540</v>
      </c>
      <c r="I84" s="4">
        <f t="shared" si="8"/>
        <v>110</v>
      </c>
      <c r="J84">
        <f t="shared" si="9"/>
        <v>174</v>
      </c>
      <c r="L84" t="s">
        <v>5</v>
      </c>
      <c r="M84" t="s">
        <v>25</v>
      </c>
      <c r="N84" s="8">
        <v>0</v>
      </c>
      <c r="O84" s="8">
        <v>15</v>
      </c>
    </row>
    <row r="85" spans="1:15" x14ac:dyDescent="0.35">
      <c r="A85" t="str">
        <f t="shared" si="10"/>
        <v>Apr</v>
      </c>
      <c r="B85" s="9">
        <f>DATE(2018, MONTH(DATEVALUE('[1]2019 NSRS'!$E$2&amp;" 1")), 1)</f>
        <v>43191</v>
      </c>
      <c r="C85" s="9" t="str">
        <f t="shared" si="7"/>
        <v>d. HE11-14</v>
      </c>
      <c r="D85">
        <v>12</v>
      </c>
      <c r="E85" t="s">
        <v>15</v>
      </c>
      <c r="F85" s="4">
        <f>'2020 NSRS'!$E14</f>
        <v>1256</v>
      </c>
      <c r="G85" s="4">
        <f>'2021 NSRS'!$E14</f>
        <v>1366</v>
      </c>
      <c r="H85" s="4">
        <f>'2021 NSRS wPVGR Adj'!$E14</f>
        <v>1540</v>
      </c>
      <c r="I85" s="4">
        <f t="shared" si="8"/>
        <v>110</v>
      </c>
      <c r="J85">
        <f t="shared" si="9"/>
        <v>174</v>
      </c>
      <c r="L85" t="s">
        <v>48</v>
      </c>
      <c r="N85" s="8">
        <v>266</v>
      </c>
      <c r="O85" s="8">
        <v>240</v>
      </c>
    </row>
    <row r="86" spans="1:15" x14ac:dyDescent="0.35">
      <c r="A86" t="str">
        <f t="shared" si="10"/>
        <v>Apr</v>
      </c>
      <c r="B86" s="9">
        <f>DATE(2018, MONTH(DATEVALUE('[1]2019 NSRS'!$E$2&amp;" 1")), 1)</f>
        <v>43191</v>
      </c>
      <c r="C86" s="9" t="str">
        <f t="shared" si="7"/>
        <v>d. HE11-14</v>
      </c>
      <c r="D86">
        <v>13</v>
      </c>
      <c r="E86" t="s">
        <v>15</v>
      </c>
      <c r="F86" s="4">
        <f>'2020 NSRS'!$E15</f>
        <v>1256</v>
      </c>
      <c r="G86" s="4">
        <f>'2021 NSRS'!$E15</f>
        <v>1366</v>
      </c>
      <c r="H86" s="4">
        <f>'2021 NSRS wPVGR Adj'!$E15</f>
        <v>1540</v>
      </c>
      <c r="I86" s="4">
        <f t="shared" si="8"/>
        <v>110</v>
      </c>
      <c r="J86">
        <f t="shared" si="9"/>
        <v>174</v>
      </c>
      <c r="L86" t="s">
        <v>6</v>
      </c>
      <c r="M86" t="s">
        <v>20</v>
      </c>
      <c r="N86" s="8">
        <v>49</v>
      </c>
      <c r="O86" s="8">
        <v>0</v>
      </c>
    </row>
    <row r="87" spans="1:15" x14ac:dyDescent="0.35">
      <c r="A87" t="str">
        <f t="shared" si="10"/>
        <v>Apr</v>
      </c>
      <c r="B87" s="9">
        <f>DATE(2018, MONTH(DATEVALUE('[1]2019 NSRS'!$E$2&amp;" 1")), 1)</f>
        <v>43191</v>
      </c>
      <c r="C87" s="9" t="str">
        <f t="shared" si="7"/>
        <v>d. HE11-14</v>
      </c>
      <c r="D87">
        <v>14</v>
      </c>
      <c r="E87" t="s">
        <v>15</v>
      </c>
      <c r="F87" s="4">
        <f>'2020 NSRS'!$E16</f>
        <v>1256</v>
      </c>
      <c r="G87" s="4">
        <f>'2021 NSRS'!$E16</f>
        <v>1366</v>
      </c>
      <c r="H87" s="4">
        <f>'2021 NSRS wPVGR Adj'!$E16</f>
        <v>1540</v>
      </c>
      <c r="I87" s="4">
        <f t="shared" si="8"/>
        <v>110</v>
      </c>
      <c r="J87">
        <f t="shared" si="9"/>
        <v>174</v>
      </c>
      <c r="L87" t="s">
        <v>6</v>
      </c>
      <c r="M87" t="s">
        <v>21</v>
      </c>
      <c r="N87" s="8">
        <v>44</v>
      </c>
      <c r="O87" s="8">
        <v>0</v>
      </c>
    </row>
    <row r="88" spans="1:15" x14ac:dyDescent="0.35">
      <c r="A88" t="str">
        <f t="shared" si="10"/>
        <v>Apr</v>
      </c>
      <c r="B88" s="9">
        <f>DATE(2018, MONTH(DATEVALUE('[1]2019 NSRS'!$E$2&amp;" 1")), 1)</f>
        <v>43191</v>
      </c>
      <c r="C88" s="9" t="str">
        <f t="shared" si="7"/>
        <v>e. HE15-18</v>
      </c>
      <c r="D88">
        <v>15</v>
      </c>
      <c r="E88" t="s">
        <v>15</v>
      </c>
      <c r="F88" s="4">
        <f>'2020 NSRS'!$E17</f>
        <v>1290</v>
      </c>
      <c r="G88" s="4">
        <f>'2021 NSRS'!$E17</f>
        <v>1320</v>
      </c>
      <c r="H88" s="4">
        <f>'2021 NSRS wPVGR Adj'!$E17</f>
        <v>1530</v>
      </c>
      <c r="I88" s="4">
        <f t="shared" si="8"/>
        <v>30</v>
      </c>
      <c r="J88">
        <f t="shared" si="9"/>
        <v>210</v>
      </c>
      <c r="L88" t="s">
        <v>6</v>
      </c>
      <c r="M88" t="s">
        <v>22</v>
      </c>
      <c r="N88" s="8">
        <v>30</v>
      </c>
      <c r="O88" s="8">
        <v>107</v>
      </c>
    </row>
    <row r="89" spans="1:15" x14ac:dyDescent="0.35">
      <c r="A89" t="str">
        <f t="shared" si="10"/>
        <v>Apr</v>
      </c>
      <c r="B89" s="9">
        <f>DATE(2018, MONTH(DATEVALUE('[1]2019 NSRS'!$E$2&amp;" 1")), 1)</f>
        <v>43191</v>
      </c>
      <c r="C89" s="9" t="str">
        <f t="shared" si="7"/>
        <v>e. HE15-18</v>
      </c>
      <c r="D89">
        <v>16</v>
      </c>
      <c r="E89" t="s">
        <v>15</v>
      </c>
      <c r="F89" s="4">
        <f>'2020 NSRS'!$E18</f>
        <v>1290</v>
      </c>
      <c r="G89" s="4">
        <f>'2021 NSRS'!$E18</f>
        <v>1320</v>
      </c>
      <c r="H89" s="4">
        <f>'2021 NSRS wPVGR Adj'!$E18</f>
        <v>1530</v>
      </c>
      <c r="I89" s="4">
        <f t="shared" si="8"/>
        <v>30</v>
      </c>
      <c r="J89">
        <f t="shared" si="9"/>
        <v>210</v>
      </c>
      <c r="L89" t="s">
        <v>6</v>
      </c>
      <c r="M89" t="s">
        <v>23</v>
      </c>
      <c r="N89" s="8">
        <v>86</v>
      </c>
      <c r="O89" s="8">
        <v>146</v>
      </c>
    </row>
    <row r="90" spans="1:15" x14ac:dyDescent="0.35">
      <c r="A90" t="str">
        <f t="shared" si="10"/>
        <v>Apr</v>
      </c>
      <c r="B90" s="9">
        <f>DATE(2018, MONTH(DATEVALUE('[1]2019 NSRS'!$E$2&amp;" 1")), 1)</f>
        <v>43191</v>
      </c>
      <c r="C90" s="9" t="str">
        <f t="shared" si="7"/>
        <v>e. HE15-18</v>
      </c>
      <c r="D90">
        <v>17</v>
      </c>
      <c r="E90" t="s">
        <v>15</v>
      </c>
      <c r="F90" s="4">
        <f>'2020 NSRS'!$E19</f>
        <v>1290</v>
      </c>
      <c r="G90" s="4">
        <f>'2021 NSRS'!$E19</f>
        <v>1320</v>
      </c>
      <c r="H90" s="4">
        <f>'2021 NSRS wPVGR Adj'!$E19</f>
        <v>1530</v>
      </c>
      <c r="I90" s="4">
        <f t="shared" si="8"/>
        <v>30</v>
      </c>
      <c r="J90">
        <f t="shared" si="9"/>
        <v>210</v>
      </c>
      <c r="L90" t="s">
        <v>6</v>
      </c>
      <c r="M90" t="s">
        <v>24</v>
      </c>
      <c r="N90" s="8">
        <v>26</v>
      </c>
      <c r="O90" s="8">
        <v>224</v>
      </c>
    </row>
    <row r="91" spans="1:15" x14ac:dyDescent="0.35">
      <c r="A91" t="str">
        <f t="shared" si="10"/>
        <v>Apr</v>
      </c>
      <c r="B91" s="9">
        <f>DATE(2018, MONTH(DATEVALUE('[1]2019 NSRS'!$E$2&amp;" 1")), 1)</f>
        <v>43191</v>
      </c>
      <c r="C91" s="9" t="str">
        <f t="shared" si="7"/>
        <v>e. HE15-18</v>
      </c>
      <c r="D91">
        <v>18</v>
      </c>
      <c r="E91" t="s">
        <v>15</v>
      </c>
      <c r="F91" s="4">
        <f>'2020 NSRS'!$E20</f>
        <v>1290</v>
      </c>
      <c r="G91" s="4">
        <f>'2021 NSRS'!$E20</f>
        <v>1320</v>
      </c>
      <c r="H91" s="4">
        <f>'2021 NSRS wPVGR Adj'!$E20</f>
        <v>1530</v>
      </c>
      <c r="I91" s="4">
        <f t="shared" si="8"/>
        <v>30</v>
      </c>
      <c r="J91">
        <f t="shared" si="9"/>
        <v>210</v>
      </c>
      <c r="L91" t="s">
        <v>6</v>
      </c>
      <c r="M91" t="s">
        <v>25</v>
      </c>
      <c r="N91" s="8">
        <v>33</v>
      </c>
      <c r="O91" s="8">
        <v>73</v>
      </c>
    </row>
    <row r="92" spans="1:15" x14ac:dyDescent="0.35">
      <c r="A92" t="str">
        <f t="shared" si="10"/>
        <v>Apr</v>
      </c>
      <c r="B92" s="9">
        <f>DATE(2018, MONTH(DATEVALUE('[1]2019 NSRS'!$E$2&amp;" 1")), 1)</f>
        <v>43191</v>
      </c>
      <c r="C92" s="9" t="str">
        <f t="shared" si="7"/>
        <v>f. HE19-22</v>
      </c>
      <c r="D92">
        <v>19</v>
      </c>
      <c r="E92" t="s">
        <v>15</v>
      </c>
      <c r="F92" s="4">
        <f>'2020 NSRS'!$E21</f>
        <v>1770</v>
      </c>
      <c r="G92" s="4">
        <f>'2021 NSRS'!$E21</f>
        <v>1704</v>
      </c>
      <c r="H92" s="4">
        <f>'2021 NSRS wPVGR Adj'!$E21</f>
        <v>1718</v>
      </c>
      <c r="I92" s="4">
        <f t="shared" si="8"/>
        <v>66</v>
      </c>
      <c r="J92">
        <f t="shared" si="9"/>
        <v>14</v>
      </c>
      <c r="L92" t="s">
        <v>49</v>
      </c>
      <c r="N92" s="8">
        <v>86</v>
      </c>
      <c r="O92" s="8">
        <v>224</v>
      </c>
    </row>
    <row r="93" spans="1:15" x14ac:dyDescent="0.35">
      <c r="A93" t="str">
        <f t="shared" si="10"/>
        <v>Apr</v>
      </c>
      <c r="B93" s="9">
        <f>DATE(2018, MONTH(DATEVALUE('[1]2019 NSRS'!$E$2&amp;" 1")), 1)</f>
        <v>43191</v>
      </c>
      <c r="C93" s="9" t="str">
        <f t="shared" si="7"/>
        <v>f. HE19-22</v>
      </c>
      <c r="D93">
        <v>20</v>
      </c>
      <c r="E93" t="s">
        <v>15</v>
      </c>
      <c r="F93" s="4">
        <f>'2020 NSRS'!$E22</f>
        <v>1770</v>
      </c>
      <c r="G93" s="4">
        <f>'2021 NSRS'!$E22</f>
        <v>1704</v>
      </c>
      <c r="H93" s="4">
        <f>'2021 NSRS wPVGR Adj'!$E22</f>
        <v>1718</v>
      </c>
      <c r="I93" s="4">
        <f t="shared" si="8"/>
        <v>66</v>
      </c>
      <c r="J93">
        <f t="shared" si="9"/>
        <v>14</v>
      </c>
      <c r="L93" t="s">
        <v>7</v>
      </c>
      <c r="M93" t="s">
        <v>20</v>
      </c>
      <c r="N93" s="8">
        <v>128</v>
      </c>
      <c r="O93" s="8">
        <v>0</v>
      </c>
    </row>
    <row r="94" spans="1:15" x14ac:dyDescent="0.35">
      <c r="A94" t="str">
        <f t="shared" si="10"/>
        <v>Apr</v>
      </c>
      <c r="B94" s="9">
        <f>DATE(2018, MONTH(DATEVALUE('[1]2019 NSRS'!$E$2&amp;" 1")), 1)</f>
        <v>43191</v>
      </c>
      <c r="C94" s="9" t="str">
        <f t="shared" si="7"/>
        <v>f. HE19-22</v>
      </c>
      <c r="D94">
        <v>21</v>
      </c>
      <c r="E94" t="s">
        <v>15</v>
      </c>
      <c r="F94" s="4">
        <f>'2020 NSRS'!$E23</f>
        <v>1770</v>
      </c>
      <c r="G94" s="4">
        <f>'2021 NSRS'!$E23</f>
        <v>1704</v>
      </c>
      <c r="H94" s="4">
        <f>'2021 NSRS wPVGR Adj'!$E23</f>
        <v>1718</v>
      </c>
      <c r="I94" s="4">
        <f t="shared" si="8"/>
        <v>66</v>
      </c>
      <c r="J94">
        <f t="shared" si="9"/>
        <v>14</v>
      </c>
      <c r="L94" t="s">
        <v>7</v>
      </c>
      <c r="M94" t="s">
        <v>21</v>
      </c>
      <c r="N94" s="8">
        <v>68</v>
      </c>
      <c r="O94" s="8">
        <v>0</v>
      </c>
    </row>
    <row r="95" spans="1:15" x14ac:dyDescent="0.35">
      <c r="A95" t="str">
        <f t="shared" si="10"/>
        <v>Apr</v>
      </c>
      <c r="B95" s="9">
        <f>DATE(2018, MONTH(DATEVALUE('[1]2019 NSRS'!$E$2&amp;" 1")), 1)</f>
        <v>43191</v>
      </c>
      <c r="C95" s="9" t="str">
        <f t="shared" si="7"/>
        <v>f. HE19-22</v>
      </c>
      <c r="D95">
        <v>22</v>
      </c>
      <c r="E95" t="s">
        <v>15</v>
      </c>
      <c r="F95" s="4">
        <f>'2020 NSRS'!$E24</f>
        <v>1770</v>
      </c>
      <c r="G95" s="4">
        <f>'2021 NSRS'!$E24</f>
        <v>1704</v>
      </c>
      <c r="H95" s="4">
        <f>'2021 NSRS wPVGR Adj'!$E24</f>
        <v>1718</v>
      </c>
      <c r="I95" s="4">
        <f t="shared" si="8"/>
        <v>66</v>
      </c>
      <c r="J95">
        <f t="shared" si="9"/>
        <v>14</v>
      </c>
      <c r="L95" t="s">
        <v>7</v>
      </c>
      <c r="M95" t="s">
        <v>22</v>
      </c>
      <c r="N95" s="8">
        <v>61</v>
      </c>
      <c r="O95" s="8">
        <v>105</v>
      </c>
    </row>
    <row r="96" spans="1:15" x14ac:dyDescent="0.35">
      <c r="A96" t="str">
        <f t="shared" si="10"/>
        <v>Apr</v>
      </c>
      <c r="B96" s="9">
        <f>DATE(2018, MONTH(DATEVALUE('[1]2019 NSRS'!$E$2&amp;" 1")), 1)</f>
        <v>43191</v>
      </c>
      <c r="C96" s="9" t="str">
        <f t="shared" si="7"/>
        <v>a. HE1-2 &amp; HE23-24</v>
      </c>
      <c r="D96">
        <v>23</v>
      </c>
      <c r="E96" t="s">
        <v>15</v>
      </c>
      <c r="F96" s="4">
        <f>'2020 NSRS'!$E25</f>
        <v>1128</v>
      </c>
      <c r="G96" s="4">
        <f>'2021 NSRS'!$E25</f>
        <v>1196</v>
      </c>
      <c r="H96" s="4">
        <f>'2021 NSRS wPVGR Adj'!$E25</f>
        <v>1196</v>
      </c>
      <c r="I96" s="4">
        <f t="shared" si="8"/>
        <v>68</v>
      </c>
      <c r="J96">
        <f t="shared" si="9"/>
        <v>0</v>
      </c>
      <c r="L96" t="s">
        <v>7</v>
      </c>
      <c r="M96" t="s">
        <v>23</v>
      </c>
      <c r="N96" s="8">
        <v>118</v>
      </c>
      <c r="O96" s="8">
        <v>143</v>
      </c>
    </row>
    <row r="97" spans="1:15" x14ac:dyDescent="0.35">
      <c r="A97" t="str">
        <f t="shared" si="10"/>
        <v>Apr</v>
      </c>
      <c r="B97" s="9">
        <f>DATE(2018, MONTH(DATEVALUE('[1]2019 NSRS'!$E$2&amp;" 1")), 1)</f>
        <v>43191</v>
      </c>
      <c r="C97" s="9" t="str">
        <f t="shared" si="7"/>
        <v>a. HE1-2 &amp; HE23-24</v>
      </c>
      <c r="D97">
        <v>24</v>
      </c>
      <c r="E97" t="s">
        <v>15</v>
      </c>
      <c r="F97" s="4">
        <f>'2020 NSRS'!$E26</f>
        <v>1128</v>
      </c>
      <c r="G97" s="4">
        <f>'2021 NSRS'!$E26</f>
        <v>1196</v>
      </c>
      <c r="H97" s="4">
        <f>'2021 NSRS wPVGR Adj'!$E26</f>
        <v>1196</v>
      </c>
      <c r="I97" s="4">
        <f t="shared" si="8"/>
        <v>68</v>
      </c>
      <c r="J97">
        <f t="shared" si="9"/>
        <v>0</v>
      </c>
      <c r="L97" t="s">
        <v>7</v>
      </c>
      <c r="M97" t="s">
        <v>24</v>
      </c>
      <c r="N97" s="8">
        <v>36</v>
      </c>
      <c r="O97" s="8">
        <v>220</v>
      </c>
    </row>
    <row r="98" spans="1:15" x14ac:dyDescent="0.35">
      <c r="A98" t="str">
        <f t="shared" si="10"/>
        <v>May</v>
      </c>
      <c r="B98" s="9">
        <f>DATE(2018, MONTH(DATEVALUE('[1]2019 NSRS'!$F$2&amp;" 1")), 1)</f>
        <v>43221</v>
      </c>
      <c r="C98" s="9" t="str">
        <f t="shared" si="7"/>
        <v>a. HE1-2 &amp; HE23-24</v>
      </c>
      <c r="D98">
        <v>1</v>
      </c>
      <c r="E98" t="s">
        <v>15</v>
      </c>
      <c r="F98" s="4">
        <f>'2020 NSRS'!$F3</f>
        <v>1061</v>
      </c>
      <c r="G98" s="4">
        <f>'2021 NSRS'!$F3</f>
        <v>1076</v>
      </c>
      <c r="H98" s="4">
        <f>'2021 NSRS wPVGR Adj'!$F3</f>
        <v>1076</v>
      </c>
      <c r="I98" s="4">
        <f t="shared" si="8"/>
        <v>15</v>
      </c>
      <c r="J98">
        <f t="shared" si="9"/>
        <v>0</v>
      </c>
      <c r="L98" t="s">
        <v>7</v>
      </c>
      <c r="M98" t="s">
        <v>25</v>
      </c>
      <c r="N98" s="8">
        <v>87</v>
      </c>
      <c r="O98" s="8">
        <v>72</v>
      </c>
    </row>
    <row r="99" spans="1:15" x14ac:dyDescent="0.35">
      <c r="A99" t="str">
        <f t="shared" ref="A99:A138" si="11">TEXT(B99, "mmm")</f>
        <v>May</v>
      </c>
      <c r="B99" s="9">
        <f>DATE(2018, MONTH(DATEVALUE('[1]2019 NSRS'!$F$2&amp;" 1")), 1)</f>
        <v>43221</v>
      </c>
      <c r="C99" s="9" t="str">
        <f t="shared" si="7"/>
        <v>a. HE1-2 &amp; HE23-24</v>
      </c>
      <c r="D99">
        <v>2</v>
      </c>
      <c r="E99" t="s">
        <v>15</v>
      </c>
      <c r="F99" s="4">
        <f>'2020 NSRS'!$F4</f>
        <v>1061</v>
      </c>
      <c r="G99" s="4">
        <f>'2021 NSRS'!$F4</f>
        <v>1076</v>
      </c>
      <c r="H99" s="4">
        <f>'2021 NSRS wPVGR Adj'!$F4</f>
        <v>1076</v>
      </c>
      <c r="I99" s="4">
        <f t="shared" si="8"/>
        <v>15</v>
      </c>
      <c r="J99">
        <f t="shared" si="9"/>
        <v>0</v>
      </c>
      <c r="L99" t="s">
        <v>50</v>
      </c>
      <c r="N99" s="8">
        <v>128</v>
      </c>
      <c r="O99" s="8">
        <v>220</v>
      </c>
    </row>
    <row r="100" spans="1:15" x14ac:dyDescent="0.35">
      <c r="A100" t="str">
        <f t="shared" si="11"/>
        <v>May</v>
      </c>
      <c r="B100" s="9">
        <f>DATE(2018, MONTH(DATEVALUE('[1]2019 NSRS'!$F$2&amp;" 1")), 1)</f>
        <v>43221</v>
      </c>
      <c r="C100" s="9" t="str">
        <f t="shared" si="7"/>
        <v>b. HE3-6</v>
      </c>
      <c r="D100">
        <v>3</v>
      </c>
      <c r="E100" t="s">
        <v>15</v>
      </c>
      <c r="F100" s="4">
        <f>'2020 NSRS'!$F5</f>
        <v>1409</v>
      </c>
      <c r="G100" s="4">
        <f>'2021 NSRS'!$F5</f>
        <v>1314</v>
      </c>
      <c r="H100" s="4">
        <f>'2021 NSRS wPVGR Adj'!$F5</f>
        <v>1314</v>
      </c>
      <c r="I100" s="4">
        <f t="shared" si="8"/>
        <v>95</v>
      </c>
      <c r="J100">
        <f t="shared" si="9"/>
        <v>0</v>
      </c>
      <c r="L100" t="s">
        <v>8</v>
      </c>
      <c r="M100" t="s">
        <v>20</v>
      </c>
      <c r="N100" s="8">
        <v>1194</v>
      </c>
      <c r="O100" s="8">
        <v>0</v>
      </c>
    </row>
    <row r="101" spans="1:15" x14ac:dyDescent="0.35">
      <c r="A101" t="str">
        <f t="shared" si="11"/>
        <v>May</v>
      </c>
      <c r="B101" s="9">
        <f>DATE(2018, MONTH(DATEVALUE('[1]2019 NSRS'!$F$2&amp;" 1")), 1)</f>
        <v>43221</v>
      </c>
      <c r="C101" s="9" t="str">
        <f t="shared" si="7"/>
        <v>b. HE3-6</v>
      </c>
      <c r="D101">
        <v>4</v>
      </c>
      <c r="E101" t="s">
        <v>15</v>
      </c>
      <c r="F101" s="4">
        <f>'2020 NSRS'!$F6</f>
        <v>1409</v>
      </c>
      <c r="G101" s="4">
        <f>'2021 NSRS'!$F6</f>
        <v>1314</v>
      </c>
      <c r="H101" s="4">
        <f>'2021 NSRS wPVGR Adj'!$F6</f>
        <v>1314</v>
      </c>
      <c r="I101" s="4">
        <f t="shared" si="8"/>
        <v>95</v>
      </c>
      <c r="J101">
        <f t="shared" si="9"/>
        <v>0</v>
      </c>
      <c r="L101" t="s">
        <v>8</v>
      </c>
      <c r="M101" t="s">
        <v>21</v>
      </c>
      <c r="N101" s="8">
        <v>1401</v>
      </c>
      <c r="O101" s="8">
        <v>0</v>
      </c>
    </row>
    <row r="102" spans="1:15" x14ac:dyDescent="0.35">
      <c r="A102" t="str">
        <f t="shared" si="11"/>
        <v>May</v>
      </c>
      <c r="B102" s="9">
        <f>DATE(2018, MONTH(DATEVALUE('[1]2019 NSRS'!$F$2&amp;" 1")), 1)</f>
        <v>43221</v>
      </c>
      <c r="C102" s="9" t="str">
        <f t="shared" si="7"/>
        <v>b. HE3-6</v>
      </c>
      <c r="D102">
        <v>5</v>
      </c>
      <c r="E102" t="s">
        <v>15</v>
      </c>
      <c r="F102" s="4">
        <f>'2020 NSRS'!$F7</f>
        <v>1409</v>
      </c>
      <c r="G102" s="4">
        <f>'2021 NSRS'!$F7</f>
        <v>1314</v>
      </c>
      <c r="H102" s="4">
        <f>'2021 NSRS wPVGR Adj'!$F7</f>
        <v>1314</v>
      </c>
      <c r="I102" s="4">
        <f t="shared" si="8"/>
        <v>95</v>
      </c>
      <c r="J102">
        <f t="shared" si="9"/>
        <v>0</v>
      </c>
      <c r="L102" t="s">
        <v>8</v>
      </c>
      <c r="M102" t="s">
        <v>22</v>
      </c>
      <c r="N102" s="8">
        <v>1755</v>
      </c>
      <c r="O102" s="8">
        <v>0</v>
      </c>
    </row>
    <row r="103" spans="1:15" x14ac:dyDescent="0.35">
      <c r="A103" t="str">
        <f t="shared" si="11"/>
        <v>May</v>
      </c>
      <c r="B103" s="9">
        <f>DATE(2018, MONTH(DATEVALUE('[1]2019 NSRS'!$F$2&amp;" 1")), 1)</f>
        <v>43221</v>
      </c>
      <c r="C103" s="9" t="str">
        <f t="shared" si="7"/>
        <v>b. HE3-6</v>
      </c>
      <c r="D103">
        <v>6</v>
      </c>
      <c r="E103" t="s">
        <v>15</v>
      </c>
      <c r="F103" s="4">
        <f>'2020 NSRS'!$F8</f>
        <v>1409</v>
      </c>
      <c r="G103" s="4">
        <f>'2021 NSRS'!$F8</f>
        <v>1314</v>
      </c>
      <c r="H103" s="4">
        <f>'2021 NSRS wPVGR Adj'!$F8</f>
        <v>1314</v>
      </c>
      <c r="I103" s="4">
        <f t="shared" si="8"/>
        <v>95</v>
      </c>
      <c r="J103">
        <f t="shared" si="9"/>
        <v>0</v>
      </c>
      <c r="L103" t="s">
        <v>8</v>
      </c>
      <c r="M103" t="s">
        <v>23</v>
      </c>
      <c r="N103" s="8">
        <v>1776</v>
      </c>
      <c r="O103" s="8">
        <v>0</v>
      </c>
    </row>
    <row r="104" spans="1:15" x14ac:dyDescent="0.35">
      <c r="A104" t="str">
        <f t="shared" si="11"/>
        <v>May</v>
      </c>
      <c r="B104" s="9">
        <f>DATE(2018, MONTH(DATEVALUE('[1]2019 NSRS'!$F$2&amp;" 1")), 1)</f>
        <v>43221</v>
      </c>
      <c r="C104" s="9" t="str">
        <f t="shared" si="7"/>
        <v>c. HE7-10</v>
      </c>
      <c r="D104">
        <v>7</v>
      </c>
      <c r="E104" t="s">
        <v>15</v>
      </c>
      <c r="F104" s="4">
        <f>'2020 NSRS'!$F9</f>
        <v>2048</v>
      </c>
      <c r="G104" s="4">
        <f>'2021 NSRS'!$F9</f>
        <v>1782</v>
      </c>
      <c r="H104" s="4">
        <f>'2021 NSRS wPVGR Adj'!$F9</f>
        <v>1881</v>
      </c>
      <c r="I104" s="4">
        <f t="shared" si="8"/>
        <v>266</v>
      </c>
      <c r="J104">
        <f t="shared" si="9"/>
        <v>99</v>
      </c>
      <c r="L104" t="s">
        <v>8</v>
      </c>
      <c r="M104" t="s">
        <v>24</v>
      </c>
      <c r="N104" s="8">
        <v>1157</v>
      </c>
      <c r="O104" s="8">
        <v>0</v>
      </c>
    </row>
    <row r="105" spans="1:15" x14ac:dyDescent="0.35">
      <c r="A105" t="str">
        <f t="shared" si="11"/>
        <v>May</v>
      </c>
      <c r="B105" s="9">
        <f>DATE(2018, MONTH(DATEVALUE('[1]2019 NSRS'!$F$2&amp;" 1")), 1)</f>
        <v>43221</v>
      </c>
      <c r="C105" s="9" t="str">
        <f t="shared" si="7"/>
        <v>c. HE7-10</v>
      </c>
      <c r="D105">
        <v>8</v>
      </c>
      <c r="E105" t="s">
        <v>15</v>
      </c>
      <c r="F105" s="4">
        <f>'2020 NSRS'!$F10</f>
        <v>2048</v>
      </c>
      <c r="G105" s="4">
        <f>'2021 NSRS'!$F10</f>
        <v>1782</v>
      </c>
      <c r="H105" s="4">
        <f>'2021 NSRS wPVGR Adj'!$F10</f>
        <v>1881</v>
      </c>
      <c r="I105" s="4">
        <f t="shared" si="8"/>
        <v>266</v>
      </c>
      <c r="J105">
        <f t="shared" si="9"/>
        <v>99</v>
      </c>
      <c r="L105" t="s">
        <v>8</v>
      </c>
      <c r="M105" t="s">
        <v>25</v>
      </c>
      <c r="N105" s="8">
        <v>1198</v>
      </c>
      <c r="O105" s="8">
        <v>0</v>
      </c>
    </row>
    <row r="106" spans="1:15" x14ac:dyDescent="0.35">
      <c r="A106" t="str">
        <f t="shared" si="11"/>
        <v>May</v>
      </c>
      <c r="B106" s="9">
        <f>DATE(2018, MONTH(DATEVALUE('[1]2019 NSRS'!$F$2&amp;" 1")), 1)</f>
        <v>43221</v>
      </c>
      <c r="C106" s="9" t="str">
        <f t="shared" si="7"/>
        <v>c. HE7-10</v>
      </c>
      <c r="D106">
        <v>9</v>
      </c>
      <c r="E106" t="s">
        <v>15</v>
      </c>
      <c r="F106" s="4">
        <f>'2020 NSRS'!$F11</f>
        <v>2048</v>
      </c>
      <c r="G106" s="4">
        <f>'2021 NSRS'!$F11</f>
        <v>1782</v>
      </c>
      <c r="H106" s="4">
        <f>'2021 NSRS wPVGR Adj'!$F11</f>
        <v>1881</v>
      </c>
      <c r="I106" s="4">
        <f t="shared" si="8"/>
        <v>266</v>
      </c>
      <c r="J106">
        <f t="shared" si="9"/>
        <v>99</v>
      </c>
      <c r="L106" t="s">
        <v>51</v>
      </c>
      <c r="N106" s="8">
        <v>1776</v>
      </c>
      <c r="O106" s="8">
        <v>0</v>
      </c>
    </row>
    <row r="107" spans="1:15" x14ac:dyDescent="0.35">
      <c r="A107" t="str">
        <f t="shared" si="11"/>
        <v>May</v>
      </c>
      <c r="B107" s="9">
        <f>DATE(2018, MONTH(DATEVALUE('[1]2019 NSRS'!$F$2&amp;" 1")), 1)</f>
        <v>43221</v>
      </c>
      <c r="C107" s="9" t="str">
        <f t="shared" si="7"/>
        <v>c. HE7-10</v>
      </c>
      <c r="D107">
        <v>10</v>
      </c>
      <c r="E107" t="s">
        <v>15</v>
      </c>
      <c r="F107" s="4">
        <f>'2020 NSRS'!$F12</f>
        <v>2048</v>
      </c>
      <c r="G107" s="4">
        <f>'2021 NSRS'!$F12</f>
        <v>1782</v>
      </c>
      <c r="H107" s="4">
        <f>'2021 NSRS wPVGR Adj'!$F12</f>
        <v>1881</v>
      </c>
      <c r="I107" s="4">
        <f t="shared" si="8"/>
        <v>266</v>
      </c>
      <c r="J107">
        <f t="shared" si="9"/>
        <v>99</v>
      </c>
      <c r="L107" t="s">
        <v>9</v>
      </c>
      <c r="M107" t="s">
        <v>20</v>
      </c>
      <c r="N107" s="8">
        <v>1215</v>
      </c>
      <c r="O107" s="8">
        <v>0</v>
      </c>
    </row>
    <row r="108" spans="1:15" x14ac:dyDescent="0.35">
      <c r="A108" t="str">
        <f t="shared" si="11"/>
        <v>May</v>
      </c>
      <c r="B108" s="9">
        <f>DATE(2018, MONTH(DATEVALUE('[1]2019 NSRS'!$F$2&amp;" 1")), 1)</f>
        <v>43221</v>
      </c>
      <c r="C108" s="9" t="str">
        <f t="shared" si="7"/>
        <v>d. HE11-14</v>
      </c>
      <c r="D108">
        <v>11</v>
      </c>
      <c r="E108" t="s">
        <v>15</v>
      </c>
      <c r="F108" s="4">
        <f>'2020 NSRS'!$F13</f>
        <v>1663</v>
      </c>
      <c r="G108" s="4">
        <f>'2021 NSRS'!$F13</f>
        <v>1488</v>
      </c>
      <c r="H108" s="4">
        <f>'2021 NSRS wPVGR Adj'!$F13</f>
        <v>1686</v>
      </c>
      <c r="I108" s="4">
        <f t="shared" si="8"/>
        <v>175</v>
      </c>
      <c r="J108">
        <f t="shared" si="9"/>
        <v>198</v>
      </c>
      <c r="L108" t="s">
        <v>9</v>
      </c>
      <c r="M108" t="s">
        <v>21</v>
      </c>
      <c r="N108" s="8">
        <v>1337</v>
      </c>
      <c r="O108" s="8">
        <v>0</v>
      </c>
    </row>
    <row r="109" spans="1:15" x14ac:dyDescent="0.35">
      <c r="A109" t="str">
        <f t="shared" si="11"/>
        <v>May</v>
      </c>
      <c r="B109" s="9">
        <f>DATE(2018, MONTH(DATEVALUE('[1]2019 NSRS'!$F$2&amp;" 1")), 1)</f>
        <v>43221</v>
      </c>
      <c r="C109" s="9" t="str">
        <f t="shared" si="7"/>
        <v>d. HE11-14</v>
      </c>
      <c r="D109">
        <v>12</v>
      </c>
      <c r="E109" t="s">
        <v>15</v>
      </c>
      <c r="F109" s="4">
        <f>'2020 NSRS'!$F14</f>
        <v>1663</v>
      </c>
      <c r="G109" s="4">
        <f>'2021 NSRS'!$F14</f>
        <v>1488</v>
      </c>
      <c r="H109" s="4">
        <f>'2021 NSRS wPVGR Adj'!$F14</f>
        <v>1686</v>
      </c>
      <c r="I109" s="4">
        <f t="shared" si="8"/>
        <v>175</v>
      </c>
      <c r="J109">
        <f t="shared" si="9"/>
        <v>198</v>
      </c>
      <c r="L109" t="s">
        <v>9</v>
      </c>
      <c r="M109" t="s">
        <v>22</v>
      </c>
      <c r="N109" s="8">
        <v>1490</v>
      </c>
      <c r="O109" s="8">
        <v>0</v>
      </c>
    </row>
    <row r="110" spans="1:15" x14ac:dyDescent="0.35">
      <c r="A110" t="str">
        <f t="shared" si="11"/>
        <v>May</v>
      </c>
      <c r="B110" s="9">
        <f>DATE(2018, MONTH(DATEVALUE('[1]2019 NSRS'!$F$2&amp;" 1")), 1)</f>
        <v>43221</v>
      </c>
      <c r="C110" s="9" t="str">
        <f t="shared" si="7"/>
        <v>d. HE11-14</v>
      </c>
      <c r="D110">
        <v>13</v>
      </c>
      <c r="E110" t="s">
        <v>15</v>
      </c>
      <c r="F110" s="4">
        <f>'2020 NSRS'!$F15</f>
        <v>1663</v>
      </c>
      <c r="G110" s="4">
        <f>'2021 NSRS'!$F15</f>
        <v>1488</v>
      </c>
      <c r="H110" s="4">
        <f>'2021 NSRS wPVGR Adj'!$F15</f>
        <v>1686</v>
      </c>
      <c r="I110" s="4">
        <f t="shared" si="8"/>
        <v>175</v>
      </c>
      <c r="J110">
        <f t="shared" si="9"/>
        <v>198</v>
      </c>
      <c r="L110" t="s">
        <v>9</v>
      </c>
      <c r="M110" t="s">
        <v>23</v>
      </c>
      <c r="N110" s="8">
        <v>1869</v>
      </c>
      <c r="O110" s="8">
        <v>0</v>
      </c>
    </row>
    <row r="111" spans="1:15" x14ac:dyDescent="0.35">
      <c r="A111" t="str">
        <f t="shared" si="11"/>
        <v>May</v>
      </c>
      <c r="B111" s="9">
        <f>DATE(2018, MONTH(DATEVALUE('[1]2019 NSRS'!$F$2&amp;" 1")), 1)</f>
        <v>43221</v>
      </c>
      <c r="C111" s="9" t="str">
        <f t="shared" si="7"/>
        <v>d. HE11-14</v>
      </c>
      <c r="D111">
        <v>14</v>
      </c>
      <c r="E111" t="s">
        <v>15</v>
      </c>
      <c r="F111" s="4">
        <f>'2020 NSRS'!$F16</f>
        <v>1663</v>
      </c>
      <c r="G111" s="4">
        <f>'2021 NSRS'!$F16</f>
        <v>1488</v>
      </c>
      <c r="H111" s="4">
        <f>'2021 NSRS wPVGR Adj'!$F16</f>
        <v>1686</v>
      </c>
      <c r="I111" s="4">
        <f t="shared" si="8"/>
        <v>175</v>
      </c>
      <c r="J111">
        <f t="shared" si="9"/>
        <v>198</v>
      </c>
      <c r="L111" t="s">
        <v>9</v>
      </c>
      <c r="M111" t="s">
        <v>24</v>
      </c>
      <c r="N111" s="8">
        <v>1150</v>
      </c>
      <c r="O111" s="8">
        <v>0</v>
      </c>
    </row>
    <row r="112" spans="1:15" x14ac:dyDescent="0.35">
      <c r="A112" t="str">
        <f t="shared" si="11"/>
        <v>May</v>
      </c>
      <c r="B112" s="9">
        <f>DATE(2018, MONTH(DATEVALUE('[1]2019 NSRS'!$F$2&amp;" 1")), 1)</f>
        <v>43221</v>
      </c>
      <c r="C112" s="9" t="str">
        <f t="shared" si="7"/>
        <v>e. HE15-18</v>
      </c>
      <c r="D112">
        <v>15</v>
      </c>
      <c r="E112" t="s">
        <v>15</v>
      </c>
      <c r="F112" s="4">
        <f>'2020 NSRS'!$F17</f>
        <v>1397</v>
      </c>
      <c r="G112" s="4">
        <f>'2021 NSRS'!$F17</f>
        <v>1298</v>
      </c>
      <c r="H112" s="4">
        <f>'2021 NSRS wPVGR Adj'!$F17</f>
        <v>1538</v>
      </c>
      <c r="I112" s="4">
        <f t="shared" si="8"/>
        <v>99</v>
      </c>
      <c r="J112">
        <f t="shared" si="9"/>
        <v>240</v>
      </c>
      <c r="L112" t="s">
        <v>9</v>
      </c>
      <c r="M112" t="s">
        <v>25</v>
      </c>
      <c r="N112" s="8">
        <v>1263</v>
      </c>
      <c r="O112" s="8">
        <v>0</v>
      </c>
    </row>
    <row r="113" spans="1:15" x14ac:dyDescent="0.35">
      <c r="A113" t="str">
        <f t="shared" si="11"/>
        <v>May</v>
      </c>
      <c r="B113" s="9">
        <f>DATE(2018, MONTH(DATEVALUE('[1]2019 NSRS'!$F$2&amp;" 1")), 1)</f>
        <v>43221</v>
      </c>
      <c r="C113" s="9" t="str">
        <f t="shared" si="7"/>
        <v>e. HE15-18</v>
      </c>
      <c r="D113">
        <v>16</v>
      </c>
      <c r="E113" t="s">
        <v>15</v>
      </c>
      <c r="F113" s="4">
        <f>'2020 NSRS'!$F18</f>
        <v>1397</v>
      </c>
      <c r="G113" s="4">
        <f>'2021 NSRS'!$F18</f>
        <v>1298</v>
      </c>
      <c r="H113" s="4">
        <f>'2021 NSRS wPVGR Adj'!$F18</f>
        <v>1538</v>
      </c>
      <c r="I113" s="4">
        <f t="shared" si="8"/>
        <v>99</v>
      </c>
      <c r="J113">
        <f t="shared" si="9"/>
        <v>240</v>
      </c>
      <c r="L113" t="s">
        <v>52</v>
      </c>
      <c r="N113" s="8">
        <v>1869</v>
      </c>
      <c r="O113" s="8">
        <v>0</v>
      </c>
    </row>
    <row r="114" spans="1:15" x14ac:dyDescent="0.35">
      <c r="A114" t="str">
        <f t="shared" si="11"/>
        <v>May</v>
      </c>
      <c r="B114" s="9">
        <f>DATE(2018, MONTH(DATEVALUE('[1]2019 NSRS'!$F$2&amp;" 1")), 1)</f>
        <v>43221</v>
      </c>
      <c r="C114" s="9" t="str">
        <f t="shared" si="7"/>
        <v>e. HE15-18</v>
      </c>
      <c r="D114">
        <v>17</v>
      </c>
      <c r="E114" t="s">
        <v>15</v>
      </c>
      <c r="F114" s="4">
        <f>'2020 NSRS'!$F19</f>
        <v>1397</v>
      </c>
      <c r="G114" s="4">
        <f>'2021 NSRS'!$F19</f>
        <v>1298</v>
      </c>
      <c r="H114" s="4">
        <f>'2021 NSRS wPVGR Adj'!$F19</f>
        <v>1538</v>
      </c>
      <c r="I114" s="4">
        <f t="shared" si="8"/>
        <v>99</v>
      </c>
      <c r="J114">
        <f t="shared" si="9"/>
        <v>240</v>
      </c>
      <c r="L114" t="s">
        <v>10</v>
      </c>
      <c r="M114" t="s">
        <v>20</v>
      </c>
      <c r="N114" s="8">
        <v>1092</v>
      </c>
      <c r="O114" s="8">
        <v>0</v>
      </c>
    </row>
    <row r="115" spans="1:15" x14ac:dyDescent="0.35">
      <c r="A115" t="str">
        <f t="shared" si="11"/>
        <v>May</v>
      </c>
      <c r="B115" s="9">
        <f>DATE(2018, MONTH(DATEVALUE('[1]2019 NSRS'!$F$2&amp;" 1")), 1)</f>
        <v>43221</v>
      </c>
      <c r="C115" s="9" t="str">
        <f t="shared" si="7"/>
        <v>e. HE15-18</v>
      </c>
      <c r="D115">
        <v>18</v>
      </c>
      <c r="E115" t="s">
        <v>15</v>
      </c>
      <c r="F115" s="4">
        <f>'2020 NSRS'!$F20</f>
        <v>1397</v>
      </c>
      <c r="G115" s="4">
        <f>'2021 NSRS'!$F20</f>
        <v>1298</v>
      </c>
      <c r="H115" s="4">
        <f>'2021 NSRS wPVGR Adj'!$F20</f>
        <v>1538</v>
      </c>
      <c r="I115" s="4">
        <f t="shared" si="8"/>
        <v>99</v>
      </c>
      <c r="J115">
        <f t="shared" si="9"/>
        <v>240</v>
      </c>
      <c r="L115" t="s">
        <v>10</v>
      </c>
      <c r="M115" t="s">
        <v>21</v>
      </c>
      <c r="N115" s="8">
        <v>1517</v>
      </c>
      <c r="O115" s="8">
        <v>0</v>
      </c>
    </row>
    <row r="116" spans="1:15" x14ac:dyDescent="0.35">
      <c r="A116" t="str">
        <f t="shared" si="11"/>
        <v>May</v>
      </c>
      <c r="B116" s="9">
        <f>DATE(2018, MONTH(DATEVALUE('[1]2019 NSRS'!$F$2&amp;" 1")), 1)</f>
        <v>43221</v>
      </c>
      <c r="C116" s="9" t="str">
        <f t="shared" si="7"/>
        <v>f. HE19-22</v>
      </c>
      <c r="D116">
        <v>19</v>
      </c>
      <c r="E116" t="s">
        <v>15</v>
      </c>
      <c r="F116" s="4">
        <f>'2020 NSRS'!$F21</f>
        <v>1373</v>
      </c>
      <c r="G116" s="4">
        <f>'2021 NSRS'!$F21</f>
        <v>1373</v>
      </c>
      <c r="H116" s="4">
        <f>'2021 NSRS wPVGR Adj'!$F21</f>
        <v>1388</v>
      </c>
      <c r="I116" s="4">
        <f t="shared" si="8"/>
        <v>0</v>
      </c>
      <c r="J116">
        <f t="shared" si="9"/>
        <v>15</v>
      </c>
      <c r="L116" t="s">
        <v>10</v>
      </c>
      <c r="M116" t="s">
        <v>22</v>
      </c>
      <c r="N116" s="8">
        <v>1858</v>
      </c>
      <c r="O116" s="8">
        <v>0</v>
      </c>
    </row>
    <row r="117" spans="1:15" x14ac:dyDescent="0.35">
      <c r="A117" t="str">
        <f t="shared" si="11"/>
        <v>May</v>
      </c>
      <c r="B117" s="9">
        <f>DATE(2018, MONTH(DATEVALUE('[1]2019 NSRS'!$F$2&amp;" 1")), 1)</f>
        <v>43221</v>
      </c>
      <c r="C117" s="9" t="str">
        <f t="shared" si="7"/>
        <v>f. HE19-22</v>
      </c>
      <c r="D117">
        <v>20</v>
      </c>
      <c r="E117" t="s">
        <v>15</v>
      </c>
      <c r="F117" s="4">
        <f>'2020 NSRS'!$F22</f>
        <v>1373</v>
      </c>
      <c r="G117" s="4">
        <f>'2021 NSRS'!$F22</f>
        <v>1373</v>
      </c>
      <c r="H117" s="4">
        <f>'2021 NSRS wPVGR Adj'!$F22</f>
        <v>1388</v>
      </c>
      <c r="I117" s="4">
        <f t="shared" si="8"/>
        <v>0</v>
      </c>
      <c r="J117">
        <f t="shared" si="9"/>
        <v>15</v>
      </c>
      <c r="L117" t="s">
        <v>10</v>
      </c>
      <c r="M117" t="s">
        <v>23</v>
      </c>
      <c r="N117" s="8">
        <v>1694</v>
      </c>
      <c r="O117" s="8">
        <v>0</v>
      </c>
    </row>
    <row r="118" spans="1:15" x14ac:dyDescent="0.35">
      <c r="A118" t="str">
        <f t="shared" si="11"/>
        <v>May</v>
      </c>
      <c r="B118" s="9">
        <f>DATE(2018, MONTH(DATEVALUE('[1]2019 NSRS'!$F$2&amp;" 1")), 1)</f>
        <v>43221</v>
      </c>
      <c r="C118" s="9" t="str">
        <f t="shared" si="7"/>
        <v>f. HE19-22</v>
      </c>
      <c r="D118">
        <v>21</v>
      </c>
      <c r="E118" t="s">
        <v>15</v>
      </c>
      <c r="F118" s="4">
        <f>'2020 NSRS'!$F23</f>
        <v>1373</v>
      </c>
      <c r="G118" s="4">
        <f>'2021 NSRS'!$F23</f>
        <v>1373</v>
      </c>
      <c r="H118" s="4">
        <f>'2021 NSRS wPVGR Adj'!$F23</f>
        <v>1388</v>
      </c>
      <c r="I118" s="4">
        <f t="shared" si="8"/>
        <v>0</v>
      </c>
      <c r="J118">
        <f t="shared" si="9"/>
        <v>15</v>
      </c>
      <c r="L118" t="s">
        <v>10</v>
      </c>
      <c r="M118" t="s">
        <v>24</v>
      </c>
      <c r="N118" s="8">
        <v>1366</v>
      </c>
      <c r="O118" s="8">
        <v>0</v>
      </c>
    </row>
    <row r="119" spans="1:15" x14ac:dyDescent="0.35">
      <c r="A119" t="str">
        <f t="shared" si="11"/>
        <v>May</v>
      </c>
      <c r="B119" s="9">
        <f>DATE(2018, MONTH(DATEVALUE('[1]2019 NSRS'!$F$2&amp;" 1")), 1)</f>
        <v>43221</v>
      </c>
      <c r="C119" s="9" t="str">
        <f t="shared" si="7"/>
        <v>f. HE19-22</v>
      </c>
      <c r="D119">
        <v>22</v>
      </c>
      <c r="E119" t="s">
        <v>15</v>
      </c>
      <c r="F119" s="4">
        <f>'2020 NSRS'!$F24</f>
        <v>1373</v>
      </c>
      <c r="G119" s="4">
        <f>'2021 NSRS'!$F24</f>
        <v>1373</v>
      </c>
      <c r="H119" s="4">
        <f>'2021 NSRS wPVGR Adj'!$F24</f>
        <v>1388</v>
      </c>
      <c r="I119" s="4">
        <f t="shared" si="8"/>
        <v>0</v>
      </c>
      <c r="J119">
        <f t="shared" si="9"/>
        <v>15</v>
      </c>
      <c r="L119" t="s">
        <v>10</v>
      </c>
      <c r="M119" t="s">
        <v>25</v>
      </c>
      <c r="N119" s="8">
        <v>1231</v>
      </c>
      <c r="O119" s="8">
        <v>0</v>
      </c>
    </row>
    <row r="120" spans="1:15" x14ac:dyDescent="0.35">
      <c r="A120" t="str">
        <f t="shared" si="11"/>
        <v>May</v>
      </c>
      <c r="B120" s="9">
        <f>DATE(2018, MONTH(DATEVALUE('[1]2019 NSRS'!$F$2&amp;" 1")), 1)</f>
        <v>43221</v>
      </c>
      <c r="C120" s="9" t="str">
        <f t="shared" si="7"/>
        <v>a. HE1-2 &amp; HE23-24</v>
      </c>
      <c r="D120">
        <v>23</v>
      </c>
      <c r="E120" t="s">
        <v>15</v>
      </c>
      <c r="F120" s="4">
        <f>'2020 NSRS'!$F25</f>
        <v>1061</v>
      </c>
      <c r="G120" s="4">
        <f>'2021 NSRS'!$F25</f>
        <v>1076</v>
      </c>
      <c r="H120" s="4">
        <f>'2021 NSRS wPVGR Adj'!$F25</f>
        <v>1076</v>
      </c>
      <c r="I120" s="4">
        <f t="shared" si="8"/>
        <v>15</v>
      </c>
      <c r="J120">
        <f t="shared" si="9"/>
        <v>0</v>
      </c>
      <c r="L120" t="s">
        <v>53</v>
      </c>
      <c r="N120" s="8">
        <v>1858</v>
      </c>
      <c r="O120" s="8">
        <v>0</v>
      </c>
    </row>
    <row r="121" spans="1:15" x14ac:dyDescent="0.35">
      <c r="A121" t="str">
        <f t="shared" si="11"/>
        <v>May</v>
      </c>
      <c r="B121" s="9">
        <f>DATE(2018, MONTH(DATEVALUE('[1]2019 NSRS'!$F$2&amp;" 1")), 1)</f>
        <v>43221</v>
      </c>
      <c r="C121" s="9" t="str">
        <f t="shared" si="7"/>
        <v>a. HE1-2 &amp; HE23-24</v>
      </c>
      <c r="D121">
        <v>24</v>
      </c>
      <c r="E121" t="s">
        <v>15</v>
      </c>
      <c r="F121" s="4">
        <f>'2020 NSRS'!$F26</f>
        <v>1061</v>
      </c>
      <c r="G121" s="4">
        <f>'2021 NSRS'!$F26</f>
        <v>1076</v>
      </c>
      <c r="H121" s="4">
        <f>'2021 NSRS wPVGR Adj'!$F26</f>
        <v>1076</v>
      </c>
      <c r="I121" s="4">
        <f t="shared" si="8"/>
        <v>15</v>
      </c>
      <c r="J121">
        <f t="shared" si="9"/>
        <v>0</v>
      </c>
      <c r="L121" t="s">
        <v>11</v>
      </c>
      <c r="M121" t="s">
        <v>20</v>
      </c>
      <c r="N121" s="8">
        <v>1252</v>
      </c>
      <c r="O121" s="8">
        <v>0</v>
      </c>
    </row>
    <row r="122" spans="1:15" x14ac:dyDescent="0.35">
      <c r="A122" t="str">
        <f t="shared" si="11"/>
        <v>Jun</v>
      </c>
      <c r="B122" s="9">
        <f>DATE(2018, MONTH(DATEVALUE('[1]2019 NSRS'!$G$2&amp;" 1")), 1)</f>
        <v>43252</v>
      </c>
      <c r="C122" s="9" t="str">
        <f t="shared" si="7"/>
        <v>a. HE1-2 &amp; HE23-24</v>
      </c>
      <c r="D122">
        <v>1</v>
      </c>
      <c r="E122" t="s">
        <v>15</v>
      </c>
      <c r="F122" s="4">
        <f>'2020 NSRS'!$G3</f>
        <v>1057</v>
      </c>
      <c r="G122" s="4">
        <f>'2021 NSRS'!$G3</f>
        <v>1106</v>
      </c>
      <c r="H122" s="4">
        <f>'2021 NSRS wPVGR Adj'!$G3</f>
        <v>1106</v>
      </c>
      <c r="I122" s="4">
        <f t="shared" si="8"/>
        <v>49</v>
      </c>
      <c r="J122">
        <f t="shared" si="9"/>
        <v>0</v>
      </c>
      <c r="L122" t="s">
        <v>11</v>
      </c>
      <c r="M122" t="s">
        <v>21</v>
      </c>
      <c r="N122" s="8">
        <v>1499</v>
      </c>
      <c r="O122" s="8">
        <v>0</v>
      </c>
    </row>
    <row r="123" spans="1:15" x14ac:dyDescent="0.35">
      <c r="A123" t="str">
        <f t="shared" si="11"/>
        <v>Jun</v>
      </c>
      <c r="B123" s="9">
        <f>DATE(2018, MONTH(DATEVALUE('[1]2019 NSRS'!$G$2&amp;" 1")), 1)</f>
        <v>43252</v>
      </c>
      <c r="C123" s="9" t="str">
        <f t="shared" si="7"/>
        <v>a. HE1-2 &amp; HE23-24</v>
      </c>
      <c r="D123">
        <v>2</v>
      </c>
      <c r="E123" t="s">
        <v>15</v>
      </c>
      <c r="F123" s="4">
        <f>'2020 NSRS'!$G4</f>
        <v>1057</v>
      </c>
      <c r="G123" s="4">
        <f>'2021 NSRS'!$G4</f>
        <v>1106</v>
      </c>
      <c r="H123" s="4">
        <f>'2021 NSRS wPVGR Adj'!$G4</f>
        <v>1106</v>
      </c>
      <c r="I123" s="4">
        <f t="shared" si="8"/>
        <v>49</v>
      </c>
      <c r="J123">
        <f t="shared" si="9"/>
        <v>0</v>
      </c>
      <c r="L123" t="s">
        <v>11</v>
      </c>
      <c r="M123" t="s">
        <v>22</v>
      </c>
      <c r="N123" s="8">
        <v>1894</v>
      </c>
      <c r="O123" s="8">
        <v>0</v>
      </c>
    </row>
    <row r="124" spans="1:15" x14ac:dyDescent="0.35">
      <c r="A124" t="str">
        <f t="shared" si="11"/>
        <v>Jun</v>
      </c>
      <c r="B124" s="9">
        <f>DATE(2018, MONTH(DATEVALUE('[1]2019 NSRS'!$G$2&amp;" 1")), 1)</f>
        <v>43252</v>
      </c>
      <c r="C124" s="9" t="str">
        <f t="shared" si="7"/>
        <v>b. HE3-6</v>
      </c>
      <c r="D124">
        <v>3</v>
      </c>
      <c r="E124" t="s">
        <v>15</v>
      </c>
      <c r="F124" s="4">
        <f>'2020 NSRS'!$G5</f>
        <v>1360</v>
      </c>
      <c r="G124" s="4">
        <f>'2021 NSRS'!$G5</f>
        <v>1316</v>
      </c>
      <c r="H124" s="4">
        <f>'2021 NSRS wPVGR Adj'!$G5</f>
        <v>1316</v>
      </c>
      <c r="I124" s="4">
        <f t="shared" si="8"/>
        <v>44</v>
      </c>
      <c r="J124">
        <f t="shared" si="9"/>
        <v>0</v>
      </c>
      <c r="L124" t="s">
        <v>11</v>
      </c>
      <c r="M124" t="s">
        <v>23</v>
      </c>
      <c r="N124" s="8">
        <v>1362</v>
      </c>
      <c r="O124" s="8">
        <v>0</v>
      </c>
    </row>
    <row r="125" spans="1:15" x14ac:dyDescent="0.35">
      <c r="A125" t="str">
        <f t="shared" si="11"/>
        <v>Jun</v>
      </c>
      <c r="B125" s="9">
        <f>DATE(2018, MONTH(DATEVALUE('[1]2019 NSRS'!$G$2&amp;" 1")), 1)</f>
        <v>43252</v>
      </c>
      <c r="C125" s="9" t="str">
        <f t="shared" si="7"/>
        <v>b. HE3-6</v>
      </c>
      <c r="D125">
        <v>4</v>
      </c>
      <c r="E125" t="s">
        <v>15</v>
      </c>
      <c r="F125" s="4">
        <f>'2020 NSRS'!$G6</f>
        <v>1360</v>
      </c>
      <c r="G125" s="4">
        <f>'2021 NSRS'!$G6</f>
        <v>1316</v>
      </c>
      <c r="H125" s="4">
        <f>'2021 NSRS wPVGR Adj'!$G6</f>
        <v>1316</v>
      </c>
      <c r="I125" s="4">
        <f t="shared" si="8"/>
        <v>44</v>
      </c>
      <c r="J125">
        <f t="shared" si="9"/>
        <v>0</v>
      </c>
      <c r="L125" t="s">
        <v>11</v>
      </c>
      <c r="M125" t="s">
        <v>24</v>
      </c>
      <c r="N125" s="8">
        <v>1481</v>
      </c>
      <c r="O125" s="8">
        <v>0</v>
      </c>
    </row>
    <row r="126" spans="1:15" x14ac:dyDescent="0.35">
      <c r="A126" t="str">
        <f t="shared" si="11"/>
        <v>Jun</v>
      </c>
      <c r="B126" s="9">
        <f>DATE(2018, MONTH(DATEVALUE('[1]2019 NSRS'!$G$2&amp;" 1")), 1)</f>
        <v>43252</v>
      </c>
      <c r="C126" s="9" t="str">
        <f t="shared" si="7"/>
        <v>b. HE3-6</v>
      </c>
      <c r="D126">
        <v>5</v>
      </c>
      <c r="E126" t="s">
        <v>15</v>
      </c>
      <c r="F126" s="4">
        <f>'2020 NSRS'!$G7</f>
        <v>1360</v>
      </c>
      <c r="G126" s="4">
        <f>'2021 NSRS'!$G7</f>
        <v>1316</v>
      </c>
      <c r="H126" s="4">
        <f>'2021 NSRS wPVGR Adj'!$G7</f>
        <v>1316</v>
      </c>
      <c r="I126" s="4">
        <f t="shared" si="8"/>
        <v>44</v>
      </c>
      <c r="J126">
        <f t="shared" si="9"/>
        <v>0</v>
      </c>
      <c r="L126" t="s">
        <v>11</v>
      </c>
      <c r="M126" t="s">
        <v>25</v>
      </c>
      <c r="N126" s="8">
        <v>1287</v>
      </c>
      <c r="O126" s="8">
        <v>0</v>
      </c>
    </row>
    <row r="127" spans="1:15" x14ac:dyDescent="0.35">
      <c r="A127" t="str">
        <f t="shared" si="11"/>
        <v>Jun</v>
      </c>
      <c r="B127" s="9">
        <f>DATE(2018, MONTH(DATEVALUE('[1]2019 NSRS'!$G$2&amp;" 1")), 1)</f>
        <v>43252</v>
      </c>
      <c r="C127" s="9" t="str">
        <f t="shared" si="7"/>
        <v>b. HE3-6</v>
      </c>
      <c r="D127">
        <v>6</v>
      </c>
      <c r="E127" t="s">
        <v>15</v>
      </c>
      <c r="F127" s="4">
        <f>'2020 NSRS'!$G8</f>
        <v>1360</v>
      </c>
      <c r="G127" s="4">
        <f>'2021 NSRS'!$G8</f>
        <v>1316</v>
      </c>
      <c r="H127" s="4">
        <f>'2021 NSRS wPVGR Adj'!$G8</f>
        <v>1316</v>
      </c>
      <c r="I127" s="4">
        <f t="shared" si="8"/>
        <v>44</v>
      </c>
      <c r="J127">
        <f t="shared" si="9"/>
        <v>0</v>
      </c>
      <c r="L127" t="s">
        <v>54</v>
      </c>
      <c r="N127" s="8">
        <v>1894</v>
      </c>
      <c r="O127" s="8">
        <v>0</v>
      </c>
    </row>
    <row r="128" spans="1:15" x14ac:dyDescent="0.35">
      <c r="A128" t="str">
        <f t="shared" si="11"/>
        <v>Jun</v>
      </c>
      <c r="B128" s="9">
        <f>DATE(2018, MONTH(DATEVALUE('[1]2019 NSRS'!$G$2&amp;" 1")), 1)</f>
        <v>43252</v>
      </c>
      <c r="C128" s="9" t="str">
        <f t="shared" si="7"/>
        <v>c. HE7-10</v>
      </c>
      <c r="D128">
        <v>7</v>
      </c>
      <c r="E128" t="s">
        <v>15</v>
      </c>
      <c r="F128" s="4">
        <f>'2020 NSRS'!$G9</f>
        <v>1926</v>
      </c>
      <c r="G128" s="4">
        <f>'2021 NSRS'!$G9</f>
        <v>1896</v>
      </c>
      <c r="H128" s="4">
        <f>'2021 NSRS wPVGR Adj'!$G9</f>
        <v>2003</v>
      </c>
      <c r="I128" s="4">
        <f t="shared" si="8"/>
        <v>30</v>
      </c>
      <c r="J128">
        <f t="shared" si="9"/>
        <v>107</v>
      </c>
      <c r="L128" t="s">
        <v>12</v>
      </c>
      <c r="M128" t="s">
        <v>20</v>
      </c>
      <c r="N128" s="8">
        <v>1210</v>
      </c>
      <c r="O128" s="8">
        <v>0</v>
      </c>
    </row>
    <row r="129" spans="1:15" x14ac:dyDescent="0.35">
      <c r="A129" t="str">
        <f t="shared" si="11"/>
        <v>Jun</v>
      </c>
      <c r="B129" s="9">
        <f>DATE(2018, MONTH(DATEVALUE('[1]2019 NSRS'!$G$2&amp;" 1")), 1)</f>
        <v>43252</v>
      </c>
      <c r="C129" s="9" t="str">
        <f t="shared" si="7"/>
        <v>c. HE7-10</v>
      </c>
      <c r="D129">
        <v>8</v>
      </c>
      <c r="E129" t="s">
        <v>15</v>
      </c>
      <c r="F129" s="4">
        <f>'2020 NSRS'!$G10</f>
        <v>1926</v>
      </c>
      <c r="G129" s="4">
        <f>'2021 NSRS'!$G10</f>
        <v>1896</v>
      </c>
      <c r="H129" s="4">
        <f>'2021 NSRS wPVGR Adj'!$G10</f>
        <v>2003</v>
      </c>
      <c r="I129" s="4">
        <f t="shared" si="8"/>
        <v>30</v>
      </c>
      <c r="J129">
        <f t="shared" si="9"/>
        <v>107</v>
      </c>
      <c r="L129" t="s">
        <v>12</v>
      </c>
      <c r="M129" t="s">
        <v>21</v>
      </c>
      <c r="N129" s="8">
        <v>1345</v>
      </c>
      <c r="O129" s="8">
        <v>0</v>
      </c>
    </row>
    <row r="130" spans="1:15" x14ac:dyDescent="0.35">
      <c r="A130" t="str">
        <f t="shared" si="11"/>
        <v>Jun</v>
      </c>
      <c r="B130" s="9">
        <f>DATE(2018, MONTH(DATEVALUE('[1]2019 NSRS'!$G$2&amp;" 1")), 1)</f>
        <v>43252</v>
      </c>
      <c r="C130" s="9" t="str">
        <f t="shared" si="7"/>
        <v>c. HE7-10</v>
      </c>
      <c r="D130">
        <v>9</v>
      </c>
      <c r="E130" t="s">
        <v>15</v>
      </c>
      <c r="F130" s="4">
        <f>'2020 NSRS'!$G11</f>
        <v>1926</v>
      </c>
      <c r="G130" s="4">
        <f>'2021 NSRS'!$G11</f>
        <v>1896</v>
      </c>
      <c r="H130" s="4">
        <f>'2021 NSRS wPVGR Adj'!$G11</f>
        <v>2003</v>
      </c>
      <c r="I130" s="4">
        <f t="shared" si="8"/>
        <v>30</v>
      </c>
      <c r="J130">
        <f t="shared" si="9"/>
        <v>107</v>
      </c>
      <c r="L130" t="s">
        <v>12</v>
      </c>
      <c r="M130" t="s">
        <v>22</v>
      </c>
      <c r="N130" s="8">
        <v>1818</v>
      </c>
      <c r="O130" s="8">
        <v>0</v>
      </c>
    </row>
    <row r="131" spans="1:15" x14ac:dyDescent="0.35">
      <c r="A131" t="str">
        <f t="shared" si="11"/>
        <v>Jun</v>
      </c>
      <c r="B131" s="9">
        <f>DATE(2018, MONTH(DATEVALUE('[1]2019 NSRS'!$G$2&amp;" 1")), 1)</f>
        <v>43252</v>
      </c>
      <c r="C131" s="9" t="str">
        <f t="shared" ref="C131:C194" si="12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15</v>
      </c>
      <c r="F131" s="4">
        <f>'2020 NSRS'!$G12</f>
        <v>1926</v>
      </c>
      <c r="G131" s="4">
        <f>'2021 NSRS'!$G12</f>
        <v>1896</v>
      </c>
      <c r="H131" s="4">
        <f>'2021 NSRS wPVGR Adj'!$G12</f>
        <v>2003</v>
      </c>
      <c r="I131" s="4">
        <f t="shared" ref="I131:I194" si="13">ABS(G131-F131)</f>
        <v>30</v>
      </c>
      <c r="J131">
        <f t="shared" ref="J131:J194" si="14">ABS(H131-G131)</f>
        <v>107</v>
      </c>
      <c r="L131" t="s">
        <v>12</v>
      </c>
      <c r="M131" t="s">
        <v>23</v>
      </c>
      <c r="N131" s="8">
        <v>1633</v>
      </c>
      <c r="O131" s="8">
        <v>0</v>
      </c>
    </row>
    <row r="132" spans="1:15" x14ac:dyDescent="0.35">
      <c r="A132" t="str">
        <f t="shared" si="11"/>
        <v>Jun</v>
      </c>
      <c r="B132" s="9">
        <f>DATE(2018, MONTH(DATEVALUE('[1]2019 NSRS'!$G$2&amp;" 1")), 1)</f>
        <v>43252</v>
      </c>
      <c r="C132" s="9" t="str">
        <f t="shared" si="12"/>
        <v>d. HE11-14</v>
      </c>
      <c r="D132">
        <v>11</v>
      </c>
      <c r="E132" t="s">
        <v>15</v>
      </c>
      <c r="F132" s="4">
        <f>'2020 NSRS'!$G13</f>
        <v>1493</v>
      </c>
      <c r="G132" s="4">
        <f>'2021 NSRS'!$G13</f>
        <v>1407</v>
      </c>
      <c r="H132" s="4">
        <f>'2021 NSRS wPVGR Adj'!$G13</f>
        <v>1553</v>
      </c>
      <c r="I132" s="4">
        <f t="shared" si="13"/>
        <v>86</v>
      </c>
      <c r="J132">
        <f t="shared" si="14"/>
        <v>146</v>
      </c>
      <c r="L132" t="s">
        <v>12</v>
      </c>
      <c r="M132" t="s">
        <v>24</v>
      </c>
      <c r="N132" s="8">
        <v>1867</v>
      </c>
      <c r="O132" s="8">
        <v>0</v>
      </c>
    </row>
    <row r="133" spans="1:15" x14ac:dyDescent="0.35">
      <c r="A133" t="str">
        <f t="shared" si="11"/>
        <v>Jun</v>
      </c>
      <c r="B133" s="9">
        <f>DATE(2018, MONTH(DATEVALUE('[1]2019 NSRS'!$G$2&amp;" 1")), 1)</f>
        <v>43252</v>
      </c>
      <c r="C133" s="9" t="str">
        <f t="shared" si="12"/>
        <v>d. HE11-14</v>
      </c>
      <c r="D133">
        <v>12</v>
      </c>
      <c r="E133" t="s">
        <v>15</v>
      </c>
      <c r="F133" s="4">
        <f>'2020 NSRS'!$G14</f>
        <v>1493</v>
      </c>
      <c r="G133" s="4">
        <f>'2021 NSRS'!$G14</f>
        <v>1407</v>
      </c>
      <c r="H133" s="4">
        <f>'2021 NSRS wPVGR Adj'!$G14</f>
        <v>1553</v>
      </c>
      <c r="I133" s="4">
        <f t="shared" si="13"/>
        <v>86</v>
      </c>
      <c r="J133">
        <f t="shared" si="14"/>
        <v>146</v>
      </c>
      <c r="L133" t="s">
        <v>12</v>
      </c>
      <c r="M133" t="s">
        <v>25</v>
      </c>
      <c r="N133" s="8">
        <v>1338</v>
      </c>
      <c r="O133" s="8">
        <v>0</v>
      </c>
    </row>
    <row r="134" spans="1:15" x14ac:dyDescent="0.35">
      <c r="A134" t="str">
        <f t="shared" si="11"/>
        <v>Jun</v>
      </c>
      <c r="B134" s="9">
        <f>DATE(2018, MONTH(DATEVALUE('[1]2019 NSRS'!$G$2&amp;" 1")), 1)</f>
        <v>43252</v>
      </c>
      <c r="C134" s="9" t="str">
        <f t="shared" si="12"/>
        <v>d. HE11-14</v>
      </c>
      <c r="D134">
        <v>13</v>
      </c>
      <c r="E134" t="s">
        <v>15</v>
      </c>
      <c r="F134" s="4">
        <f>'2020 NSRS'!$G15</f>
        <v>1493</v>
      </c>
      <c r="G134" s="4">
        <f>'2021 NSRS'!$G15</f>
        <v>1407</v>
      </c>
      <c r="H134" s="4">
        <f>'2021 NSRS wPVGR Adj'!$G15</f>
        <v>1553</v>
      </c>
      <c r="I134" s="4">
        <f t="shared" si="13"/>
        <v>86</v>
      </c>
      <c r="J134">
        <f t="shared" si="14"/>
        <v>146</v>
      </c>
      <c r="L134" t="s">
        <v>55</v>
      </c>
      <c r="N134" s="8">
        <v>1867</v>
      </c>
      <c r="O134" s="8">
        <v>0</v>
      </c>
    </row>
    <row r="135" spans="1:15" x14ac:dyDescent="0.35">
      <c r="A135" t="str">
        <f t="shared" si="11"/>
        <v>Jun</v>
      </c>
      <c r="B135" s="9">
        <f>DATE(2018, MONTH(DATEVALUE('[1]2019 NSRS'!$G$2&amp;" 1")), 1)</f>
        <v>43252</v>
      </c>
      <c r="C135" s="9" t="str">
        <f t="shared" si="12"/>
        <v>d. HE11-14</v>
      </c>
      <c r="D135">
        <v>14</v>
      </c>
      <c r="E135" t="s">
        <v>15</v>
      </c>
      <c r="F135" s="4">
        <f>'2020 NSRS'!$G16</f>
        <v>1493</v>
      </c>
      <c r="G135" s="4">
        <f>'2021 NSRS'!$G16</f>
        <v>1407</v>
      </c>
      <c r="H135" s="4">
        <f>'2021 NSRS wPVGR Adj'!$G16</f>
        <v>1553</v>
      </c>
      <c r="I135" s="4">
        <f t="shared" si="13"/>
        <v>86</v>
      </c>
      <c r="J135">
        <f t="shared" si="14"/>
        <v>146</v>
      </c>
      <c r="L135" t="s">
        <v>40</v>
      </c>
      <c r="M135" t="s">
        <v>40</v>
      </c>
      <c r="N135" s="8"/>
      <c r="O135" s="8"/>
    </row>
    <row r="136" spans="1:15" x14ac:dyDescent="0.35">
      <c r="A136" t="str">
        <f t="shared" si="11"/>
        <v>Jun</v>
      </c>
      <c r="B136" s="9">
        <f>DATE(2018, MONTH(DATEVALUE('[1]2019 NSRS'!$G$2&amp;" 1")), 1)</f>
        <v>43252</v>
      </c>
      <c r="C136" s="9" t="str">
        <f t="shared" si="12"/>
        <v>e. HE15-18</v>
      </c>
      <c r="D136">
        <v>15</v>
      </c>
      <c r="E136" t="s">
        <v>15</v>
      </c>
      <c r="F136" s="4">
        <f>'2020 NSRS'!$G17</f>
        <v>1578</v>
      </c>
      <c r="G136" s="4">
        <f>'2021 NSRS'!$G17</f>
        <v>1604</v>
      </c>
      <c r="H136" s="4">
        <f>'2021 NSRS wPVGR Adj'!$G17</f>
        <v>1828</v>
      </c>
      <c r="I136" s="4">
        <f t="shared" si="13"/>
        <v>26</v>
      </c>
      <c r="J136">
        <f t="shared" si="14"/>
        <v>224</v>
      </c>
      <c r="L136" t="s">
        <v>56</v>
      </c>
      <c r="N136" s="8"/>
      <c r="O136" s="8"/>
    </row>
    <row r="137" spans="1:15" x14ac:dyDescent="0.35">
      <c r="A137" t="str">
        <f t="shared" si="11"/>
        <v>Jun</v>
      </c>
      <c r="B137" s="9">
        <f>DATE(2018, MONTH(DATEVALUE('[1]2019 NSRS'!$G$2&amp;" 1")), 1)</f>
        <v>43252</v>
      </c>
      <c r="C137" s="9" t="str">
        <f t="shared" si="12"/>
        <v>e. HE15-18</v>
      </c>
      <c r="D137">
        <v>16</v>
      </c>
      <c r="E137" t="s">
        <v>15</v>
      </c>
      <c r="F137" s="4">
        <f>'2020 NSRS'!$G18</f>
        <v>1578</v>
      </c>
      <c r="G137" s="4">
        <f>'2021 NSRS'!$G18</f>
        <v>1604</v>
      </c>
      <c r="H137" s="4">
        <f>'2021 NSRS wPVGR Adj'!$G18</f>
        <v>1828</v>
      </c>
      <c r="I137" s="4">
        <f t="shared" si="13"/>
        <v>26</v>
      </c>
      <c r="J137">
        <f t="shared" si="14"/>
        <v>224</v>
      </c>
    </row>
    <row r="138" spans="1:15" x14ac:dyDescent="0.35">
      <c r="A138" t="str">
        <f t="shared" si="11"/>
        <v>Jun</v>
      </c>
      <c r="B138" s="9">
        <f>DATE(2018, MONTH(DATEVALUE('[1]2019 NSRS'!$G$2&amp;" 1")), 1)</f>
        <v>43252</v>
      </c>
      <c r="C138" s="9" t="str">
        <f t="shared" si="12"/>
        <v>e. HE15-18</v>
      </c>
      <c r="D138">
        <v>17</v>
      </c>
      <c r="E138" t="s">
        <v>15</v>
      </c>
      <c r="F138" s="4">
        <f>'2020 NSRS'!$G19</f>
        <v>1578</v>
      </c>
      <c r="G138" s="4">
        <f>'2021 NSRS'!$G19</f>
        <v>1604</v>
      </c>
      <c r="H138" s="4">
        <f>'2021 NSRS wPVGR Adj'!$G19</f>
        <v>1828</v>
      </c>
      <c r="I138" s="4">
        <f t="shared" si="13"/>
        <v>26</v>
      </c>
      <c r="J138">
        <f t="shared" si="14"/>
        <v>224</v>
      </c>
    </row>
    <row r="139" spans="1:15" x14ac:dyDescent="0.35">
      <c r="A139" t="str">
        <f t="shared" ref="A139:A169" si="15">TEXT(B139, "mmm")</f>
        <v>Jun</v>
      </c>
      <c r="B139" s="9">
        <f>DATE(2018, MONTH(DATEVALUE('[1]2019 NSRS'!$G$2&amp;" 1")), 1)</f>
        <v>43252</v>
      </c>
      <c r="C139" s="9" t="str">
        <f t="shared" si="12"/>
        <v>e. HE15-18</v>
      </c>
      <c r="D139">
        <v>18</v>
      </c>
      <c r="E139" t="s">
        <v>15</v>
      </c>
      <c r="F139" s="4">
        <f>'2020 NSRS'!$G20</f>
        <v>1578</v>
      </c>
      <c r="G139" s="4">
        <f>'2021 NSRS'!$G20</f>
        <v>1604</v>
      </c>
      <c r="H139" s="4">
        <f>'2021 NSRS wPVGR Adj'!$G20</f>
        <v>1828</v>
      </c>
      <c r="I139" s="4">
        <f t="shared" si="13"/>
        <v>26</v>
      </c>
      <c r="J139">
        <f t="shared" si="14"/>
        <v>224</v>
      </c>
    </row>
    <row r="140" spans="1:15" x14ac:dyDescent="0.35">
      <c r="A140" t="str">
        <f t="shared" si="15"/>
        <v>Jun</v>
      </c>
      <c r="B140" s="9">
        <f>DATE(2018, MONTH(DATEVALUE('[1]2019 NSRS'!$G$2&amp;" 1")), 1)</f>
        <v>43252</v>
      </c>
      <c r="C140" s="9" t="str">
        <f t="shared" si="12"/>
        <v>f. HE19-22</v>
      </c>
      <c r="D140">
        <v>19</v>
      </c>
      <c r="E140" t="s">
        <v>15</v>
      </c>
      <c r="F140" s="4">
        <f>'2020 NSRS'!$G21</f>
        <v>1249</v>
      </c>
      <c r="G140" s="4">
        <f>'2021 NSRS'!$G21</f>
        <v>1282</v>
      </c>
      <c r="H140" s="4">
        <f>'2021 NSRS wPVGR Adj'!$G21</f>
        <v>1355</v>
      </c>
      <c r="I140" s="4">
        <f t="shared" si="13"/>
        <v>33</v>
      </c>
      <c r="J140">
        <f t="shared" si="14"/>
        <v>73</v>
      </c>
    </row>
    <row r="141" spans="1:15" x14ac:dyDescent="0.35">
      <c r="A141" t="str">
        <f t="shared" si="15"/>
        <v>Jun</v>
      </c>
      <c r="B141" s="9">
        <f>DATE(2018, MONTH(DATEVALUE('[1]2019 NSRS'!$G$2&amp;" 1")), 1)</f>
        <v>43252</v>
      </c>
      <c r="C141" s="9" t="str">
        <f t="shared" si="12"/>
        <v>f. HE19-22</v>
      </c>
      <c r="D141">
        <v>20</v>
      </c>
      <c r="E141" t="s">
        <v>15</v>
      </c>
      <c r="F141" s="4">
        <f>'2020 NSRS'!$G22</f>
        <v>1249</v>
      </c>
      <c r="G141" s="4">
        <f>'2021 NSRS'!$G22</f>
        <v>1282</v>
      </c>
      <c r="H141" s="4">
        <f>'2021 NSRS wPVGR Adj'!$G22</f>
        <v>1355</v>
      </c>
      <c r="I141" s="4">
        <f t="shared" si="13"/>
        <v>33</v>
      </c>
      <c r="J141">
        <f t="shared" si="14"/>
        <v>73</v>
      </c>
    </row>
    <row r="142" spans="1:15" x14ac:dyDescent="0.35">
      <c r="A142" t="str">
        <f t="shared" si="15"/>
        <v>Jun</v>
      </c>
      <c r="B142" s="9">
        <f>DATE(2018, MONTH(DATEVALUE('[1]2019 NSRS'!$G$2&amp;" 1")), 1)</f>
        <v>43252</v>
      </c>
      <c r="C142" s="9" t="str">
        <f t="shared" si="12"/>
        <v>f. HE19-22</v>
      </c>
      <c r="D142">
        <v>21</v>
      </c>
      <c r="E142" t="s">
        <v>15</v>
      </c>
      <c r="F142" s="4">
        <f>'2020 NSRS'!$G23</f>
        <v>1249</v>
      </c>
      <c r="G142" s="4">
        <f>'2021 NSRS'!$G23</f>
        <v>1282</v>
      </c>
      <c r="H142" s="4">
        <f>'2021 NSRS wPVGR Adj'!$G23</f>
        <v>1355</v>
      </c>
      <c r="I142" s="4">
        <f t="shared" si="13"/>
        <v>33</v>
      </c>
      <c r="J142">
        <f t="shared" si="14"/>
        <v>73</v>
      </c>
    </row>
    <row r="143" spans="1:15" x14ac:dyDescent="0.35">
      <c r="A143" t="str">
        <f t="shared" si="15"/>
        <v>Jun</v>
      </c>
      <c r="B143" s="9">
        <f>DATE(2018, MONTH(DATEVALUE('[1]2019 NSRS'!$G$2&amp;" 1")), 1)</f>
        <v>43252</v>
      </c>
      <c r="C143" s="9" t="str">
        <f t="shared" si="12"/>
        <v>f. HE19-22</v>
      </c>
      <c r="D143">
        <v>22</v>
      </c>
      <c r="E143" t="s">
        <v>15</v>
      </c>
      <c r="F143" s="4">
        <f>'2020 NSRS'!$G24</f>
        <v>1249</v>
      </c>
      <c r="G143" s="4">
        <f>'2021 NSRS'!$G24</f>
        <v>1282</v>
      </c>
      <c r="H143" s="4">
        <f>'2021 NSRS wPVGR Adj'!$G24</f>
        <v>1355</v>
      </c>
      <c r="I143" s="4">
        <f t="shared" si="13"/>
        <v>33</v>
      </c>
      <c r="J143">
        <f t="shared" si="14"/>
        <v>73</v>
      </c>
    </row>
    <row r="144" spans="1:15" x14ac:dyDescent="0.35">
      <c r="A144" t="str">
        <f t="shared" si="15"/>
        <v>Jun</v>
      </c>
      <c r="B144" s="9">
        <f>DATE(2018, MONTH(DATEVALUE('[1]2019 NSRS'!$G$2&amp;" 1")), 1)</f>
        <v>43252</v>
      </c>
      <c r="C144" s="9" t="str">
        <f t="shared" si="12"/>
        <v>a. HE1-2 &amp; HE23-24</v>
      </c>
      <c r="D144">
        <v>23</v>
      </c>
      <c r="E144" t="s">
        <v>15</v>
      </c>
      <c r="F144" s="4">
        <f>'2020 NSRS'!$G25</f>
        <v>1057</v>
      </c>
      <c r="G144" s="4">
        <f>'2021 NSRS'!$G25</f>
        <v>1106</v>
      </c>
      <c r="H144" s="4">
        <f>'2021 NSRS wPVGR Adj'!$G25</f>
        <v>1106</v>
      </c>
      <c r="I144" s="4">
        <f t="shared" si="13"/>
        <v>49</v>
      </c>
      <c r="J144">
        <f t="shared" si="14"/>
        <v>0</v>
      </c>
    </row>
    <row r="145" spans="1:10" x14ac:dyDescent="0.35">
      <c r="A145" t="str">
        <f t="shared" si="15"/>
        <v>Jun</v>
      </c>
      <c r="B145" s="9">
        <f>DATE(2018, MONTH(DATEVALUE('[1]2019 NSRS'!$G$2&amp;" 1")), 1)</f>
        <v>43252</v>
      </c>
      <c r="C145" s="9" t="str">
        <f t="shared" si="12"/>
        <v>a. HE1-2 &amp; HE23-24</v>
      </c>
      <c r="D145">
        <v>24</v>
      </c>
      <c r="E145" t="s">
        <v>15</v>
      </c>
      <c r="F145" s="4">
        <f>'2020 NSRS'!$G26</f>
        <v>1057</v>
      </c>
      <c r="G145" s="4">
        <f>'2021 NSRS'!$G26</f>
        <v>1106</v>
      </c>
      <c r="H145" s="4">
        <f>'2021 NSRS wPVGR Adj'!$G26</f>
        <v>1106</v>
      </c>
      <c r="I145" s="4">
        <f t="shared" si="13"/>
        <v>49</v>
      </c>
      <c r="J145">
        <f t="shared" si="14"/>
        <v>0</v>
      </c>
    </row>
    <row r="146" spans="1:10" x14ac:dyDescent="0.35">
      <c r="A146" t="str">
        <f t="shared" si="15"/>
        <v>Jul</v>
      </c>
      <c r="B146" s="9">
        <f>DATE(2018, MONTH(DATEVALUE('[1]2019 NSRS'!$H$2&amp;" 1")), 1)</f>
        <v>43282</v>
      </c>
      <c r="C146" s="9" t="str">
        <f t="shared" si="12"/>
        <v>a. HE1-2 &amp; HE23-24</v>
      </c>
      <c r="D146">
        <v>1</v>
      </c>
      <c r="E146" t="s">
        <v>15</v>
      </c>
      <c r="F146" s="4">
        <f>'2020 NSRS'!$H3</f>
        <v>1238</v>
      </c>
      <c r="G146" s="4">
        <f>'2021 NSRS'!$H3</f>
        <v>1110</v>
      </c>
      <c r="H146" s="4">
        <f>'2021 NSRS wPVGR Adj'!$H3</f>
        <v>1110</v>
      </c>
      <c r="I146" s="4">
        <f t="shared" si="13"/>
        <v>128</v>
      </c>
      <c r="J146">
        <f t="shared" si="14"/>
        <v>0</v>
      </c>
    </row>
    <row r="147" spans="1:10" x14ac:dyDescent="0.35">
      <c r="A147" t="str">
        <f t="shared" si="15"/>
        <v>Jul</v>
      </c>
      <c r="B147" s="9">
        <f>DATE(2018, MONTH(DATEVALUE('[1]2019 NSRS'!$H$2&amp;" 1")), 1)</f>
        <v>43282</v>
      </c>
      <c r="C147" s="9" t="str">
        <f t="shared" si="12"/>
        <v>a. HE1-2 &amp; HE23-24</v>
      </c>
      <c r="D147">
        <v>2</v>
      </c>
      <c r="E147" t="s">
        <v>15</v>
      </c>
      <c r="F147" s="4">
        <f>'2020 NSRS'!$H4</f>
        <v>1238</v>
      </c>
      <c r="G147" s="4">
        <f>'2021 NSRS'!$H4</f>
        <v>1110</v>
      </c>
      <c r="H147" s="4">
        <f>'2021 NSRS wPVGR Adj'!$H4</f>
        <v>1110</v>
      </c>
      <c r="I147" s="4">
        <f t="shared" si="13"/>
        <v>128</v>
      </c>
      <c r="J147">
        <f t="shared" si="14"/>
        <v>0</v>
      </c>
    </row>
    <row r="148" spans="1:10" x14ac:dyDescent="0.35">
      <c r="A148" t="str">
        <f t="shared" si="15"/>
        <v>Jul</v>
      </c>
      <c r="B148" s="9">
        <f>DATE(2018, MONTH(DATEVALUE('[1]2019 NSRS'!$H$2&amp;" 1")), 1)</f>
        <v>43282</v>
      </c>
      <c r="C148" s="9" t="str">
        <f t="shared" si="12"/>
        <v>b. HE3-6</v>
      </c>
      <c r="D148">
        <v>3</v>
      </c>
      <c r="E148" t="s">
        <v>15</v>
      </c>
      <c r="F148" s="4">
        <f>'2020 NSRS'!$H5</f>
        <v>1313</v>
      </c>
      <c r="G148" s="4">
        <f>'2021 NSRS'!$H5</f>
        <v>1245</v>
      </c>
      <c r="H148" s="4">
        <f>'2021 NSRS wPVGR Adj'!$H5</f>
        <v>1245</v>
      </c>
      <c r="I148" s="4">
        <f t="shared" si="13"/>
        <v>68</v>
      </c>
      <c r="J148">
        <f t="shared" si="14"/>
        <v>0</v>
      </c>
    </row>
    <row r="149" spans="1:10" x14ac:dyDescent="0.35">
      <c r="A149" t="str">
        <f t="shared" si="15"/>
        <v>Jul</v>
      </c>
      <c r="B149" s="9">
        <f>DATE(2018, MONTH(DATEVALUE('[1]2019 NSRS'!$H$2&amp;" 1")), 1)</f>
        <v>43282</v>
      </c>
      <c r="C149" s="9" t="str">
        <f t="shared" si="12"/>
        <v>b. HE3-6</v>
      </c>
      <c r="D149">
        <v>4</v>
      </c>
      <c r="E149" t="s">
        <v>15</v>
      </c>
      <c r="F149" s="4">
        <f>'2020 NSRS'!$H6</f>
        <v>1313</v>
      </c>
      <c r="G149" s="4">
        <f>'2021 NSRS'!$H6</f>
        <v>1245</v>
      </c>
      <c r="H149" s="4">
        <f>'2021 NSRS wPVGR Adj'!$H6</f>
        <v>1245</v>
      </c>
      <c r="I149" s="4">
        <f t="shared" si="13"/>
        <v>68</v>
      </c>
      <c r="J149">
        <f t="shared" si="14"/>
        <v>0</v>
      </c>
    </row>
    <row r="150" spans="1:10" x14ac:dyDescent="0.35">
      <c r="A150" t="str">
        <f t="shared" si="15"/>
        <v>Jul</v>
      </c>
      <c r="B150" s="9">
        <f>DATE(2018, MONTH(DATEVALUE('[1]2019 NSRS'!$H$2&amp;" 1")), 1)</f>
        <v>43282</v>
      </c>
      <c r="C150" s="9" t="str">
        <f t="shared" si="12"/>
        <v>b. HE3-6</v>
      </c>
      <c r="D150">
        <v>5</v>
      </c>
      <c r="E150" t="s">
        <v>15</v>
      </c>
      <c r="F150" s="4">
        <f>'2020 NSRS'!$H7</f>
        <v>1313</v>
      </c>
      <c r="G150" s="4">
        <f>'2021 NSRS'!$H7</f>
        <v>1245</v>
      </c>
      <c r="H150" s="4">
        <f>'2021 NSRS wPVGR Adj'!$H7</f>
        <v>1245</v>
      </c>
      <c r="I150" s="4">
        <f t="shared" si="13"/>
        <v>68</v>
      </c>
      <c r="J150">
        <f t="shared" si="14"/>
        <v>0</v>
      </c>
    </row>
    <row r="151" spans="1:10" x14ac:dyDescent="0.35">
      <c r="A151" t="str">
        <f t="shared" si="15"/>
        <v>Jul</v>
      </c>
      <c r="B151" s="9">
        <f>DATE(2018, MONTH(DATEVALUE('[1]2019 NSRS'!$H$2&amp;" 1")), 1)</f>
        <v>43282</v>
      </c>
      <c r="C151" s="9" t="str">
        <f t="shared" si="12"/>
        <v>b. HE3-6</v>
      </c>
      <c r="D151">
        <v>6</v>
      </c>
      <c r="E151" t="s">
        <v>15</v>
      </c>
      <c r="F151" s="4">
        <f>'2020 NSRS'!$H8</f>
        <v>1313</v>
      </c>
      <c r="G151" s="4">
        <f>'2021 NSRS'!$H8</f>
        <v>1245</v>
      </c>
      <c r="H151" s="4">
        <f>'2021 NSRS wPVGR Adj'!$H8</f>
        <v>1245</v>
      </c>
      <c r="I151" s="4">
        <f t="shared" si="13"/>
        <v>68</v>
      </c>
      <c r="J151">
        <f t="shared" si="14"/>
        <v>0</v>
      </c>
    </row>
    <row r="152" spans="1:10" x14ac:dyDescent="0.35">
      <c r="A152" t="str">
        <f t="shared" si="15"/>
        <v>Jul</v>
      </c>
      <c r="B152" s="9">
        <f>DATE(2018, MONTH(DATEVALUE('[1]2019 NSRS'!$H$2&amp;" 1")), 1)</f>
        <v>43282</v>
      </c>
      <c r="C152" s="9" t="str">
        <f t="shared" si="12"/>
        <v>c. HE7-10</v>
      </c>
      <c r="D152">
        <v>7</v>
      </c>
      <c r="E152" t="s">
        <v>15</v>
      </c>
      <c r="F152" s="4">
        <f>'2020 NSRS'!$H9</f>
        <v>1533</v>
      </c>
      <c r="G152" s="4">
        <f>'2021 NSRS'!$H9</f>
        <v>1472</v>
      </c>
      <c r="H152" s="4">
        <f>'2021 NSRS wPVGR Adj'!$H9</f>
        <v>1577</v>
      </c>
      <c r="I152" s="4">
        <f t="shared" si="13"/>
        <v>61</v>
      </c>
      <c r="J152">
        <f t="shared" si="14"/>
        <v>105</v>
      </c>
    </row>
    <row r="153" spans="1:10" x14ac:dyDescent="0.35">
      <c r="A153" t="str">
        <f t="shared" si="15"/>
        <v>Jul</v>
      </c>
      <c r="B153" s="9">
        <f>DATE(2018, MONTH(DATEVALUE('[1]2019 NSRS'!$H$2&amp;" 1")), 1)</f>
        <v>43282</v>
      </c>
      <c r="C153" s="9" t="str">
        <f t="shared" si="12"/>
        <v>c. HE7-10</v>
      </c>
      <c r="D153">
        <v>8</v>
      </c>
      <c r="E153" t="s">
        <v>15</v>
      </c>
      <c r="F153" s="4">
        <f>'2020 NSRS'!$H10</f>
        <v>1533</v>
      </c>
      <c r="G153" s="4">
        <f>'2021 NSRS'!$H10</f>
        <v>1472</v>
      </c>
      <c r="H153" s="4">
        <f>'2021 NSRS wPVGR Adj'!$H10</f>
        <v>1577</v>
      </c>
      <c r="I153" s="4">
        <f t="shared" si="13"/>
        <v>61</v>
      </c>
      <c r="J153">
        <f t="shared" si="14"/>
        <v>105</v>
      </c>
    </row>
    <row r="154" spans="1:10" x14ac:dyDescent="0.35">
      <c r="A154" t="str">
        <f t="shared" si="15"/>
        <v>Jul</v>
      </c>
      <c r="B154" s="9">
        <f>DATE(2018, MONTH(DATEVALUE('[1]2019 NSRS'!$H$2&amp;" 1")), 1)</f>
        <v>43282</v>
      </c>
      <c r="C154" s="9" t="str">
        <f t="shared" si="12"/>
        <v>c. HE7-10</v>
      </c>
      <c r="D154">
        <v>9</v>
      </c>
      <c r="E154" t="s">
        <v>15</v>
      </c>
      <c r="F154" s="4">
        <f>'2020 NSRS'!$H11</f>
        <v>1533</v>
      </c>
      <c r="G154" s="4">
        <f>'2021 NSRS'!$H11</f>
        <v>1472</v>
      </c>
      <c r="H154" s="4">
        <f>'2021 NSRS wPVGR Adj'!$H11</f>
        <v>1577</v>
      </c>
      <c r="I154" s="4">
        <f t="shared" si="13"/>
        <v>61</v>
      </c>
      <c r="J154">
        <f t="shared" si="14"/>
        <v>105</v>
      </c>
    </row>
    <row r="155" spans="1:10" x14ac:dyDescent="0.35">
      <c r="A155" t="str">
        <f t="shared" si="15"/>
        <v>Jul</v>
      </c>
      <c r="B155" s="9">
        <f>DATE(2018, MONTH(DATEVALUE('[1]2019 NSRS'!$H$2&amp;" 1")), 1)</f>
        <v>43282</v>
      </c>
      <c r="C155" s="9" t="str">
        <f t="shared" si="12"/>
        <v>c. HE7-10</v>
      </c>
      <c r="D155">
        <v>10</v>
      </c>
      <c r="E155" t="s">
        <v>15</v>
      </c>
      <c r="F155" s="4">
        <f>'2020 NSRS'!$H12</f>
        <v>1533</v>
      </c>
      <c r="G155" s="4">
        <f>'2021 NSRS'!$H12</f>
        <v>1472</v>
      </c>
      <c r="H155" s="4">
        <f>'2021 NSRS wPVGR Adj'!$H12</f>
        <v>1577</v>
      </c>
      <c r="I155" s="4">
        <f t="shared" si="13"/>
        <v>61</v>
      </c>
      <c r="J155">
        <f t="shared" si="14"/>
        <v>105</v>
      </c>
    </row>
    <row r="156" spans="1:10" x14ac:dyDescent="0.35">
      <c r="A156" t="str">
        <f t="shared" si="15"/>
        <v>Jul</v>
      </c>
      <c r="B156" s="9">
        <f>DATE(2018, MONTH(DATEVALUE('[1]2019 NSRS'!$H$2&amp;" 1")), 1)</f>
        <v>43282</v>
      </c>
      <c r="C156" s="9" t="str">
        <f t="shared" si="12"/>
        <v>d. HE11-14</v>
      </c>
      <c r="D156">
        <v>11</v>
      </c>
      <c r="E156" t="s">
        <v>15</v>
      </c>
      <c r="F156" s="4">
        <f>'2020 NSRS'!$H13</f>
        <v>1574</v>
      </c>
      <c r="G156" s="4">
        <f>'2021 NSRS'!$H13</f>
        <v>1456</v>
      </c>
      <c r="H156" s="4">
        <f>'2021 NSRS wPVGR Adj'!$H13</f>
        <v>1599</v>
      </c>
      <c r="I156" s="4">
        <f t="shared" si="13"/>
        <v>118</v>
      </c>
      <c r="J156">
        <f t="shared" si="14"/>
        <v>143</v>
      </c>
    </row>
    <row r="157" spans="1:10" x14ac:dyDescent="0.35">
      <c r="A157" t="str">
        <f t="shared" si="15"/>
        <v>Jul</v>
      </c>
      <c r="B157" s="9">
        <f>DATE(2018, MONTH(DATEVALUE('[1]2019 NSRS'!$H$2&amp;" 1")), 1)</f>
        <v>43282</v>
      </c>
      <c r="C157" s="9" t="str">
        <f t="shared" si="12"/>
        <v>d. HE11-14</v>
      </c>
      <c r="D157">
        <v>12</v>
      </c>
      <c r="E157" t="s">
        <v>15</v>
      </c>
      <c r="F157" s="4">
        <f>'2020 NSRS'!$H14</f>
        <v>1574</v>
      </c>
      <c r="G157" s="4">
        <f>'2021 NSRS'!$H14</f>
        <v>1456</v>
      </c>
      <c r="H157" s="4">
        <f>'2021 NSRS wPVGR Adj'!$H14</f>
        <v>1599</v>
      </c>
      <c r="I157" s="4">
        <f t="shared" si="13"/>
        <v>118</v>
      </c>
      <c r="J157">
        <f t="shared" si="14"/>
        <v>143</v>
      </c>
    </row>
    <row r="158" spans="1:10" x14ac:dyDescent="0.35">
      <c r="A158" t="str">
        <f t="shared" si="15"/>
        <v>Jul</v>
      </c>
      <c r="B158" s="9">
        <f>DATE(2018, MONTH(DATEVALUE('[1]2019 NSRS'!$H$2&amp;" 1")), 1)</f>
        <v>43282</v>
      </c>
      <c r="C158" s="9" t="str">
        <f t="shared" si="12"/>
        <v>d. HE11-14</v>
      </c>
      <c r="D158">
        <v>13</v>
      </c>
      <c r="E158" t="s">
        <v>15</v>
      </c>
      <c r="F158" s="4">
        <f>'2020 NSRS'!$H15</f>
        <v>1574</v>
      </c>
      <c r="G158" s="4">
        <f>'2021 NSRS'!$H15</f>
        <v>1456</v>
      </c>
      <c r="H158" s="4">
        <f>'2021 NSRS wPVGR Adj'!$H15</f>
        <v>1599</v>
      </c>
      <c r="I158" s="4">
        <f t="shared" si="13"/>
        <v>118</v>
      </c>
      <c r="J158">
        <f t="shared" si="14"/>
        <v>143</v>
      </c>
    </row>
    <row r="159" spans="1:10" x14ac:dyDescent="0.35">
      <c r="A159" t="str">
        <f t="shared" si="15"/>
        <v>Jul</v>
      </c>
      <c r="B159" s="9">
        <f>DATE(2018, MONTH(DATEVALUE('[1]2019 NSRS'!$H$2&amp;" 1")), 1)</f>
        <v>43282</v>
      </c>
      <c r="C159" s="9" t="str">
        <f t="shared" si="12"/>
        <v>d. HE11-14</v>
      </c>
      <c r="D159">
        <v>14</v>
      </c>
      <c r="E159" t="s">
        <v>15</v>
      </c>
      <c r="F159" s="4">
        <f>'2020 NSRS'!$H16</f>
        <v>1574</v>
      </c>
      <c r="G159" s="4">
        <f>'2021 NSRS'!$H16</f>
        <v>1456</v>
      </c>
      <c r="H159" s="4">
        <f>'2021 NSRS wPVGR Adj'!$H16</f>
        <v>1599</v>
      </c>
      <c r="I159" s="4">
        <f t="shared" si="13"/>
        <v>118</v>
      </c>
      <c r="J159">
        <f t="shared" si="14"/>
        <v>143</v>
      </c>
    </row>
    <row r="160" spans="1:10" x14ac:dyDescent="0.35">
      <c r="A160" t="str">
        <f t="shared" si="15"/>
        <v>Jul</v>
      </c>
      <c r="B160" s="9">
        <f>DATE(2018, MONTH(DATEVALUE('[1]2019 NSRS'!$H$2&amp;" 1")), 1)</f>
        <v>43282</v>
      </c>
      <c r="C160" s="9" t="str">
        <f t="shared" si="12"/>
        <v>e. HE15-18</v>
      </c>
      <c r="D160">
        <v>15</v>
      </c>
      <c r="E160" t="s">
        <v>15</v>
      </c>
      <c r="F160" s="4">
        <f>'2020 NSRS'!$H17</f>
        <v>1150</v>
      </c>
      <c r="G160" s="4">
        <f>'2021 NSRS'!$H17</f>
        <v>1186</v>
      </c>
      <c r="H160" s="4">
        <f>'2021 NSRS wPVGR Adj'!$H17</f>
        <v>1406</v>
      </c>
      <c r="I160" s="4">
        <f t="shared" si="13"/>
        <v>36</v>
      </c>
      <c r="J160">
        <f t="shared" si="14"/>
        <v>220</v>
      </c>
    </row>
    <row r="161" spans="1:10" x14ac:dyDescent="0.35">
      <c r="A161" t="str">
        <f t="shared" si="15"/>
        <v>Jul</v>
      </c>
      <c r="B161" s="9">
        <f>DATE(2018, MONTH(DATEVALUE('[1]2019 NSRS'!$H$2&amp;" 1")), 1)</f>
        <v>43282</v>
      </c>
      <c r="C161" s="9" t="str">
        <f t="shared" si="12"/>
        <v>e. HE15-18</v>
      </c>
      <c r="D161">
        <v>16</v>
      </c>
      <c r="E161" t="s">
        <v>15</v>
      </c>
      <c r="F161" s="4">
        <f>'2020 NSRS'!$H18</f>
        <v>1150</v>
      </c>
      <c r="G161" s="4">
        <f>'2021 NSRS'!$H18</f>
        <v>1186</v>
      </c>
      <c r="H161" s="4">
        <f>'2021 NSRS wPVGR Adj'!$H18</f>
        <v>1406</v>
      </c>
      <c r="I161" s="4">
        <f t="shared" si="13"/>
        <v>36</v>
      </c>
      <c r="J161">
        <f t="shared" si="14"/>
        <v>220</v>
      </c>
    </row>
    <row r="162" spans="1:10" x14ac:dyDescent="0.35">
      <c r="A162" t="str">
        <f t="shared" si="15"/>
        <v>Jul</v>
      </c>
      <c r="B162" s="9">
        <f>DATE(2018, MONTH(DATEVALUE('[1]2019 NSRS'!$H$2&amp;" 1")), 1)</f>
        <v>43282</v>
      </c>
      <c r="C162" s="9" t="str">
        <f t="shared" si="12"/>
        <v>e. HE15-18</v>
      </c>
      <c r="D162">
        <v>17</v>
      </c>
      <c r="E162" t="s">
        <v>15</v>
      </c>
      <c r="F162" s="4">
        <f>'2020 NSRS'!$H19</f>
        <v>1150</v>
      </c>
      <c r="G162" s="4">
        <f>'2021 NSRS'!$H19</f>
        <v>1186</v>
      </c>
      <c r="H162" s="4">
        <f>'2021 NSRS wPVGR Adj'!$H19</f>
        <v>1406</v>
      </c>
      <c r="I162" s="4">
        <f t="shared" si="13"/>
        <v>36</v>
      </c>
      <c r="J162">
        <f t="shared" si="14"/>
        <v>220</v>
      </c>
    </row>
    <row r="163" spans="1:10" x14ac:dyDescent="0.35">
      <c r="A163" t="str">
        <f t="shared" si="15"/>
        <v>Jul</v>
      </c>
      <c r="B163" s="9">
        <f>DATE(2018, MONTH(DATEVALUE('[1]2019 NSRS'!$H$2&amp;" 1")), 1)</f>
        <v>43282</v>
      </c>
      <c r="C163" s="9" t="str">
        <f t="shared" si="12"/>
        <v>e. HE15-18</v>
      </c>
      <c r="D163">
        <v>18</v>
      </c>
      <c r="E163" t="s">
        <v>15</v>
      </c>
      <c r="F163" s="4">
        <f>'2020 NSRS'!$H20</f>
        <v>1150</v>
      </c>
      <c r="G163" s="4">
        <f>'2021 NSRS'!$H20</f>
        <v>1186</v>
      </c>
      <c r="H163" s="4">
        <f>'2021 NSRS wPVGR Adj'!$H20</f>
        <v>1406</v>
      </c>
      <c r="I163" s="4">
        <f t="shared" si="13"/>
        <v>36</v>
      </c>
      <c r="J163">
        <f t="shared" si="14"/>
        <v>220</v>
      </c>
    </row>
    <row r="164" spans="1:10" x14ac:dyDescent="0.35">
      <c r="A164" t="str">
        <f t="shared" si="15"/>
        <v>Jul</v>
      </c>
      <c r="B164" s="9">
        <f>DATE(2018, MONTH(DATEVALUE('[1]2019 NSRS'!$H$2&amp;" 1")), 1)</f>
        <v>43282</v>
      </c>
      <c r="C164" s="9" t="str">
        <f t="shared" si="12"/>
        <v>f. HE19-22</v>
      </c>
      <c r="D164">
        <v>19</v>
      </c>
      <c r="E164" t="s">
        <v>15</v>
      </c>
      <c r="F164" s="4">
        <f>'2020 NSRS'!$H21</f>
        <v>1117</v>
      </c>
      <c r="G164" s="4">
        <f>'2021 NSRS'!$H21</f>
        <v>1204</v>
      </c>
      <c r="H164" s="4">
        <f>'2021 NSRS wPVGR Adj'!$H21</f>
        <v>1276</v>
      </c>
      <c r="I164" s="4">
        <f t="shared" si="13"/>
        <v>87</v>
      </c>
      <c r="J164">
        <f t="shared" si="14"/>
        <v>72</v>
      </c>
    </row>
    <row r="165" spans="1:10" x14ac:dyDescent="0.35">
      <c r="A165" t="str">
        <f t="shared" si="15"/>
        <v>Jul</v>
      </c>
      <c r="B165" s="9">
        <f>DATE(2018, MONTH(DATEVALUE('[1]2019 NSRS'!$H$2&amp;" 1")), 1)</f>
        <v>43282</v>
      </c>
      <c r="C165" s="9" t="str">
        <f t="shared" si="12"/>
        <v>f. HE19-22</v>
      </c>
      <c r="D165">
        <v>20</v>
      </c>
      <c r="E165" t="s">
        <v>15</v>
      </c>
      <c r="F165" s="4">
        <f>'2020 NSRS'!$H22</f>
        <v>1117</v>
      </c>
      <c r="G165" s="4">
        <f>'2021 NSRS'!$H22</f>
        <v>1204</v>
      </c>
      <c r="H165" s="4">
        <f>'2021 NSRS wPVGR Adj'!$H22</f>
        <v>1276</v>
      </c>
      <c r="I165" s="4">
        <f t="shared" si="13"/>
        <v>87</v>
      </c>
      <c r="J165">
        <f t="shared" si="14"/>
        <v>72</v>
      </c>
    </row>
    <row r="166" spans="1:10" x14ac:dyDescent="0.35">
      <c r="A166" t="str">
        <f t="shared" si="15"/>
        <v>Jul</v>
      </c>
      <c r="B166" s="9">
        <f>DATE(2018, MONTH(DATEVALUE('[1]2019 NSRS'!$H$2&amp;" 1")), 1)</f>
        <v>43282</v>
      </c>
      <c r="C166" s="9" t="str">
        <f t="shared" si="12"/>
        <v>f. HE19-22</v>
      </c>
      <c r="D166">
        <v>21</v>
      </c>
      <c r="E166" t="s">
        <v>15</v>
      </c>
      <c r="F166" s="4">
        <f>'2020 NSRS'!$H23</f>
        <v>1117</v>
      </c>
      <c r="G166" s="4">
        <f>'2021 NSRS'!$H23</f>
        <v>1204</v>
      </c>
      <c r="H166" s="4">
        <f>'2021 NSRS wPVGR Adj'!$H23</f>
        <v>1276</v>
      </c>
      <c r="I166" s="4">
        <f t="shared" si="13"/>
        <v>87</v>
      </c>
      <c r="J166">
        <f t="shared" si="14"/>
        <v>72</v>
      </c>
    </row>
    <row r="167" spans="1:10" x14ac:dyDescent="0.35">
      <c r="A167" t="str">
        <f t="shared" si="15"/>
        <v>Jul</v>
      </c>
      <c r="B167" s="9">
        <f>DATE(2018, MONTH(DATEVALUE('[1]2019 NSRS'!$H$2&amp;" 1")), 1)</f>
        <v>43282</v>
      </c>
      <c r="C167" s="9" t="str">
        <f t="shared" si="12"/>
        <v>f. HE19-22</v>
      </c>
      <c r="D167">
        <v>22</v>
      </c>
      <c r="E167" t="s">
        <v>15</v>
      </c>
      <c r="F167" s="4">
        <f>'2020 NSRS'!$H24</f>
        <v>1117</v>
      </c>
      <c r="G167" s="4">
        <f>'2021 NSRS'!$H24</f>
        <v>1204</v>
      </c>
      <c r="H167" s="4">
        <f>'2021 NSRS wPVGR Adj'!$H24</f>
        <v>1276</v>
      </c>
      <c r="I167" s="4">
        <f t="shared" si="13"/>
        <v>87</v>
      </c>
      <c r="J167">
        <f t="shared" si="14"/>
        <v>72</v>
      </c>
    </row>
    <row r="168" spans="1:10" x14ac:dyDescent="0.35">
      <c r="A168" t="str">
        <f t="shared" si="15"/>
        <v>Jul</v>
      </c>
      <c r="B168" s="9">
        <f>DATE(2018, MONTH(DATEVALUE('[1]2019 NSRS'!$H$2&amp;" 1")), 1)</f>
        <v>43282</v>
      </c>
      <c r="C168" s="9" t="str">
        <f t="shared" si="12"/>
        <v>a. HE1-2 &amp; HE23-24</v>
      </c>
      <c r="D168">
        <v>23</v>
      </c>
      <c r="E168" t="s">
        <v>15</v>
      </c>
      <c r="F168" s="4">
        <f>'2020 NSRS'!$H25</f>
        <v>1238</v>
      </c>
      <c r="G168" s="4">
        <f>'2021 NSRS'!$H25</f>
        <v>1110</v>
      </c>
      <c r="H168" s="4">
        <f>'2021 NSRS wPVGR Adj'!$H25</f>
        <v>1110</v>
      </c>
      <c r="I168" s="4">
        <f t="shared" si="13"/>
        <v>128</v>
      </c>
      <c r="J168">
        <f t="shared" si="14"/>
        <v>0</v>
      </c>
    </row>
    <row r="169" spans="1:10" x14ac:dyDescent="0.35">
      <c r="A169" t="str">
        <f t="shared" si="15"/>
        <v>Jul</v>
      </c>
      <c r="B169" s="9">
        <f>DATE(2018, MONTH(DATEVALUE('[1]2019 NSRS'!$H$2&amp;" 1")), 1)</f>
        <v>43282</v>
      </c>
      <c r="C169" s="9" t="str">
        <f t="shared" si="12"/>
        <v>a. HE1-2 &amp; HE23-24</v>
      </c>
      <c r="D169">
        <v>24</v>
      </c>
      <c r="E169" t="s">
        <v>15</v>
      </c>
      <c r="F169" s="4">
        <f>'2020 NSRS'!$H26</f>
        <v>1238</v>
      </c>
      <c r="G169" s="4">
        <f>'2021 NSRS'!$H26</f>
        <v>1110</v>
      </c>
      <c r="H169" s="4">
        <f>'2021 NSRS wPVGR Adj'!$H26</f>
        <v>1110</v>
      </c>
      <c r="I169" s="4">
        <f t="shared" si="13"/>
        <v>128</v>
      </c>
      <c r="J169">
        <f t="shared" si="14"/>
        <v>0</v>
      </c>
    </row>
    <row r="170" spans="1:10" x14ac:dyDescent="0.35">
      <c r="A170" t="str">
        <f t="shared" ref="A170:A194" si="16">TEXT(B170, "mmm")</f>
        <v>Aug</v>
      </c>
      <c r="B170" s="9">
        <f>DATE(2018, MONTH(DATEVALUE('[1]2019 NSRS'!$I$2&amp;" 1")), 1)</f>
        <v>43313</v>
      </c>
      <c r="C170" s="9" t="str">
        <f t="shared" si="12"/>
        <v>a. HE1-2 &amp; HE23-24</v>
      </c>
      <c r="D170">
        <v>1</v>
      </c>
      <c r="E170" t="s">
        <v>15</v>
      </c>
      <c r="F170" s="4">
        <f>'2020 NSRS'!$I3</f>
        <v>1194</v>
      </c>
      <c r="G170" s="4">
        <f>'2021 NSRS'!$I3</f>
        <v>0</v>
      </c>
      <c r="H170" s="4">
        <f>'2021 NSRS wPVGR Adj'!$I3</f>
        <v>0</v>
      </c>
      <c r="I170" s="4">
        <f t="shared" si="13"/>
        <v>1194</v>
      </c>
      <c r="J170">
        <f t="shared" si="14"/>
        <v>0</v>
      </c>
    </row>
    <row r="171" spans="1:10" x14ac:dyDescent="0.35">
      <c r="A171" t="str">
        <f t="shared" si="16"/>
        <v>Aug</v>
      </c>
      <c r="B171" s="9">
        <f>DATE(2018, MONTH(DATEVALUE('[1]2019 NSRS'!$I$2&amp;" 1")), 1)</f>
        <v>43313</v>
      </c>
      <c r="C171" s="9" t="str">
        <f t="shared" si="12"/>
        <v>a. HE1-2 &amp; HE23-24</v>
      </c>
      <c r="D171">
        <v>2</v>
      </c>
      <c r="E171" t="s">
        <v>15</v>
      </c>
      <c r="F171" s="4">
        <f>'2020 NSRS'!$I4</f>
        <v>1194</v>
      </c>
      <c r="G171" s="4">
        <f>'2021 NSRS'!$I4</f>
        <v>0</v>
      </c>
      <c r="H171" s="4">
        <f>'2021 NSRS wPVGR Adj'!$I4</f>
        <v>0</v>
      </c>
      <c r="I171" s="4">
        <f t="shared" si="13"/>
        <v>1194</v>
      </c>
      <c r="J171">
        <f t="shared" si="14"/>
        <v>0</v>
      </c>
    </row>
    <row r="172" spans="1:10" x14ac:dyDescent="0.35">
      <c r="A172" t="str">
        <f t="shared" si="16"/>
        <v>Aug</v>
      </c>
      <c r="B172" s="9">
        <f>DATE(2018, MONTH(DATEVALUE('[1]2019 NSRS'!$I$2&amp;" 1")), 1)</f>
        <v>43313</v>
      </c>
      <c r="C172" s="9" t="str">
        <f t="shared" si="12"/>
        <v>b. HE3-6</v>
      </c>
      <c r="D172">
        <v>3</v>
      </c>
      <c r="E172" t="s">
        <v>15</v>
      </c>
      <c r="F172" s="4">
        <f>'2020 NSRS'!$I5</f>
        <v>1401</v>
      </c>
      <c r="G172" s="4">
        <f>'2021 NSRS'!$I5</f>
        <v>0</v>
      </c>
      <c r="H172" s="4">
        <f>'2021 NSRS wPVGR Adj'!$I5</f>
        <v>0</v>
      </c>
      <c r="I172" s="4">
        <f t="shared" si="13"/>
        <v>1401</v>
      </c>
      <c r="J172">
        <f t="shared" si="14"/>
        <v>0</v>
      </c>
    </row>
    <row r="173" spans="1:10" x14ac:dyDescent="0.35">
      <c r="A173" t="str">
        <f t="shared" si="16"/>
        <v>Aug</v>
      </c>
      <c r="B173" s="9">
        <f>DATE(2018, MONTH(DATEVALUE('[1]2019 NSRS'!$I$2&amp;" 1")), 1)</f>
        <v>43313</v>
      </c>
      <c r="C173" s="9" t="str">
        <f t="shared" si="12"/>
        <v>b. HE3-6</v>
      </c>
      <c r="D173">
        <v>4</v>
      </c>
      <c r="E173" t="s">
        <v>15</v>
      </c>
      <c r="F173" s="4">
        <f>'2020 NSRS'!$I6</f>
        <v>1401</v>
      </c>
      <c r="G173" s="4">
        <f>'2021 NSRS'!$I6</f>
        <v>0</v>
      </c>
      <c r="H173" s="4">
        <f>'2021 NSRS wPVGR Adj'!$I6</f>
        <v>0</v>
      </c>
      <c r="I173" s="4">
        <f t="shared" si="13"/>
        <v>1401</v>
      </c>
      <c r="J173">
        <f t="shared" si="14"/>
        <v>0</v>
      </c>
    </row>
    <row r="174" spans="1:10" x14ac:dyDescent="0.35">
      <c r="A174" t="str">
        <f t="shared" si="16"/>
        <v>Aug</v>
      </c>
      <c r="B174" s="9">
        <f>DATE(2018, MONTH(DATEVALUE('[1]2019 NSRS'!$I$2&amp;" 1")), 1)</f>
        <v>43313</v>
      </c>
      <c r="C174" s="9" t="str">
        <f t="shared" si="12"/>
        <v>b. HE3-6</v>
      </c>
      <c r="D174">
        <v>5</v>
      </c>
      <c r="E174" t="s">
        <v>15</v>
      </c>
      <c r="F174" s="4">
        <f>'2020 NSRS'!$I7</f>
        <v>1401</v>
      </c>
      <c r="G174" s="4">
        <f>'2021 NSRS'!$I7</f>
        <v>0</v>
      </c>
      <c r="H174" s="4">
        <f>'2021 NSRS wPVGR Adj'!$I7</f>
        <v>0</v>
      </c>
      <c r="I174" s="4">
        <f t="shared" si="13"/>
        <v>1401</v>
      </c>
      <c r="J174">
        <f t="shared" si="14"/>
        <v>0</v>
      </c>
    </row>
    <row r="175" spans="1:10" x14ac:dyDescent="0.35">
      <c r="A175" t="str">
        <f t="shared" si="16"/>
        <v>Aug</v>
      </c>
      <c r="B175" s="9">
        <f>DATE(2018, MONTH(DATEVALUE('[1]2019 NSRS'!$I$2&amp;" 1")), 1)</f>
        <v>43313</v>
      </c>
      <c r="C175" s="9" t="str">
        <f t="shared" si="12"/>
        <v>b. HE3-6</v>
      </c>
      <c r="D175">
        <v>6</v>
      </c>
      <c r="E175" t="s">
        <v>15</v>
      </c>
      <c r="F175" s="4">
        <f>'2020 NSRS'!$I8</f>
        <v>1401</v>
      </c>
      <c r="G175" s="4">
        <f>'2021 NSRS'!$I8</f>
        <v>0</v>
      </c>
      <c r="H175" s="4">
        <f>'2021 NSRS wPVGR Adj'!$I8</f>
        <v>0</v>
      </c>
      <c r="I175" s="4">
        <f t="shared" si="13"/>
        <v>1401</v>
      </c>
      <c r="J175">
        <f t="shared" si="14"/>
        <v>0</v>
      </c>
    </row>
    <row r="176" spans="1:10" x14ac:dyDescent="0.35">
      <c r="A176" t="str">
        <f t="shared" si="16"/>
        <v>Aug</v>
      </c>
      <c r="B176" s="9">
        <f>DATE(2018, MONTH(DATEVALUE('[1]2019 NSRS'!$I$2&amp;" 1")), 1)</f>
        <v>43313</v>
      </c>
      <c r="C176" s="9" t="str">
        <f t="shared" si="12"/>
        <v>c. HE7-10</v>
      </c>
      <c r="D176">
        <v>7</v>
      </c>
      <c r="E176" t="s">
        <v>15</v>
      </c>
      <c r="F176" s="4">
        <f>'2020 NSRS'!$I9</f>
        <v>1755</v>
      </c>
      <c r="G176" s="4">
        <f>'2021 NSRS'!$I9</f>
        <v>0</v>
      </c>
      <c r="H176" s="4">
        <f>'2021 NSRS wPVGR Adj'!$I9</f>
        <v>0</v>
      </c>
      <c r="I176" s="4">
        <f t="shared" si="13"/>
        <v>1755</v>
      </c>
      <c r="J176">
        <f t="shared" si="14"/>
        <v>0</v>
      </c>
    </row>
    <row r="177" spans="1:10" x14ac:dyDescent="0.35">
      <c r="A177" t="str">
        <f t="shared" si="16"/>
        <v>Aug</v>
      </c>
      <c r="B177" s="9">
        <f>DATE(2018, MONTH(DATEVALUE('[1]2019 NSRS'!$I$2&amp;" 1")), 1)</f>
        <v>43313</v>
      </c>
      <c r="C177" s="9" t="str">
        <f t="shared" si="12"/>
        <v>c. HE7-10</v>
      </c>
      <c r="D177">
        <v>8</v>
      </c>
      <c r="E177" t="s">
        <v>15</v>
      </c>
      <c r="F177" s="4">
        <f>'2020 NSRS'!$I10</f>
        <v>1755</v>
      </c>
      <c r="G177" s="4">
        <f>'2021 NSRS'!$I10</f>
        <v>0</v>
      </c>
      <c r="H177" s="4">
        <f>'2021 NSRS wPVGR Adj'!$I10</f>
        <v>0</v>
      </c>
      <c r="I177" s="4">
        <f t="shared" si="13"/>
        <v>1755</v>
      </c>
      <c r="J177">
        <f t="shared" si="14"/>
        <v>0</v>
      </c>
    </row>
    <row r="178" spans="1:10" x14ac:dyDescent="0.35">
      <c r="A178" t="str">
        <f t="shared" si="16"/>
        <v>Aug</v>
      </c>
      <c r="B178" s="9">
        <f>DATE(2018, MONTH(DATEVALUE('[1]2019 NSRS'!$I$2&amp;" 1")), 1)</f>
        <v>43313</v>
      </c>
      <c r="C178" s="9" t="str">
        <f t="shared" si="12"/>
        <v>c. HE7-10</v>
      </c>
      <c r="D178">
        <v>9</v>
      </c>
      <c r="E178" t="s">
        <v>15</v>
      </c>
      <c r="F178" s="4">
        <f>'2020 NSRS'!$I11</f>
        <v>1755</v>
      </c>
      <c r="G178" s="4">
        <f>'2021 NSRS'!$I11</f>
        <v>0</v>
      </c>
      <c r="H178" s="4">
        <f>'2021 NSRS wPVGR Adj'!$I11</f>
        <v>0</v>
      </c>
      <c r="I178" s="4">
        <f t="shared" si="13"/>
        <v>1755</v>
      </c>
      <c r="J178">
        <f t="shared" si="14"/>
        <v>0</v>
      </c>
    </row>
    <row r="179" spans="1:10" x14ac:dyDescent="0.35">
      <c r="A179" t="str">
        <f t="shared" si="16"/>
        <v>Aug</v>
      </c>
      <c r="B179" s="9">
        <f>DATE(2018, MONTH(DATEVALUE('[1]2019 NSRS'!$I$2&amp;" 1")), 1)</f>
        <v>43313</v>
      </c>
      <c r="C179" s="9" t="str">
        <f t="shared" si="12"/>
        <v>c. HE7-10</v>
      </c>
      <c r="D179">
        <v>10</v>
      </c>
      <c r="E179" t="s">
        <v>15</v>
      </c>
      <c r="F179" s="4">
        <f>'2020 NSRS'!$I12</f>
        <v>1755</v>
      </c>
      <c r="G179" s="4">
        <f>'2021 NSRS'!$I12</f>
        <v>0</v>
      </c>
      <c r="H179" s="4">
        <f>'2021 NSRS wPVGR Adj'!$I12</f>
        <v>0</v>
      </c>
      <c r="I179" s="4">
        <f t="shared" si="13"/>
        <v>1755</v>
      </c>
      <c r="J179">
        <f t="shared" si="14"/>
        <v>0</v>
      </c>
    </row>
    <row r="180" spans="1:10" x14ac:dyDescent="0.35">
      <c r="A180" t="str">
        <f t="shared" si="16"/>
        <v>Aug</v>
      </c>
      <c r="B180" s="9">
        <f>DATE(2018, MONTH(DATEVALUE('[1]2019 NSRS'!$I$2&amp;" 1")), 1)</f>
        <v>43313</v>
      </c>
      <c r="C180" s="9" t="str">
        <f t="shared" si="12"/>
        <v>d. HE11-14</v>
      </c>
      <c r="D180">
        <v>11</v>
      </c>
      <c r="E180" t="s">
        <v>15</v>
      </c>
      <c r="F180" s="4">
        <f>'2020 NSRS'!$I13</f>
        <v>1776</v>
      </c>
      <c r="G180" s="4">
        <f>'2021 NSRS'!$I13</f>
        <v>0</v>
      </c>
      <c r="H180" s="4">
        <f>'2021 NSRS wPVGR Adj'!$I13</f>
        <v>0</v>
      </c>
      <c r="I180" s="4">
        <f t="shared" si="13"/>
        <v>1776</v>
      </c>
      <c r="J180">
        <f t="shared" si="14"/>
        <v>0</v>
      </c>
    </row>
    <row r="181" spans="1:10" x14ac:dyDescent="0.35">
      <c r="A181" t="str">
        <f t="shared" si="16"/>
        <v>Aug</v>
      </c>
      <c r="B181" s="9">
        <f>DATE(2018, MONTH(DATEVALUE('[1]2019 NSRS'!$I$2&amp;" 1")), 1)</f>
        <v>43313</v>
      </c>
      <c r="C181" s="9" t="str">
        <f t="shared" si="12"/>
        <v>d. HE11-14</v>
      </c>
      <c r="D181">
        <v>12</v>
      </c>
      <c r="E181" t="s">
        <v>15</v>
      </c>
      <c r="F181" s="4">
        <f>'2020 NSRS'!$I14</f>
        <v>1776</v>
      </c>
      <c r="G181" s="4">
        <f>'2021 NSRS'!$I14</f>
        <v>0</v>
      </c>
      <c r="H181" s="4">
        <f>'2021 NSRS wPVGR Adj'!$I14</f>
        <v>0</v>
      </c>
      <c r="I181" s="4">
        <f t="shared" si="13"/>
        <v>1776</v>
      </c>
      <c r="J181">
        <f t="shared" si="14"/>
        <v>0</v>
      </c>
    </row>
    <row r="182" spans="1:10" x14ac:dyDescent="0.35">
      <c r="A182" t="str">
        <f t="shared" si="16"/>
        <v>Aug</v>
      </c>
      <c r="B182" s="9">
        <f>DATE(2018, MONTH(DATEVALUE('[1]2019 NSRS'!$I$2&amp;" 1")), 1)</f>
        <v>43313</v>
      </c>
      <c r="C182" s="9" t="str">
        <f t="shared" si="12"/>
        <v>d. HE11-14</v>
      </c>
      <c r="D182">
        <v>13</v>
      </c>
      <c r="E182" t="s">
        <v>15</v>
      </c>
      <c r="F182" s="4">
        <f>'2020 NSRS'!$I15</f>
        <v>1776</v>
      </c>
      <c r="G182" s="4">
        <f>'2021 NSRS'!$I15</f>
        <v>0</v>
      </c>
      <c r="H182" s="4">
        <f>'2021 NSRS wPVGR Adj'!$I15</f>
        <v>0</v>
      </c>
      <c r="I182" s="4">
        <f t="shared" si="13"/>
        <v>1776</v>
      </c>
      <c r="J182">
        <f t="shared" si="14"/>
        <v>0</v>
      </c>
    </row>
    <row r="183" spans="1:10" x14ac:dyDescent="0.35">
      <c r="A183" t="str">
        <f t="shared" si="16"/>
        <v>Aug</v>
      </c>
      <c r="B183" s="9">
        <f>DATE(2018, MONTH(DATEVALUE('[1]2019 NSRS'!$I$2&amp;" 1")), 1)</f>
        <v>43313</v>
      </c>
      <c r="C183" s="9" t="str">
        <f t="shared" si="12"/>
        <v>d. HE11-14</v>
      </c>
      <c r="D183">
        <v>14</v>
      </c>
      <c r="E183" t="s">
        <v>15</v>
      </c>
      <c r="F183" s="4">
        <f>'2020 NSRS'!$I16</f>
        <v>1776</v>
      </c>
      <c r="G183" s="4">
        <f>'2021 NSRS'!$I16</f>
        <v>0</v>
      </c>
      <c r="H183" s="4">
        <f>'2021 NSRS wPVGR Adj'!$I16</f>
        <v>0</v>
      </c>
      <c r="I183" s="4">
        <f t="shared" si="13"/>
        <v>1776</v>
      </c>
      <c r="J183">
        <f t="shared" si="14"/>
        <v>0</v>
      </c>
    </row>
    <row r="184" spans="1:10" x14ac:dyDescent="0.35">
      <c r="A184" t="str">
        <f t="shared" si="16"/>
        <v>Aug</v>
      </c>
      <c r="B184" s="9">
        <f>DATE(2018, MONTH(DATEVALUE('[1]2019 NSRS'!$I$2&amp;" 1")), 1)</f>
        <v>43313</v>
      </c>
      <c r="C184" s="9" t="str">
        <f t="shared" si="12"/>
        <v>e. HE15-18</v>
      </c>
      <c r="D184">
        <v>15</v>
      </c>
      <c r="E184" t="s">
        <v>15</v>
      </c>
      <c r="F184" s="4">
        <f>'2020 NSRS'!$I17</f>
        <v>1157</v>
      </c>
      <c r="G184" s="4">
        <f>'2021 NSRS'!$I17</f>
        <v>0</v>
      </c>
      <c r="H184" s="4">
        <f>'2021 NSRS wPVGR Adj'!$I17</f>
        <v>0</v>
      </c>
      <c r="I184" s="4">
        <f t="shared" si="13"/>
        <v>1157</v>
      </c>
      <c r="J184">
        <f t="shared" si="14"/>
        <v>0</v>
      </c>
    </row>
    <row r="185" spans="1:10" x14ac:dyDescent="0.35">
      <c r="A185" t="str">
        <f t="shared" si="16"/>
        <v>Aug</v>
      </c>
      <c r="B185" s="9">
        <f>DATE(2018, MONTH(DATEVALUE('[1]2019 NSRS'!$I$2&amp;" 1")), 1)</f>
        <v>43313</v>
      </c>
      <c r="C185" s="9" t="str">
        <f t="shared" si="12"/>
        <v>e. HE15-18</v>
      </c>
      <c r="D185">
        <v>16</v>
      </c>
      <c r="E185" t="s">
        <v>15</v>
      </c>
      <c r="F185" s="4">
        <f>'2020 NSRS'!$I18</f>
        <v>1157</v>
      </c>
      <c r="G185" s="4">
        <f>'2021 NSRS'!$I18</f>
        <v>0</v>
      </c>
      <c r="H185" s="4">
        <f>'2021 NSRS wPVGR Adj'!$I18</f>
        <v>0</v>
      </c>
      <c r="I185" s="4">
        <f t="shared" si="13"/>
        <v>1157</v>
      </c>
      <c r="J185">
        <f t="shared" si="14"/>
        <v>0</v>
      </c>
    </row>
    <row r="186" spans="1:10" x14ac:dyDescent="0.35">
      <c r="A186" t="str">
        <f t="shared" si="16"/>
        <v>Aug</v>
      </c>
      <c r="B186" s="9">
        <f>DATE(2018, MONTH(DATEVALUE('[1]2019 NSRS'!$I$2&amp;" 1")), 1)</f>
        <v>43313</v>
      </c>
      <c r="C186" s="9" t="str">
        <f t="shared" si="12"/>
        <v>e. HE15-18</v>
      </c>
      <c r="D186">
        <v>17</v>
      </c>
      <c r="E186" t="s">
        <v>15</v>
      </c>
      <c r="F186" s="4">
        <f>'2020 NSRS'!$I19</f>
        <v>1157</v>
      </c>
      <c r="G186" s="4">
        <f>'2021 NSRS'!$I19</f>
        <v>0</v>
      </c>
      <c r="H186" s="4">
        <f>'2021 NSRS wPVGR Adj'!$I19</f>
        <v>0</v>
      </c>
      <c r="I186" s="4">
        <f t="shared" si="13"/>
        <v>1157</v>
      </c>
      <c r="J186">
        <f t="shared" si="14"/>
        <v>0</v>
      </c>
    </row>
    <row r="187" spans="1:10" x14ac:dyDescent="0.35">
      <c r="A187" t="str">
        <f t="shared" si="16"/>
        <v>Aug</v>
      </c>
      <c r="B187" s="9">
        <f>DATE(2018, MONTH(DATEVALUE('[1]2019 NSRS'!$I$2&amp;" 1")), 1)</f>
        <v>43313</v>
      </c>
      <c r="C187" s="9" t="str">
        <f t="shared" si="12"/>
        <v>e. HE15-18</v>
      </c>
      <c r="D187">
        <v>18</v>
      </c>
      <c r="E187" t="s">
        <v>15</v>
      </c>
      <c r="F187" s="4">
        <f>'2020 NSRS'!$I20</f>
        <v>1157</v>
      </c>
      <c r="G187" s="4">
        <f>'2021 NSRS'!$I20</f>
        <v>0</v>
      </c>
      <c r="H187" s="4">
        <f>'2021 NSRS wPVGR Adj'!$I20</f>
        <v>0</v>
      </c>
      <c r="I187" s="4">
        <f t="shared" si="13"/>
        <v>1157</v>
      </c>
      <c r="J187">
        <f t="shared" si="14"/>
        <v>0</v>
      </c>
    </row>
    <row r="188" spans="1:10" x14ac:dyDescent="0.35">
      <c r="A188" t="str">
        <f t="shared" si="16"/>
        <v>Aug</v>
      </c>
      <c r="B188" s="9">
        <f>DATE(2018, MONTH(DATEVALUE('[1]2019 NSRS'!$I$2&amp;" 1")), 1)</f>
        <v>43313</v>
      </c>
      <c r="C188" s="9" t="str">
        <f t="shared" si="12"/>
        <v>f. HE19-22</v>
      </c>
      <c r="D188">
        <v>19</v>
      </c>
      <c r="E188" t="s">
        <v>15</v>
      </c>
      <c r="F188" s="4">
        <f>'2020 NSRS'!$I21</f>
        <v>1198</v>
      </c>
      <c r="G188" s="4">
        <f>'2021 NSRS'!$I21</f>
        <v>0</v>
      </c>
      <c r="H188" s="4">
        <f>'2021 NSRS wPVGR Adj'!$I21</f>
        <v>0</v>
      </c>
      <c r="I188" s="4">
        <f t="shared" si="13"/>
        <v>1198</v>
      </c>
      <c r="J188">
        <f t="shared" si="14"/>
        <v>0</v>
      </c>
    </row>
    <row r="189" spans="1:10" x14ac:dyDescent="0.35">
      <c r="A189" t="str">
        <f t="shared" si="16"/>
        <v>Aug</v>
      </c>
      <c r="B189" s="9">
        <f>DATE(2018, MONTH(DATEVALUE('[1]2019 NSRS'!$I$2&amp;" 1")), 1)</f>
        <v>43313</v>
      </c>
      <c r="C189" s="9" t="str">
        <f t="shared" si="12"/>
        <v>f. HE19-22</v>
      </c>
      <c r="D189">
        <v>20</v>
      </c>
      <c r="E189" t="s">
        <v>15</v>
      </c>
      <c r="F189" s="4">
        <f>'2020 NSRS'!$I22</f>
        <v>1198</v>
      </c>
      <c r="G189" s="4">
        <f>'2021 NSRS'!$I22</f>
        <v>0</v>
      </c>
      <c r="H189" s="4">
        <f>'2021 NSRS wPVGR Adj'!$I22</f>
        <v>0</v>
      </c>
      <c r="I189" s="4">
        <f t="shared" si="13"/>
        <v>1198</v>
      </c>
      <c r="J189">
        <f t="shared" si="14"/>
        <v>0</v>
      </c>
    </row>
    <row r="190" spans="1:10" x14ac:dyDescent="0.35">
      <c r="A190" t="str">
        <f t="shared" si="16"/>
        <v>Aug</v>
      </c>
      <c r="B190" s="9">
        <f>DATE(2018, MONTH(DATEVALUE('[1]2019 NSRS'!$I$2&amp;" 1")), 1)</f>
        <v>43313</v>
      </c>
      <c r="C190" s="9" t="str">
        <f t="shared" si="12"/>
        <v>f. HE19-22</v>
      </c>
      <c r="D190">
        <v>21</v>
      </c>
      <c r="E190" t="s">
        <v>15</v>
      </c>
      <c r="F190" s="4">
        <f>'2020 NSRS'!$I23</f>
        <v>1198</v>
      </c>
      <c r="G190" s="4">
        <f>'2021 NSRS'!$I23</f>
        <v>0</v>
      </c>
      <c r="H190" s="4">
        <f>'2021 NSRS wPVGR Adj'!$I23</f>
        <v>0</v>
      </c>
      <c r="I190" s="4">
        <f t="shared" si="13"/>
        <v>1198</v>
      </c>
      <c r="J190">
        <f t="shared" si="14"/>
        <v>0</v>
      </c>
    </row>
    <row r="191" spans="1:10" x14ac:dyDescent="0.35">
      <c r="A191" t="str">
        <f t="shared" si="16"/>
        <v>Aug</v>
      </c>
      <c r="B191" s="9">
        <f>DATE(2018, MONTH(DATEVALUE('[1]2019 NSRS'!$I$2&amp;" 1")), 1)</f>
        <v>43313</v>
      </c>
      <c r="C191" s="9" t="str">
        <f t="shared" si="12"/>
        <v>f. HE19-22</v>
      </c>
      <c r="D191">
        <v>22</v>
      </c>
      <c r="E191" t="s">
        <v>15</v>
      </c>
      <c r="F191" s="4">
        <f>'2020 NSRS'!$I24</f>
        <v>1198</v>
      </c>
      <c r="G191" s="4">
        <f>'2021 NSRS'!$I24</f>
        <v>0</v>
      </c>
      <c r="H191" s="4">
        <f>'2021 NSRS wPVGR Adj'!$I24</f>
        <v>0</v>
      </c>
      <c r="I191" s="4">
        <f t="shared" si="13"/>
        <v>1198</v>
      </c>
      <c r="J191">
        <f t="shared" si="14"/>
        <v>0</v>
      </c>
    </row>
    <row r="192" spans="1:10" x14ac:dyDescent="0.35">
      <c r="A192" t="str">
        <f t="shared" si="16"/>
        <v>Aug</v>
      </c>
      <c r="B192" s="9">
        <f>DATE(2018, MONTH(DATEVALUE('[1]2019 NSRS'!$I$2&amp;" 1")), 1)</f>
        <v>43313</v>
      </c>
      <c r="C192" s="9" t="str">
        <f t="shared" si="12"/>
        <v>a. HE1-2 &amp; HE23-24</v>
      </c>
      <c r="D192">
        <v>23</v>
      </c>
      <c r="E192" t="s">
        <v>15</v>
      </c>
      <c r="F192" s="4">
        <f>'2020 NSRS'!$I25</f>
        <v>1194</v>
      </c>
      <c r="G192" s="4">
        <f>'2021 NSRS'!$I25</f>
        <v>0</v>
      </c>
      <c r="H192" s="4">
        <f>'2021 NSRS wPVGR Adj'!$I25</f>
        <v>0</v>
      </c>
      <c r="I192" s="4">
        <f t="shared" si="13"/>
        <v>1194</v>
      </c>
      <c r="J192">
        <f t="shared" si="14"/>
        <v>0</v>
      </c>
    </row>
    <row r="193" spans="1:10" x14ac:dyDescent="0.35">
      <c r="A193" t="str">
        <f t="shared" si="16"/>
        <v>Aug</v>
      </c>
      <c r="B193" s="9">
        <f>DATE(2018, MONTH(DATEVALUE('[1]2019 NSRS'!$I$2&amp;" 1")), 1)</f>
        <v>43313</v>
      </c>
      <c r="C193" s="9" t="str">
        <f t="shared" si="12"/>
        <v>a. HE1-2 &amp; HE23-24</v>
      </c>
      <c r="D193">
        <v>24</v>
      </c>
      <c r="E193" t="s">
        <v>15</v>
      </c>
      <c r="F193" s="4">
        <f>'2020 NSRS'!$I26</f>
        <v>1194</v>
      </c>
      <c r="G193" s="4">
        <f>'2021 NSRS'!$I26</f>
        <v>0</v>
      </c>
      <c r="H193" s="4">
        <f>'2021 NSRS wPVGR Adj'!$I26</f>
        <v>0</v>
      </c>
      <c r="I193" s="4">
        <f t="shared" si="13"/>
        <v>1194</v>
      </c>
      <c r="J193">
        <f t="shared" si="14"/>
        <v>0</v>
      </c>
    </row>
    <row r="194" spans="1:10" x14ac:dyDescent="0.35">
      <c r="A194" t="str">
        <f t="shared" si="16"/>
        <v>Sep</v>
      </c>
      <c r="B194" s="9">
        <f>DATE(2018, MONTH(DATEVALUE('[1]2019 NSRS'!$J$2&amp;" 1")), 1)</f>
        <v>43344</v>
      </c>
      <c r="C194" s="9" t="str">
        <f t="shared" si="12"/>
        <v>a. HE1-2 &amp; HE23-24</v>
      </c>
      <c r="D194">
        <v>1</v>
      </c>
      <c r="E194" t="s">
        <v>15</v>
      </c>
      <c r="F194" s="4">
        <f>'2020 NSRS'!$J3</f>
        <v>1215</v>
      </c>
      <c r="G194" s="4">
        <f>'2021 NSRS'!$J3</f>
        <v>0</v>
      </c>
      <c r="H194" s="4">
        <f>'2021 NSRS wPVGR Adj'!$J3</f>
        <v>0</v>
      </c>
      <c r="I194" s="4">
        <f t="shared" si="13"/>
        <v>1215</v>
      </c>
      <c r="J194">
        <f t="shared" si="14"/>
        <v>0</v>
      </c>
    </row>
    <row r="195" spans="1:10" x14ac:dyDescent="0.35">
      <c r="A195" t="str">
        <f t="shared" ref="A195:A234" si="17">TEXT(B195, "mmm")</f>
        <v>Sep</v>
      </c>
      <c r="B195" s="9">
        <f>DATE(2018, MONTH(DATEVALUE('[1]2019 NSRS'!$J$2&amp;" 1")), 1)</f>
        <v>43344</v>
      </c>
      <c r="C195" s="9" t="str">
        <f t="shared" ref="C195:C258" si="1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15</v>
      </c>
      <c r="F195" s="4">
        <f>'2020 NSRS'!$J4</f>
        <v>1215</v>
      </c>
      <c r="G195" s="4">
        <f>'2021 NSRS'!$J4</f>
        <v>0</v>
      </c>
      <c r="H195" s="4">
        <f>'2021 NSRS wPVGR Adj'!$J4</f>
        <v>0</v>
      </c>
      <c r="I195" s="4">
        <f t="shared" ref="I195:I258" si="19">ABS(G195-F195)</f>
        <v>1215</v>
      </c>
      <c r="J195">
        <f t="shared" ref="J195:J258" si="20">ABS(H195-G195)</f>
        <v>0</v>
      </c>
    </row>
    <row r="196" spans="1:10" x14ac:dyDescent="0.35">
      <c r="A196" t="str">
        <f t="shared" si="17"/>
        <v>Sep</v>
      </c>
      <c r="B196" s="9">
        <f>DATE(2018, MONTH(DATEVALUE('[1]2019 NSRS'!$J$2&amp;" 1")), 1)</f>
        <v>43344</v>
      </c>
      <c r="C196" s="9" t="str">
        <f t="shared" si="18"/>
        <v>b. HE3-6</v>
      </c>
      <c r="D196">
        <v>3</v>
      </c>
      <c r="E196" t="s">
        <v>15</v>
      </c>
      <c r="F196" s="4">
        <f>'2020 NSRS'!$J5</f>
        <v>1337</v>
      </c>
      <c r="G196" s="4">
        <f>'2021 NSRS'!$J5</f>
        <v>0</v>
      </c>
      <c r="H196" s="4">
        <f>'2021 NSRS wPVGR Adj'!$J5</f>
        <v>0</v>
      </c>
      <c r="I196" s="4">
        <f t="shared" si="19"/>
        <v>1337</v>
      </c>
      <c r="J196">
        <f t="shared" si="20"/>
        <v>0</v>
      </c>
    </row>
    <row r="197" spans="1:10" x14ac:dyDescent="0.35">
      <c r="A197" t="str">
        <f t="shared" si="17"/>
        <v>Sep</v>
      </c>
      <c r="B197" s="9">
        <f>DATE(2018, MONTH(DATEVALUE('[1]2019 NSRS'!$J$2&amp;" 1")), 1)</f>
        <v>43344</v>
      </c>
      <c r="C197" s="9" t="str">
        <f t="shared" si="18"/>
        <v>b. HE3-6</v>
      </c>
      <c r="D197">
        <v>4</v>
      </c>
      <c r="E197" t="s">
        <v>15</v>
      </c>
      <c r="F197" s="4">
        <f>'2020 NSRS'!$J6</f>
        <v>1337</v>
      </c>
      <c r="G197" s="4">
        <f>'2021 NSRS'!$J6</f>
        <v>0</v>
      </c>
      <c r="H197" s="4">
        <f>'2021 NSRS wPVGR Adj'!$J6</f>
        <v>0</v>
      </c>
      <c r="I197" s="4">
        <f t="shared" si="19"/>
        <v>1337</v>
      </c>
      <c r="J197">
        <f t="shared" si="20"/>
        <v>0</v>
      </c>
    </row>
    <row r="198" spans="1:10" x14ac:dyDescent="0.35">
      <c r="A198" t="str">
        <f t="shared" si="17"/>
        <v>Sep</v>
      </c>
      <c r="B198" s="9">
        <f>DATE(2018, MONTH(DATEVALUE('[1]2019 NSRS'!$J$2&amp;" 1")), 1)</f>
        <v>43344</v>
      </c>
      <c r="C198" s="9" t="str">
        <f t="shared" si="18"/>
        <v>b. HE3-6</v>
      </c>
      <c r="D198">
        <v>5</v>
      </c>
      <c r="E198" t="s">
        <v>15</v>
      </c>
      <c r="F198" s="4">
        <f>'2020 NSRS'!$J7</f>
        <v>1337</v>
      </c>
      <c r="G198" s="4">
        <f>'2021 NSRS'!$J7</f>
        <v>0</v>
      </c>
      <c r="H198" s="4">
        <f>'2021 NSRS wPVGR Adj'!$J7</f>
        <v>0</v>
      </c>
      <c r="I198" s="4">
        <f t="shared" si="19"/>
        <v>1337</v>
      </c>
      <c r="J198">
        <f t="shared" si="20"/>
        <v>0</v>
      </c>
    </row>
    <row r="199" spans="1:10" x14ac:dyDescent="0.35">
      <c r="A199" t="str">
        <f t="shared" si="17"/>
        <v>Sep</v>
      </c>
      <c r="B199" s="9">
        <f>DATE(2018, MONTH(DATEVALUE('[1]2019 NSRS'!$J$2&amp;" 1")), 1)</f>
        <v>43344</v>
      </c>
      <c r="C199" s="9" t="str">
        <f t="shared" si="18"/>
        <v>b. HE3-6</v>
      </c>
      <c r="D199">
        <v>6</v>
      </c>
      <c r="E199" t="s">
        <v>15</v>
      </c>
      <c r="F199" s="4">
        <f>'2020 NSRS'!$J8</f>
        <v>1337</v>
      </c>
      <c r="G199" s="4">
        <f>'2021 NSRS'!$J8</f>
        <v>0</v>
      </c>
      <c r="H199" s="4">
        <f>'2021 NSRS wPVGR Adj'!$J8</f>
        <v>0</v>
      </c>
      <c r="I199" s="4">
        <f t="shared" si="19"/>
        <v>1337</v>
      </c>
      <c r="J199">
        <f t="shared" si="20"/>
        <v>0</v>
      </c>
    </row>
    <row r="200" spans="1:10" x14ac:dyDescent="0.35">
      <c r="A200" t="str">
        <f t="shared" si="17"/>
        <v>Sep</v>
      </c>
      <c r="B200" s="9">
        <f>DATE(2018, MONTH(DATEVALUE('[1]2019 NSRS'!$J$2&amp;" 1")), 1)</f>
        <v>43344</v>
      </c>
      <c r="C200" s="9" t="str">
        <f t="shared" si="18"/>
        <v>c. HE7-10</v>
      </c>
      <c r="D200">
        <v>7</v>
      </c>
      <c r="E200" t="s">
        <v>15</v>
      </c>
      <c r="F200" s="4">
        <f>'2020 NSRS'!$J9</f>
        <v>1490</v>
      </c>
      <c r="G200" s="4">
        <f>'2021 NSRS'!$J9</f>
        <v>0</v>
      </c>
      <c r="H200" s="4">
        <f>'2021 NSRS wPVGR Adj'!$J9</f>
        <v>0</v>
      </c>
      <c r="I200" s="4">
        <f t="shared" si="19"/>
        <v>1490</v>
      </c>
      <c r="J200">
        <f t="shared" si="20"/>
        <v>0</v>
      </c>
    </row>
    <row r="201" spans="1:10" x14ac:dyDescent="0.35">
      <c r="A201" t="str">
        <f t="shared" si="17"/>
        <v>Sep</v>
      </c>
      <c r="B201" s="9">
        <f>DATE(2018, MONTH(DATEVALUE('[1]2019 NSRS'!$J$2&amp;" 1")), 1)</f>
        <v>43344</v>
      </c>
      <c r="C201" s="9" t="str">
        <f t="shared" si="18"/>
        <v>c. HE7-10</v>
      </c>
      <c r="D201">
        <v>8</v>
      </c>
      <c r="E201" t="s">
        <v>15</v>
      </c>
      <c r="F201" s="4">
        <f>'2020 NSRS'!$J10</f>
        <v>1490</v>
      </c>
      <c r="G201" s="4">
        <f>'2021 NSRS'!$J10</f>
        <v>0</v>
      </c>
      <c r="H201" s="4">
        <f>'2021 NSRS wPVGR Adj'!$J10</f>
        <v>0</v>
      </c>
      <c r="I201" s="4">
        <f t="shared" si="19"/>
        <v>1490</v>
      </c>
      <c r="J201">
        <f t="shared" si="20"/>
        <v>0</v>
      </c>
    </row>
    <row r="202" spans="1:10" x14ac:dyDescent="0.35">
      <c r="A202" t="str">
        <f t="shared" si="17"/>
        <v>Sep</v>
      </c>
      <c r="B202" s="9">
        <f>DATE(2018, MONTH(DATEVALUE('[1]2019 NSRS'!$J$2&amp;" 1")), 1)</f>
        <v>43344</v>
      </c>
      <c r="C202" s="9" t="str">
        <f t="shared" si="18"/>
        <v>c. HE7-10</v>
      </c>
      <c r="D202">
        <v>9</v>
      </c>
      <c r="E202" t="s">
        <v>15</v>
      </c>
      <c r="F202" s="4">
        <f>'2020 NSRS'!$J11</f>
        <v>1490</v>
      </c>
      <c r="G202" s="4">
        <f>'2021 NSRS'!$J11</f>
        <v>0</v>
      </c>
      <c r="H202" s="4">
        <f>'2021 NSRS wPVGR Adj'!$J11</f>
        <v>0</v>
      </c>
      <c r="I202" s="4">
        <f t="shared" si="19"/>
        <v>1490</v>
      </c>
      <c r="J202">
        <f t="shared" si="20"/>
        <v>0</v>
      </c>
    </row>
    <row r="203" spans="1:10" x14ac:dyDescent="0.35">
      <c r="A203" t="str">
        <f t="shared" si="17"/>
        <v>Sep</v>
      </c>
      <c r="B203" s="9">
        <f>DATE(2018, MONTH(DATEVALUE('[1]2019 NSRS'!$J$2&amp;" 1")), 1)</f>
        <v>43344</v>
      </c>
      <c r="C203" s="9" t="str">
        <f t="shared" si="18"/>
        <v>c. HE7-10</v>
      </c>
      <c r="D203">
        <v>10</v>
      </c>
      <c r="E203" t="s">
        <v>15</v>
      </c>
      <c r="F203" s="4">
        <f>'2020 NSRS'!$J12</f>
        <v>1490</v>
      </c>
      <c r="G203" s="4">
        <f>'2021 NSRS'!$J12</f>
        <v>0</v>
      </c>
      <c r="H203" s="4">
        <f>'2021 NSRS wPVGR Adj'!$J12</f>
        <v>0</v>
      </c>
      <c r="I203" s="4">
        <f t="shared" si="19"/>
        <v>1490</v>
      </c>
      <c r="J203">
        <f t="shared" si="20"/>
        <v>0</v>
      </c>
    </row>
    <row r="204" spans="1:10" x14ac:dyDescent="0.35">
      <c r="A204" t="str">
        <f t="shared" si="17"/>
        <v>Sep</v>
      </c>
      <c r="B204" s="9">
        <f>DATE(2018, MONTH(DATEVALUE('[1]2019 NSRS'!$J$2&amp;" 1")), 1)</f>
        <v>43344</v>
      </c>
      <c r="C204" s="9" t="str">
        <f t="shared" si="18"/>
        <v>d. HE11-14</v>
      </c>
      <c r="D204">
        <v>11</v>
      </c>
      <c r="E204" t="s">
        <v>15</v>
      </c>
      <c r="F204" s="4">
        <f>'2020 NSRS'!$J13</f>
        <v>1869</v>
      </c>
      <c r="G204" s="4">
        <f>'2021 NSRS'!$J13</f>
        <v>0</v>
      </c>
      <c r="H204" s="4">
        <f>'2021 NSRS wPVGR Adj'!$J13</f>
        <v>0</v>
      </c>
      <c r="I204" s="4">
        <f t="shared" si="19"/>
        <v>1869</v>
      </c>
      <c r="J204">
        <f t="shared" si="20"/>
        <v>0</v>
      </c>
    </row>
    <row r="205" spans="1:10" x14ac:dyDescent="0.35">
      <c r="A205" t="str">
        <f t="shared" si="17"/>
        <v>Sep</v>
      </c>
      <c r="B205" s="9">
        <f>DATE(2018, MONTH(DATEVALUE('[1]2019 NSRS'!$J$2&amp;" 1")), 1)</f>
        <v>43344</v>
      </c>
      <c r="C205" s="9" t="str">
        <f t="shared" si="18"/>
        <v>d. HE11-14</v>
      </c>
      <c r="D205">
        <v>12</v>
      </c>
      <c r="E205" t="s">
        <v>15</v>
      </c>
      <c r="F205" s="4">
        <f>'2020 NSRS'!$J14</f>
        <v>1869</v>
      </c>
      <c r="G205" s="4">
        <f>'2021 NSRS'!$J14</f>
        <v>0</v>
      </c>
      <c r="H205" s="4">
        <f>'2021 NSRS wPVGR Adj'!$J14</f>
        <v>0</v>
      </c>
      <c r="I205" s="4">
        <f t="shared" si="19"/>
        <v>1869</v>
      </c>
      <c r="J205">
        <f t="shared" si="20"/>
        <v>0</v>
      </c>
    </row>
    <row r="206" spans="1:10" x14ac:dyDescent="0.35">
      <c r="A206" t="str">
        <f t="shared" si="17"/>
        <v>Sep</v>
      </c>
      <c r="B206" s="9">
        <f>DATE(2018, MONTH(DATEVALUE('[1]2019 NSRS'!$J$2&amp;" 1")), 1)</f>
        <v>43344</v>
      </c>
      <c r="C206" s="9" t="str">
        <f t="shared" si="18"/>
        <v>d. HE11-14</v>
      </c>
      <c r="D206">
        <v>13</v>
      </c>
      <c r="E206" t="s">
        <v>15</v>
      </c>
      <c r="F206" s="4">
        <f>'2020 NSRS'!$J15</f>
        <v>1869</v>
      </c>
      <c r="G206" s="4">
        <f>'2021 NSRS'!$J15</f>
        <v>0</v>
      </c>
      <c r="H206" s="4">
        <f>'2021 NSRS wPVGR Adj'!$J15</f>
        <v>0</v>
      </c>
      <c r="I206" s="4">
        <f t="shared" si="19"/>
        <v>1869</v>
      </c>
      <c r="J206">
        <f t="shared" si="20"/>
        <v>0</v>
      </c>
    </row>
    <row r="207" spans="1:10" x14ac:dyDescent="0.35">
      <c r="A207" t="str">
        <f t="shared" si="17"/>
        <v>Sep</v>
      </c>
      <c r="B207" s="9">
        <f>DATE(2018, MONTH(DATEVALUE('[1]2019 NSRS'!$J$2&amp;" 1")), 1)</f>
        <v>43344</v>
      </c>
      <c r="C207" s="9" t="str">
        <f t="shared" si="18"/>
        <v>d. HE11-14</v>
      </c>
      <c r="D207">
        <v>14</v>
      </c>
      <c r="E207" t="s">
        <v>15</v>
      </c>
      <c r="F207" s="4">
        <f>'2020 NSRS'!$J16</f>
        <v>1869</v>
      </c>
      <c r="G207" s="4">
        <f>'2021 NSRS'!$J16</f>
        <v>0</v>
      </c>
      <c r="H207" s="4">
        <f>'2021 NSRS wPVGR Adj'!$J16</f>
        <v>0</v>
      </c>
      <c r="I207" s="4">
        <f t="shared" si="19"/>
        <v>1869</v>
      </c>
      <c r="J207">
        <f t="shared" si="20"/>
        <v>0</v>
      </c>
    </row>
    <row r="208" spans="1:10" x14ac:dyDescent="0.35">
      <c r="A208" t="str">
        <f t="shared" si="17"/>
        <v>Sep</v>
      </c>
      <c r="B208" s="9">
        <f>DATE(2018, MONTH(DATEVALUE('[1]2019 NSRS'!$J$2&amp;" 1")), 1)</f>
        <v>43344</v>
      </c>
      <c r="C208" s="9" t="str">
        <f t="shared" si="18"/>
        <v>e. HE15-18</v>
      </c>
      <c r="D208">
        <v>15</v>
      </c>
      <c r="E208" t="s">
        <v>15</v>
      </c>
      <c r="F208" s="4">
        <f>'2020 NSRS'!$J17</f>
        <v>1150</v>
      </c>
      <c r="G208" s="4">
        <f>'2021 NSRS'!$J17</f>
        <v>0</v>
      </c>
      <c r="H208" s="4">
        <f>'2021 NSRS wPVGR Adj'!$J17</f>
        <v>0</v>
      </c>
      <c r="I208" s="4">
        <f t="shared" si="19"/>
        <v>1150</v>
      </c>
      <c r="J208">
        <f t="shared" si="20"/>
        <v>0</v>
      </c>
    </row>
    <row r="209" spans="1:10" x14ac:dyDescent="0.35">
      <c r="A209" t="str">
        <f t="shared" si="17"/>
        <v>Sep</v>
      </c>
      <c r="B209" s="9">
        <f>DATE(2018, MONTH(DATEVALUE('[1]2019 NSRS'!$J$2&amp;" 1")), 1)</f>
        <v>43344</v>
      </c>
      <c r="C209" s="9" t="str">
        <f t="shared" si="18"/>
        <v>e. HE15-18</v>
      </c>
      <c r="D209">
        <v>16</v>
      </c>
      <c r="E209" t="s">
        <v>15</v>
      </c>
      <c r="F209" s="4">
        <f>'2020 NSRS'!$J18</f>
        <v>1150</v>
      </c>
      <c r="G209" s="4">
        <f>'2021 NSRS'!$J18</f>
        <v>0</v>
      </c>
      <c r="H209" s="4">
        <f>'2021 NSRS wPVGR Adj'!$J18</f>
        <v>0</v>
      </c>
      <c r="I209" s="4">
        <f t="shared" si="19"/>
        <v>1150</v>
      </c>
      <c r="J209">
        <f t="shared" si="20"/>
        <v>0</v>
      </c>
    </row>
    <row r="210" spans="1:10" x14ac:dyDescent="0.35">
      <c r="A210" t="str">
        <f t="shared" si="17"/>
        <v>Sep</v>
      </c>
      <c r="B210" s="9">
        <f>DATE(2018, MONTH(DATEVALUE('[1]2019 NSRS'!$J$2&amp;" 1")), 1)</f>
        <v>43344</v>
      </c>
      <c r="C210" s="9" t="str">
        <f t="shared" si="18"/>
        <v>e. HE15-18</v>
      </c>
      <c r="D210">
        <v>17</v>
      </c>
      <c r="E210" t="s">
        <v>15</v>
      </c>
      <c r="F210" s="4">
        <f>'2020 NSRS'!$J19</f>
        <v>1150</v>
      </c>
      <c r="G210" s="4">
        <f>'2021 NSRS'!$J19</f>
        <v>0</v>
      </c>
      <c r="H210" s="4">
        <f>'2021 NSRS wPVGR Adj'!$J19</f>
        <v>0</v>
      </c>
      <c r="I210" s="4">
        <f t="shared" si="19"/>
        <v>1150</v>
      </c>
      <c r="J210">
        <f t="shared" si="20"/>
        <v>0</v>
      </c>
    </row>
    <row r="211" spans="1:10" x14ac:dyDescent="0.35">
      <c r="A211" t="str">
        <f t="shared" si="17"/>
        <v>Sep</v>
      </c>
      <c r="B211" s="9">
        <f>DATE(2018, MONTH(DATEVALUE('[1]2019 NSRS'!$J$2&amp;" 1")), 1)</f>
        <v>43344</v>
      </c>
      <c r="C211" s="9" t="str">
        <f t="shared" si="18"/>
        <v>e. HE15-18</v>
      </c>
      <c r="D211">
        <v>18</v>
      </c>
      <c r="E211" t="s">
        <v>15</v>
      </c>
      <c r="F211" s="4">
        <f>'2020 NSRS'!$J20</f>
        <v>1150</v>
      </c>
      <c r="G211" s="4">
        <f>'2021 NSRS'!$J20</f>
        <v>0</v>
      </c>
      <c r="H211" s="4">
        <f>'2021 NSRS wPVGR Adj'!$J20</f>
        <v>0</v>
      </c>
      <c r="I211" s="4">
        <f t="shared" si="19"/>
        <v>1150</v>
      </c>
      <c r="J211">
        <f t="shared" si="20"/>
        <v>0</v>
      </c>
    </row>
    <row r="212" spans="1:10" x14ac:dyDescent="0.35">
      <c r="A212" t="str">
        <f t="shared" si="17"/>
        <v>Sep</v>
      </c>
      <c r="B212" s="9">
        <f>DATE(2018, MONTH(DATEVALUE('[1]2019 NSRS'!$J$2&amp;" 1")), 1)</f>
        <v>43344</v>
      </c>
      <c r="C212" s="9" t="str">
        <f t="shared" si="18"/>
        <v>f. HE19-22</v>
      </c>
      <c r="D212">
        <v>19</v>
      </c>
      <c r="E212" t="s">
        <v>15</v>
      </c>
      <c r="F212" s="4">
        <f>'2020 NSRS'!$J21</f>
        <v>1263</v>
      </c>
      <c r="G212" s="4">
        <f>'2021 NSRS'!$J21</f>
        <v>0</v>
      </c>
      <c r="H212" s="4">
        <f>'2021 NSRS wPVGR Adj'!$J21</f>
        <v>0</v>
      </c>
      <c r="I212" s="4">
        <f t="shared" si="19"/>
        <v>1263</v>
      </c>
      <c r="J212">
        <f t="shared" si="20"/>
        <v>0</v>
      </c>
    </row>
    <row r="213" spans="1:10" x14ac:dyDescent="0.35">
      <c r="A213" t="str">
        <f t="shared" si="17"/>
        <v>Sep</v>
      </c>
      <c r="B213" s="9">
        <f>DATE(2018, MONTH(DATEVALUE('[1]2019 NSRS'!$J$2&amp;" 1")), 1)</f>
        <v>43344</v>
      </c>
      <c r="C213" s="9" t="str">
        <f t="shared" si="18"/>
        <v>f. HE19-22</v>
      </c>
      <c r="D213">
        <v>20</v>
      </c>
      <c r="E213" t="s">
        <v>15</v>
      </c>
      <c r="F213" s="4">
        <f>'2020 NSRS'!$J22</f>
        <v>1263</v>
      </c>
      <c r="G213" s="4">
        <f>'2021 NSRS'!$J22</f>
        <v>0</v>
      </c>
      <c r="H213" s="4">
        <f>'2021 NSRS wPVGR Adj'!$J22</f>
        <v>0</v>
      </c>
      <c r="I213" s="4">
        <f t="shared" si="19"/>
        <v>1263</v>
      </c>
      <c r="J213">
        <f t="shared" si="20"/>
        <v>0</v>
      </c>
    </row>
    <row r="214" spans="1:10" x14ac:dyDescent="0.35">
      <c r="A214" t="str">
        <f t="shared" si="17"/>
        <v>Sep</v>
      </c>
      <c r="B214" s="9">
        <f>DATE(2018, MONTH(DATEVALUE('[1]2019 NSRS'!$J$2&amp;" 1")), 1)</f>
        <v>43344</v>
      </c>
      <c r="C214" s="9" t="str">
        <f t="shared" si="18"/>
        <v>f. HE19-22</v>
      </c>
      <c r="D214">
        <v>21</v>
      </c>
      <c r="E214" t="s">
        <v>15</v>
      </c>
      <c r="F214" s="4">
        <f>'2020 NSRS'!$J23</f>
        <v>1263</v>
      </c>
      <c r="G214" s="4">
        <f>'2021 NSRS'!$J23</f>
        <v>0</v>
      </c>
      <c r="H214" s="4">
        <f>'2021 NSRS wPVGR Adj'!$J23</f>
        <v>0</v>
      </c>
      <c r="I214" s="4">
        <f t="shared" si="19"/>
        <v>1263</v>
      </c>
      <c r="J214">
        <f t="shared" si="20"/>
        <v>0</v>
      </c>
    </row>
    <row r="215" spans="1:10" x14ac:dyDescent="0.35">
      <c r="A215" t="str">
        <f t="shared" si="17"/>
        <v>Sep</v>
      </c>
      <c r="B215" s="9">
        <f>DATE(2018, MONTH(DATEVALUE('[1]2019 NSRS'!$J$2&amp;" 1")), 1)</f>
        <v>43344</v>
      </c>
      <c r="C215" s="9" t="str">
        <f t="shared" si="18"/>
        <v>f. HE19-22</v>
      </c>
      <c r="D215">
        <v>22</v>
      </c>
      <c r="E215" t="s">
        <v>15</v>
      </c>
      <c r="F215" s="4">
        <f>'2020 NSRS'!$J24</f>
        <v>1263</v>
      </c>
      <c r="G215" s="4">
        <f>'2021 NSRS'!$J24</f>
        <v>0</v>
      </c>
      <c r="H215" s="4">
        <f>'2021 NSRS wPVGR Adj'!$J24</f>
        <v>0</v>
      </c>
      <c r="I215" s="4">
        <f t="shared" si="19"/>
        <v>1263</v>
      </c>
      <c r="J215">
        <f t="shared" si="20"/>
        <v>0</v>
      </c>
    </row>
    <row r="216" spans="1:10" x14ac:dyDescent="0.35">
      <c r="A216" t="str">
        <f t="shared" si="17"/>
        <v>Sep</v>
      </c>
      <c r="B216" s="9">
        <f>DATE(2018, MONTH(DATEVALUE('[1]2019 NSRS'!$J$2&amp;" 1")), 1)</f>
        <v>43344</v>
      </c>
      <c r="C216" s="9" t="str">
        <f t="shared" si="18"/>
        <v>a. HE1-2 &amp; HE23-24</v>
      </c>
      <c r="D216">
        <v>23</v>
      </c>
      <c r="E216" t="s">
        <v>15</v>
      </c>
      <c r="F216" s="4">
        <f>'2020 NSRS'!$J25</f>
        <v>1215</v>
      </c>
      <c r="G216" s="4">
        <f>'2021 NSRS'!$J25</f>
        <v>0</v>
      </c>
      <c r="H216" s="4">
        <f>'2021 NSRS wPVGR Adj'!$J25</f>
        <v>0</v>
      </c>
      <c r="I216" s="4">
        <f t="shared" si="19"/>
        <v>1215</v>
      </c>
      <c r="J216">
        <f t="shared" si="20"/>
        <v>0</v>
      </c>
    </row>
    <row r="217" spans="1:10" x14ac:dyDescent="0.35">
      <c r="A217" t="str">
        <f t="shared" si="17"/>
        <v>Sep</v>
      </c>
      <c r="B217" s="9">
        <f>DATE(2018, MONTH(DATEVALUE('[1]2019 NSRS'!$J$2&amp;" 1")), 1)</f>
        <v>43344</v>
      </c>
      <c r="C217" s="9" t="str">
        <f t="shared" si="18"/>
        <v>a. HE1-2 &amp; HE23-24</v>
      </c>
      <c r="D217">
        <v>24</v>
      </c>
      <c r="E217" t="s">
        <v>15</v>
      </c>
      <c r="F217" s="4">
        <f>'2020 NSRS'!$J26</f>
        <v>1215</v>
      </c>
      <c r="G217" s="4">
        <f>'2021 NSRS'!$J26</f>
        <v>0</v>
      </c>
      <c r="H217" s="4">
        <f>'2021 NSRS wPVGR Adj'!$J26</f>
        <v>0</v>
      </c>
      <c r="I217" s="4">
        <f t="shared" si="19"/>
        <v>1215</v>
      </c>
      <c r="J217">
        <f t="shared" si="20"/>
        <v>0</v>
      </c>
    </row>
    <row r="218" spans="1:10" x14ac:dyDescent="0.35">
      <c r="A218" t="str">
        <f t="shared" si="17"/>
        <v>Oct</v>
      </c>
      <c r="B218" s="9">
        <f>DATE(2018, MONTH(DATEVALUE('[1]2019 NSRS'!$K$2&amp;" 1")), 1)</f>
        <v>43374</v>
      </c>
      <c r="C218" s="9" t="str">
        <f t="shared" si="18"/>
        <v>a. HE1-2 &amp; HE23-24</v>
      </c>
      <c r="D218">
        <v>1</v>
      </c>
      <c r="E218" t="s">
        <v>15</v>
      </c>
      <c r="F218" s="4">
        <f>'2020 NSRS'!$K3</f>
        <v>1092</v>
      </c>
      <c r="G218" s="4">
        <f>'2021 NSRS'!$K3</f>
        <v>0</v>
      </c>
      <c r="H218" s="4">
        <f>'2021 NSRS wPVGR Adj'!$K3</f>
        <v>0</v>
      </c>
      <c r="I218" s="4">
        <f t="shared" si="19"/>
        <v>1092</v>
      </c>
      <c r="J218">
        <f t="shared" si="20"/>
        <v>0</v>
      </c>
    </row>
    <row r="219" spans="1:10" x14ac:dyDescent="0.35">
      <c r="A219" t="str">
        <f t="shared" si="17"/>
        <v>Oct</v>
      </c>
      <c r="B219" s="9">
        <f>DATE(2018, MONTH(DATEVALUE('[1]2019 NSRS'!$K$2&amp;" 1")), 1)</f>
        <v>43374</v>
      </c>
      <c r="C219" s="9" t="str">
        <f t="shared" si="18"/>
        <v>a. HE1-2 &amp; HE23-24</v>
      </c>
      <c r="D219">
        <v>2</v>
      </c>
      <c r="E219" t="s">
        <v>15</v>
      </c>
      <c r="F219" s="4">
        <f>'2020 NSRS'!$K4</f>
        <v>1092</v>
      </c>
      <c r="G219" s="4">
        <f>'2021 NSRS'!$K4</f>
        <v>0</v>
      </c>
      <c r="H219" s="4">
        <f>'2021 NSRS wPVGR Adj'!$K4</f>
        <v>0</v>
      </c>
      <c r="I219" s="4">
        <f t="shared" si="19"/>
        <v>1092</v>
      </c>
      <c r="J219">
        <f t="shared" si="20"/>
        <v>0</v>
      </c>
    </row>
    <row r="220" spans="1:10" x14ac:dyDescent="0.35">
      <c r="A220" t="str">
        <f t="shared" si="17"/>
        <v>Oct</v>
      </c>
      <c r="B220" s="9">
        <f>DATE(2018, MONTH(DATEVALUE('[1]2019 NSRS'!$K$2&amp;" 1")), 1)</f>
        <v>43374</v>
      </c>
      <c r="C220" s="9" t="str">
        <f t="shared" si="18"/>
        <v>b. HE3-6</v>
      </c>
      <c r="D220">
        <v>3</v>
      </c>
      <c r="E220" t="s">
        <v>15</v>
      </c>
      <c r="F220" s="4">
        <f>'2020 NSRS'!$K5</f>
        <v>1517</v>
      </c>
      <c r="G220" s="4">
        <f>'2021 NSRS'!$K5</f>
        <v>0</v>
      </c>
      <c r="H220" s="4">
        <f>'2021 NSRS wPVGR Adj'!$K5</f>
        <v>0</v>
      </c>
      <c r="I220" s="4">
        <f t="shared" si="19"/>
        <v>1517</v>
      </c>
      <c r="J220">
        <f t="shared" si="20"/>
        <v>0</v>
      </c>
    </row>
    <row r="221" spans="1:10" x14ac:dyDescent="0.35">
      <c r="A221" t="str">
        <f t="shared" si="17"/>
        <v>Oct</v>
      </c>
      <c r="B221" s="9">
        <f>DATE(2018, MONTH(DATEVALUE('[1]2019 NSRS'!$K$2&amp;" 1")), 1)</f>
        <v>43374</v>
      </c>
      <c r="C221" s="9" t="str">
        <f t="shared" si="18"/>
        <v>b. HE3-6</v>
      </c>
      <c r="D221">
        <v>4</v>
      </c>
      <c r="E221" t="s">
        <v>15</v>
      </c>
      <c r="F221" s="4">
        <f>'2020 NSRS'!$K6</f>
        <v>1517</v>
      </c>
      <c r="G221" s="4">
        <f>'2021 NSRS'!$K6</f>
        <v>0</v>
      </c>
      <c r="H221" s="4">
        <f>'2021 NSRS wPVGR Adj'!$K6</f>
        <v>0</v>
      </c>
      <c r="I221" s="4">
        <f t="shared" si="19"/>
        <v>1517</v>
      </c>
      <c r="J221">
        <f t="shared" si="20"/>
        <v>0</v>
      </c>
    </row>
    <row r="222" spans="1:10" x14ac:dyDescent="0.35">
      <c r="A222" t="str">
        <f t="shared" si="17"/>
        <v>Oct</v>
      </c>
      <c r="B222" s="9">
        <f>DATE(2018, MONTH(DATEVALUE('[1]2019 NSRS'!$K$2&amp;" 1")), 1)</f>
        <v>43374</v>
      </c>
      <c r="C222" s="9" t="str">
        <f t="shared" si="18"/>
        <v>b. HE3-6</v>
      </c>
      <c r="D222">
        <v>5</v>
      </c>
      <c r="E222" t="s">
        <v>15</v>
      </c>
      <c r="F222" s="4">
        <f>'2020 NSRS'!$K7</f>
        <v>1517</v>
      </c>
      <c r="G222" s="4">
        <f>'2021 NSRS'!$K7</f>
        <v>0</v>
      </c>
      <c r="H222" s="4">
        <f>'2021 NSRS wPVGR Adj'!$K7</f>
        <v>0</v>
      </c>
      <c r="I222" s="4">
        <f t="shared" si="19"/>
        <v>1517</v>
      </c>
      <c r="J222">
        <f t="shared" si="20"/>
        <v>0</v>
      </c>
    </row>
    <row r="223" spans="1:10" x14ac:dyDescent="0.35">
      <c r="A223" t="str">
        <f t="shared" si="17"/>
        <v>Oct</v>
      </c>
      <c r="B223" s="9">
        <f>DATE(2018, MONTH(DATEVALUE('[1]2019 NSRS'!$K$2&amp;" 1")), 1)</f>
        <v>43374</v>
      </c>
      <c r="C223" s="9" t="str">
        <f t="shared" si="18"/>
        <v>b. HE3-6</v>
      </c>
      <c r="D223">
        <v>6</v>
      </c>
      <c r="E223" t="s">
        <v>15</v>
      </c>
      <c r="F223" s="4">
        <f>'2020 NSRS'!$K8</f>
        <v>1517</v>
      </c>
      <c r="G223" s="4">
        <f>'2021 NSRS'!$K8</f>
        <v>0</v>
      </c>
      <c r="H223" s="4">
        <f>'2021 NSRS wPVGR Adj'!$K8</f>
        <v>0</v>
      </c>
      <c r="I223" s="4">
        <f t="shared" si="19"/>
        <v>1517</v>
      </c>
      <c r="J223">
        <f t="shared" si="20"/>
        <v>0</v>
      </c>
    </row>
    <row r="224" spans="1:10" x14ac:dyDescent="0.35">
      <c r="A224" t="str">
        <f t="shared" si="17"/>
        <v>Oct</v>
      </c>
      <c r="B224" s="9">
        <f>DATE(2018, MONTH(DATEVALUE('[1]2019 NSRS'!$K$2&amp;" 1")), 1)</f>
        <v>43374</v>
      </c>
      <c r="C224" s="9" t="str">
        <f t="shared" si="18"/>
        <v>c. HE7-10</v>
      </c>
      <c r="D224">
        <v>7</v>
      </c>
      <c r="E224" t="s">
        <v>15</v>
      </c>
      <c r="F224" s="4">
        <f>'2020 NSRS'!$K9</f>
        <v>1858</v>
      </c>
      <c r="G224" s="4">
        <f>'2021 NSRS'!$K9</f>
        <v>0</v>
      </c>
      <c r="H224" s="4">
        <f>'2021 NSRS wPVGR Adj'!$K9</f>
        <v>0</v>
      </c>
      <c r="I224" s="4">
        <f t="shared" si="19"/>
        <v>1858</v>
      </c>
      <c r="J224">
        <f t="shared" si="20"/>
        <v>0</v>
      </c>
    </row>
    <row r="225" spans="1:10" x14ac:dyDescent="0.35">
      <c r="A225" t="str">
        <f t="shared" si="17"/>
        <v>Oct</v>
      </c>
      <c r="B225" s="9">
        <f>DATE(2018, MONTH(DATEVALUE('[1]2019 NSRS'!$K$2&amp;" 1")), 1)</f>
        <v>43374</v>
      </c>
      <c r="C225" s="9" t="str">
        <f t="shared" si="18"/>
        <v>c. HE7-10</v>
      </c>
      <c r="D225">
        <v>8</v>
      </c>
      <c r="E225" t="s">
        <v>15</v>
      </c>
      <c r="F225" s="4">
        <f>'2020 NSRS'!$K10</f>
        <v>1858</v>
      </c>
      <c r="G225" s="4">
        <f>'2021 NSRS'!$K10</f>
        <v>0</v>
      </c>
      <c r="H225" s="4">
        <f>'2021 NSRS wPVGR Adj'!$K10</f>
        <v>0</v>
      </c>
      <c r="I225" s="4">
        <f t="shared" si="19"/>
        <v>1858</v>
      </c>
      <c r="J225">
        <f t="shared" si="20"/>
        <v>0</v>
      </c>
    </row>
    <row r="226" spans="1:10" x14ac:dyDescent="0.35">
      <c r="A226" t="str">
        <f t="shared" si="17"/>
        <v>Oct</v>
      </c>
      <c r="B226" s="9">
        <f>DATE(2018, MONTH(DATEVALUE('[1]2019 NSRS'!$K$2&amp;" 1")), 1)</f>
        <v>43374</v>
      </c>
      <c r="C226" s="9" t="str">
        <f t="shared" si="18"/>
        <v>c. HE7-10</v>
      </c>
      <c r="D226">
        <v>9</v>
      </c>
      <c r="E226" t="s">
        <v>15</v>
      </c>
      <c r="F226" s="4">
        <f>'2020 NSRS'!$K11</f>
        <v>1858</v>
      </c>
      <c r="G226" s="4">
        <f>'2021 NSRS'!$K11</f>
        <v>0</v>
      </c>
      <c r="H226" s="4">
        <f>'2021 NSRS wPVGR Adj'!$K11</f>
        <v>0</v>
      </c>
      <c r="I226" s="4">
        <f t="shared" si="19"/>
        <v>1858</v>
      </c>
      <c r="J226">
        <f t="shared" si="20"/>
        <v>0</v>
      </c>
    </row>
    <row r="227" spans="1:10" x14ac:dyDescent="0.35">
      <c r="A227" t="str">
        <f t="shared" si="17"/>
        <v>Oct</v>
      </c>
      <c r="B227" s="9">
        <f>DATE(2018, MONTH(DATEVALUE('[1]2019 NSRS'!$K$2&amp;" 1")), 1)</f>
        <v>43374</v>
      </c>
      <c r="C227" s="9" t="str">
        <f t="shared" si="18"/>
        <v>c. HE7-10</v>
      </c>
      <c r="D227">
        <v>10</v>
      </c>
      <c r="E227" t="s">
        <v>15</v>
      </c>
      <c r="F227" s="4">
        <f>'2020 NSRS'!$K12</f>
        <v>1858</v>
      </c>
      <c r="G227" s="4">
        <f>'2021 NSRS'!$K12</f>
        <v>0</v>
      </c>
      <c r="H227" s="4">
        <f>'2021 NSRS wPVGR Adj'!$K12</f>
        <v>0</v>
      </c>
      <c r="I227" s="4">
        <f t="shared" si="19"/>
        <v>1858</v>
      </c>
      <c r="J227">
        <f t="shared" si="20"/>
        <v>0</v>
      </c>
    </row>
    <row r="228" spans="1:10" x14ac:dyDescent="0.35">
      <c r="A228" t="str">
        <f t="shared" si="17"/>
        <v>Oct</v>
      </c>
      <c r="B228" s="9">
        <f>DATE(2018, MONTH(DATEVALUE('[1]2019 NSRS'!$K$2&amp;" 1")), 1)</f>
        <v>43374</v>
      </c>
      <c r="C228" s="9" t="str">
        <f t="shared" si="18"/>
        <v>d. HE11-14</v>
      </c>
      <c r="D228">
        <v>11</v>
      </c>
      <c r="E228" t="s">
        <v>15</v>
      </c>
      <c r="F228" s="4">
        <f>'2020 NSRS'!$K13</f>
        <v>1694</v>
      </c>
      <c r="G228" s="4">
        <f>'2021 NSRS'!$K13</f>
        <v>0</v>
      </c>
      <c r="H228" s="4">
        <f>'2021 NSRS wPVGR Adj'!$K13</f>
        <v>0</v>
      </c>
      <c r="I228" s="4">
        <f t="shared" si="19"/>
        <v>1694</v>
      </c>
      <c r="J228">
        <f t="shared" si="20"/>
        <v>0</v>
      </c>
    </row>
    <row r="229" spans="1:10" x14ac:dyDescent="0.35">
      <c r="A229" t="str">
        <f t="shared" si="17"/>
        <v>Oct</v>
      </c>
      <c r="B229" s="9">
        <f>DATE(2018, MONTH(DATEVALUE('[1]2019 NSRS'!$K$2&amp;" 1")), 1)</f>
        <v>43374</v>
      </c>
      <c r="C229" s="9" t="str">
        <f t="shared" si="18"/>
        <v>d. HE11-14</v>
      </c>
      <c r="D229">
        <v>12</v>
      </c>
      <c r="E229" t="s">
        <v>15</v>
      </c>
      <c r="F229" s="4">
        <f>'2020 NSRS'!$K14</f>
        <v>1694</v>
      </c>
      <c r="G229" s="4">
        <f>'2021 NSRS'!$K14</f>
        <v>0</v>
      </c>
      <c r="H229" s="4">
        <f>'2021 NSRS wPVGR Adj'!$K14</f>
        <v>0</v>
      </c>
      <c r="I229" s="4">
        <f t="shared" si="19"/>
        <v>1694</v>
      </c>
      <c r="J229">
        <f t="shared" si="20"/>
        <v>0</v>
      </c>
    </row>
    <row r="230" spans="1:10" x14ac:dyDescent="0.35">
      <c r="A230" t="str">
        <f t="shared" si="17"/>
        <v>Oct</v>
      </c>
      <c r="B230" s="9">
        <f>DATE(2018, MONTH(DATEVALUE('[1]2019 NSRS'!$K$2&amp;" 1")), 1)</f>
        <v>43374</v>
      </c>
      <c r="C230" s="9" t="str">
        <f t="shared" si="18"/>
        <v>d. HE11-14</v>
      </c>
      <c r="D230">
        <v>13</v>
      </c>
      <c r="E230" t="s">
        <v>15</v>
      </c>
      <c r="F230" s="4">
        <f>'2020 NSRS'!$K15</f>
        <v>1694</v>
      </c>
      <c r="G230" s="4">
        <f>'2021 NSRS'!$K15</f>
        <v>0</v>
      </c>
      <c r="H230" s="4">
        <f>'2021 NSRS wPVGR Adj'!$K15</f>
        <v>0</v>
      </c>
      <c r="I230" s="4">
        <f t="shared" si="19"/>
        <v>1694</v>
      </c>
      <c r="J230">
        <f t="shared" si="20"/>
        <v>0</v>
      </c>
    </row>
    <row r="231" spans="1:10" x14ac:dyDescent="0.35">
      <c r="A231" t="str">
        <f t="shared" si="17"/>
        <v>Oct</v>
      </c>
      <c r="B231" s="9">
        <f>DATE(2018, MONTH(DATEVALUE('[1]2019 NSRS'!$K$2&amp;" 1")), 1)</f>
        <v>43374</v>
      </c>
      <c r="C231" s="9" t="str">
        <f t="shared" si="18"/>
        <v>d. HE11-14</v>
      </c>
      <c r="D231">
        <v>14</v>
      </c>
      <c r="E231" t="s">
        <v>15</v>
      </c>
      <c r="F231" s="4">
        <f>'2020 NSRS'!$K16</f>
        <v>1694</v>
      </c>
      <c r="G231" s="4">
        <f>'2021 NSRS'!$K16</f>
        <v>0</v>
      </c>
      <c r="H231" s="4">
        <f>'2021 NSRS wPVGR Adj'!$K16</f>
        <v>0</v>
      </c>
      <c r="I231" s="4">
        <f t="shared" si="19"/>
        <v>1694</v>
      </c>
      <c r="J231">
        <f t="shared" si="20"/>
        <v>0</v>
      </c>
    </row>
    <row r="232" spans="1:10" x14ac:dyDescent="0.35">
      <c r="A232" t="str">
        <f t="shared" si="17"/>
        <v>Oct</v>
      </c>
      <c r="B232" s="9">
        <f>DATE(2018, MONTH(DATEVALUE('[1]2019 NSRS'!$K$2&amp;" 1")), 1)</f>
        <v>43374</v>
      </c>
      <c r="C232" s="9" t="str">
        <f t="shared" si="18"/>
        <v>e. HE15-18</v>
      </c>
      <c r="D232">
        <v>15</v>
      </c>
      <c r="E232" t="s">
        <v>15</v>
      </c>
      <c r="F232" s="4">
        <f>'2020 NSRS'!$K17</f>
        <v>1366</v>
      </c>
      <c r="G232" s="4">
        <f>'2021 NSRS'!$K17</f>
        <v>0</v>
      </c>
      <c r="H232" s="4">
        <f>'2021 NSRS wPVGR Adj'!$K17</f>
        <v>0</v>
      </c>
      <c r="I232" s="4">
        <f t="shared" si="19"/>
        <v>1366</v>
      </c>
      <c r="J232">
        <f t="shared" si="20"/>
        <v>0</v>
      </c>
    </row>
    <row r="233" spans="1:10" x14ac:dyDescent="0.35">
      <c r="A233" t="str">
        <f t="shared" si="17"/>
        <v>Oct</v>
      </c>
      <c r="B233" s="9">
        <f>DATE(2018, MONTH(DATEVALUE('[1]2019 NSRS'!$K$2&amp;" 1")), 1)</f>
        <v>43374</v>
      </c>
      <c r="C233" s="9" t="str">
        <f t="shared" si="18"/>
        <v>e. HE15-18</v>
      </c>
      <c r="D233">
        <v>16</v>
      </c>
      <c r="E233" t="s">
        <v>15</v>
      </c>
      <c r="F233" s="4">
        <f>'2020 NSRS'!$K18</f>
        <v>1366</v>
      </c>
      <c r="G233" s="4">
        <f>'2021 NSRS'!$K18</f>
        <v>0</v>
      </c>
      <c r="H233" s="4">
        <f>'2021 NSRS wPVGR Adj'!$K18</f>
        <v>0</v>
      </c>
      <c r="I233" s="4">
        <f t="shared" si="19"/>
        <v>1366</v>
      </c>
      <c r="J233">
        <f t="shared" si="20"/>
        <v>0</v>
      </c>
    </row>
    <row r="234" spans="1:10" x14ac:dyDescent="0.35">
      <c r="A234" t="str">
        <f t="shared" si="17"/>
        <v>Oct</v>
      </c>
      <c r="B234" s="9">
        <f>DATE(2018, MONTH(DATEVALUE('[1]2019 NSRS'!$K$2&amp;" 1")), 1)</f>
        <v>43374</v>
      </c>
      <c r="C234" s="9" t="str">
        <f t="shared" si="18"/>
        <v>e. HE15-18</v>
      </c>
      <c r="D234">
        <v>17</v>
      </c>
      <c r="E234" t="s">
        <v>15</v>
      </c>
      <c r="F234" s="4">
        <f>'2020 NSRS'!$K19</f>
        <v>1366</v>
      </c>
      <c r="G234" s="4">
        <f>'2021 NSRS'!$K19</f>
        <v>0</v>
      </c>
      <c r="H234" s="4">
        <f>'2021 NSRS wPVGR Adj'!$K19</f>
        <v>0</v>
      </c>
      <c r="I234" s="4">
        <f t="shared" si="19"/>
        <v>1366</v>
      </c>
      <c r="J234">
        <f t="shared" si="20"/>
        <v>0</v>
      </c>
    </row>
    <row r="235" spans="1:10" x14ac:dyDescent="0.35">
      <c r="A235" t="str">
        <f t="shared" ref="A235:A265" si="21">TEXT(B235, "mmm")</f>
        <v>Oct</v>
      </c>
      <c r="B235" s="9">
        <f>DATE(2018, MONTH(DATEVALUE('[1]2019 NSRS'!$K$2&amp;" 1")), 1)</f>
        <v>43374</v>
      </c>
      <c r="C235" s="9" t="str">
        <f t="shared" si="18"/>
        <v>e. HE15-18</v>
      </c>
      <c r="D235">
        <v>18</v>
      </c>
      <c r="E235" t="s">
        <v>15</v>
      </c>
      <c r="F235" s="4">
        <f>'2020 NSRS'!$K20</f>
        <v>1366</v>
      </c>
      <c r="G235" s="4">
        <f>'2021 NSRS'!$K20</f>
        <v>0</v>
      </c>
      <c r="H235" s="4">
        <f>'2021 NSRS wPVGR Adj'!$K20</f>
        <v>0</v>
      </c>
      <c r="I235" s="4">
        <f t="shared" si="19"/>
        <v>1366</v>
      </c>
      <c r="J235">
        <f t="shared" si="20"/>
        <v>0</v>
      </c>
    </row>
    <row r="236" spans="1:10" x14ac:dyDescent="0.35">
      <c r="A236" t="str">
        <f t="shared" si="21"/>
        <v>Oct</v>
      </c>
      <c r="B236" s="9">
        <f>DATE(2018, MONTH(DATEVALUE('[1]2019 NSRS'!$K$2&amp;" 1")), 1)</f>
        <v>43374</v>
      </c>
      <c r="C236" s="9" t="str">
        <f t="shared" si="18"/>
        <v>f. HE19-22</v>
      </c>
      <c r="D236">
        <v>19</v>
      </c>
      <c r="E236" t="s">
        <v>15</v>
      </c>
      <c r="F236" s="4">
        <f>'2020 NSRS'!$K21</f>
        <v>1231</v>
      </c>
      <c r="G236" s="4">
        <f>'2021 NSRS'!$K21</f>
        <v>0</v>
      </c>
      <c r="H236" s="4">
        <f>'2021 NSRS wPVGR Adj'!$K21</f>
        <v>0</v>
      </c>
      <c r="I236" s="4">
        <f t="shared" si="19"/>
        <v>1231</v>
      </c>
      <c r="J236">
        <f t="shared" si="20"/>
        <v>0</v>
      </c>
    </row>
    <row r="237" spans="1:10" x14ac:dyDescent="0.35">
      <c r="A237" t="str">
        <f t="shared" si="21"/>
        <v>Oct</v>
      </c>
      <c r="B237" s="9">
        <f>DATE(2018, MONTH(DATEVALUE('[1]2019 NSRS'!$K$2&amp;" 1")), 1)</f>
        <v>43374</v>
      </c>
      <c r="C237" s="9" t="str">
        <f t="shared" si="18"/>
        <v>f. HE19-22</v>
      </c>
      <c r="D237">
        <v>20</v>
      </c>
      <c r="E237" t="s">
        <v>15</v>
      </c>
      <c r="F237" s="4">
        <f>'2020 NSRS'!$K22</f>
        <v>1231</v>
      </c>
      <c r="G237" s="4">
        <f>'2021 NSRS'!$K22</f>
        <v>0</v>
      </c>
      <c r="H237" s="4">
        <f>'2021 NSRS wPVGR Adj'!$K22</f>
        <v>0</v>
      </c>
      <c r="I237" s="4">
        <f t="shared" si="19"/>
        <v>1231</v>
      </c>
      <c r="J237">
        <f t="shared" si="20"/>
        <v>0</v>
      </c>
    </row>
    <row r="238" spans="1:10" x14ac:dyDescent="0.35">
      <c r="A238" t="str">
        <f t="shared" si="21"/>
        <v>Oct</v>
      </c>
      <c r="B238" s="9">
        <f>DATE(2018, MONTH(DATEVALUE('[1]2019 NSRS'!$K$2&amp;" 1")), 1)</f>
        <v>43374</v>
      </c>
      <c r="C238" s="9" t="str">
        <f t="shared" si="18"/>
        <v>f. HE19-22</v>
      </c>
      <c r="D238">
        <v>21</v>
      </c>
      <c r="E238" t="s">
        <v>15</v>
      </c>
      <c r="F238" s="4">
        <f>'2020 NSRS'!$K23</f>
        <v>1231</v>
      </c>
      <c r="G238" s="4">
        <f>'2021 NSRS'!$K23</f>
        <v>0</v>
      </c>
      <c r="H238" s="4">
        <f>'2021 NSRS wPVGR Adj'!$K23</f>
        <v>0</v>
      </c>
      <c r="I238" s="4">
        <f t="shared" si="19"/>
        <v>1231</v>
      </c>
      <c r="J238">
        <f t="shared" si="20"/>
        <v>0</v>
      </c>
    </row>
    <row r="239" spans="1:10" x14ac:dyDescent="0.35">
      <c r="A239" t="str">
        <f t="shared" si="21"/>
        <v>Oct</v>
      </c>
      <c r="B239" s="9">
        <f>DATE(2018, MONTH(DATEVALUE('[1]2019 NSRS'!$K$2&amp;" 1")), 1)</f>
        <v>43374</v>
      </c>
      <c r="C239" s="9" t="str">
        <f t="shared" si="18"/>
        <v>f. HE19-22</v>
      </c>
      <c r="D239">
        <v>22</v>
      </c>
      <c r="E239" t="s">
        <v>15</v>
      </c>
      <c r="F239" s="4">
        <f>'2020 NSRS'!$K24</f>
        <v>1231</v>
      </c>
      <c r="G239" s="4">
        <f>'2021 NSRS'!$K24</f>
        <v>0</v>
      </c>
      <c r="H239" s="4">
        <f>'2021 NSRS wPVGR Adj'!$K24</f>
        <v>0</v>
      </c>
      <c r="I239" s="4">
        <f t="shared" si="19"/>
        <v>1231</v>
      </c>
      <c r="J239">
        <f t="shared" si="20"/>
        <v>0</v>
      </c>
    </row>
    <row r="240" spans="1:10" x14ac:dyDescent="0.35">
      <c r="A240" t="str">
        <f t="shared" si="21"/>
        <v>Oct</v>
      </c>
      <c r="B240" s="9">
        <f>DATE(2018, MONTH(DATEVALUE('[1]2019 NSRS'!$K$2&amp;" 1")), 1)</f>
        <v>43374</v>
      </c>
      <c r="C240" s="9" t="str">
        <f t="shared" si="18"/>
        <v>a. HE1-2 &amp; HE23-24</v>
      </c>
      <c r="D240">
        <v>23</v>
      </c>
      <c r="E240" t="s">
        <v>15</v>
      </c>
      <c r="F240" s="4">
        <f>'2020 NSRS'!$K25</f>
        <v>1092</v>
      </c>
      <c r="G240" s="4">
        <f>'2021 NSRS'!$K25</f>
        <v>0</v>
      </c>
      <c r="H240" s="4">
        <f>'2021 NSRS wPVGR Adj'!$K25</f>
        <v>0</v>
      </c>
      <c r="I240" s="4">
        <f t="shared" si="19"/>
        <v>1092</v>
      </c>
      <c r="J240">
        <f t="shared" si="20"/>
        <v>0</v>
      </c>
    </row>
    <row r="241" spans="1:10" x14ac:dyDescent="0.35">
      <c r="A241" t="str">
        <f t="shared" si="21"/>
        <v>Oct</v>
      </c>
      <c r="B241" s="9">
        <f>DATE(2018, MONTH(DATEVALUE('[1]2019 NSRS'!$K$2&amp;" 1")), 1)</f>
        <v>43374</v>
      </c>
      <c r="C241" s="9" t="str">
        <f t="shared" si="18"/>
        <v>a. HE1-2 &amp; HE23-24</v>
      </c>
      <c r="D241">
        <v>24</v>
      </c>
      <c r="E241" t="s">
        <v>15</v>
      </c>
      <c r="F241" s="4">
        <f>'2020 NSRS'!$K26</f>
        <v>1092</v>
      </c>
      <c r="G241" s="4">
        <f>'2021 NSRS'!$K26</f>
        <v>0</v>
      </c>
      <c r="H241" s="4">
        <f>'2021 NSRS wPVGR Adj'!$K26</f>
        <v>0</v>
      </c>
      <c r="I241" s="4">
        <f t="shared" si="19"/>
        <v>1092</v>
      </c>
      <c r="J241">
        <f t="shared" si="20"/>
        <v>0</v>
      </c>
    </row>
    <row r="242" spans="1:10" x14ac:dyDescent="0.35">
      <c r="A242" t="str">
        <f t="shared" si="21"/>
        <v>Nov</v>
      </c>
      <c r="B242" s="9">
        <f>DATE(2018, MONTH(DATEVALUE('[1]2019 NSRS'!$L$2&amp;" 1")), 1)</f>
        <v>43405</v>
      </c>
      <c r="C242" s="9" t="str">
        <f t="shared" si="18"/>
        <v>a. HE1-2 &amp; HE23-24</v>
      </c>
      <c r="D242">
        <v>1</v>
      </c>
      <c r="E242" t="s">
        <v>15</v>
      </c>
      <c r="F242" s="4">
        <f>'2020 NSRS'!$L3</f>
        <v>1252</v>
      </c>
      <c r="G242" s="4">
        <f>'2021 NSRS'!$L3</f>
        <v>0</v>
      </c>
      <c r="H242" s="4">
        <f>'2021 NSRS wPVGR Adj'!$L3</f>
        <v>0</v>
      </c>
      <c r="I242" s="4">
        <f t="shared" si="19"/>
        <v>1252</v>
      </c>
      <c r="J242">
        <f t="shared" si="20"/>
        <v>0</v>
      </c>
    </row>
    <row r="243" spans="1:10" x14ac:dyDescent="0.35">
      <c r="A243" t="str">
        <f t="shared" si="21"/>
        <v>Nov</v>
      </c>
      <c r="B243" s="9">
        <f>DATE(2018, MONTH(DATEVALUE('[1]2019 NSRS'!$L$2&amp;" 1")), 1)</f>
        <v>43405</v>
      </c>
      <c r="C243" s="9" t="str">
        <f t="shared" si="18"/>
        <v>a. HE1-2 &amp; HE23-24</v>
      </c>
      <c r="D243">
        <v>2</v>
      </c>
      <c r="E243" t="s">
        <v>15</v>
      </c>
      <c r="F243" s="4">
        <f>'2020 NSRS'!$L4</f>
        <v>1252</v>
      </c>
      <c r="G243" s="4">
        <f>'2021 NSRS'!$L4</f>
        <v>0</v>
      </c>
      <c r="H243" s="4">
        <f>'2021 NSRS wPVGR Adj'!$L4</f>
        <v>0</v>
      </c>
      <c r="I243" s="4">
        <f t="shared" si="19"/>
        <v>1252</v>
      </c>
      <c r="J243">
        <f t="shared" si="20"/>
        <v>0</v>
      </c>
    </row>
    <row r="244" spans="1:10" x14ac:dyDescent="0.35">
      <c r="A244" t="str">
        <f t="shared" si="21"/>
        <v>Nov</v>
      </c>
      <c r="B244" s="9">
        <f>DATE(2018, MONTH(DATEVALUE('[1]2019 NSRS'!$L$2&amp;" 1")), 1)</f>
        <v>43405</v>
      </c>
      <c r="C244" s="9" t="str">
        <f t="shared" si="18"/>
        <v>b. HE3-6</v>
      </c>
      <c r="D244">
        <v>3</v>
      </c>
      <c r="E244" t="s">
        <v>15</v>
      </c>
      <c r="F244" s="4">
        <f>'2020 NSRS'!$L5</f>
        <v>1499</v>
      </c>
      <c r="G244" s="4">
        <f>'2021 NSRS'!$L5</f>
        <v>0</v>
      </c>
      <c r="H244" s="4">
        <f>'2021 NSRS wPVGR Adj'!$L5</f>
        <v>0</v>
      </c>
      <c r="I244" s="4">
        <f t="shared" si="19"/>
        <v>1499</v>
      </c>
      <c r="J244">
        <f t="shared" si="20"/>
        <v>0</v>
      </c>
    </row>
    <row r="245" spans="1:10" x14ac:dyDescent="0.35">
      <c r="A245" t="str">
        <f t="shared" si="21"/>
        <v>Nov</v>
      </c>
      <c r="B245" s="9">
        <f>DATE(2018, MONTH(DATEVALUE('[1]2019 NSRS'!$L$2&amp;" 1")), 1)</f>
        <v>43405</v>
      </c>
      <c r="C245" s="9" t="str">
        <f t="shared" si="18"/>
        <v>b. HE3-6</v>
      </c>
      <c r="D245">
        <v>4</v>
      </c>
      <c r="E245" t="s">
        <v>15</v>
      </c>
      <c r="F245" s="4">
        <f>'2020 NSRS'!$L6</f>
        <v>1499</v>
      </c>
      <c r="G245" s="4">
        <f>'2021 NSRS'!$L6</f>
        <v>0</v>
      </c>
      <c r="H245" s="4">
        <f>'2021 NSRS wPVGR Adj'!$L6</f>
        <v>0</v>
      </c>
      <c r="I245" s="4">
        <f t="shared" si="19"/>
        <v>1499</v>
      </c>
      <c r="J245">
        <f t="shared" si="20"/>
        <v>0</v>
      </c>
    </row>
    <row r="246" spans="1:10" x14ac:dyDescent="0.35">
      <c r="A246" t="str">
        <f t="shared" si="21"/>
        <v>Nov</v>
      </c>
      <c r="B246" s="9">
        <f>DATE(2018, MONTH(DATEVALUE('[1]2019 NSRS'!$L$2&amp;" 1")), 1)</f>
        <v>43405</v>
      </c>
      <c r="C246" s="9" t="str">
        <f t="shared" si="18"/>
        <v>b. HE3-6</v>
      </c>
      <c r="D246">
        <v>5</v>
      </c>
      <c r="E246" t="s">
        <v>15</v>
      </c>
      <c r="F246" s="4">
        <f>'2020 NSRS'!$L7</f>
        <v>1499</v>
      </c>
      <c r="G246" s="4">
        <f>'2021 NSRS'!$L7</f>
        <v>0</v>
      </c>
      <c r="H246" s="4">
        <f>'2021 NSRS wPVGR Adj'!$L7</f>
        <v>0</v>
      </c>
      <c r="I246" s="4">
        <f t="shared" si="19"/>
        <v>1499</v>
      </c>
      <c r="J246">
        <f t="shared" si="20"/>
        <v>0</v>
      </c>
    </row>
    <row r="247" spans="1:10" x14ac:dyDescent="0.35">
      <c r="A247" t="str">
        <f t="shared" si="21"/>
        <v>Nov</v>
      </c>
      <c r="B247" s="9">
        <f>DATE(2018, MONTH(DATEVALUE('[1]2019 NSRS'!$L$2&amp;" 1")), 1)</f>
        <v>43405</v>
      </c>
      <c r="C247" s="9" t="str">
        <f t="shared" si="18"/>
        <v>b. HE3-6</v>
      </c>
      <c r="D247">
        <v>6</v>
      </c>
      <c r="E247" t="s">
        <v>15</v>
      </c>
      <c r="F247" s="4">
        <f>'2020 NSRS'!$L8</f>
        <v>1499</v>
      </c>
      <c r="G247" s="4">
        <f>'2021 NSRS'!$L8</f>
        <v>0</v>
      </c>
      <c r="H247" s="4">
        <f>'2021 NSRS wPVGR Adj'!$L8</f>
        <v>0</v>
      </c>
      <c r="I247" s="4">
        <f t="shared" si="19"/>
        <v>1499</v>
      </c>
      <c r="J247">
        <f t="shared" si="20"/>
        <v>0</v>
      </c>
    </row>
    <row r="248" spans="1:10" x14ac:dyDescent="0.35">
      <c r="A248" t="str">
        <f t="shared" si="21"/>
        <v>Nov</v>
      </c>
      <c r="B248" s="9">
        <f>DATE(2018, MONTH(DATEVALUE('[1]2019 NSRS'!$L$2&amp;" 1")), 1)</f>
        <v>43405</v>
      </c>
      <c r="C248" s="9" t="str">
        <f t="shared" si="18"/>
        <v>c. HE7-10</v>
      </c>
      <c r="D248">
        <v>7</v>
      </c>
      <c r="E248" t="s">
        <v>15</v>
      </c>
      <c r="F248" s="4">
        <f>'2020 NSRS'!$L9</f>
        <v>1894</v>
      </c>
      <c r="G248" s="4">
        <f>'2021 NSRS'!$L9</f>
        <v>0</v>
      </c>
      <c r="H248" s="4">
        <f>'2021 NSRS wPVGR Adj'!$L9</f>
        <v>0</v>
      </c>
      <c r="I248" s="4">
        <f t="shared" si="19"/>
        <v>1894</v>
      </c>
      <c r="J248">
        <f t="shared" si="20"/>
        <v>0</v>
      </c>
    </row>
    <row r="249" spans="1:10" x14ac:dyDescent="0.35">
      <c r="A249" t="str">
        <f t="shared" si="21"/>
        <v>Nov</v>
      </c>
      <c r="B249" s="9">
        <f>DATE(2018, MONTH(DATEVALUE('[1]2019 NSRS'!$L$2&amp;" 1")), 1)</f>
        <v>43405</v>
      </c>
      <c r="C249" s="9" t="str">
        <f t="shared" si="18"/>
        <v>c. HE7-10</v>
      </c>
      <c r="D249">
        <v>8</v>
      </c>
      <c r="E249" t="s">
        <v>15</v>
      </c>
      <c r="F249" s="4">
        <f>'2020 NSRS'!$L10</f>
        <v>1894</v>
      </c>
      <c r="G249" s="4">
        <f>'2021 NSRS'!$L10</f>
        <v>0</v>
      </c>
      <c r="H249" s="4">
        <f>'2021 NSRS wPVGR Adj'!$L10</f>
        <v>0</v>
      </c>
      <c r="I249" s="4">
        <f t="shared" si="19"/>
        <v>1894</v>
      </c>
      <c r="J249">
        <f t="shared" si="20"/>
        <v>0</v>
      </c>
    </row>
    <row r="250" spans="1:10" x14ac:dyDescent="0.35">
      <c r="A250" t="str">
        <f t="shared" si="21"/>
        <v>Nov</v>
      </c>
      <c r="B250" s="9">
        <f>DATE(2018, MONTH(DATEVALUE('[1]2019 NSRS'!$L$2&amp;" 1")), 1)</f>
        <v>43405</v>
      </c>
      <c r="C250" s="9" t="str">
        <f t="shared" si="18"/>
        <v>c. HE7-10</v>
      </c>
      <c r="D250">
        <v>9</v>
      </c>
      <c r="E250" t="s">
        <v>15</v>
      </c>
      <c r="F250" s="4">
        <f>'2020 NSRS'!$L11</f>
        <v>1894</v>
      </c>
      <c r="G250" s="4">
        <f>'2021 NSRS'!$L11</f>
        <v>0</v>
      </c>
      <c r="H250" s="4">
        <f>'2021 NSRS wPVGR Adj'!$L11</f>
        <v>0</v>
      </c>
      <c r="I250" s="4">
        <f t="shared" si="19"/>
        <v>1894</v>
      </c>
      <c r="J250">
        <f t="shared" si="20"/>
        <v>0</v>
      </c>
    </row>
    <row r="251" spans="1:10" x14ac:dyDescent="0.35">
      <c r="A251" t="str">
        <f t="shared" si="21"/>
        <v>Nov</v>
      </c>
      <c r="B251" s="9">
        <f>DATE(2018, MONTH(DATEVALUE('[1]2019 NSRS'!$L$2&amp;" 1")), 1)</f>
        <v>43405</v>
      </c>
      <c r="C251" s="9" t="str">
        <f t="shared" si="18"/>
        <v>c. HE7-10</v>
      </c>
      <c r="D251">
        <v>10</v>
      </c>
      <c r="E251" t="s">
        <v>15</v>
      </c>
      <c r="F251" s="4">
        <f>'2020 NSRS'!$L12</f>
        <v>1894</v>
      </c>
      <c r="G251" s="4">
        <f>'2021 NSRS'!$L12</f>
        <v>0</v>
      </c>
      <c r="H251" s="4">
        <f>'2021 NSRS wPVGR Adj'!$L12</f>
        <v>0</v>
      </c>
      <c r="I251" s="4">
        <f t="shared" si="19"/>
        <v>1894</v>
      </c>
      <c r="J251">
        <f t="shared" si="20"/>
        <v>0</v>
      </c>
    </row>
    <row r="252" spans="1:10" x14ac:dyDescent="0.35">
      <c r="A252" t="str">
        <f t="shared" si="21"/>
        <v>Nov</v>
      </c>
      <c r="B252" s="9">
        <f>DATE(2018, MONTH(DATEVALUE('[1]2019 NSRS'!$L$2&amp;" 1")), 1)</f>
        <v>43405</v>
      </c>
      <c r="C252" s="9" t="str">
        <f t="shared" si="18"/>
        <v>d. HE11-14</v>
      </c>
      <c r="D252">
        <v>11</v>
      </c>
      <c r="E252" t="s">
        <v>15</v>
      </c>
      <c r="F252" s="4">
        <f>'2020 NSRS'!$L13</f>
        <v>1362</v>
      </c>
      <c r="G252" s="4">
        <f>'2021 NSRS'!$L13</f>
        <v>0</v>
      </c>
      <c r="H252" s="4">
        <f>'2021 NSRS wPVGR Adj'!$L13</f>
        <v>0</v>
      </c>
      <c r="I252" s="4">
        <f t="shared" si="19"/>
        <v>1362</v>
      </c>
      <c r="J252">
        <f t="shared" si="20"/>
        <v>0</v>
      </c>
    </row>
    <row r="253" spans="1:10" x14ac:dyDescent="0.35">
      <c r="A253" t="str">
        <f t="shared" si="21"/>
        <v>Nov</v>
      </c>
      <c r="B253" s="9">
        <f>DATE(2018, MONTH(DATEVALUE('[1]2019 NSRS'!$L$2&amp;" 1")), 1)</f>
        <v>43405</v>
      </c>
      <c r="C253" s="9" t="str">
        <f t="shared" si="18"/>
        <v>d. HE11-14</v>
      </c>
      <c r="D253">
        <v>12</v>
      </c>
      <c r="E253" t="s">
        <v>15</v>
      </c>
      <c r="F253" s="4">
        <f>'2020 NSRS'!$L14</f>
        <v>1362</v>
      </c>
      <c r="G253" s="4">
        <f>'2021 NSRS'!$L14</f>
        <v>0</v>
      </c>
      <c r="H253" s="4">
        <f>'2021 NSRS wPVGR Adj'!$L14</f>
        <v>0</v>
      </c>
      <c r="I253" s="4">
        <f t="shared" si="19"/>
        <v>1362</v>
      </c>
      <c r="J253">
        <f t="shared" si="20"/>
        <v>0</v>
      </c>
    </row>
    <row r="254" spans="1:10" x14ac:dyDescent="0.35">
      <c r="A254" t="str">
        <f t="shared" si="21"/>
        <v>Nov</v>
      </c>
      <c r="B254" s="9">
        <f>DATE(2018, MONTH(DATEVALUE('[1]2019 NSRS'!$L$2&amp;" 1")), 1)</f>
        <v>43405</v>
      </c>
      <c r="C254" s="9" t="str">
        <f t="shared" si="18"/>
        <v>d. HE11-14</v>
      </c>
      <c r="D254">
        <v>13</v>
      </c>
      <c r="E254" t="s">
        <v>15</v>
      </c>
      <c r="F254" s="4">
        <f>'2020 NSRS'!$L15</f>
        <v>1362</v>
      </c>
      <c r="G254" s="4">
        <f>'2021 NSRS'!$L15</f>
        <v>0</v>
      </c>
      <c r="H254" s="4">
        <f>'2021 NSRS wPVGR Adj'!$L15</f>
        <v>0</v>
      </c>
      <c r="I254" s="4">
        <f t="shared" si="19"/>
        <v>1362</v>
      </c>
      <c r="J254">
        <f t="shared" si="20"/>
        <v>0</v>
      </c>
    </row>
    <row r="255" spans="1:10" x14ac:dyDescent="0.35">
      <c r="A255" t="str">
        <f t="shared" si="21"/>
        <v>Nov</v>
      </c>
      <c r="B255" s="9">
        <f>DATE(2018, MONTH(DATEVALUE('[1]2019 NSRS'!$L$2&amp;" 1")), 1)</f>
        <v>43405</v>
      </c>
      <c r="C255" s="9" t="str">
        <f t="shared" si="18"/>
        <v>d. HE11-14</v>
      </c>
      <c r="D255">
        <v>14</v>
      </c>
      <c r="E255" t="s">
        <v>15</v>
      </c>
      <c r="F255" s="4">
        <f>'2020 NSRS'!$L16</f>
        <v>1362</v>
      </c>
      <c r="G255" s="4">
        <f>'2021 NSRS'!$L16</f>
        <v>0</v>
      </c>
      <c r="H255" s="4">
        <f>'2021 NSRS wPVGR Adj'!$L16</f>
        <v>0</v>
      </c>
      <c r="I255" s="4">
        <f t="shared" si="19"/>
        <v>1362</v>
      </c>
      <c r="J255">
        <f t="shared" si="20"/>
        <v>0</v>
      </c>
    </row>
    <row r="256" spans="1:10" x14ac:dyDescent="0.35">
      <c r="A256" t="str">
        <f t="shared" si="21"/>
        <v>Nov</v>
      </c>
      <c r="B256" s="9">
        <f>DATE(2018, MONTH(DATEVALUE('[1]2019 NSRS'!$L$2&amp;" 1")), 1)</f>
        <v>43405</v>
      </c>
      <c r="C256" s="9" t="str">
        <f t="shared" si="18"/>
        <v>e. HE15-18</v>
      </c>
      <c r="D256">
        <v>15</v>
      </c>
      <c r="E256" t="s">
        <v>15</v>
      </c>
      <c r="F256" s="4">
        <f>'2020 NSRS'!$L17</f>
        <v>1481</v>
      </c>
      <c r="G256" s="4">
        <f>'2021 NSRS'!$L17</f>
        <v>0</v>
      </c>
      <c r="H256" s="4">
        <f>'2021 NSRS wPVGR Adj'!$L17</f>
        <v>0</v>
      </c>
      <c r="I256" s="4">
        <f t="shared" si="19"/>
        <v>1481</v>
      </c>
      <c r="J256">
        <f t="shared" si="20"/>
        <v>0</v>
      </c>
    </row>
    <row r="257" spans="1:10" x14ac:dyDescent="0.35">
      <c r="A257" t="str">
        <f t="shared" si="21"/>
        <v>Nov</v>
      </c>
      <c r="B257" s="9">
        <f>DATE(2018, MONTH(DATEVALUE('[1]2019 NSRS'!$L$2&amp;" 1")), 1)</f>
        <v>43405</v>
      </c>
      <c r="C257" s="9" t="str">
        <f t="shared" si="18"/>
        <v>e. HE15-18</v>
      </c>
      <c r="D257">
        <v>16</v>
      </c>
      <c r="E257" t="s">
        <v>15</v>
      </c>
      <c r="F257" s="4">
        <f>'2020 NSRS'!$L18</f>
        <v>1481</v>
      </c>
      <c r="G257" s="4">
        <f>'2021 NSRS'!$L18</f>
        <v>0</v>
      </c>
      <c r="H257" s="4">
        <f>'2021 NSRS wPVGR Adj'!$L18</f>
        <v>0</v>
      </c>
      <c r="I257" s="4">
        <f t="shared" si="19"/>
        <v>1481</v>
      </c>
      <c r="J257">
        <f t="shared" si="20"/>
        <v>0</v>
      </c>
    </row>
    <row r="258" spans="1:10" x14ac:dyDescent="0.35">
      <c r="A258" t="str">
        <f t="shared" si="21"/>
        <v>Nov</v>
      </c>
      <c r="B258" s="9">
        <f>DATE(2018, MONTH(DATEVALUE('[1]2019 NSRS'!$L$2&amp;" 1")), 1)</f>
        <v>43405</v>
      </c>
      <c r="C258" s="9" t="str">
        <f t="shared" si="18"/>
        <v>e. HE15-18</v>
      </c>
      <c r="D258">
        <v>17</v>
      </c>
      <c r="E258" t="s">
        <v>15</v>
      </c>
      <c r="F258" s="4">
        <f>'2020 NSRS'!$L19</f>
        <v>1481</v>
      </c>
      <c r="G258" s="4">
        <f>'2021 NSRS'!$L19</f>
        <v>0</v>
      </c>
      <c r="H258" s="4">
        <f>'2021 NSRS wPVGR Adj'!$L19</f>
        <v>0</v>
      </c>
      <c r="I258" s="4">
        <f t="shared" si="19"/>
        <v>1481</v>
      </c>
      <c r="J258">
        <f t="shared" si="20"/>
        <v>0</v>
      </c>
    </row>
    <row r="259" spans="1:10" x14ac:dyDescent="0.35">
      <c r="A259" t="str">
        <f t="shared" si="21"/>
        <v>Nov</v>
      </c>
      <c r="B259" s="9">
        <f>DATE(2018, MONTH(DATEVALUE('[1]2019 NSRS'!$L$2&amp;" 1")), 1)</f>
        <v>43405</v>
      </c>
      <c r="C259" s="9" t="str">
        <f t="shared" ref="C259:C289" si="22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15</v>
      </c>
      <c r="F259" s="4">
        <f>'2020 NSRS'!$L20</f>
        <v>1481</v>
      </c>
      <c r="G259" s="4">
        <f>'2021 NSRS'!$L20</f>
        <v>0</v>
      </c>
      <c r="H259" s="4">
        <f>'2021 NSRS wPVGR Adj'!$L20</f>
        <v>0</v>
      </c>
      <c r="I259" s="4">
        <f t="shared" ref="I259:I289" si="23">ABS(G259-F259)</f>
        <v>1481</v>
      </c>
      <c r="J259">
        <f t="shared" ref="J259:J289" si="24">ABS(H259-G259)</f>
        <v>0</v>
      </c>
    </row>
    <row r="260" spans="1:10" x14ac:dyDescent="0.35">
      <c r="A260" t="str">
        <f t="shared" si="21"/>
        <v>Nov</v>
      </c>
      <c r="B260" s="9">
        <f>DATE(2018, MONTH(DATEVALUE('[1]2019 NSRS'!$L$2&amp;" 1")), 1)</f>
        <v>43405</v>
      </c>
      <c r="C260" s="9" t="str">
        <f t="shared" si="22"/>
        <v>f. HE19-22</v>
      </c>
      <c r="D260">
        <v>19</v>
      </c>
      <c r="E260" t="s">
        <v>15</v>
      </c>
      <c r="F260" s="4">
        <f>'2020 NSRS'!$L21</f>
        <v>1287</v>
      </c>
      <c r="G260" s="4">
        <f>'2021 NSRS'!$L21</f>
        <v>0</v>
      </c>
      <c r="H260" s="4">
        <f>'2021 NSRS wPVGR Adj'!$L21</f>
        <v>0</v>
      </c>
      <c r="I260" s="4">
        <f t="shared" si="23"/>
        <v>1287</v>
      </c>
      <c r="J260">
        <f t="shared" si="24"/>
        <v>0</v>
      </c>
    </row>
    <row r="261" spans="1:10" x14ac:dyDescent="0.35">
      <c r="A261" t="str">
        <f t="shared" si="21"/>
        <v>Nov</v>
      </c>
      <c r="B261" s="9">
        <f>DATE(2018, MONTH(DATEVALUE('[1]2019 NSRS'!$L$2&amp;" 1")), 1)</f>
        <v>43405</v>
      </c>
      <c r="C261" s="9" t="str">
        <f t="shared" si="22"/>
        <v>f. HE19-22</v>
      </c>
      <c r="D261">
        <v>20</v>
      </c>
      <c r="E261" t="s">
        <v>15</v>
      </c>
      <c r="F261" s="4">
        <f>'2020 NSRS'!$L22</f>
        <v>1287</v>
      </c>
      <c r="G261" s="4">
        <f>'2021 NSRS'!$L22</f>
        <v>0</v>
      </c>
      <c r="H261" s="4">
        <f>'2021 NSRS wPVGR Adj'!$L22</f>
        <v>0</v>
      </c>
      <c r="I261" s="4">
        <f t="shared" si="23"/>
        <v>1287</v>
      </c>
      <c r="J261">
        <f t="shared" si="24"/>
        <v>0</v>
      </c>
    </row>
    <row r="262" spans="1:10" x14ac:dyDescent="0.35">
      <c r="A262" t="str">
        <f t="shared" si="21"/>
        <v>Nov</v>
      </c>
      <c r="B262" s="9">
        <f>DATE(2018, MONTH(DATEVALUE('[1]2019 NSRS'!$L$2&amp;" 1")), 1)</f>
        <v>43405</v>
      </c>
      <c r="C262" s="9" t="str">
        <f t="shared" si="22"/>
        <v>f. HE19-22</v>
      </c>
      <c r="D262">
        <v>21</v>
      </c>
      <c r="E262" t="s">
        <v>15</v>
      </c>
      <c r="F262" s="4">
        <f>'2020 NSRS'!$L23</f>
        <v>1287</v>
      </c>
      <c r="G262" s="4">
        <f>'2021 NSRS'!$L23</f>
        <v>0</v>
      </c>
      <c r="H262" s="4">
        <f>'2021 NSRS wPVGR Adj'!$L23</f>
        <v>0</v>
      </c>
      <c r="I262" s="4">
        <f t="shared" si="23"/>
        <v>1287</v>
      </c>
      <c r="J262">
        <f t="shared" si="24"/>
        <v>0</v>
      </c>
    </row>
    <row r="263" spans="1:10" x14ac:dyDescent="0.35">
      <c r="A263" t="str">
        <f t="shared" si="21"/>
        <v>Nov</v>
      </c>
      <c r="B263" s="9">
        <f>DATE(2018, MONTH(DATEVALUE('[1]2019 NSRS'!$L$2&amp;" 1")), 1)</f>
        <v>43405</v>
      </c>
      <c r="C263" s="9" t="str">
        <f t="shared" si="22"/>
        <v>f. HE19-22</v>
      </c>
      <c r="D263">
        <v>22</v>
      </c>
      <c r="E263" t="s">
        <v>15</v>
      </c>
      <c r="F263" s="4">
        <f>'2020 NSRS'!$L24</f>
        <v>1287</v>
      </c>
      <c r="G263" s="4">
        <f>'2021 NSRS'!$L24</f>
        <v>0</v>
      </c>
      <c r="H263" s="4">
        <f>'2021 NSRS wPVGR Adj'!$L24</f>
        <v>0</v>
      </c>
      <c r="I263" s="4">
        <f t="shared" si="23"/>
        <v>1287</v>
      </c>
      <c r="J263">
        <f t="shared" si="24"/>
        <v>0</v>
      </c>
    </row>
    <row r="264" spans="1:10" x14ac:dyDescent="0.35">
      <c r="A264" t="str">
        <f t="shared" si="21"/>
        <v>Nov</v>
      </c>
      <c r="B264" s="9">
        <f>DATE(2018, MONTH(DATEVALUE('[1]2019 NSRS'!$L$2&amp;" 1")), 1)</f>
        <v>43405</v>
      </c>
      <c r="C264" s="9" t="str">
        <f t="shared" si="22"/>
        <v>a. HE1-2 &amp; HE23-24</v>
      </c>
      <c r="D264">
        <v>23</v>
      </c>
      <c r="E264" t="s">
        <v>15</v>
      </c>
      <c r="F264" s="4">
        <f>'2020 NSRS'!$L25</f>
        <v>1252</v>
      </c>
      <c r="G264" s="4">
        <f>'2021 NSRS'!$L25</f>
        <v>0</v>
      </c>
      <c r="H264" s="4">
        <f>'2021 NSRS wPVGR Adj'!$L25</f>
        <v>0</v>
      </c>
      <c r="I264" s="4">
        <f t="shared" si="23"/>
        <v>1252</v>
      </c>
      <c r="J264">
        <f t="shared" si="24"/>
        <v>0</v>
      </c>
    </row>
    <row r="265" spans="1:10" x14ac:dyDescent="0.35">
      <c r="A265" t="str">
        <f t="shared" si="21"/>
        <v>Nov</v>
      </c>
      <c r="B265" s="9">
        <f>DATE(2018, MONTH(DATEVALUE('[1]2019 NSRS'!$L$2&amp;" 1")), 1)</f>
        <v>43405</v>
      </c>
      <c r="C265" s="9" t="str">
        <f t="shared" si="22"/>
        <v>a. HE1-2 &amp; HE23-24</v>
      </c>
      <c r="D265">
        <v>24</v>
      </c>
      <c r="E265" t="s">
        <v>15</v>
      </c>
      <c r="F265" s="4">
        <f>'2020 NSRS'!$L26</f>
        <v>1252</v>
      </c>
      <c r="G265" s="4">
        <f>'2021 NSRS'!$L26</f>
        <v>0</v>
      </c>
      <c r="H265" s="4">
        <f>'2021 NSRS wPVGR Adj'!$L26</f>
        <v>0</v>
      </c>
      <c r="I265" s="4">
        <f t="shared" si="23"/>
        <v>1252</v>
      </c>
      <c r="J265">
        <f t="shared" si="24"/>
        <v>0</v>
      </c>
    </row>
    <row r="266" spans="1:10" x14ac:dyDescent="0.35">
      <c r="A266" t="str">
        <f t="shared" ref="A266:A289" si="25">TEXT(B266, "mmm")</f>
        <v>Dec</v>
      </c>
      <c r="B266" s="9">
        <f>DATE(2018, MONTH(DATEVALUE('[1]2019 NSRS'!$M$2&amp;" 1")), 1)</f>
        <v>43435</v>
      </c>
      <c r="C266" s="9" t="str">
        <f t="shared" si="22"/>
        <v>a. HE1-2 &amp; HE23-24</v>
      </c>
      <c r="D266">
        <v>1</v>
      </c>
      <c r="E266" t="s">
        <v>15</v>
      </c>
      <c r="F266" s="4">
        <f>'2020 NSRS'!$M3</f>
        <v>1210</v>
      </c>
      <c r="G266" s="4">
        <f>'2021 NSRS'!$M3</f>
        <v>0</v>
      </c>
      <c r="H266" s="4">
        <f>'2021 NSRS wPVGR Adj'!$M3</f>
        <v>0</v>
      </c>
      <c r="I266" s="4">
        <f t="shared" si="23"/>
        <v>1210</v>
      </c>
      <c r="J266">
        <f t="shared" si="24"/>
        <v>0</v>
      </c>
    </row>
    <row r="267" spans="1:10" x14ac:dyDescent="0.35">
      <c r="A267" t="str">
        <f t="shared" si="25"/>
        <v>Dec</v>
      </c>
      <c r="B267" s="9">
        <f>DATE(2018, MONTH(DATEVALUE('[1]2019 NSRS'!$M$2&amp;" 1")), 1)</f>
        <v>43435</v>
      </c>
      <c r="C267" s="9" t="str">
        <f t="shared" si="22"/>
        <v>a. HE1-2 &amp; HE23-24</v>
      </c>
      <c r="D267">
        <v>2</v>
      </c>
      <c r="E267" t="s">
        <v>15</v>
      </c>
      <c r="F267" s="4">
        <f>'2020 NSRS'!$M4</f>
        <v>1210</v>
      </c>
      <c r="G267" s="4">
        <f>'2021 NSRS'!$M4</f>
        <v>0</v>
      </c>
      <c r="H267" s="4">
        <f>'2021 NSRS wPVGR Adj'!$M4</f>
        <v>0</v>
      </c>
      <c r="I267" s="4">
        <f t="shared" si="23"/>
        <v>1210</v>
      </c>
      <c r="J267">
        <f t="shared" si="24"/>
        <v>0</v>
      </c>
    </row>
    <row r="268" spans="1:10" x14ac:dyDescent="0.35">
      <c r="A268" t="str">
        <f t="shared" si="25"/>
        <v>Dec</v>
      </c>
      <c r="B268" s="9">
        <f>DATE(2018, MONTH(DATEVALUE('[1]2019 NSRS'!$M$2&amp;" 1")), 1)</f>
        <v>43435</v>
      </c>
      <c r="C268" s="9" t="str">
        <f t="shared" si="22"/>
        <v>b. HE3-6</v>
      </c>
      <c r="D268">
        <v>3</v>
      </c>
      <c r="E268" t="s">
        <v>15</v>
      </c>
      <c r="F268" s="4">
        <f>'2020 NSRS'!$M5</f>
        <v>1345</v>
      </c>
      <c r="G268" s="4">
        <f>'2021 NSRS'!$M5</f>
        <v>0</v>
      </c>
      <c r="H268" s="4">
        <f>'2021 NSRS wPVGR Adj'!$M5</f>
        <v>0</v>
      </c>
      <c r="I268" s="4">
        <f t="shared" si="23"/>
        <v>1345</v>
      </c>
      <c r="J268">
        <f t="shared" si="24"/>
        <v>0</v>
      </c>
    </row>
    <row r="269" spans="1:10" x14ac:dyDescent="0.35">
      <c r="A269" t="str">
        <f t="shared" si="25"/>
        <v>Dec</v>
      </c>
      <c r="B269" s="9">
        <f>DATE(2018, MONTH(DATEVALUE('[1]2019 NSRS'!$M$2&amp;" 1")), 1)</f>
        <v>43435</v>
      </c>
      <c r="C269" s="9" t="str">
        <f t="shared" si="22"/>
        <v>b. HE3-6</v>
      </c>
      <c r="D269">
        <v>4</v>
      </c>
      <c r="E269" t="s">
        <v>15</v>
      </c>
      <c r="F269" s="4">
        <f>'2020 NSRS'!$M6</f>
        <v>1345</v>
      </c>
      <c r="G269" s="4">
        <f>'2021 NSRS'!$M6</f>
        <v>0</v>
      </c>
      <c r="H269" s="4">
        <f>'2021 NSRS wPVGR Adj'!$M6</f>
        <v>0</v>
      </c>
      <c r="I269" s="4">
        <f t="shared" si="23"/>
        <v>1345</v>
      </c>
      <c r="J269">
        <f t="shared" si="24"/>
        <v>0</v>
      </c>
    </row>
    <row r="270" spans="1:10" x14ac:dyDescent="0.35">
      <c r="A270" t="str">
        <f t="shared" si="25"/>
        <v>Dec</v>
      </c>
      <c r="B270" s="9">
        <f>DATE(2018, MONTH(DATEVALUE('[1]2019 NSRS'!$M$2&amp;" 1")), 1)</f>
        <v>43435</v>
      </c>
      <c r="C270" s="9" t="str">
        <f t="shared" si="22"/>
        <v>b. HE3-6</v>
      </c>
      <c r="D270">
        <v>5</v>
      </c>
      <c r="E270" t="s">
        <v>15</v>
      </c>
      <c r="F270" s="4">
        <f>'2020 NSRS'!$M7</f>
        <v>1345</v>
      </c>
      <c r="G270" s="4">
        <f>'2021 NSRS'!$M7</f>
        <v>0</v>
      </c>
      <c r="H270" s="4">
        <f>'2021 NSRS wPVGR Adj'!$M7</f>
        <v>0</v>
      </c>
      <c r="I270" s="4">
        <f t="shared" si="23"/>
        <v>1345</v>
      </c>
      <c r="J270">
        <f t="shared" si="24"/>
        <v>0</v>
      </c>
    </row>
    <row r="271" spans="1:10" x14ac:dyDescent="0.35">
      <c r="A271" t="str">
        <f t="shared" si="25"/>
        <v>Dec</v>
      </c>
      <c r="B271" s="9">
        <f>DATE(2018, MONTH(DATEVALUE('[1]2019 NSRS'!$M$2&amp;" 1")), 1)</f>
        <v>43435</v>
      </c>
      <c r="C271" s="9" t="str">
        <f t="shared" si="22"/>
        <v>b. HE3-6</v>
      </c>
      <c r="D271">
        <v>6</v>
      </c>
      <c r="E271" t="s">
        <v>15</v>
      </c>
      <c r="F271" s="4">
        <f>'2020 NSRS'!$M8</f>
        <v>1345</v>
      </c>
      <c r="G271" s="4">
        <f>'2021 NSRS'!$M8</f>
        <v>0</v>
      </c>
      <c r="H271" s="4">
        <f>'2021 NSRS wPVGR Adj'!$M8</f>
        <v>0</v>
      </c>
      <c r="I271" s="4">
        <f t="shared" si="23"/>
        <v>1345</v>
      </c>
      <c r="J271">
        <f t="shared" si="24"/>
        <v>0</v>
      </c>
    </row>
    <row r="272" spans="1:10" x14ac:dyDescent="0.35">
      <c r="A272" t="str">
        <f t="shared" si="25"/>
        <v>Dec</v>
      </c>
      <c r="B272" s="9">
        <f>DATE(2018, MONTH(DATEVALUE('[1]2019 NSRS'!$M$2&amp;" 1")), 1)</f>
        <v>43435</v>
      </c>
      <c r="C272" s="9" t="str">
        <f t="shared" si="22"/>
        <v>c. HE7-10</v>
      </c>
      <c r="D272">
        <v>7</v>
      </c>
      <c r="E272" t="s">
        <v>15</v>
      </c>
      <c r="F272" s="4">
        <f>'2020 NSRS'!$M9</f>
        <v>1818</v>
      </c>
      <c r="G272" s="4">
        <f>'2021 NSRS'!$M9</f>
        <v>0</v>
      </c>
      <c r="H272" s="4">
        <f>'2021 NSRS wPVGR Adj'!$M9</f>
        <v>0</v>
      </c>
      <c r="I272" s="4">
        <f t="shared" si="23"/>
        <v>1818</v>
      </c>
      <c r="J272">
        <f t="shared" si="24"/>
        <v>0</v>
      </c>
    </row>
    <row r="273" spans="1:10" x14ac:dyDescent="0.35">
      <c r="A273" t="str">
        <f t="shared" si="25"/>
        <v>Dec</v>
      </c>
      <c r="B273" s="9">
        <f>DATE(2018, MONTH(DATEVALUE('[1]2019 NSRS'!$M$2&amp;" 1")), 1)</f>
        <v>43435</v>
      </c>
      <c r="C273" s="9" t="str">
        <f t="shared" si="22"/>
        <v>c. HE7-10</v>
      </c>
      <c r="D273">
        <v>8</v>
      </c>
      <c r="E273" t="s">
        <v>15</v>
      </c>
      <c r="F273" s="4">
        <f>'2020 NSRS'!$M10</f>
        <v>1818</v>
      </c>
      <c r="G273" s="4">
        <f>'2021 NSRS'!$M10</f>
        <v>0</v>
      </c>
      <c r="H273" s="4">
        <f>'2021 NSRS wPVGR Adj'!$M10</f>
        <v>0</v>
      </c>
      <c r="I273" s="4">
        <f t="shared" si="23"/>
        <v>1818</v>
      </c>
      <c r="J273">
        <f t="shared" si="24"/>
        <v>0</v>
      </c>
    </row>
    <row r="274" spans="1:10" x14ac:dyDescent="0.35">
      <c r="A274" t="str">
        <f t="shared" si="25"/>
        <v>Dec</v>
      </c>
      <c r="B274" s="9">
        <f>DATE(2018, MONTH(DATEVALUE('[1]2019 NSRS'!$M$2&amp;" 1")), 1)</f>
        <v>43435</v>
      </c>
      <c r="C274" s="9" t="str">
        <f t="shared" si="22"/>
        <v>c. HE7-10</v>
      </c>
      <c r="D274">
        <v>9</v>
      </c>
      <c r="E274" t="s">
        <v>15</v>
      </c>
      <c r="F274" s="4">
        <f>'2020 NSRS'!$M11</f>
        <v>1818</v>
      </c>
      <c r="G274" s="4">
        <f>'2021 NSRS'!$M11</f>
        <v>0</v>
      </c>
      <c r="H274" s="4">
        <f>'2021 NSRS wPVGR Adj'!$M11</f>
        <v>0</v>
      </c>
      <c r="I274" s="4">
        <f t="shared" si="23"/>
        <v>1818</v>
      </c>
      <c r="J274">
        <f t="shared" si="24"/>
        <v>0</v>
      </c>
    </row>
    <row r="275" spans="1:10" x14ac:dyDescent="0.35">
      <c r="A275" t="str">
        <f t="shared" si="25"/>
        <v>Dec</v>
      </c>
      <c r="B275" s="9">
        <f>DATE(2018, MONTH(DATEVALUE('[1]2019 NSRS'!$M$2&amp;" 1")), 1)</f>
        <v>43435</v>
      </c>
      <c r="C275" s="9" t="str">
        <f t="shared" si="22"/>
        <v>c. HE7-10</v>
      </c>
      <c r="D275">
        <v>10</v>
      </c>
      <c r="E275" t="s">
        <v>15</v>
      </c>
      <c r="F275" s="4">
        <f>'2020 NSRS'!$M12</f>
        <v>1818</v>
      </c>
      <c r="G275" s="4">
        <f>'2021 NSRS'!$M12</f>
        <v>0</v>
      </c>
      <c r="H275" s="4">
        <f>'2021 NSRS wPVGR Adj'!$M12</f>
        <v>0</v>
      </c>
      <c r="I275" s="4">
        <f t="shared" si="23"/>
        <v>1818</v>
      </c>
      <c r="J275">
        <f t="shared" si="24"/>
        <v>0</v>
      </c>
    </row>
    <row r="276" spans="1:10" x14ac:dyDescent="0.35">
      <c r="A276" t="str">
        <f t="shared" si="25"/>
        <v>Dec</v>
      </c>
      <c r="B276" s="9">
        <f>DATE(2018, MONTH(DATEVALUE('[1]2019 NSRS'!$M$2&amp;" 1")), 1)</f>
        <v>43435</v>
      </c>
      <c r="C276" s="9" t="str">
        <f t="shared" si="22"/>
        <v>d. HE11-14</v>
      </c>
      <c r="D276">
        <v>11</v>
      </c>
      <c r="E276" t="s">
        <v>15</v>
      </c>
      <c r="F276" s="4">
        <f>'2020 NSRS'!$M13</f>
        <v>1633</v>
      </c>
      <c r="G276" s="4">
        <f>'2021 NSRS'!$M13</f>
        <v>0</v>
      </c>
      <c r="H276" s="4">
        <f>'2021 NSRS wPVGR Adj'!$M13</f>
        <v>0</v>
      </c>
      <c r="I276" s="4">
        <f t="shared" si="23"/>
        <v>1633</v>
      </c>
      <c r="J276">
        <f t="shared" si="24"/>
        <v>0</v>
      </c>
    </row>
    <row r="277" spans="1:10" x14ac:dyDescent="0.35">
      <c r="A277" t="str">
        <f t="shared" si="25"/>
        <v>Dec</v>
      </c>
      <c r="B277" s="9">
        <f>DATE(2018, MONTH(DATEVALUE('[1]2019 NSRS'!$M$2&amp;" 1")), 1)</f>
        <v>43435</v>
      </c>
      <c r="C277" s="9" t="str">
        <f t="shared" si="22"/>
        <v>d. HE11-14</v>
      </c>
      <c r="D277">
        <v>12</v>
      </c>
      <c r="E277" t="s">
        <v>15</v>
      </c>
      <c r="F277" s="4">
        <f>'2020 NSRS'!$M14</f>
        <v>1633</v>
      </c>
      <c r="G277" s="4">
        <f>'2021 NSRS'!$M14</f>
        <v>0</v>
      </c>
      <c r="H277" s="4">
        <f>'2021 NSRS wPVGR Adj'!$M14</f>
        <v>0</v>
      </c>
      <c r="I277" s="4">
        <f t="shared" si="23"/>
        <v>1633</v>
      </c>
      <c r="J277">
        <f t="shared" si="24"/>
        <v>0</v>
      </c>
    </row>
    <row r="278" spans="1:10" x14ac:dyDescent="0.35">
      <c r="A278" t="str">
        <f t="shared" si="25"/>
        <v>Dec</v>
      </c>
      <c r="B278" s="9">
        <f>DATE(2018, MONTH(DATEVALUE('[1]2019 NSRS'!$M$2&amp;" 1")), 1)</f>
        <v>43435</v>
      </c>
      <c r="C278" s="9" t="str">
        <f t="shared" si="22"/>
        <v>d. HE11-14</v>
      </c>
      <c r="D278">
        <v>13</v>
      </c>
      <c r="E278" t="s">
        <v>15</v>
      </c>
      <c r="F278" s="4">
        <f>'2020 NSRS'!$M15</f>
        <v>1633</v>
      </c>
      <c r="G278" s="4">
        <f>'2021 NSRS'!$M15</f>
        <v>0</v>
      </c>
      <c r="H278" s="4">
        <f>'2021 NSRS wPVGR Adj'!$M15</f>
        <v>0</v>
      </c>
      <c r="I278" s="4">
        <f t="shared" si="23"/>
        <v>1633</v>
      </c>
      <c r="J278">
        <f t="shared" si="24"/>
        <v>0</v>
      </c>
    </row>
    <row r="279" spans="1:10" x14ac:dyDescent="0.35">
      <c r="A279" t="str">
        <f t="shared" si="25"/>
        <v>Dec</v>
      </c>
      <c r="B279" s="9">
        <f>DATE(2018, MONTH(DATEVALUE('[1]2019 NSRS'!$M$2&amp;" 1")), 1)</f>
        <v>43435</v>
      </c>
      <c r="C279" s="9" t="str">
        <f t="shared" si="22"/>
        <v>d. HE11-14</v>
      </c>
      <c r="D279">
        <v>14</v>
      </c>
      <c r="E279" t="s">
        <v>15</v>
      </c>
      <c r="F279" s="4">
        <f>'2020 NSRS'!$M16</f>
        <v>1633</v>
      </c>
      <c r="G279" s="4">
        <f>'2021 NSRS'!$M16</f>
        <v>0</v>
      </c>
      <c r="H279" s="4">
        <f>'2021 NSRS wPVGR Adj'!$M16</f>
        <v>0</v>
      </c>
      <c r="I279" s="4">
        <f t="shared" si="23"/>
        <v>1633</v>
      </c>
      <c r="J279">
        <f t="shared" si="24"/>
        <v>0</v>
      </c>
    </row>
    <row r="280" spans="1:10" x14ac:dyDescent="0.35">
      <c r="A280" t="str">
        <f t="shared" si="25"/>
        <v>Dec</v>
      </c>
      <c r="B280" s="9">
        <f>DATE(2018, MONTH(DATEVALUE('[1]2019 NSRS'!$M$2&amp;" 1")), 1)</f>
        <v>43435</v>
      </c>
      <c r="C280" s="9" t="str">
        <f t="shared" si="22"/>
        <v>e. HE15-18</v>
      </c>
      <c r="D280">
        <v>15</v>
      </c>
      <c r="E280" t="s">
        <v>15</v>
      </c>
      <c r="F280" s="4">
        <f>'2020 NSRS'!$M17</f>
        <v>1867</v>
      </c>
      <c r="G280" s="4">
        <f>'2021 NSRS'!$M17</f>
        <v>0</v>
      </c>
      <c r="H280" s="4">
        <f>'2021 NSRS wPVGR Adj'!$M17</f>
        <v>0</v>
      </c>
      <c r="I280" s="4">
        <f t="shared" si="23"/>
        <v>1867</v>
      </c>
      <c r="J280">
        <f t="shared" si="24"/>
        <v>0</v>
      </c>
    </row>
    <row r="281" spans="1:10" x14ac:dyDescent="0.35">
      <c r="A281" t="str">
        <f t="shared" si="25"/>
        <v>Dec</v>
      </c>
      <c r="B281" s="9">
        <f>DATE(2018, MONTH(DATEVALUE('[1]2019 NSRS'!$M$2&amp;" 1")), 1)</f>
        <v>43435</v>
      </c>
      <c r="C281" s="9" t="str">
        <f t="shared" si="22"/>
        <v>e. HE15-18</v>
      </c>
      <c r="D281">
        <v>16</v>
      </c>
      <c r="E281" t="s">
        <v>15</v>
      </c>
      <c r="F281" s="4">
        <f>'2020 NSRS'!$M18</f>
        <v>1867</v>
      </c>
      <c r="G281" s="4">
        <f>'2021 NSRS'!$M18</f>
        <v>0</v>
      </c>
      <c r="H281" s="4">
        <f>'2021 NSRS wPVGR Adj'!$M18</f>
        <v>0</v>
      </c>
      <c r="I281" s="4">
        <f t="shared" si="23"/>
        <v>1867</v>
      </c>
      <c r="J281">
        <f t="shared" si="24"/>
        <v>0</v>
      </c>
    </row>
    <row r="282" spans="1:10" x14ac:dyDescent="0.35">
      <c r="A282" t="str">
        <f t="shared" si="25"/>
        <v>Dec</v>
      </c>
      <c r="B282" s="9">
        <f>DATE(2018, MONTH(DATEVALUE('[1]2019 NSRS'!$M$2&amp;" 1")), 1)</f>
        <v>43435</v>
      </c>
      <c r="C282" s="9" t="str">
        <f t="shared" si="22"/>
        <v>e. HE15-18</v>
      </c>
      <c r="D282">
        <v>17</v>
      </c>
      <c r="E282" t="s">
        <v>15</v>
      </c>
      <c r="F282" s="4">
        <f>'2020 NSRS'!$M19</f>
        <v>1867</v>
      </c>
      <c r="G282" s="4">
        <f>'2021 NSRS'!$M19</f>
        <v>0</v>
      </c>
      <c r="H282" s="4">
        <f>'2021 NSRS wPVGR Adj'!$M19</f>
        <v>0</v>
      </c>
      <c r="I282" s="4">
        <f t="shared" si="23"/>
        <v>1867</v>
      </c>
      <c r="J282">
        <f t="shared" si="24"/>
        <v>0</v>
      </c>
    </row>
    <row r="283" spans="1:10" x14ac:dyDescent="0.35">
      <c r="A283" t="str">
        <f t="shared" si="25"/>
        <v>Dec</v>
      </c>
      <c r="B283" s="9">
        <f>DATE(2018, MONTH(DATEVALUE('[1]2019 NSRS'!$M$2&amp;" 1")), 1)</f>
        <v>43435</v>
      </c>
      <c r="C283" s="9" t="str">
        <f t="shared" si="22"/>
        <v>e. HE15-18</v>
      </c>
      <c r="D283">
        <v>18</v>
      </c>
      <c r="E283" t="s">
        <v>15</v>
      </c>
      <c r="F283" s="4">
        <f>'2020 NSRS'!$M20</f>
        <v>1867</v>
      </c>
      <c r="G283" s="4">
        <f>'2021 NSRS'!$M20</f>
        <v>0</v>
      </c>
      <c r="H283" s="4">
        <f>'2021 NSRS wPVGR Adj'!$M20</f>
        <v>0</v>
      </c>
      <c r="I283" s="4">
        <f t="shared" si="23"/>
        <v>1867</v>
      </c>
      <c r="J283">
        <f t="shared" si="24"/>
        <v>0</v>
      </c>
    </row>
    <row r="284" spans="1:10" x14ac:dyDescent="0.35">
      <c r="A284" t="str">
        <f t="shared" si="25"/>
        <v>Dec</v>
      </c>
      <c r="B284" s="9">
        <f>DATE(2018, MONTH(DATEVALUE('[1]2019 NSRS'!$M$2&amp;" 1")), 1)</f>
        <v>43435</v>
      </c>
      <c r="C284" s="9" t="str">
        <f t="shared" si="22"/>
        <v>f. HE19-22</v>
      </c>
      <c r="D284">
        <v>19</v>
      </c>
      <c r="E284" t="s">
        <v>15</v>
      </c>
      <c r="F284" s="4">
        <f>'2020 NSRS'!$M21</f>
        <v>1338</v>
      </c>
      <c r="G284" s="4">
        <f>'2021 NSRS'!$M21</f>
        <v>0</v>
      </c>
      <c r="H284" s="4">
        <f>'2021 NSRS wPVGR Adj'!$M21</f>
        <v>0</v>
      </c>
      <c r="I284" s="4">
        <f t="shared" si="23"/>
        <v>1338</v>
      </c>
      <c r="J284">
        <f t="shared" si="24"/>
        <v>0</v>
      </c>
    </row>
    <row r="285" spans="1:10" x14ac:dyDescent="0.35">
      <c r="A285" t="str">
        <f t="shared" si="25"/>
        <v>Dec</v>
      </c>
      <c r="B285" s="9">
        <f>DATE(2018, MONTH(DATEVALUE('[1]2019 NSRS'!$M$2&amp;" 1")), 1)</f>
        <v>43435</v>
      </c>
      <c r="C285" s="9" t="str">
        <f t="shared" si="22"/>
        <v>f. HE19-22</v>
      </c>
      <c r="D285">
        <v>20</v>
      </c>
      <c r="E285" t="s">
        <v>15</v>
      </c>
      <c r="F285" s="4">
        <f>'2020 NSRS'!$M22</f>
        <v>1338</v>
      </c>
      <c r="G285" s="4">
        <f>'2021 NSRS'!$M22</f>
        <v>0</v>
      </c>
      <c r="H285" s="4">
        <f>'2021 NSRS wPVGR Adj'!$M22</f>
        <v>0</v>
      </c>
      <c r="I285" s="4">
        <f t="shared" si="23"/>
        <v>1338</v>
      </c>
      <c r="J285">
        <f t="shared" si="24"/>
        <v>0</v>
      </c>
    </row>
    <row r="286" spans="1:10" x14ac:dyDescent="0.35">
      <c r="A286" t="str">
        <f t="shared" si="25"/>
        <v>Dec</v>
      </c>
      <c r="B286" s="9">
        <f>DATE(2018, MONTH(DATEVALUE('[1]2019 NSRS'!$M$2&amp;" 1")), 1)</f>
        <v>43435</v>
      </c>
      <c r="C286" s="9" t="str">
        <f t="shared" si="22"/>
        <v>f. HE19-22</v>
      </c>
      <c r="D286">
        <v>21</v>
      </c>
      <c r="E286" t="s">
        <v>15</v>
      </c>
      <c r="F286" s="4">
        <f>'2020 NSRS'!$M23</f>
        <v>1338</v>
      </c>
      <c r="G286" s="4">
        <f>'2021 NSRS'!$M23</f>
        <v>0</v>
      </c>
      <c r="H286" s="4">
        <f>'2021 NSRS wPVGR Adj'!$M23</f>
        <v>0</v>
      </c>
      <c r="I286" s="4">
        <f t="shared" si="23"/>
        <v>1338</v>
      </c>
      <c r="J286">
        <f t="shared" si="24"/>
        <v>0</v>
      </c>
    </row>
    <row r="287" spans="1:10" x14ac:dyDescent="0.35">
      <c r="A287" t="str">
        <f t="shared" si="25"/>
        <v>Dec</v>
      </c>
      <c r="B287" s="9">
        <f>DATE(2018, MONTH(DATEVALUE('[1]2019 NSRS'!$M$2&amp;" 1")), 1)</f>
        <v>43435</v>
      </c>
      <c r="C287" s="9" t="str">
        <f t="shared" si="22"/>
        <v>f. HE19-22</v>
      </c>
      <c r="D287">
        <v>22</v>
      </c>
      <c r="E287" t="s">
        <v>15</v>
      </c>
      <c r="F287" s="4">
        <f>'2020 NSRS'!$M24</f>
        <v>1338</v>
      </c>
      <c r="G287" s="4">
        <f>'2021 NSRS'!$M24</f>
        <v>0</v>
      </c>
      <c r="H287" s="4">
        <f>'2021 NSRS wPVGR Adj'!$M24</f>
        <v>0</v>
      </c>
      <c r="I287" s="4">
        <f t="shared" si="23"/>
        <v>1338</v>
      </c>
      <c r="J287">
        <f t="shared" si="24"/>
        <v>0</v>
      </c>
    </row>
    <row r="288" spans="1:10" x14ac:dyDescent="0.35">
      <c r="A288" t="str">
        <f t="shared" si="25"/>
        <v>Dec</v>
      </c>
      <c r="B288" s="9">
        <f>DATE(2018, MONTH(DATEVALUE('[1]2019 NSRS'!$M$2&amp;" 1")), 1)</f>
        <v>43435</v>
      </c>
      <c r="C288" s="9" t="str">
        <f t="shared" si="22"/>
        <v>a. HE1-2 &amp; HE23-24</v>
      </c>
      <c r="D288">
        <v>23</v>
      </c>
      <c r="E288" t="s">
        <v>15</v>
      </c>
      <c r="F288" s="4">
        <f>'2020 NSRS'!$M25</f>
        <v>1210</v>
      </c>
      <c r="G288" s="4">
        <f>'2021 NSRS'!$M25</f>
        <v>0</v>
      </c>
      <c r="H288" s="4">
        <f>'2021 NSRS wPVGR Adj'!$M25</f>
        <v>0</v>
      </c>
      <c r="I288" s="4">
        <f t="shared" si="23"/>
        <v>1210</v>
      </c>
      <c r="J288">
        <f t="shared" si="24"/>
        <v>0</v>
      </c>
    </row>
    <row r="289" spans="1:10" x14ac:dyDescent="0.35">
      <c r="A289" t="str">
        <f t="shared" si="25"/>
        <v>Dec</v>
      </c>
      <c r="B289" s="9">
        <f>DATE(2018, MONTH(DATEVALUE('[1]2019 NSRS'!$M$2&amp;" 1")), 1)</f>
        <v>43435</v>
      </c>
      <c r="C289" s="9" t="str">
        <f t="shared" si="22"/>
        <v>a. HE1-2 &amp; HE23-24</v>
      </c>
      <c r="D289">
        <v>24</v>
      </c>
      <c r="E289" t="s">
        <v>15</v>
      </c>
      <c r="F289" s="4">
        <f>'2020 NSRS'!$M26</f>
        <v>1210</v>
      </c>
      <c r="G289" s="4">
        <f>'2021 NSRS'!$M26</f>
        <v>0</v>
      </c>
      <c r="H289" s="4">
        <f>'2021 NSRS wPVGR Adj'!$M26</f>
        <v>0</v>
      </c>
      <c r="I289" s="4">
        <f t="shared" si="23"/>
        <v>1210</v>
      </c>
      <c r="J289">
        <f t="shared" si="24"/>
        <v>0</v>
      </c>
    </row>
  </sheetData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2020 NSRS</vt:lpstr>
      <vt:lpstr>2021 NSRS</vt:lpstr>
      <vt:lpstr>2021 NSRS wPVGR Adj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Mago, Nitika</cp:lastModifiedBy>
  <dcterms:created xsi:type="dcterms:W3CDTF">2018-09-11T22:03:11Z</dcterms:created>
  <dcterms:modified xsi:type="dcterms:W3CDTF">2020-08-27T18:38:31Z</dcterms:modified>
</cp:coreProperties>
</file>