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'Vote'!$E$41:$I$43</definedName>
    <definedName name="clearIndREPVote">'Vote'!$G$41:$I$43</definedName>
    <definedName name="clearIOU">'Vote'!$E$46:$I$50</definedName>
    <definedName name="clearIOUVote">'Vote'!$G$46:$I$50</definedName>
    <definedName name="clearMarketers">'Vote'!$E$35:$I$38</definedName>
    <definedName name="clearMarketersVote">'Vote'!$G$35:$I$38</definedName>
    <definedName name="clearMuni">'Vote'!$E$53:$I$56</definedName>
    <definedName name="clearMuniVote">'Vote'!$G$53:$I$56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'Vote'!$F$39</definedName>
    <definedName name="countMarketersAbstain">'Vote'!$I$39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'Vote'!$G$40:$I$44</definedName>
    <definedName name="IOU">'Vote'!$G$45:$I$51</definedName>
    <definedName name="Marketers">'Vote'!$G$34:$I$39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<sst xmlns="http://schemas.openxmlformats.org/spreadsheetml/2006/main" count="130" uniqueCount="93">
  <si>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</si>
  <si>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</si>
  <si>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</si>
  <si>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</si>
  <si>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</si>
  <si>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</si>
  <si>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</si>
  <si>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</si>
  <si>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</si>
  <si>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</si>
  <si>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</si>
  <si>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</si>
  <si>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</si>
  <si>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</si>
  <si>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</si>
  <si>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</si>
  <si>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</si>
  <si>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</si>
  <si>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</si>
  <si>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</si>
  <si>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</si>
  <si>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</si>
  <si>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</si>
  <si>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</si>
  <si>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</si>
  <si>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</si>
  <si>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</si>
  <si>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</si>
  <si>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</si>
  <si>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</si>
  <si>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</si>
  <si>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</si>
  <si>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</si>
  <si>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</si>
  <si>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</si>
  <si>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</si>
  <si>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</si>
  <si>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</si>
  <si>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</si>
  <si>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</si>
  <si>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</si>
  <si>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</si>
  <si>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</si>
  <si>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</si>
  <si>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</si>
  <si>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</si>
  <si>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</si>
  <si>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</si>
  <si>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</si>
  <si>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</si>
  <si>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</si>
  <si>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</si>
  <si>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</si>
  <si>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</si>
  <si>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</si>
  <si>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</si>
  <si>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</si>
  <si>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</si>
  <si>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</si>
  <si>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</si>
  <si>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</si>
  <si>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Nucor</t>
  </si>
  <si>
    <t>Prepared by: Cory Phillips</t>
  </si>
  <si>
    <t>Mark Smith</t>
  </si>
  <si>
    <t>Golden Spread Electric Cooperative</t>
  </si>
  <si>
    <t>Pedernales Electric Cooperative</t>
  </si>
  <si>
    <t>Lower Colorado River Authority</t>
  </si>
  <si>
    <t xml:space="preserve">Katie Rich </t>
  </si>
  <si>
    <t>Christian Powell</t>
  </si>
  <si>
    <t>Andy Nguyen</t>
  </si>
  <si>
    <t>Enel Green Power North America</t>
  </si>
  <si>
    <t>Key Capture Energy</t>
  </si>
  <si>
    <t>Calpine Corporation</t>
  </si>
  <si>
    <t xml:space="preserve">Tesla </t>
  </si>
  <si>
    <t>Avangrid Renewables</t>
  </si>
  <si>
    <t>Betsy Beck</t>
  </si>
  <si>
    <t>Danny Musher</t>
  </si>
  <si>
    <t xml:space="preserve">Bryan Sams </t>
  </si>
  <si>
    <t xml:space="preserve">Arushi Sharma Frank </t>
  </si>
  <si>
    <t>Thresa Allen</t>
  </si>
  <si>
    <t>Shell Energy</t>
  </si>
  <si>
    <t>Resmi Surendran</t>
  </si>
  <si>
    <t>Blake Gross (Richard Ross)</t>
  </si>
  <si>
    <t>CenterPoint Energy</t>
  </si>
  <si>
    <t>Lone Star Transmission</t>
  </si>
  <si>
    <t>Patrick Peters</t>
  </si>
  <si>
    <t>Stacie Bennett</t>
  </si>
  <si>
    <t>Austin Energy</t>
  </si>
  <si>
    <t>Murali Sithuraj</t>
  </si>
  <si>
    <t>Need &gt;50% to Pass</t>
  </si>
  <si>
    <t>Motion Carries</t>
  </si>
  <si>
    <t xml:space="preserve">PRS Motion:  To recommend approval of NPRR1036 as submitted  </t>
  </si>
  <si>
    <t>Date:  August 13,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</si>
</sst>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75" zoomScaleNormal="175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2"/>
      <c r="D2" s="72"/>
      <c r="E2" s="6"/>
      <c r="F2" s="8"/>
      <c r="G2" s="9" t="s">
        <v>5</v>
      </c>
      <c r="H2" s="10"/>
      <c r="I2" s="11"/>
    </row>
    <row r="3" spans="1:9" ht="22.5" customHeight="1">
      <c r="A3" s="12"/>
      <c r="B3" s="73" t="s">
        <v>91</v>
      </c>
      <c r="C3" s="73"/>
      <c r="D3" s="73"/>
      <c r="E3" s="6"/>
      <c r="F3" s="50" t="s">
        <v>22</v>
      </c>
      <c r="G3" s="69" t="s">
        <v>90</v>
      </c>
      <c r="H3" s="70"/>
      <c r="I3" s="11"/>
    </row>
    <row r="4" spans="1:9" ht="23.25" customHeight="1">
      <c r="A4" s="12"/>
      <c r="B4" s="73"/>
      <c r="C4" s="73"/>
      <c r="D4" s="73"/>
      <c r="E4" s="6"/>
      <c r="F4" s="13" t="s">
        <v>24</v>
      </c>
      <c r="G4" s="71"/>
      <c r="H4" s="70"/>
      <c r="I4" s="2" t="s">
        <v>32</v>
      </c>
    </row>
    <row r="5" spans="1:9" ht="23.25" customHeight="1">
      <c r="A5" s="12"/>
      <c r="B5" s="6" t="s">
        <v>92</v>
      </c>
      <c r="C5" s="15"/>
      <c r="D5" s="7"/>
      <c r="E5" s="6"/>
      <c r="F5" s="52" t="s">
        <v>20</v>
      </c>
      <c r="G5" s="53">
        <f>IF((G60+H60)=0,"",G60)</f>
        <v>7</v>
      </c>
      <c r="H5" s="53">
        <f>IF((G60+H60)=0,"",H60)</f>
        <v>0</v>
      </c>
      <c r="I5" s="54">
        <f>I60</f>
        <v>1</v>
      </c>
    </row>
    <row r="6" spans="2:9" ht="22.5" customHeight="1">
      <c r="B6" s="6" t="s">
        <v>62</v>
      </c>
      <c r="C6" s="14"/>
      <c r="D6" s="15"/>
      <c r="E6" s="16"/>
      <c r="F6" s="56" t="s">
        <v>89</v>
      </c>
      <c r="G6" s="55">
        <f>G61</f>
        <v>1</v>
      </c>
      <c r="H6" s="55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45">
        <v>0.5</v>
      </c>
      <c r="H11" s="33"/>
      <c r="I11" s="20"/>
    </row>
    <row r="12" spans="2:9" ht="11.25">
      <c r="B12" s="32" t="s">
        <v>61</v>
      </c>
      <c r="C12" s="34"/>
      <c r="D12" s="37" t="s">
        <v>19</v>
      </c>
      <c r="E12" s="24" t="s">
        <v>63</v>
      </c>
      <c r="F12" s="33"/>
      <c r="G12" s="45"/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45" t="s">
        <v>15</v>
      </c>
      <c r="G13" s="45">
        <v>0.5</v>
      </c>
      <c r="H13" s="45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45</v>
      </c>
      <c r="F17" s="25" t="s">
        <v>15</v>
      </c>
      <c r="G17" s="44">
        <v>0.2</v>
      </c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67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68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66</v>
      </c>
      <c r="C20" s="23"/>
      <c r="D20" s="23"/>
      <c r="E20" s="24" t="s">
        <v>69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51</v>
      </c>
      <c r="C21" s="23"/>
      <c r="D21" s="23"/>
      <c r="E21" s="24" t="s">
        <v>52</v>
      </c>
      <c r="F21" s="25" t="s">
        <v>15</v>
      </c>
      <c r="G21" s="44">
        <v>0.2</v>
      </c>
      <c r="H21" s="44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 customHeight="1">
      <c r="B25" s="32" t="s">
        <v>46</v>
      </c>
      <c r="C25" s="32"/>
      <c r="D25" s="32"/>
      <c r="E25" s="46" t="s">
        <v>53</v>
      </c>
      <c r="F25" s="25" t="s">
        <v>15</v>
      </c>
      <c r="G25" s="45">
        <v>0.25</v>
      </c>
      <c r="H25" s="33"/>
      <c r="I25" s="20"/>
    </row>
    <row r="26" spans="2:9" ht="11.25" customHeight="1">
      <c r="B26" s="32" t="s">
        <v>70</v>
      </c>
      <c r="C26" s="32"/>
      <c r="D26" s="32"/>
      <c r="E26" s="46" t="s">
        <v>75</v>
      </c>
      <c r="F26" s="25"/>
      <c r="G26" s="45"/>
      <c r="H26" s="33"/>
      <c r="I26" s="20"/>
    </row>
    <row r="27" spans="2:9" ht="11.25" customHeight="1">
      <c r="B27" s="32" t="s">
        <v>71</v>
      </c>
      <c r="C27" s="32"/>
      <c r="D27" s="32"/>
      <c r="E27" s="46" t="s">
        <v>76</v>
      </c>
      <c r="F27" s="25" t="s">
        <v>15</v>
      </c>
      <c r="G27" s="45">
        <v>0.25</v>
      </c>
      <c r="H27" s="33"/>
      <c r="I27" s="20"/>
    </row>
    <row r="28" spans="2:9" ht="11.25" customHeight="1">
      <c r="B28" s="32" t="s">
        <v>72</v>
      </c>
      <c r="C28" s="32"/>
      <c r="D28" s="32"/>
      <c r="E28" s="46" t="s">
        <v>77</v>
      </c>
      <c r="F28" s="25" t="s">
        <v>15</v>
      </c>
      <c r="G28" s="45">
        <v>0.25</v>
      </c>
      <c r="H28" s="33"/>
      <c r="I28" s="20"/>
    </row>
    <row r="29" spans="2:9" ht="11.25" customHeight="1">
      <c r="B29" s="32" t="s">
        <v>73</v>
      </c>
      <c r="C29" s="32"/>
      <c r="D29" s="32"/>
      <c r="E29" s="46" t="s">
        <v>78</v>
      </c>
      <c r="F29" s="25"/>
      <c r="G29" s="45"/>
      <c r="H29" s="33"/>
      <c r="I29" s="20"/>
    </row>
    <row r="30" spans="2:9" ht="11.25" customHeight="1">
      <c r="B30" s="32" t="s">
        <v>74</v>
      </c>
      <c r="C30" s="32"/>
      <c r="D30" s="32"/>
      <c r="E30" s="46" t="s">
        <v>79</v>
      </c>
      <c r="F30" s="25"/>
      <c r="G30" s="45"/>
      <c r="H30" s="33"/>
      <c r="I30" s="20"/>
    </row>
    <row r="31" spans="2:9" ht="11.25" customHeight="1">
      <c r="B31" s="32" t="s">
        <v>57</v>
      </c>
      <c r="C31" s="32"/>
      <c r="D31" s="32"/>
      <c r="E31" s="46" t="s">
        <v>56</v>
      </c>
      <c r="F31" s="25" t="s">
        <v>15</v>
      </c>
      <c r="G31" s="45">
        <v>0.25</v>
      </c>
      <c r="H31" s="45"/>
      <c r="I31" s="20"/>
    </row>
    <row r="32" spans="2:9" ht="11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 customHeight="1">
      <c r="B33" s="14"/>
      <c r="C33" s="14"/>
      <c r="D33" s="14"/>
      <c r="E33" s="1" t="s">
        <v>20</v>
      </c>
      <c r="F33" s="28">
        <f>COUNTA(F24:F32)</f>
        <v>4</v>
      </c>
      <c r="G33" s="29">
        <f>SUM(G24:G32)</f>
        <v>1</v>
      </c>
      <c r="H33" s="30">
        <f>SUM(H24:H32)</f>
        <v>0</v>
      </c>
      <c r="I33" s="28">
        <f>COUNTA(I24:I32)</f>
        <v>0</v>
      </c>
    </row>
    <row r="34" spans="2:9" ht="11.25" customHeight="1">
      <c r="B34" s="6" t="s">
        <v>12</v>
      </c>
      <c r="C34" s="6"/>
      <c r="D34" s="6"/>
      <c r="E34" s="16"/>
      <c r="F34" s="20"/>
      <c r="G34" s="21"/>
      <c r="H34" s="21"/>
      <c r="I34" s="20"/>
    </row>
    <row r="35" spans="2:9" ht="11.25" customHeight="1">
      <c r="B35" s="32" t="s">
        <v>36</v>
      </c>
      <c r="C35" s="32"/>
      <c r="D35" s="32"/>
      <c r="E35" s="46" t="s">
        <v>40</v>
      </c>
      <c r="F35" s="25" t="s">
        <v>15</v>
      </c>
      <c r="G35" s="45">
        <v>0.5</v>
      </c>
      <c r="H35" s="45"/>
      <c r="I35" s="20"/>
    </row>
    <row r="36" spans="2:9" ht="11.25" customHeight="1">
      <c r="B36" s="32" t="s">
        <v>80</v>
      </c>
      <c r="C36" s="32"/>
      <c r="D36" s="32"/>
      <c r="E36" s="46" t="s">
        <v>81</v>
      </c>
      <c r="F36" s="25" t="s">
        <v>15</v>
      </c>
      <c r="G36" s="45">
        <v>0.5</v>
      </c>
      <c r="H36" s="45"/>
      <c r="I36" s="20"/>
    </row>
    <row r="37" spans="2:9" s="59" customFormat="1" ht="11.25" customHeight="1">
      <c r="B37" s="32" t="s">
        <v>38</v>
      </c>
      <c r="C37" s="32"/>
      <c r="D37" s="32"/>
      <c r="E37" s="46" t="s">
        <v>39</v>
      </c>
      <c r="F37" s="58"/>
      <c r="G37" s="45"/>
      <c r="H37" s="45"/>
      <c r="I37" s="20"/>
    </row>
    <row r="38" spans="2:9" s="59" customFormat="1" ht="11.25" customHeight="1">
      <c r="B38" s="14"/>
      <c r="C38" s="14"/>
      <c r="D38" s="14"/>
      <c r="E38" s="14"/>
      <c r="F38" s="20"/>
      <c r="G38" s="60"/>
      <c r="H38" s="60"/>
      <c r="I38" s="20"/>
    </row>
    <row r="39" spans="2:9" s="59" customFormat="1" ht="11.25" customHeight="1">
      <c r="B39" s="14"/>
      <c r="C39" s="14"/>
      <c r="D39" s="14"/>
      <c r="E39" s="1" t="s">
        <v>20</v>
      </c>
      <c r="F39" s="19">
        <f>COUNTA(F34:F38)</f>
        <v>2</v>
      </c>
      <c r="G39" s="61">
        <f>SUM(G34:G38)</f>
        <v>1</v>
      </c>
      <c r="H39" s="62">
        <f>SUM(H34:H38)</f>
        <v>0</v>
      </c>
      <c r="I39" s="19">
        <f>COUNTA(I34:I38)</f>
        <v>0</v>
      </c>
    </row>
    <row r="40" spans="2:9" s="59" customFormat="1" ht="11.25" customHeight="1">
      <c r="B40" s="6" t="s">
        <v>9</v>
      </c>
      <c r="C40" s="14"/>
      <c r="D40" s="14"/>
      <c r="E40" s="14"/>
      <c r="F40" s="20"/>
      <c r="G40" s="60"/>
      <c r="H40" s="60"/>
      <c r="I40" s="20"/>
    </row>
    <row r="41" spans="2:9" s="59" customFormat="1" ht="11.25" customHeight="1">
      <c r="B41" s="32" t="s">
        <v>41</v>
      </c>
      <c r="C41" s="32"/>
      <c r="D41" s="32"/>
      <c r="E41" s="46" t="s">
        <v>54</v>
      </c>
      <c r="F41" s="58" t="s">
        <v>15</v>
      </c>
      <c r="G41" s="45">
        <v>0.5</v>
      </c>
      <c r="H41" s="45"/>
      <c r="I41" s="20"/>
    </row>
    <row r="42" spans="2:9" s="59" customFormat="1" ht="11.25" customHeight="1">
      <c r="B42" s="32" t="s">
        <v>58</v>
      </c>
      <c r="C42" s="32"/>
      <c r="D42" s="32"/>
      <c r="E42" s="46" t="s">
        <v>59</v>
      </c>
      <c r="F42" s="58" t="s">
        <v>15</v>
      </c>
      <c r="G42" s="45">
        <v>0.5</v>
      </c>
      <c r="H42" s="45"/>
      <c r="I42" s="20"/>
    </row>
    <row r="43" spans="2:9" s="59" customFormat="1" ht="11.25" customHeight="1">
      <c r="B43" s="14"/>
      <c r="C43" s="14"/>
      <c r="D43" s="14"/>
      <c r="E43" s="14"/>
      <c r="F43" s="20"/>
      <c r="G43" s="60"/>
      <c r="H43" s="60"/>
      <c r="I43" s="20"/>
    </row>
    <row r="44" spans="2:9" s="59" customFormat="1" ht="11.25" customHeight="1">
      <c r="B44" s="14"/>
      <c r="C44" s="14"/>
      <c r="D44" s="14"/>
      <c r="E44" s="1" t="s">
        <v>20</v>
      </c>
      <c r="F44" s="19">
        <f>COUNTA(F40:F42)</f>
        <v>2</v>
      </c>
      <c r="G44" s="61">
        <f>SUM(G40:G42)</f>
        <v>1</v>
      </c>
      <c r="H44" s="62">
        <f>SUM(H40:H42)</f>
        <v>0</v>
      </c>
      <c r="I44" s="19">
        <f>COUNTA(I40:I42)</f>
        <v>0</v>
      </c>
    </row>
    <row r="45" spans="2:9" s="59" customFormat="1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s="59" customFormat="1" ht="11.25" customHeight="1">
      <c r="B46" s="32" t="s">
        <v>47</v>
      </c>
      <c r="C46" s="32"/>
      <c r="D46" s="32"/>
      <c r="E46" s="46" t="s">
        <v>48</v>
      </c>
      <c r="F46" s="58" t="s">
        <v>15</v>
      </c>
      <c r="G46" s="45">
        <v>0.3333333333333333</v>
      </c>
      <c r="H46" s="45"/>
      <c r="I46" s="20"/>
    </row>
    <row r="47" spans="2:9" s="59" customFormat="1" ht="11.25" customHeight="1">
      <c r="B47" s="32" t="s">
        <v>83</v>
      </c>
      <c r="C47" s="32"/>
      <c r="D47" s="32"/>
      <c r="E47" s="46" t="s">
        <v>85</v>
      </c>
      <c r="F47" s="58" t="s">
        <v>15</v>
      </c>
      <c r="G47" s="45">
        <v>0.3333333333333333</v>
      </c>
      <c r="H47" s="45"/>
      <c r="I47" s="20"/>
    </row>
    <row r="48" spans="2:9" s="59" customFormat="1" ht="11.25" customHeight="1">
      <c r="B48" s="32" t="s">
        <v>84</v>
      </c>
      <c r="C48" s="32"/>
      <c r="D48" s="32"/>
      <c r="E48" s="46" t="s">
        <v>86</v>
      </c>
      <c r="F48" s="58" t="s">
        <v>15</v>
      </c>
      <c r="G48" s="45"/>
      <c r="H48" s="45"/>
      <c r="I48" s="20" t="s">
        <v>21</v>
      </c>
    </row>
    <row r="49" spans="2:9" s="59" customFormat="1" ht="11.25" customHeight="1">
      <c r="B49" s="32" t="s">
        <v>50</v>
      </c>
      <c r="C49" s="32"/>
      <c r="D49" s="32"/>
      <c r="E49" s="46" t="s">
        <v>82</v>
      </c>
      <c r="F49" s="58" t="s">
        <v>15</v>
      </c>
      <c r="G49" s="45">
        <v>0.3333333333333333</v>
      </c>
      <c r="H49" s="45"/>
      <c r="I49" s="20"/>
    </row>
    <row r="50" spans="2:9" s="59" customFormat="1" ht="11.25" customHeight="1">
      <c r="B50" s="14"/>
      <c r="C50" s="14"/>
      <c r="D50" s="14"/>
      <c r="E50" s="14"/>
      <c r="F50" s="20"/>
      <c r="G50" s="60"/>
      <c r="H50" s="60"/>
      <c r="I50" s="20"/>
    </row>
    <row r="51" spans="2:9" s="59" customFormat="1" ht="11.25" customHeight="1">
      <c r="B51" s="14"/>
      <c r="C51" s="14"/>
      <c r="D51" s="14"/>
      <c r="E51" s="1" t="s">
        <v>20</v>
      </c>
      <c r="F51" s="19">
        <f>COUNTA(F45:F50)</f>
        <v>4</v>
      </c>
      <c r="G51" s="61">
        <f>SUM(G45:G50)</f>
        <v>1</v>
      </c>
      <c r="H51" s="62">
        <f>SUM(H45:H50)</f>
        <v>0</v>
      </c>
      <c r="I51" s="19">
        <f>COUNTA(I45:I50)</f>
        <v>1</v>
      </c>
    </row>
    <row r="52" spans="2:9" s="59" customFormat="1" ht="11.25" customHeight="1">
      <c r="B52" s="6" t="s">
        <v>11</v>
      </c>
      <c r="C52" s="6"/>
      <c r="D52" s="6"/>
      <c r="E52" s="6"/>
      <c r="F52" s="6"/>
      <c r="G52" s="31"/>
      <c r="H52" s="31"/>
      <c r="I52" s="20"/>
    </row>
    <row r="53" spans="2:9" s="59" customFormat="1" ht="11.25" customHeight="1">
      <c r="B53" s="32" t="s">
        <v>43</v>
      </c>
      <c r="C53" s="32"/>
      <c r="D53" s="32"/>
      <c r="E53" s="46" t="s">
        <v>49</v>
      </c>
      <c r="F53" s="58" t="s">
        <v>15</v>
      </c>
      <c r="G53" s="45">
        <v>0.3333333333333333</v>
      </c>
      <c r="H53" s="45"/>
      <c r="I53" s="20"/>
    </row>
    <row r="54" spans="2:9" s="59" customFormat="1" ht="11.25" customHeight="1">
      <c r="B54" s="32" t="s">
        <v>87</v>
      </c>
      <c r="C54" s="32"/>
      <c r="D54" s="32"/>
      <c r="E54" s="46" t="s">
        <v>88</v>
      </c>
      <c r="F54" s="58" t="s">
        <v>15</v>
      </c>
      <c r="G54" s="45">
        <v>0.3333333333333333</v>
      </c>
      <c r="H54" s="45"/>
      <c r="I54" s="20"/>
    </row>
    <row r="55" spans="2:9" s="59" customFormat="1" ht="11.25" customHeight="1">
      <c r="B55" s="32" t="s">
        <v>37</v>
      </c>
      <c r="C55" s="32"/>
      <c r="D55" s="32"/>
      <c r="E55" s="46" t="s">
        <v>60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14"/>
      <c r="C56" s="14"/>
      <c r="D56" s="14"/>
      <c r="E56" s="14"/>
      <c r="F56" s="20"/>
      <c r="G56" s="60"/>
      <c r="H56" s="60"/>
      <c r="I56" s="20"/>
    </row>
    <row r="57" spans="2:9" s="59" customFormat="1" ht="11.25" customHeight="1">
      <c r="B57" s="14"/>
      <c r="C57" s="14"/>
      <c r="D57" s="14"/>
      <c r="E57" s="1" t="s">
        <v>20</v>
      </c>
      <c r="F57" s="19">
        <f>COUNTA(F52:F56)</f>
        <v>3</v>
      </c>
      <c r="G57" s="61">
        <f>SUM(G52:G56)</f>
        <v>1</v>
      </c>
      <c r="H57" s="62">
        <f>SUM(H52:H56)</f>
        <v>0</v>
      </c>
      <c r="I57" s="19">
        <f>COUNTA(I52:I56)</f>
        <v>0</v>
      </c>
    </row>
    <row r="58" spans="2:9" s="59" customFormat="1" ht="11.25" customHeight="1">
      <c r="B58" s="6" t="s">
        <v>8</v>
      </c>
      <c r="C58" s="14"/>
      <c r="D58" s="14"/>
      <c r="E58" s="63"/>
      <c r="F58" s="11"/>
      <c r="G58" s="38"/>
      <c r="H58" s="64"/>
      <c r="I58" s="11"/>
    </row>
    <row r="59" spans="2:9" s="59" customFormat="1" ht="11.25" customHeight="1">
      <c r="B59" s="14"/>
      <c r="C59" s="14"/>
      <c r="D59" s="14"/>
      <c r="E59" s="14"/>
      <c r="F59" s="11"/>
      <c r="G59" s="65"/>
      <c r="H59" s="65"/>
      <c r="I59" s="39" t="s">
        <v>7</v>
      </c>
    </row>
    <row r="60" spans="2:9" s="59" customFormat="1" ht="11.25" customHeight="1" thickBot="1">
      <c r="B60" s="14"/>
      <c r="C60" s="6"/>
      <c r="D60" s="6"/>
      <c r="E60" s="1" t="s">
        <v>20</v>
      </c>
      <c r="F60" s="19">
        <f>F15+F23+F57+F51+F33+F44+F39</f>
        <v>22</v>
      </c>
      <c r="G60" s="66">
        <f>G15+G23+G57+G51+G33+G44+G39</f>
        <v>7</v>
      </c>
      <c r="H60" s="66">
        <f>H15+H23+H57+H51+H33+H44+H39</f>
        <v>0</v>
      </c>
      <c r="I60" s="19">
        <f>I15+I23+I57+I51+I33+I44+I39</f>
        <v>1</v>
      </c>
    </row>
    <row r="61" spans="2:9" s="59" customFormat="1" ht="11.25" customHeight="1" thickBot="1" thickTop="1">
      <c r="B61" s="67"/>
      <c r="C61" s="14"/>
      <c r="D61" s="14"/>
      <c r="E61" s="14"/>
      <c r="F61" s="1" t="s">
        <v>5</v>
      </c>
      <c r="G61" s="68">
        <f>IF((G60+H60)=0,"",G60/(G60+H60))</f>
        <v>1</v>
      </c>
      <c r="H61" s="68">
        <f>IF((G60+H60)=0,"",H60/(G60+H60))</f>
        <v>0</v>
      </c>
      <c r="I61" s="19"/>
    </row>
    <row r="62" spans="2:9" s="59" customFormat="1" ht="11.25" customHeight="1" thickTop="1">
      <c r="B62" s="67"/>
      <c r="C62" s="14"/>
      <c r="D62" s="14"/>
      <c r="E62" s="14"/>
      <c r="F62" s="11"/>
      <c r="G62" s="11"/>
      <c r="H62" s="11"/>
      <c r="I62" s="11"/>
    </row>
    <row r="63" ht="11.25" customHeight="1"/>
    <row r="64" ht="12" hidden="1" thickBot="1">
      <c r="B64" s="41" t="s">
        <v>25</v>
      </c>
    </row>
    <row r="65" ht="12" hidden="1" thickTop="1">
      <c r="B65" s="42" t="s">
        <v>18</v>
      </c>
    </row>
    <row r="66" ht="11.25" hidden="1">
      <c r="B66" s="42" t="s">
        <v>17</v>
      </c>
    </row>
    <row r="67" ht="11.25" hidden="1">
      <c r="B67" s="43" t="s">
        <v>19</v>
      </c>
    </row>
    <row r="68" ht="11.25" hidden="1"/>
    <row r="69" ht="12" hidden="1" thickBot="1">
      <c r="B69" s="41" t="s">
        <v>26</v>
      </c>
    </row>
    <row r="70" ht="12" hidden="1" thickTop="1">
      <c r="B70" s="42" t="s">
        <v>23</v>
      </c>
    </row>
    <row r="71" ht="11.25" hidden="1">
      <c r="B71" s="57" t="s">
        <v>24</v>
      </c>
    </row>
    <row r="72" ht="11.25" hidden="1"/>
    <row r="73" ht="12" hidden="1" thickBot="1">
      <c r="B73" s="41" t="s">
        <v>27</v>
      </c>
    </row>
    <row r="74" ht="12" hidden="1" thickTop="1">
      <c r="B74" s="42" t="s">
        <v>21</v>
      </c>
    </row>
    <row r="75" ht="11.25" hidden="1">
      <c r="B75" s="43"/>
    </row>
    <row r="76" ht="11.25" hidden="1"/>
    <row r="77" ht="12" hidden="1" thickBot="1">
      <c r="B77" s="41" t="s">
        <v>28</v>
      </c>
    </row>
    <row r="78" ht="12" hidden="1" thickTop="1">
      <c r="B78" s="42" t="s">
        <v>15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>
        <v>1</v>
      </c>
    </row>
    <row r="87" ht="11.25" hidden="1">
      <c r="B87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5:I45 F34:I34 F32:I32 F22:I22 F24:I24 F40:I40 F38:I38 F50:I50 I52 I10 F14:I14 F16:I16">
      <formula1>#REF!</formula1>
    </dataValidation>
    <dataValidation type="list" showInputMessage="1" showErrorMessage="1" sqref="F35:F37 F46:F49 F41:F43 F25:F31 F17:F21 F53:F55">
      <formula1>$B$78:$B$79</formula1>
    </dataValidation>
    <dataValidation type="list" showInputMessage="1" showErrorMessage="1" sqref="I35:I37 I46:I49 I41:I43 I11:I13 I25:I31 I17:I21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3">
      <formula1>$B$78:$B$79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2020-08-18T19:17:53Z</dcterms:modified>
  <cp:category/>
  <cp:version/>
  <cp:contentType/>
  <cp:contentStatus/>
</cp:coreProperties>
</file>