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calcMode="manual" fullCalcOnLoad="1"/>
</workbook>
</file>

<file path=xl/sharedStrings.xml><?xml version="1.0" encoding="utf-8"?>
<sst xmlns="http://schemas.openxmlformats.org/spreadsheetml/2006/main" count="132" uniqueCount="91">
  <si>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</si>
  <si>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</si>
  <si>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</si>
  <si>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</si>
  <si>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</si>
  <si>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</si>
  <si>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</si>
  <si>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</si>
  <si>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</si>
  <si>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</si>
  <si>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</si>
  <si>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</si>
  <si>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</si>
  <si>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</si>
  <si>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</si>
  <si>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</si>
  <si>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</si>
  <si>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</si>
  <si>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</si>
  <si>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</si>
  <si>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</si>
  <si>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</si>
  <si>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</si>
  <si>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</si>
  <si>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</si>
  <si>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</si>
  <si>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</si>
  <si>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</si>
  <si>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</si>
  <si>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</si>
  <si>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</si>
  <si>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</si>
  <si>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</si>
  <si>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</si>
  <si>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</si>
  <si>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</si>
  <si>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</si>
  <si>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</si>
  <si>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</si>
  <si>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</si>
  <si>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</si>
  <si>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</si>
  <si>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</si>
  <si>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</si>
  <si>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</si>
  <si>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</si>
  <si>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</si>
  <si>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</si>
  <si>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</si>
  <si>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</si>
  <si>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</si>
  <si>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</si>
  <si>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</si>
  <si>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Boone Staples</t>
  </si>
  <si>
    <t>Brazos Electric Power Cooperative</t>
  </si>
  <si>
    <t>Tony Kroskey</t>
  </si>
  <si>
    <t>Wes Woitt</t>
  </si>
  <si>
    <t>Air Liquide</t>
  </si>
  <si>
    <t>OPUC</t>
  </si>
  <si>
    <t>Kevin Bunch</t>
  </si>
  <si>
    <t>Tony Hudson</t>
  </si>
  <si>
    <t>Chris Koenig</t>
  </si>
  <si>
    <t xml:space="preserve">Ian Haley </t>
  </si>
  <si>
    <t>Luminant Generation</t>
  </si>
  <si>
    <t>Calpine Corporation</t>
  </si>
  <si>
    <t xml:space="preserve">Tenaska Power Services </t>
  </si>
  <si>
    <t>Texas-New Mexico Power Company</t>
  </si>
  <si>
    <t xml:space="preserve">Eithar Nashawati 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</si>
  <si>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</si>
  <si>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</si>
  <si>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</si>
  <si>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</si>
  <si>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</si>
  <si>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</si>
  <si>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>Shawnee Claiborn-Pinto</t>
  </si>
  <si>
    <t xml:space="preserve">Jennifer Ayers-Brasher </t>
  </si>
  <si>
    <t xml:space="preserve">RWE Renewables </t>
  </si>
  <si>
    <t>Daniel Marr</t>
  </si>
  <si>
    <t>Doug Evans</t>
  </si>
  <si>
    <t>Southern Power</t>
  </si>
  <si>
    <t>Chase Smith</t>
  </si>
  <si>
    <t>EDF Trading North America</t>
  </si>
  <si>
    <t xml:space="preserve"> </t>
  </si>
  <si>
    <t>Kevin Matt</t>
  </si>
  <si>
    <t>Patrick Donovan</t>
  </si>
  <si>
    <t xml:space="preserve">Prepared by: Phil Bracy </t>
  </si>
  <si>
    <t>Billy Lee (Matt Carter)</t>
  </si>
  <si>
    <t>Need &gt;50% to Pass</t>
  </si>
  <si>
    <t>Motion Carries</t>
  </si>
  <si>
    <t>ROS Motion: To recommend approval of NOGRR214 as amended by the 7/7/20 PGDTF comments</t>
  </si>
  <si>
    <t>Date: August 6, 2020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</si>
</sst>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125" zoomScaleNormal="125" zoomScalePageLayoutView="0" workbookViewId="0" topLeftCell="A1">
      <pane ySplit="8" topLeftCell="A12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89</v>
      </c>
      <c r="C3" s="69"/>
      <c r="D3" s="69"/>
      <c r="E3" s="6"/>
      <c r="F3" s="58" t="s">
        <v>23</v>
      </c>
      <c r="G3" s="64" t="s">
        <v>88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6"/>
      <c r="H4" s="67"/>
      <c r="I4" s="2" t="s">
        <v>33</v>
      </c>
    </row>
    <row r="5" spans="1:9" ht="23.25" customHeight="1">
      <c r="A5" s="12"/>
      <c r="B5" s="6" t="s">
        <v>90</v>
      </c>
      <c r="C5" s="15"/>
      <c r="D5" s="7"/>
      <c r="E5" s="6"/>
      <c r="F5" s="60" t="s">
        <v>21</v>
      </c>
      <c r="G5" s="55">
        <f>IF((G59+H59)=0,"",G59)</f>
        <v>7.5</v>
      </c>
      <c r="H5" s="55">
        <f>IF((G59+H59)=0,"",H59)</f>
        <v>0</v>
      </c>
      <c r="I5" s="56">
        <f>I59</f>
        <v>0</v>
      </c>
    </row>
    <row r="6" spans="2:9" ht="22.5" customHeight="1">
      <c r="B6" s="6" t="s">
        <v>85</v>
      </c>
      <c r="C6" s="14"/>
      <c r="D6" s="15"/>
      <c r="E6" s="16"/>
      <c r="F6" s="59" t="s">
        <v>87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58</v>
      </c>
      <c r="C11" s="27"/>
      <c r="D11" s="28" t="s">
        <v>18</v>
      </c>
      <c r="E11" s="48" t="s">
        <v>74</v>
      </c>
      <c r="F11" s="23" t="s">
        <v>15</v>
      </c>
      <c r="G11" s="53">
        <v>0.5</v>
      </c>
      <c r="H11" s="41"/>
      <c r="I11" s="20"/>
    </row>
    <row r="12" spans="2:9" ht="11.25">
      <c r="B12" s="26" t="s">
        <v>57</v>
      </c>
      <c r="C12" s="27"/>
      <c r="D12" s="28" t="s">
        <v>20</v>
      </c>
      <c r="E12" s="48" t="s">
        <v>70</v>
      </c>
      <c r="F12" s="23" t="s">
        <v>15</v>
      </c>
      <c r="G12" s="53">
        <v>0.5</v>
      </c>
      <c r="H12" s="41"/>
      <c r="I12" s="20"/>
    </row>
    <row r="13" spans="2:9" ht="11.25">
      <c r="B13" s="26" t="s">
        <v>45</v>
      </c>
      <c r="C13" s="27"/>
      <c r="D13" s="28" t="s">
        <v>19</v>
      </c>
      <c r="E13" s="48" t="s">
        <v>46</v>
      </c>
      <c r="F13" s="23" t="s">
        <v>15</v>
      </c>
      <c r="G13" s="53">
        <v>0.5</v>
      </c>
      <c r="H13" s="41"/>
      <c r="I13" s="20"/>
    </row>
    <row r="14" spans="2:9" ht="11.25">
      <c r="B14" s="26" t="s">
        <v>44</v>
      </c>
      <c r="C14" s="27"/>
      <c r="D14" s="28" t="s">
        <v>19</v>
      </c>
      <c r="E14" s="48" t="s">
        <v>84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61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77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54</v>
      </c>
      <c r="C20" s="22"/>
      <c r="D20" s="22"/>
      <c r="E20" s="63" t="s">
        <v>55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78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76</v>
      </c>
      <c r="C25" s="26"/>
      <c r="D25" s="26"/>
      <c r="E25" s="63" t="s">
        <v>75</v>
      </c>
      <c r="F25" s="23" t="s">
        <v>15</v>
      </c>
      <c r="G25" s="53">
        <v>0.25</v>
      </c>
      <c r="H25" s="53"/>
      <c r="I25" s="20"/>
    </row>
    <row r="26" spans="2:9" ht="11.25">
      <c r="B26" s="22" t="s">
        <v>63</v>
      </c>
      <c r="C26" s="26"/>
      <c r="D26" s="26"/>
      <c r="E26" s="63" t="s">
        <v>62</v>
      </c>
      <c r="F26" s="23" t="s">
        <v>15</v>
      </c>
      <c r="G26" s="53">
        <v>0.25</v>
      </c>
      <c r="H26" s="53"/>
      <c r="I26" s="20"/>
    </row>
    <row r="27" spans="2:9" ht="11.25">
      <c r="B27" s="22" t="s">
        <v>79</v>
      </c>
      <c r="C27" s="26"/>
      <c r="D27" s="26"/>
      <c r="E27" s="63" t="s">
        <v>80</v>
      </c>
      <c r="F27" s="23" t="s">
        <v>15</v>
      </c>
      <c r="G27" s="53">
        <v>0.25</v>
      </c>
      <c r="H27" s="53"/>
      <c r="I27" s="20"/>
    </row>
    <row r="28" spans="2:9" ht="11.25">
      <c r="B28" s="22" t="s">
        <v>64</v>
      </c>
      <c r="C28" s="26"/>
      <c r="D28" s="26"/>
      <c r="E28" s="63" t="s">
        <v>71</v>
      </c>
      <c r="F28" s="23" t="s">
        <v>15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81</v>
      </c>
      <c r="C32" s="26"/>
      <c r="D32" s="26"/>
      <c r="E32" s="63" t="s">
        <v>59</v>
      </c>
      <c r="F32" s="23" t="s">
        <v>15</v>
      </c>
      <c r="G32" s="53">
        <v>0.25</v>
      </c>
      <c r="H32" s="53"/>
      <c r="I32" s="20"/>
    </row>
    <row r="33" spans="2:9" ht="11.25">
      <c r="B33" s="22" t="s">
        <v>72</v>
      </c>
      <c r="C33" s="26"/>
      <c r="D33" s="26"/>
      <c r="E33" s="63" t="s">
        <v>73</v>
      </c>
      <c r="F33" s="23" t="s">
        <v>15</v>
      </c>
      <c r="G33" s="53">
        <v>0.25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 t="s">
        <v>15</v>
      </c>
      <c r="G34" s="53">
        <v>0.25</v>
      </c>
      <c r="H34" s="53"/>
      <c r="I34" s="20"/>
    </row>
    <row r="35" spans="2:9" ht="11.25">
      <c r="B35" s="22" t="s">
        <v>65</v>
      </c>
      <c r="C35" s="26"/>
      <c r="D35" s="26"/>
      <c r="E35" s="63" t="s">
        <v>53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83</v>
      </c>
      <c r="F39" s="49" t="s">
        <v>15</v>
      </c>
      <c r="G39" s="53">
        <v>1</v>
      </c>
      <c r="H39" s="41"/>
      <c r="I39" s="20"/>
    </row>
    <row r="40" spans="2:9" ht="11.25">
      <c r="B40" s="26" t="s">
        <v>82</v>
      </c>
      <c r="C40" s="26"/>
      <c r="D40" s="26"/>
      <c r="E40" s="48" t="s">
        <v>82</v>
      </c>
      <c r="F40" s="49"/>
      <c r="G40" s="53"/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21</v>
      </c>
      <c r="F42" s="25">
        <f>COUNTA(F38:F41)</f>
        <v>1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66</v>
      </c>
      <c r="C44" s="26"/>
      <c r="D44" s="26"/>
      <c r="E44" s="48" t="s">
        <v>60</v>
      </c>
      <c r="F44" s="49" t="s">
        <v>15</v>
      </c>
      <c r="G44" s="53">
        <v>0.25</v>
      </c>
      <c r="H44" s="53"/>
      <c r="I44" s="20"/>
    </row>
    <row r="45" spans="2:9" ht="11.25">
      <c r="B45" s="26" t="s">
        <v>39</v>
      </c>
      <c r="C45" s="26"/>
      <c r="D45" s="26"/>
      <c r="E45" s="48" t="s">
        <v>49</v>
      </c>
      <c r="F45" s="49" t="s">
        <v>15</v>
      </c>
      <c r="G45" s="53">
        <v>0.25</v>
      </c>
      <c r="H45" s="53"/>
      <c r="I45" s="20"/>
    </row>
    <row r="46" spans="2:9" ht="11.25">
      <c r="B46" s="26" t="s">
        <v>48</v>
      </c>
      <c r="C46" s="27"/>
      <c r="D46" s="27"/>
      <c r="E46" s="48" t="s">
        <v>67</v>
      </c>
      <c r="F46" s="49" t="s">
        <v>15</v>
      </c>
      <c r="G46" s="53">
        <v>0.25</v>
      </c>
      <c r="H46" s="53"/>
      <c r="I46" s="20"/>
    </row>
    <row r="47" spans="2:9" ht="11.25">
      <c r="B47" s="26" t="s">
        <v>35</v>
      </c>
      <c r="C47" s="27"/>
      <c r="D47" s="27"/>
      <c r="E47" s="48" t="s">
        <v>56</v>
      </c>
      <c r="F47" s="23" t="s">
        <v>15</v>
      </c>
      <c r="G47" s="53">
        <v>0.25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21</v>
      </c>
      <c r="F49" s="25">
        <f>COUNTA(F43:F48)</f>
        <v>4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11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50</v>
      </c>
      <c r="C51" s="26"/>
      <c r="D51" s="26"/>
      <c r="E51" s="48" t="s">
        <v>51</v>
      </c>
      <c r="F51" s="49" t="s">
        <v>15</v>
      </c>
      <c r="G51" s="53">
        <v>0.25</v>
      </c>
      <c r="H51" s="53"/>
      <c r="I51" s="20"/>
    </row>
    <row r="52" spans="2:9" ht="11.25">
      <c r="B52" s="26" t="s">
        <v>36</v>
      </c>
      <c r="C52" s="26"/>
      <c r="D52" s="26"/>
      <c r="E52" s="48" t="s">
        <v>68</v>
      </c>
      <c r="F52" s="23" t="s">
        <v>15</v>
      </c>
      <c r="G52" s="53">
        <v>0.25</v>
      </c>
      <c r="H52" s="53"/>
      <c r="I52" s="20"/>
    </row>
    <row r="53" spans="2:9" ht="11.25">
      <c r="B53" s="26" t="s">
        <v>34</v>
      </c>
      <c r="C53" s="26"/>
      <c r="D53" s="26"/>
      <c r="E53" s="48" t="s">
        <v>69</v>
      </c>
      <c r="F53" s="23" t="s">
        <v>15</v>
      </c>
      <c r="G53" s="53">
        <v>0.25</v>
      </c>
      <c r="H53" s="53"/>
      <c r="I53" s="20"/>
    </row>
    <row r="54" spans="2:9" ht="11.25">
      <c r="B54" s="26" t="s">
        <v>42</v>
      </c>
      <c r="C54" s="26"/>
      <c r="D54" s="26"/>
      <c r="E54" s="48" t="s">
        <v>86</v>
      </c>
      <c r="F54" s="23" t="s">
        <v>15</v>
      </c>
      <c r="G54" s="53">
        <v>0.25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21</v>
      </c>
      <c r="F56" s="25">
        <f>COUNTA(F50:F55)</f>
        <v>4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21</v>
      </c>
      <c r="F59" s="25">
        <f>F16+countCoop+countIndGen+F37+countIndREP+F49+F56</f>
        <v>24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26</v>
      </c>
    </row>
    <row r="64" ht="12" hidden="1" thickTop="1">
      <c r="B64" s="35" t="s">
        <v>19</v>
      </c>
    </row>
    <row r="65" ht="11.25" hidden="1">
      <c r="B65" s="35" t="s">
        <v>18</v>
      </c>
    </row>
    <row r="66" ht="11.25" hidden="1">
      <c r="B66" s="36" t="s">
        <v>20</v>
      </c>
    </row>
    <row r="67" ht="11.25" hidden="1"/>
    <row r="68" ht="11.25" hidden="1">
      <c r="B68" s="61" t="s">
        <v>27</v>
      </c>
    </row>
    <row r="69" ht="11.25" hidden="1">
      <c r="B69" s="62" t="s">
        <v>24</v>
      </c>
    </row>
    <row r="70" ht="11.25" hidden="1">
      <c r="B70" s="36" t="s">
        <v>25</v>
      </c>
    </row>
    <row r="71" ht="11.25" hidden="1"/>
    <row r="72" ht="12" hidden="1" thickBot="1">
      <c r="B72" s="34" t="s">
        <v>28</v>
      </c>
    </row>
    <row r="73" ht="12" hidden="1" thickTop="1">
      <c r="B73" s="35" t="s">
        <v>22</v>
      </c>
    </row>
    <row r="74" ht="11.25" hidden="1">
      <c r="B74" s="36"/>
    </row>
    <row r="75" ht="11.25" hidden="1"/>
    <row r="76" ht="12" hidden="1" thickBot="1">
      <c r="B76" s="34" t="s">
        <v>29</v>
      </c>
    </row>
    <row r="77" ht="12" hidden="1" thickTop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30</v>
      </c>
    </row>
    <row r="81" ht="12" hidden="1" thickTop="1">
      <c r="B81" s="35" t="s">
        <v>15</v>
      </c>
    </row>
    <row r="82" ht="11.25" hidden="1">
      <c r="B82" s="36"/>
    </row>
    <row r="83" ht="11.25" hidden="1"/>
    <row r="84" ht="12" hidden="1" thickBot="1">
      <c r="B84" s="34" t="s">
        <v>31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2:F35 F11:F14 F18:F21 F25:F28 F44:F47 F51:F54 F39:F40">
      <formula1>$B$77:$B$78</formula1>
    </dataValidation>
    <dataValidation type="list" showInputMessage="1" showErrorMessage="1" sqref="I32:I35 I11:I14 I18:I21 I25:I28 I44:I47 I51:I54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2001-05-29T14:33:52Z</cp:lastPrinted>
  <dcterms:created xsi:type="dcterms:W3CDTF">2000-03-13T15:50:20Z</dcterms:created>
  <dcterms:modified xsi:type="dcterms:W3CDTF">2020-08-07T17:11:48Z</dcterms:modified>
  <cp:category/>
  <cp:version/>
  <cp:contentType/>
  <cp:contentStatus/>
</cp:coreProperties>
</file>