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calcMode="manual" fullCalcOnLoad="1"/>
</workbook>
</file>

<file path=xl/sharedStrings.xml><?xml version="1.0" encoding="utf-8"?>
<sst xmlns="http://schemas.openxmlformats.org/spreadsheetml/2006/main" count="138" uniqueCount="91">
  <si>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</si>
  <si>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</si>
  <si>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</si>
  <si>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</si>
  <si>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</si>
  <si>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</si>
  <si>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</si>
  <si>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</si>
  <si>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</si>
  <si>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</si>
  <si>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</si>
  <si>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</si>
  <si>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</si>
  <si>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</si>
  <si>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</si>
  <si>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</si>
  <si>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</si>
  <si>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</si>
  <si>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</si>
  <si>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</si>
  <si>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</si>
  <si>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</si>
  <si>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</si>
  <si>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</si>
  <si>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</si>
  <si>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</si>
  <si>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</si>
  <si>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</si>
  <si>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</si>
  <si>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</si>
  <si>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</si>
  <si>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</si>
  <si>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</si>
  <si>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</si>
  <si>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</si>
  <si>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</si>
  <si>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</si>
  <si>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</si>
  <si>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</si>
  <si>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</si>
  <si>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</si>
  <si>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</si>
  <si>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</si>
  <si>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</si>
  <si>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</si>
  <si>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</si>
  <si>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</si>
  <si>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</si>
  <si>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</si>
  <si>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</si>
  <si>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</si>
  <si>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</si>
  <si>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</si>
  <si>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</si>
  <si>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</si>
  <si>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</si>
  <si>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</si>
  <si>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</si>
  <si>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</si>
  <si>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</si>
  <si>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</si>
  <si>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</si>
  <si>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</si>
  <si>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</si>
  <si>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</si>
  <si>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</si>
  <si>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</si>
  <si>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</si>
  <si>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</si>
  <si>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</si>
  <si>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</si>
  <si>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</si>
  <si>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</si>
  <si>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</si>
  <si>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</si>
  <si>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</si>
  <si>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</si>
  <si>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</si>
  <si>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</si>
  <si>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</si>
  <si>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</si>
  <si>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</si>
  <si>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</si>
  <si>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</si>
  <si>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</si>
  <si>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</si>
  <si>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Need &gt;50% to Pass</t>
  </si>
  <si>
    <t>Billy Lee (Matt Carter)</t>
  </si>
  <si>
    <t>ROS Motion: To recommend approval of PGRR077 as submitted</t>
  </si>
  <si>
    <t>Motion Carries</t>
  </si>
  <si>
    <t>Date: August 6,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</si>
</sst>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31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88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IF((G59+H59)=0,"",G59)</f>
        <v>6.5</v>
      </c>
      <c r="H5" s="55">
        <f>IF((G59+H59)=0,"",H59)</f>
        <v>1</v>
      </c>
      <c r="I5" s="56">
        <f>I59</f>
        <v>6</v>
      </c>
    </row>
    <row r="6" spans="2:9" ht="22.5" customHeight="1">
      <c r="B6" s="6" t="s">
        <v>85</v>
      </c>
      <c r="C6" s="14"/>
      <c r="D6" s="15"/>
      <c r="E6" s="16"/>
      <c r="F6" s="59" t="s">
        <v>86</v>
      </c>
      <c r="G6" s="57">
        <f>G60</f>
        <v>0.8666666666666667</v>
      </c>
      <c r="H6" s="57">
        <f>H60</f>
        <v>0.13333333333333333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74</v>
      </c>
      <c r="F11" s="23" t="s">
        <v>15</v>
      </c>
      <c r="G11" s="53">
        <v>0.5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70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77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76</v>
      </c>
      <c r="C25" s="26"/>
      <c r="D25" s="26"/>
      <c r="E25" s="63" t="s">
        <v>75</v>
      </c>
      <c r="F25" s="23" t="s">
        <v>15</v>
      </c>
      <c r="G25" s="53"/>
      <c r="H25" s="53"/>
      <c r="I25" s="20" t="s">
        <v>22</v>
      </c>
    </row>
    <row r="26" spans="2:9" ht="11.25">
      <c r="B26" s="22" t="s">
        <v>63</v>
      </c>
      <c r="C26" s="26"/>
      <c r="D26" s="26"/>
      <c r="E26" s="63" t="s">
        <v>62</v>
      </c>
      <c r="F26" s="23" t="s">
        <v>15</v>
      </c>
      <c r="G26" s="53"/>
      <c r="H26" s="53"/>
      <c r="I26" s="20" t="s">
        <v>22</v>
      </c>
    </row>
    <row r="27" spans="2:9" ht="11.25">
      <c r="B27" s="22" t="s">
        <v>79</v>
      </c>
      <c r="C27" s="26"/>
      <c r="D27" s="26"/>
      <c r="E27" s="63" t="s">
        <v>80</v>
      </c>
      <c r="F27" s="23" t="s">
        <v>15</v>
      </c>
      <c r="G27" s="53"/>
      <c r="H27" s="53"/>
      <c r="I27" s="20" t="s">
        <v>22</v>
      </c>
    </row>
    <row r="28" spans="2:9" ht="11.25">
      <c r="B28" s="22" t="s">
        <v>64</v>
      </c>
      <c r="C28" s="26"/>
      <c r="D28" s="26"/>
      <c r="E28" s="63" t="s">
        <v>71</v>
      </c>
      <c r="F28" s="23" t="s">
        <v>15</v>
      </c>
      <c r="G28" s="53">
        <v>1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3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81</v>
      </c>
      <c r="C32" s="26"/>
      <c r="D32" s="26"/>
      <c r="E32" s="63" t="s">
        <v>59</v>
      </c>
      <c r="F32" s="23" t="s">
        <v>15</v>
      </c>
      <c r="G32" s="53"/>
      <c r="H32" s="53"/>
      <c r="I32" s="20" t="s">
        <v>22</v>
      </c>
    </row>
    <row r="33" spans="2:9" ht="11.25">
      <c r="B33" s="22" t="s">
        <v>72</v>
      </c>
      <c r="C33" s="26"/>
      <c r="D33" s="26"/>
      <c r="E33" s="63" t="s">
        <v>73</v>
      </c>
      <c r="F33" s="23" t="s">
        <v>15</v>
      </c>
      <c r="G33" s="53"/>
      <c r="H33" s="53"/>
      <c r="I33" s="20" t="s">
        <v>22</v>
      </c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/>
      <c r="H34" s="53">
        <v>1</v>
      </c>
      <c r="I34" s="20"/>
    </row>
    <row r="35" spans="2:9" ht="11.25">
      <c r="B35" s="22" t="s">
        <v>65</v>
      </c>
      <c r="C35" s="26"/>
      <c r="D35" s="26"/>
      <c r="E35" s="63" t="s">
        <v>53</v>
      </c>
      <c r="F35" s="23" t="s">
        <v>15</v>
      </c>
      <c r="G35" s="53"/>
      <c r="H35" s="53"/>
      <c r="I35" s="20" t="s">
        <v>22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</v>
      </c>
      <c r="H37" s="39">
        <f>SUM(H31:H36)</f>
        <v>1</v>
      </c>
      <c r="I37" s="25">
        <f>COUNTA(I31:I36)</f>
        <v>3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83</v>
      </c>
      <c r="F39" s="49" t="s">
        <v>15</v>
      </c>
      <c r="G39" s="53">
        <v>1</v>
      </c>
      <c r="H39" s="41"/>
      <c r="I39" s="20"/>
    </row>
    <row r="40" spans="2:9" ht="11.25">
      <c r="B40" s="26" t="s">
        <v>82</v>
      </c>
      <c r="C40" s="26"/>
      <c r="D40" s="26"/>
      <c r="E40" s="48" t="s">
        <v>82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66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67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68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69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87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6.5</v>
      </c>
      <c r="H59" s="47">
        <f>H16+H23+H30+H37+H42+H49+H56</f>
        <v>1</v>
      </c>
      <c r="I59" s="25">
        <f>I16+countCoopAbstain+countIndGenAbstain+I37+countIndREPAbstain+I49+I56</f>
        <v>6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0.8666666666666667</v>
      </c>
      <c r="H60" s="32">
        <f>IF((G59+H59)=0,"",H59/(G59+H59))</f>
        <v>0.13333333333333333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2020-08-07T16:30:23Z</dcterms:modified>
  <cp:category/>
  <cp:version/>
  <cp:contentType/>
  <cp:contentStatus/>
</cp:coreProperties>
</file>