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'Vote'!$E$18:$I$24</definedName>
    <definedName name="clearCoopVote">'Vote'!$G$18:$I$24</definedName>
    <definedName name="clearIndGen">'Vote'!$E$27:$I$35</definedName>
    <definedName name="clearIndGenVote">'Vote'!$G$27:$I$35</definedName>
    <definedName name="clearIndREP">'Vote'!$E$45:$I$47</definedName>
    <definedName name="clearIndREPVote">'Vote'!$G$45:$I$47</definedName>
    <definedName name="clearIOU">'Vote'!$E$50:$I$52</definedName>
    <definedName name="clearIOUVote">'Vote'!$G$50:$I$52</definedName>
    <definedName name="clearMarketers">'Vote'!$E$38:$I$42</definedName>
    <definedName name="clearMarketersVote">'Vote'!$G$38:$I$42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'Vote'!$G$17:$I$25</definedName>
    <definedName name="countCoop">'Vote'!$F$25</definedName>
    <definedName name="countCoopAbstain">'Vote'!$I$25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'Vote'!$F$53</definedName>
    <definedName name="countIOUAbstain">'Vote'!$I$53</definedName>
    <definedName name="countMarketers">'Vote'!$F$43</definedName>
    <definedName name="countMarketersAbstain">'Vote'!$I$43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'Vote'!$G$26:$I$36</definedName>
    <definedName name="IndREP">'Vote'!$G$44:$I$48</definedName>
    <definedName name="IOU">'Vote'!$G$49:$I$53</definedName>
    <definedName name="Marketers">'Vote'!$G$37:$I$43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<sst xmlns="http://schemas.openxmlformats.org/spreadsheetml/2006/main" count="167" uniqueCount="97">
  <si>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</si>
  <si>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</si>
  <si>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</si>
  <si>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</si>
  <si>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</si>
  <si>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</si>
  <si>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</si>
  <si>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</si>
  <si>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</si>
  <si>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</si>
  <si>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</si>
  <si>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</si>
  <si>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</si>
  <si>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</si>
  <si>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</si>
  <si>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</si>
  <si>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</si>
  <si>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</si>
  <si>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</si>
  <si>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</si>
  <si>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</si>
  <si>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</si>
  <si>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</si>
  <si>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</si>
  <si>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</si>
  <si>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</si>
  <si>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</si>
  <si>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</si>
  <si>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</si>
  <si>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</si>
  <si>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</si>
  <si>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</si>
  <si>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</si>
  <si>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</si>
  <si>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</si>
  <si>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</si>
  <si>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</si>
  <si>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</si>
  <si>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</si>
  <si>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</si>
  <si>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</si>
  <si>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</si>
  <si>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</si>
  <si>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</si>
  <si>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</si>
  <si>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</si>
  <si>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</si>
  <si>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</si>
  <si>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</si>
  <si>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</si>
  <si>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</si>
  <si>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</si>
  <si>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</si>
  <si>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</si>
  <si>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</si>
  <si>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</si>
  <si>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</si>
  <si>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</si>
  <si>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</si>
  <si>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</si>
  <si>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</si>
  <si>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</si>
  <si>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</si>
  <si>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Nucor</t>
  </si>
  <si>
    <t>Mark Smith</t>
  </si>
  <si>
    <t>Golden Spread Electric Cooperative</t>
  </si>
  <si>
    <t>Katie Rich</t>
  </si>
  <si>
    <t xml:space="preserve">Pedernales Electric Cooperative </t>
  </si>
  <si>
    <t>Lower Colorado River Authority</t>
  </si>
  <si>
    <t>Andy Nguyen</t>
  </si>
  <si>
    <t>Bandera Electric Cooperative</t>
  </si>
  <si>
    <t>Bill Hetherington</t>
  </si>
  <si>
    <t>Enel Green Power North America</t>
  </si>
  <si>
    <t>Ann Coultas</t>
  </si>
  <si>
    <t>Kep Capture Energy</t>
  </si>
  <si>
    <t>Danny Musher</t>
  </si>
  <si>
    <t>Calpine Corporation</t>
  </si>
  <si>
    <t>Bryan Sams</t>
  </si>
  <si>
    <t>Tesla</t>
  </si>
  <si>
    <t>Arushi Sharma Frank</t>
  </si>
  <si>
    <t>Merrill Lynch</t>
  </si>
  <si>
    <t>Joseph Constantinou</t>
  </si>
  <si>
    <t>Shell Energy</t>
  </si>
  <si>
    <t>Resmi Surendran</t>
  </si>
  <si>
    <t>Austin Energy</t>
  </si>
  <si>
    <t>Murali Sithuraj</t>
  </si>
  <si>
    <t>ENGIE</t>
  </si>
  <si>
    <t>Bob Helton</t>
  </si>
  <si>
    <t>Broad Reach Power</t>
  </si>
  <si>
    <t>Bob Wittmeyer</t>
  </si>
  <si>
    <t>Sierra Club</t>
  </si>
  <si>
    <t>Cyrus Reed</t>
  </si>
  <si>
    <t>Christian Powell</t>
  </si>
  <si>
    <t>Need &gt;50% to Pass</t>
  </si>
  <si>
    <t>PRS Motion:  To endorse the ROS-suggested priority and rank for PGRR076: Priority – 2021; Rank – 3200</t>
  </si>
  <si>
    <t>X</t>
  </si>
  <si>
    <t>Date:  July 16,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</si>
</sst>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Continuous" vertical="center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75" zoomScaleNormal="17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94</v>
      </c>
      <c r="C3" s="71"/>
      <c r="D3" s="71"/>
      <c r="E3" s="6"/>
      <c r="F3" s="50" t="s">
        <v>22</v>
      </c>
      <c r="G3" s="67"/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96</v>
      </c>
      <c r="C5" s="15"/>
      <c r="D5" s="7"/>
      <c r="E5" s="6"/>
      <c r="F5" s="52" t="s">
        <v>20</v>
      </c>
      <c r="G5" s="53">
        <f>IF((G62+H62)=0,"",G62)</f>
      </c>
      <c r="H5" s="53">
        <f>IF((G62+H62)=0,"",H62)</f>
      </c>
      <c r="I5" s="54">
        <f>I62</f>
        <v>0</v>
      </c>
    </row>
    <row r="6" spans="2:9" ht="22.5" customHeight="1">
      <c r="B6" s="6" t="s">
        <v>62</v>
      </c>
      <c r="C6" s="14"/>
      <c r="D6" s="15"/>
      <c r="E6" s="16"/>
      <c r="F6" s="56" t="s">
        <v>93</v>
      </c>
      <c r="G6" s="55">
        <f>G63</f>
      </c>
      <c r="H6" s="55">
        <f>H63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 t="s">
        <v>95</v>
      </c>
      <c r="H11" s="33"/>
      <c r="I11" s="20"/>
    </row>
    <row r="12" spans="2:9" ht="11.25">
      <c r="B12" s="32" t="s">
        <v>90</v>
      </c>
      <c r="C12" s="34"/>
      <c r="D12" s="37" t="s">
        <v>18</v>
      </c>
      <c r="E12" s="24" t="s">
        <v>91</v>
      </c>
      <c r="F12" s="45" t="s">
        <v>15</v>
      </c>
      <c r="G12" s="45" t="s">
        <v>95</v>
      </c>
      <c r="H12" s="33"/>
      <c r="I12" s="20"/>
    </row>
    <row r="13" spans="2:9" ht="11.25">
      <c r="B13" s="32" t="s">
        <v>63</v>
      </c>
      <c r="C13" s="34"/>
      <c r="D13" s="37" t="s">
        <v>19</v>
      </c>
      <c r="E13" s="24" t="s">
        <v>64</v>
      </c>
      <c r="F13" s="45"/>
      <c r="G13" s="45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 t="s">
        <v>95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0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 t="s">
        <v>95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66</v>
      </c>
      <c r="F19" s="58" t="s">
        <v>15</v>
      </c>
      <c r="G19" s="44" t="s">
        <v>95</v>
      </c>
      <c r="H19" s="26"/>
      <c r="I19" s="20"/>
    </row>
    <row r="20" spans="2:9" s="22" customFormat="1" ht="11.25">
      <c r="B20" s="23" t="s">
        <v>67</v>
      </c>
      <c r="C20" s="23"/>
      <c r="D20" s="23"/>
      <c r="E20" s="24" t="s">
        <v>92</v>
      </c>
      <c r="F20" s="58" t="s">
        <v>15</v>
      </c>
      <c r="G20" s="44" t="s">
        <v>95</v>
      </c>
      <c r="H20" s="26"/>
      <c r="I20" s="20"/>
    </row>
    <row r="21" spans="2:9" s="22" customFormat="1" ht="11.25">
      <c r="B21" s="23" t="s">
        <v>68</v>
      </c>
      <c r="C21" s="23"/>
      <c r="D21" s="23"/>
      <c r="E21" s="24" t="s">
        <v>69</v>
      </c>
      <c r="F21" s="58" t="s">
        <v>15</v>
      </c>
      <c r="G21" s="44" t="s">
        <v>95</v>
      </c>
      <c r="H21" s="26"/>
      <c r="I21" s="20"/>
    </row>
    <row r="22" spans="2:9" s="22" customFormat="1" ht="11.25">
      <c r="B22" s="23" t="s">
        <v>70</v>
      </c>
      <c r="C22" s="23"/>
      <c r="D22" s="23"/>
      <c r="E22" s="24" t="s">
        <v>71</v>
      </c>
      <c r="F22" s="58" t="s">
        <v>15</v>
      </c>
      <c r="G22" s="44" t="s">
        <v>95</v>
      </c>
      <c r="H22" s="26"/>
      <c r="I22" s="20"/>
    </row>
    <row r="23" spans="2:9" s="22" customFormat="1" ht="11.25">
      <c r="B23" s="23" t="s">
        <v>52</v>
      </c>
      <c r="C23" s="23"/>
      <c r="D23" s="23"/>
      <c r="E23" s="24" t="s">
        <v>53</v>
      </c>
      <c r="F23" s="25" t="s">
        <v>15</v>
      </c>
      <c r="G23" s="44" t="s">
        <v>95</v>
      </c>
      <c r="H23" s="44"/>
      <c r="I23" s="20"/>
    </row>
    <row r="24" spans="2:9" s="22" customFormat="1" ht="6.75" customHeight="1">
      <c r="B24" s="27"/>
      <c r="C24" s="27"/>
      <c r="D24" s="27"/>
      <c r="E24" s="16"/>
      <c r="F24" s="20"/>
      <c r="G24" s="21"/>
      <c r="H24" s="21"/>
      <c r="I24" s="20"/>
    </row>
    <row r="25" spans="2:9" ht="11.25">
      <c r="B25" s="14"/>
      <c r="C25" s="14"/>
      <c r="D25" s="14"/>
      <c r="E25" s="1" t="s">
        <v>20</v>
      </c>
      <c r="F25" s="28">
        <f>COUNTA(F17:F24)</f>
        <v>6</v>
      </c>
      <c r="G25" s="29">
        <f>SUM(G17:G24)</f>
        <v>0</v>
      </c>
      <c r="H25" s="30">
        <f>SUM(H17:H24)</f>
        <v>0</v>
      </c>
      <c r="I25" s="28">
        <f>COUNTA(I17:I24)</f>
        <v>0</v>
      </c>
    </row>
    <row r="26" spans="2:9" ht="11.25">
      <c r="B26" s="6" t="s">
        <v>31</v>
      </c>
      <c r="C26" s="6"/>
      <c r="D26" s="6"/>
      <c r="E26" s="16"/>
      <c r="F26" s="20"/>
      <c r="G26" s="21"/>
      <c r="H26" s="21"/>
      <c r="I26" s="20"/>
    </row>
    <row r="27" spans="2:9" ht="11.25">
      <c r="B27" s="32" t="s">
        <v>46</v>
      </c>
      <c r="C27" s="32"/>
      <c r="D27" s="32"/>
      <c r="E27" s="46" t="s">
        <v>54</v>
      </c>
      <c r="F27" s="25" t="s">
        <v>15</v>
      </c>
      <c r="G27" s="45" t="s">
        <v>95</v>
      </c>
      <c r="H27" s="33"/>
      <c r="I27" s="20"/>
    </row>
    <row r="28" spans="2:9" ht="11.25">
      <c r="B28" s="32" t="s">
        <v>72</v>
      </c>
      <c r="C28" s="32"/>
      <c r="D28" s="32"/>
      <c r="E28" s="46" t="s">
        <v>73</v>
      </c>
      <c r="F28" s="58" t="s">
        <v>15</v>
      </c>
      <c r="G28" s="45" t="s">
        <v>95</v>
      </c>
      <c r="H28" s="33"/>
      <c r="I28" s="20"/>
    </row>
    <row r="29" spans="2:9" ht="11.25">
      <c r="B29" s="32" t="s">
        <v>74</v>
      </c>
      <c r="C29" s="32"/>
      <c r="D29" s="32"/>
      <c r="E29" s="46" t="s">
        <v>75</v>
      </c>
      <c r="F29" s="58" t="s">
        <v>15</v>
      </c>
      <c r="G29" s="45" t="s">
        <v>95</v>
      </c>
      <c r="H29" s="33"/>
      <c r="I29" s="20"/>
    </row>
    <row r="30" spans="2:9" ht="11.25">
      <c r="B30" s="32" t="s">
        <v>76</v>
      </c>
      <c r="C30" s="32"/>
      <c r="D30" s="32"/>
      <c r="E30" s="46" t="s">
        <v>77</v>
      </c>
      <c r="F30" s="58" t="s">
        <v>15</v>
      </c>
      <c r="G30" s="45" t="s">
        <v>95</v>
      </c>
      <c r="H30" s="33"/>
      <c r="I30" s="20"/>
    </row>
    <row r="31" spans="2:9" ht="11.25">
      <c r="B31" s="32" t="s">
        <v>78</v>
      </c>
      <c r="C31" s="32"/>
      <c r="D31" s="32"/>
      <c r="E31" s="46" t="s">
        <v>79</v>
      </c>
      <c r="F31" s="58" t="s">
        <v>15</v>
      </c>
      <c r="G31" s="45" t="s">
        <v>95</v>
      </c>
      <c r="H31" s="33"/>
      <c r="I31" s="20"/>
    </row>
    <row r="32" spans="2:9" ht="11.25">
      <c r="B32" s="32" t="s">
        <v>86</v>
      </c>
      <c r="C32" s="32"/>
      <c r="D32" s="32"/>
      <c r="E32" s="46" t="s">
        <v>87</v>
      </c>
      <c r="F32" s="58" t="s">
        <v>15</v>
      </c>
      <c r="G32" s="45" t="s">
        <v>95</v>
      </c>
      <c r="H32" s="33"/>
      <c r="I32" s="20"/>
    </row>
    <row r="33" spans="2:9" ht="11.25">
      <c r="B33" s="32" t="s">
        <v>88</v>
      </c>
      <c r="C33" s="32"/>
      <c r="D33" s="32"/>
      <c r="E33" s="46" t="s">
        <v>89</v>
      </c>
      <c r="F33" s="58" t="s">
        <v>15</v>
      </c>
      <c r="G33" s="45" t="s">
        <v>95</v>
      </c>
      <c r="H33" s="33"/>
      <c r="I33" s="20"/>
    </row>
    <row r="34" spans="2:9" ht="11.25">
      <c r="B34" s="32" t="s">
        <v>58</v>
      </c>
      <c r="C34" s="32"/>
      <c r="D34" s="32"/>
      <c r="E34" s="46" t="s">
        <v>57</v>
      </c>
      <c r="F34" s="25" t="s">
        <v>15</v>
      </c>
      <c r="G34" s="45" t="s">
        <v>95</v>
      </c>
      <c r="H34" s="45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COUNTA(F26:F35)</f>
        <v>8</v>
      </c>
      <c r="G36" s="29">
        <f>SUM(G26:G35)</f>
        <v>0</v>
      </c>
      <c r="H36" s="30">
        <f>SUM(H26:H35)</f>
        <v>0</v>
      </c>
      <c r="I36" s="28">
        <f>COUNTA(I26:I35)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s="59" customFormat="1" ht="11.25" customHeight="1">
      <c r="B38" s="32" t="s">
        <v>36</v>
      </c>
      <c r="C38" s="32"/>
      <c r="D38" s="32"/>
      <c r="E38" s="46" t="s">
        <v>40</v>
      </c>
      <c r="F38" s="58" t="s">
        <v>15</v>
      </c>
      <c r="G38" s="45" t="s">
        <v>95</v>
      </c>
      <c r="H38" s="45"/>
      <c r="I38" s="20"/>
    </row>
    <row r="39" spans="2:9" s="59" customFormat="1" ht="11.25" customHeight="1">
      <c r="B39" s="32" t="s">
        <v>80</v>
      </c>
      <c r="C39" s="32"/>
      <c r="D39" s="32"/>
      <c r="E39" s="46" t="s">
        <v>81</v>
      </c>
      <c r="F39" s="58" t="s">
        <v>15</v>
      </c>
      <c r="G39" s="45" t="s">
        <v>95</v>
      </c>
      <c r="H39" s="45"/>
      <c r="I39" s="20"/>
    </row>
    <row r="40" spans="2:9" s="59" customFormat="1" ht="11.25" customHeight="1">
      <c r="B40" s="32" t="s">
        <v>82</v>
      </c>
      <c r="C40" s="32"/>
      <c r="D40" s="32"/>
      <c r="E40" s="46" t="s">
        <v>83</v>
      </c>
      <c r="F40" s="58" t="s">
        <v>15</v>
      </c>
      <c r="G40" s="45" t="s">
        <v>95</v>
      </c>
      <c r="H40" s="45"/>
      <c r="I40" s="20"/>
    </row>
    <row r="41" spans="2:9" s="59" customFormat="1" ht="11.25" customHeight="1">
      <c r="B41" s="32" t="s">
        <v>38</v>
      </c>
      <c r="C41" s="32"/>
      <c r="D41" s="32"/>
      <c r="E41" s="46" t="s">
        <v>39</v>
      </c>
      <c r="F41" s="58" t="s">
        <v>15</v>
      </c>
      <c r="G41" s="45" t="s">
        <v>95</v>
      </c>
      <c r="H41" s="45"/>
      <c r="I41" s="20"/>
    </row>
    <row r="42" spans="2:9" s="59" customFormat="1" ht="11.25" customHeight="1">
      <c r="B42" s="14"/>
      <c r="C42" s="14"/>
      <c r="D42" s="14"/>
      <c r="E42" s="14"/>
      <c r="F42" s="20"/>
      <c r="G42" s="60"/>
      <c r="H42" s="60"/>
      <c r="I42" s="20"/>
    </row>
    <row r="43" spans="2:9" s="59" customFormat="1" ht="11.25" customHeight="1">
      <c r="B43" s="14"/>
      <c r="C43" s="14"/>
      <c r="D43" s="14"/>
      <c r="E43" s="1" t="s">
        <v>20</v>
      </c>
      <c r="F43" s="28">
        <f>COUNTA(F37:F42)</f>
        <v>4</v>
      </c>
      <c r="G43" s="29">
        <f>SUM(G37:G42)</f>
        <v>0</v>
      </c>
      <c r="H43" s="30">
        <f>SUM(H37:H42)</f>
        <v>0</v>
      </c>
      <c r="I43" s="28">
        <f>COUNTA(I37:I42)</f>
        <v>0</v>
      </c>
    </row>
    <row r="44" spans="2:9" s="59" customFormat="1" ht="11.25" customHeight="1">
      <c r="B44" s="6" t="s">
        <v>9</v>
      </c>
      <c r="C44" s="14"/>
      <c r="D44" s="14"/>
      <c r="E44" s="14"/>
      <c r="F44" s="20"/>
      <c r="G44" s="60"/>
      <c r="H44" s="60"/>
      <c r="I44" s="20"/>
    </row>
    <row r="45" spans="2:9" s="59" customFormat="1" ht="11.25" customHeight="1">
      <c r="B45" s="32" t="s">
        <v>41</v>
      </c>
      <c r="C45" s="32"/>
      <c r="D45" s="32"/>
      <c r="E45" s="46" t="s">
        <v>55</v>
      </c>
      <c r="F45" s="58" t="s">
        <v>15</v>
      </c>
      <c r="G45" s="45" t="s">
        <v>95</v>
      </c>
      <c r="H45" s="45"/>
      <c r="I45" s="20"/>
    </row>
    <row r="46" spans="2:9" s="59" customFormat="1" ht="11.25" customHeight="1">
      <c r="B46" s="32" t="s">
        <v>59</v>
      </c>
      <c r="C46" s="32"/>
      <c r="D46" s="32"/>
      <c r="E46" s="46" t="s">
        <v>60</v>
      </c>
      <c r="F46" s="58" t="s">
        <v>15</v>
      </c>
      <c r="G46" s="45" t="s">
        <v>95</v>
      </c>
      <c r="H46" s="45"/>
      <c r="I46" s="20"/>
    </row>
    <row r="47" spans="2:9" s="59" customFormat="1" ht="11.25" customHeight="1">
      <c r="B47" s="14"/>
      <c r="C47" s="14"/>
      <c r="D47" s="14"/>
      <c r="E47" s="14"/>
      <c r="F47" s="20"/>
      <c r="G47" s="60"/>
      <c r="H47" s="60"/>
      <c r="I47" s="20"/>
    </row>
    <row r="48" spans="2:9" s="59" customFormat="1" ht="11.25" customHeight="1">
      <c r="B48" s="14"/>
      <c r="C48" s="14"/>
      <c r="D48" s="14"/>
      <c r="E48" s="1" t="s">
        <v>20</v>
      </c>
      <c r="F48" s="28">
        <f>COUNTA(F44:F46)</f>
        <v>2</v>
      </c>
      <c r="G48" s="29">
        <f>SUM(G44:G46)</f>
        <v>0</v>
      </c>
      <c r="H48" s="30">
        <f>SUM(H44:H46)</f>
        <v>0</v>
      </c>
      <c r="I48" s="28">
        <f>COUNTA(I44:I46)</f>
        <v>0</v>
      </c>
    </row>
    <row r="49" spans="2:9" s="59" customFormat="1" ht="11.25" customHeight="1">
      <c r="B49" s="6" t="s">
        <v>0</v>
      </c>
      <c r="C49" s="6"/>
      <c r="D49" s="6"/>
      <c r="E49" s="14"/>
      <c r="F49" s="20"/>
      <c r="G49" s="60"/>
      <c r="H49" s="60"/>
      <c r="I49" s="20"/>
    </row>
    <row r="50" spans="2:9" s="59" customFormat="1" ht="11.25" customHeight="1">
      <c r="B50" s="32" t="s">
        <v>47</v>
      </c>
      <c r="C50" s="32"/>
      <c r="D50" s="32"/>
      <c r="E50" s="46" t="s">
        <v>48</v>
      </c>
      <c r="F50" s="58" t="s">
        <v>15</v>
      </c>
      <c r="G50" s="45" t="s">
        <v>95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 t="s">
        <v>95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28">
        <f>COUNTA(F49:F52)</f>
        <v>2</v>
      </c>
      <c r="G53" s="29">
        <f>SUM(G49:G52)</f>
        <v>0</v>
      </c>
      <c r="H53" s="30">
        <f>SUM(H49:H52)</f>
        <v>0</v>
      </c>
      <c r="I53" s="28">
        <f>COUNTA(I49:I52)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 t="s">
        <v>95</v>
      </c>
      <c r="H55" s="45"/>
      <c r="I55" s="20"/>
    </row>
    <row r="56" spans="2:9" s="59" customFormat="1" ht="11.25" customHeight="1">
      <c r="B56" s="32" t="s">
        <v>84</v>
      </c>
      <c r="C56" s="32"/>
      <c r="D56" s="32"/>
      <c r="E56" s="46" t="s">
        <v>85</v>
      </c>
      <c r="F56" s="58" t="s">
        <v>15</v>
      </c>
      <c r="G56" s="45" t="s">
        <v>95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 t="s">
        <v>95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0</v>
      </c>
      <c r="H59" s="30">
        <f>SUM(H54:H58)</f>
        <v>0</v>
      </c>
      <c r="I59" s="28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1"/>
      <c r="F60" s="11"/>
      <c r="G60" s="38"/>
      <c r="H60" s="62"/>
      <c r="I60" s="11"/>
    </row>
    <row r="61" spans="2:9" s="59" customFormat="1" ht="11.25" customHeight="1">
      <c r="B61" s="14"/>
      <c r="C61" s="14"/>
      <c r="D61" s="14"/>
      <c r="E61" s="14"/>
      <c r="F61" s="11"/>
      <c r="G61" s="63"/>
      <c r="H61" s="63"/>
      <c r="I61" s="39" t="s">
        <v>7</v>
      </c>
    </row>
    <row r="62" spans="2:9" s="59" customFormat="1" ht="11.25" customHeight="1" thickBot="1">
      <c r="B62" s="14"/>
      <c r="C62" s="6"/>
      <c r="D62" s="6"/>
      <c r="E62" s="1" t="s">
        <v>20</v>
      </c>
      <c r="F62" s="19">
        <f>F16+F25+F59+F53+F36+F48+F43</f>
        <v>28</v>
      </c>
      <c r="G62" s="64">
        <f>G16+G25+G59+G53+G36+G48+G43</f>
        <v>0</v>
      </c>
      <c r="H62" s="64">
        <f>H16+H25+H59+H53+H36+H48+H43</f>
        <v>0</v>
      </c>
      <c r="I62" s="19">
        <f>I16+I25+I59+I53+I36+I48+I43</f>
        <v>0</v>
      </c>
    </row>
    <row r="63" spans="2:9" s="59" customFormat="1" ht="11.25" customHeight="1" thickBot="1" thickTop="1">
      <c r="B63" s="65"/>
      <c r="C63" s="14"/>
      <c r="D63" s="14"/>
      <c r="E63" s="14"/>
      <c r="F63" s="1" t="s">
        <v>5</v>
      </c>
      <c r="G63" s="66">
        <f>IF((G62+H62)=0,"",G62/(G62+H62))</f>
      </c>
      <c r="H63" s="66">
        <f>IF((G62+H62)=0,"",H62/(G62+H62))</f>
      </c>
      <c r="I63" s="19"/>
    </row>
    <row r="64" spans="2:9" s="59" customFormat="1" ht="11.25" customHeight="1" thickTop="1">
      <c r="B64" s="65"/>
      <c r="C64" s="14"/>
      <c r="D64" s="14"/>
      <c r="E64" s="14"/>
      <c r="F64" s="11"/>
      <c r="G64" s="11"/>
      <c r="H64" s="11"/>
      <c r="I64" s="11"/>
    </row>
    <row r="65" spans="6:9" s="59" customFormat="1" ht="11.25" customHeight="1">
      <c r="F65" s="40"/>
      <c r="G65" s="40"/>
      <c r="H65" s="40"/>
      <c r="I65" s="40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9:I49 F37:I37 F35:I35 F24:I24 F26:I26 F44:I44 F42:I42 F52:I52 I54 I10 F15:I15 F17:I17">
      <formula1>#REF!</formula1>
    </dataValidation>
    <dataValidation type="list" showInputMessage="1" showErrorMessage="1" sqref="F38:F41 F50:F51 F45:F47 F27:F34 F18:F23 F55:F57">
      <formula1>$B$80:$B$81</formula1>
    </dataValidation>
    <dataValidation type="list" showInputMessage="1" showErrorMessage="1" sqref="I38:I41 I50:I51 I45:I47 I11:I14 I27:I34 I18:I23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2020-07-22T20:36:29Z</dcterms:modified>
  <cp:category/>
  <cp:version/>
  <cp:contentType/>
  <cp:contentStatus/>
</cp:coreProperties>
</file>