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<sst xmlns="http://schemas.openxmlformats.org/spreadsheetml/2006/main" count="147" uniqueCount="97">
  <si>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</si>
  <si>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</si>
  <si>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</si>
  <si>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</si>
  <si>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</si>
  <si>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</si>
  <si>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</si>
  <si>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</si>
  <si>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</si>
  <si>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</si>
  <si>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</si>
  <si>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</si>
  <si>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</si>
  <si>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</si>
  <si>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</si>
  <si>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</si>
  <si>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</si>
  <si>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</si>
  <si>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</si>
  <si>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</si>
  <si>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</si>
  <si>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</si>
  <si>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</si>
  <si>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</si>
  <si>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</si>
  <si>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</si>
  <si>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</si>
  <si>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</si>
  <si>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</si>
  <si>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</si>
  <si>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</si>
  <si>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</si>
  <si>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</si>
  <si>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</si>
  <si>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</si>
  <si>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</si>
  <si>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</si>
  <si>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</si>
  <si>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</si>
  <si>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</si>
  <si>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</si>
  <si>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</si>
  <si>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</si>
  <si>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</si>
  <si>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</si>
  <si>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</si>
  <si>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</si>
  <si>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</si>
  <si>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</si>
  <si>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</si>
  <si>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</si>
  <si>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</si>
  <si>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</si>
  <si>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</si>
  <si>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</si>
  <si>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</si>
  <si>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</si>
  <si>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</si>
  <si>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</si>
  <si>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</si>
  <si>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</si>
  <si>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</si>
  <si>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</si>
  <si>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</si>
  <si>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</si>
  <si>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</si>
  <si>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</si>
  <si>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</si>
  <si>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</si>
  <si>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</si>
  <si>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</si>
  <si>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</si>
  <si>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</si>
  <si>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</si>
  <si>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</si>
  <si>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</si>
  <si>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</si>
  <si>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</si>
  <si>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</si>
  <si>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</si>
  <si>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</si>
  <si>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</si>
  <si>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</si>
  <si>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</si>
  <si>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</si>
  <si>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</si>
  <si>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</si>
  <si>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</si>
  <si>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</si>
  <si>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</si>
  <si>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</si>
  <si>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</si>
  <si>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</si>
  <si>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</si>
  <si>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</si>
  <si>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 xml:space="preserve">PRS Motion:  To grant NPRR1030 Urgent status, to recommend approval of NPRR1030 as submitted, and to forward to TAC with a recommended priority of 2020 and rank of 2515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</si>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</sst>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5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95</v>
      </c>
      <c r="C3" s="71"/>
      <c r="D3" s="71"/>
      <c r="E3" s="6"/>
      <c r="F3" s="50" t="s">
        <v>22</v>
      </c>
      <c r="G3" s="67" t="s">
        <v>96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5.466666666666667</v>
      </c>
      <c r="H5" s="53">
        <f>IF((G62+H62)=0,"",H62)</f>
        <v>1.5333333333333332</v>
      </c>
      <c r="I5" s="54">
        <f>I62</f>
        <v>7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0.780952380952381</v>
      </c>
      <c r="H6" s="55">
        <f>H63</f>
        <v>0.21904761904761902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45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 t="s">
        <v>15</v>
      </c>
      <c r="G13" s="45"/>
      <c r="H13" s="33"/>
      <c r="I13" s="20" t="s">
        <v>21</v>
      </c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/>
      <c r="H18" s="44"/>
      <c r="I18" s="20" t="s">
        <v>21</v>
      </c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/>
      <c r="H19" s="44">
        <v>0.5</v>
      </c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/>
      <c r="H20" s="26"/>
      <c r="I20" s="20" t="s">
        <v>21</v>
      </c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/>
      <c r="H21" s="26"/>
      <c r="I21" s="20" t="s">
        <v>21</v>
      </c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/>
      <c r="H22" s="26"/>
      <c r="I22" s="20" t="s">
        <v>21</v>
      </c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/>
      <c r="H23" s="44">
        <v>0.5</v>
      </c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</v>
      </c>
      <c r="H25" s="30">
        <f>SUM(H17:H24)</f>
        <v>1</v>
      </c>
      <c r="I25" s="28">
        <f>COUNTA(I17:I24)</f>
        <v>4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/>
      <c r="H27" s="45">
        <v>0.2</v>
      </c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/>
      <c r="H28" s="33"/>
      <c r="I28" s="20" t="s">
        <v>21</v>
      </c>
    </row>
    <row r="29" spans="2:9" ht="11.25">
      <c r="B29" s="32" t="s">
        <v>75</v>
      </c>
      <c r="C29" s="32"/>
      <c r="D29" s="32"/>
      <c r="E29" s="46" t="s">
        <v>76</v>
      </c>
      <c r="F29" s="58"/>
      <c r="G29" s="45"/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0.2</v>
      </c>
      <c r="H30" s="45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0.2</v>
      </c>
      <c r="H31" s="45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0.2</v>
      </c>
      <c r="H32" s="45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/>
      <c r="H33" s="33"/>
      <c r="I33" s="20" t="s">
        <v>21</v>
      </c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0.2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7</v>
      </c>
      <c r="G36" s="29">
        <f>SUM(G26:G35)</f>
        <v>0.8</v>
      </c>
      <c r="H36" s="30">
        <f>SUM(H26:H35)</f>
        <v>0.2</v>
      </c>
      <c r="I36" s="28">
        <f>COUNTA(I26:I35)</f>
        <v>2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46" t="s">
        <v>40</v>
      </c>
      <c r="F38" s="25" t="s">
        <v>15</v>
      </c>
      <c r="G38" s="45">
        <v>0.25</v>
      </c>
      <c r="H38" s="45"/>
      <c r="I38" s="20"/>
    </row>
    <row r="39" spans="2:9" ht="11.25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ht="11.25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ht="11.25" customHeight="1">
      <c r="B41" s="32" t="s">
        <v>38</v>
      </c>
      <c r="C41" s="32"/>
      <c r="D41" s="32"/>
      <c r="E41" s="46" t="s">
        <v>39</v>
      </c>
      <c r="F41" s="25" t="s">
        <v>15</v>
      </c>
      <c r="G41" s="45">
        <v>0.25</v>
      </c>
      <c r="H41" s="45"/>
      <c r="I41" s="20"/>
    </row>
    <row r="42" spans="2:9" ht="11.25" customHeight="1">
      <c r="B42" s="14"/>
      <c r="C42" s="14"/>
      <c r="D42" s="14"/>
      <c r="E42" s="16"/>
      <c r="F42" s="20"/>
      <c r="G42" s="21"/>
      <c r="H42" s="21"/>
      <c r="I42" s="20"/>
    </row>
    <row r="43" spans="2:9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ht="11.25" customHeight="1">
      <c r="B44" s="6" t="s">
        <v>9</v>
      </c>
      <c r="C44" s="14"/>
      <c r="D44" s="14"/>
      <c r="E44" s="16"/>
      <c r="F44" s="20"/>
      <c r="G44" s="21"/>
      <c r="H44" s="21"/>
      <c r="I44" s="20"/>
    </row>
    <row r="45" spans="2:9" ht="11.25" customHeight="1">
      <c r="B45" s="32" t="s">
        <v>41</v>
      </c>
      <c r="C45" s="32"/>
      <c r="D45" s="32"/>
      <c r="E45" s="46" t="s">
        <v>55</v>
      </c>
      <c r="F45" s="25" t="s">
        <v>15</v>
      </c>
      <c r="G45" s="45">
        <v>0.5</v>
      </c>
      <c r="H45" s="45"/>
      <c r="I45" s="20"/>
    </row>
    <row r="46" spans="2:9" ht="11.25" customHeight="1">
      <c r="B46" s="32" t="s">
        <v>59</v>
      </c>
      <c r="C46" s="32"/>
      <c r="D46" s="32"/>
      <c r="E46" s="46" t="s">
        <v>60</v>
      </c>
      <c r="F46" s="25" t="s">
        <v>15</v>
      </c>
      <c r="G46" s="45">
        <v>0.5</v>
      </c>
      <c r="H46" s="45"/>
      <c r="I46" s="20"/>
    </row>
    <row r="47" spans="2:9" ht="11.25" customHeight="1">
      <c r="B47" s="14"/>
      <c r="C47" s="14"/>
      <c r="D47" s="14"/>
      <c r="E47" s="16"/>
      <c r="F47" s="20"/>
      <c r="G47" s="21"/>
      <c r="H47" s="21"/>
      <c r="I47" s="20"/>
    </row>
    <row r="48" spans="2:9" ht="11.25" customHeight="1">
      <c r="B48" s="16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/>
      <c r="H56" s="45">
        <v>0.3333333333333333</v>
      </c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0.6666666666666666</v>
      </c>
      <c r="H59" s="30">
        <f>SUM(H54:H58)</f>
        <v>0.3333333333333333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5.466666666666667</v>
      </c>
      <c r="H62" s="64">
        <f>H16+H25+H59+H53+H36+H48+H43</f>
        <v>1.5333333333333332</v>
      </c>
      <c r="I62" s="19">
        <f>I16+I25+I59+I53+I36+I48+I43</f>
        <v>7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0.780952380952381</v>
      </c>
      <c r="H63" s="66">
        <f>IF((G62+H62)=0,"",H62/(G62+H62))</f>
        <v>0.21904761904761902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ht="11.25" customHeight="1"/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2020-07-17T15:49:54Z</dcterms:modified>
  <cp:category/>
  <cp:version/>
  <cp:contentType/>
  <cp:contentStatus/>
</cp:coreProperties>
</file>