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<sst xmlns="http://schemas.openxmlformats.org/spreadsheetml/2006/main" count="147" uniqueCount="103">
  <si>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</si>
  <si>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</si>
  <si>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</si>
  <si>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</si>
  <si>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</si>
  <si>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</si>
  <si>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</si>
  <si>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</si>
  <si>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</si>
  <si>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</si>
  <si>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</si>
  <si>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</si>
  <si>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</si>
  <si>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</si>
  <si>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</si>
  <si>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</si>
  <si>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</si>
  <si>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</si>
  <si>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</si>
  <si>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</si>
  <si>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</si>
  <si>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</si>
  <si>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</si>
  <si>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</si>
  <si>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</si>
  <si>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</si>
  <si>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</si>
  <si>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</si>
  <si>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</si>
  <si>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</si>
  <si>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</si>
  <si>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</si>
  <si>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</si>
  <si>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</si>
  <si>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</si>
  <si>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</si>
  <si>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</si>
  <si>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</si>
  <si>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</si>
  <si>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</si>
  <si>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</si>
  <si>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</si>
  <si>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</si>
  <si>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</si>
  <si>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</si>
  <si>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</si>
  <si>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</si>
  <si>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</si>
  <si>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</si>
  <si>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</si>
  <si>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</si>
  <si>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</si>
  <si>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</si>
  <si>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</si>
  <si>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</si>
  <si>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</si>
  <si>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</si>
  <si>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</si>
  <si>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</si>
  <si>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</si>
  <si>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</si>
  <si>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</si>
  <si>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</si>
  <si>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</si>
  <si>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</si>
  <si>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</si>
  <si>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</si>
  <si>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</si>
  <si>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</si>
  <si>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</si>
  <si>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</si>
  <si>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</si>
  <si>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</si>
  <si>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</si>
  <si>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</si>
  <si>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</si>
  <si>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</si>
  <si>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</si>
  <si>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</si>
  <si>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</si>
  <si>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</si>
  <si>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</si>
  <si>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</si>
  <si>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</si>
  <si>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</si>
  <si>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</si>
  <si>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</si>
  <si>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</si>
  <si>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</si>
  <si>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</si>
  <si>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</si>
  <si>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Sandy Morris (Eric Blakey)</t>
  </si>
  <si>
    <t>Richard Ross (Blake Gross)</t>
  </si>
  <si>
    <t>John Dumas (Andy Nguyen)</t>
  </si>
  <si>
    <t>Prepared by:  Cory Phillips</t>
  </si>
  <si>
    <t>Date:  June 24, 2020</t>
  </si>
  <si>
    <t>Colin Meehan (Bob Helton)</t>
  </si>
  <si>
    <t>Calpine</t>
  </si>
  <si>
    <t>Bryan Sams</t>
  </si>
  <si>
    <t>Motion Passes</t>
  </si>
  <si>
    <t>2/3 of non-abst TAC Votes = 20</t>
  </si>
  <si>
    <t xml:space="preserve">TAC Motion:  To recommend approval of NPRR983 as recommended by PRS in the 6/11/20 PRS Report </t>
  </si>
  <si>
    <t>Issue:   NPRR983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</si>
</sst>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8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8" borderId="17" xfId="0" applyFont="1" applyFill="1" applyBorder="1" applyAlignment="1">
      <alignment horizontal="center" vertical="center"/>
    </xf>
    <xf numFmtId="1" fontId="4" fillId="39" borderId="12" xfId="59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3" fillId="40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1" fontId="3" fillId="39" borderId="12" xfId="59" applyNumberFormat="1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8" t="s">
        <v>101</v>
      </c>
      <c r="C2" s="58"/>
      <c r="D2" s="58"/>
      <c r="E2" s="4"/>
      <c r="F2" s="6"/>
      <c r="G2" s="40" t="s">
        <v>5</v>
      </c>
      <c r="H2" s="7"/>
      <c r="I2" s="6"/>
    </row>
    <row r="3" spans="1:9" ht="23.25" customHeight="1">
      <c r="A3" s="2"/>
      <c r="B3" s="58"/>
      <c r="C3" s="58"/>
      <c r="D3" s="58"/>
      <c r="E3" s="4"/>
      <c r="F3" s="46" t="s">
        <v>22</v>
      </c>
      <c r="G3" s="52" t="s">
        <v>99</v>
      </c>
      <c r="H3" s="53"/>
      <c r="I3" s="6"/>
    </row>
    <row r="4" spans="1:9" ht="23.25" customHeight="1">
      <c r="A4" s="2"/>
      <c r="B4" s="37" t="s">
        <v>102</v>
      </c>
      <c r="C4" s="5"/>
      <c r="D4" s="5"/>
      <c r="E4" s="4"/>
      <c r="F4" s="41" t="s">
        <v>31</v>
      </c>
      <c r="G4" s="54" t="s">
        <v>100</v>
      </c>
      <c r="H4" s="55"/>
      <c r="I4" s="39" t="s">
        <v>33</v>
      </c>
    </row>
    <row r="5" spans="1:9" ht="23.25" customHeight="1">
      <c r="A5" s="2"/>
      <c r="B5" s="37" t="s">
        <v>95</v>
      </c>
      <c r="C5" s="8"/>
      <c r="D5" s="5"/>
      <c r="E5" s="4"/>
      <c r="F5" s="45" t="s">
        <v>34</v>
      </c>
      <c r="G5" s="56">
        <f>IF((G63+H63)=0,"",G63)</f>
        <v>29</v>
      </c>
      <c r="H5" s="56">
        <f>IF((G63+H63)=0,"",H63)</f>
        <v>0</v>
      </c>
      <c r="I5" s="47">
        <f>I63</f>
        <v>0</v>
      </c>
    </row>
    <row r="6" spans="2:9" ht="22.5" customHeight="1">
      <c r="B6" s="37" t="s">
        <v>94</v>
      </c>
      <c r="C6" s="4"/>
      <c r="D6" s="8"/>
      <c r="E6" s="4"/>
      <c r="F6" s="6"/>
      <c r="G6" s="57">
        <f>_xlfn.IFERROR(SegmentVoteYes/(SegmentVoteYes+SegmentVoteNo),"")</f>
        <v>1</v>
      </c>
      <c r="H6" s="57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7" t="s">
        <v>4</v>
      </c>
      <c r="C8" s="4"/>
      <c r="D8" s="4"/>
      <c r="E8" s="38" t="s">
        <v>3</v>
      </c>
      <c r="F8" s="38" t="s">
        <v>1</v>
      </c>
      <c r="G8" s="38" t="s">
        <v>10</v>
      </c>
      <c r="H8" s="38" t="s">
        <v>11</v>
      </c>
      <c r="I8" s="38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7" t="s">
        <v>2</v>
      </c>
      <c r="C10" s="9" t="s">
        <v>14</v>
      </c>
      <c r="D10" s="27" t="s">
        <v>51</v>
      </c>
      <c r="E10" s="44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84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88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85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7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7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96</v>
      </c>
      <c r="F29" s="17" t="s">
        <v>13</v>
      </c>
      <c r="G29" s="26">
        <v>1</v>
      </c>
      <c r="H29" s="26"/>
      <c r="I29" s="12"/>
    </row>
    <row r="30" spans="2:9" ht="12.75">
      <c r="B30" s="24" t="s">
        <v>97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7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82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7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7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80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8" customHeight="1">
      <c r="B53" s="4"/>
      <c r="C53" s="4"/>
      <c r="D53" s="4"/>
      <c r="E53" s="9" t="s">
        <v>19</v>
      </c>
      <c r="F53" s="6">
        <f>COUNTA(F47:F52)</f>
        <v>4</v>
      </c>
      <c r="G53" s="48">
        <f>SUM(G47:G52)</f>
        <v>4</v>
      </c>
      <c r="H53" s="49">
        <f>SUM(H47:H52)</f>
        <v>0</v>
      </c>
      <c r="I53" s="6">
        <f>COUNTA(I47:I52)</f>
        <v>0</v>
      </c>
    </row>
    <row r="54" spans="2:9" ht="12.75" customHeight="1">
      <c r="B54" s="37" t="s">
        <v>37</v>
      </c>
      <c r="C54" s="4"/>
      <c r="D54" s="4"/>
      <c r="E54" s="4"/>
      <c r="F54" s="4"/>
      <c r="G54" s="23"/>
      <c r="H54" s="23"/>
      <c r="I54" s="12"/>
    </row>
    <row r="55" spans="2:9" ht="12.75" customHeight="1">
      <c r="B55" s="24" t="s">
        <v>46</v>
      </c>
      <c r="C55" s="24"/>
      <c r="D55" s="24"/>
      <c r="E55" s="25" t="s">
        <v>77</v>
      </c>
      <c r="F55" s="17"/>
      <c r="G55" s="26"/>
      <c r="H55" s="26"/>
      <c r="I55" s="12"/>
    </row>
    <row r="56" spans="2:9" ht="12.75" customHeight="1">
      <c r="B56" s="24" t="s">
        <v>55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2.75" customHeight="1">
      <c r="B57" s="24" t="s">
        <v>12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 customHeight="1">
      <c r="B58" s="24" t="s">
        <v>36</v>
      </c>
      <c r="C58" s="24"/>
      <c r="D58" s="24"/>
      <c r="E58" s="25" t="s">
        <v>78</v>
      </c>
      <c r="F58" s="17" t="s">
        <v>13</v>
      </c>
      <c r="G58" s="26">
        <v>1</v>
      </c>
      <c r="H58" s="26"/>
      <c r="I58" s="12"/>
    </row>
    <row r="59" spans="2:9" ht="12.75" customHeight="1">
      <c r="B59" s="4"/>
      <c r="C59" s="4"/>
      <c r="D59" s="4"/>
      <c r="E59" s="4"/>
      <c r="F59" s="12"/>
      <c r="G59" s="13"/>
      <c r="H59" s="13"/>
      <c r="I59" s="12"/>
    </row>
    <row r="60" spans="2:9" ht="12.75" customHeight="1">
      <c r="B60" s="4"/>
      <c r="C60" s="4"/>
      <c r="D60" s="4"/>
      <c r="E60" s="9" t="s">
        <v>19</v>
      </c>
      <c r="F60" s="6">
        <f>COUNTA(F54:F59)</f>
        <v>3</v>
      </c>
      <c r="G60" s="48">
        <f>SUM(G54:G59)</f>
        <v>3</v>
      </c>
      <c r="H60" s="49">
        <f>SUM(H54:H59)</f>
        <v>0</v>
      </c>
      <c r="I60" s="6">
        <f>COUNTA(I54:I59)</f>
        <v>0</v>
      </c>
    </row>
    <row r="61" spans="2:9" ht="18" customHeight="1">
      <c r="B61" s="37" t="s">
        <v>8</v>
      </c>
      <c r="C61" s="4"/>
      <c r="D61" s="4"/>
      <c r="E61" s="9"/>
      <c r="F61" s="6"/>
      <c r="G61" s="30"/>
      <c r="H61" s="50"/>
      <c r="I61" s="6"/>
    </row>
    <row r="62" spans="2:9" ht="18" customHeight="1">
      <c r="B62" s="4"/>
      <c r="C62" s="4"/>
      <c r="D62" s="4"/>
      <c r="E62" s="4"/>
      <c r="F62" s="6"/>
      <c r="G62" s="32"/>
      <c r="H62" s="32"/>
      <c r="I62" s="43" t="s">
        <v>7</v>
      </c>
    </row>
    <row r="63" spans="2:9" ht="13.5" thickBot="1">
      <c r="B63" s="4"/>
      <c r="C63" s="4"/>
      <c r="D63" s="4"/>
      <c r="E63" s="42" t="s">
        <v>19</v>
      </c>
      <c r="F63" s="38">
        <f>F25+F60+F53+F32+F18+F46+F39</f>
        <v>29</v>
      </c>
      <c r="G63" s="51">
        <f>G25+G60+G53+G32+G18+G46+G39</f>
        <v>29</v>
      </c>
      <c r="H63" s="51">
        <f>H25+H60+H53+H32+H18+H46+H39</f>
        <v>0</v>
      </c>
      <c r="I63" s="6">
        <f>I25+I60+I53+I32+I18+I46+I39</f>
        <v>0</v>
      </c>
    </row>
    <row r="64" spans="2:9" ht="13.5" thickTop="1">
      <c r="B64" s="33"/>
      <c r="C64" s="4"/>
      <c r="D64" s="4"/>
      <c r="E64" s="4"/>
      <c r="F64" s="6"/>
      <c r="G64" s="6"/>
      <c r="H64" s="6"/>
      <c r="I64" s="6"/>
    </row>
    <row r="66" ht="13.5" hidden="1" thickBot="1">
      <c r="B66" s="34" t="s">
        <v>25</v>
      </c>
    </row>
    <row r="67" ht="12.75" hidden="1">
      <c r="B67" s="35" t="s">
        <v>17</v>
      </c>
    </row>
    <row r="68" ht="12.75" hidden="1">
      <c r="B68" s="35" t="s">
        <v>16</v>
      </c>
    </row>
    <row r="69" ht="12.75" hidden="1">
      <c r="B69" s="36" t="s">
        <v>18</v>
      </c>
    </row>
    <row r="70" ht="12.75" hidden="1"/>
    <row r="71" ht="13.5" hidden="1" thickBot="1">
      <c r="B71" s="34" t="s">
        <v>26</v>
      </c>
    </row>
    <row r="72" ht="12.75" hidden="1">
      <c r="B72" s="35" t="s">
        <v>23</v>
      </c>
    </row>
    <row r="73" ht="12.75" hidden="1">
      <c r="B73" s="35" t="s">
        <v>24</v>
      </c>
    </row>
    <row r="74" ht="12.75" hidden="1">
      <c r="B74" s="36" t="s">
        <v>31</v>
      </c>
    </row>
    <row r="75" ht="12.75" hidden="1"/>
    <row r="76" ht="13.5" hidden="1" thickBot="1">
      <c r="B76" s="34" t="s">
        <v>27</v>
      </c>
    </row>
    <row r="77" ht="12.75" hidden="1">
      <c r="B77" s="35" t="s">
        <v>21</v>
      </c>
    </row>
    <row r="78" ht="12.75" hidden="1">
      <c r="B78" s="36"/>
    </row>
    <row r="79" ht="12.75" hidden="1"/>
    <row r="80" ht="13.5" hidden="1" thickBot="1">
      <c r="B80" s="34" t="s">
        <v>28</v>
      </c>
    </row>
    <row r="81" ht="12.75" hidden="1">
      <c r="B81" s="35" t="s">
        <v>13</v>
      </c>
    </row>
    <row r="82" ht="12.75" hidden="1">
      <c r="B82" s="36"/>
    </row>
    <row r="83" ht="12.75" hidden="1"/>
    <row r="84" ht="13.5" hidden="1" thickBot="1">
      <c r="B84" s="34" t="s">
        <v>29</v>
      </c>
    </row>
    <row r="85" ht="12.75" hidden="1">
      <c r="B85" s="35" t="s">
        <v>13</v>
      </c>
    </row>
    <row r="86" ht="12.75" hidden="1">
      <c r="B86" s="36"/>
    </row>
    <row r="87" ht="12.75" hidden="1"/>
    <row r="88" ht="13.5" hidden="1" thickBot="1">
      <c r="B88" s="34" t="s">
        <v>30</v>
      </c>
    </row>
    <row r="89" ht="12.75" hidden="1">
      <c r="B89" s="35">
        <v>1</v>
      </c>
    </row>
    <row r="90" ht="12.75" hidden="1">
      <c r="B90" s="36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2020-06-24T18:58:06Z</dcterms:modified>
  <cp:category/>
  <cp:version/>
  <cp:contentType/>
  <cp:contentStatus/>
</cp:coreProperties>
</file>