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<sst xmlns="http://schemas.openxmlformats.org/spreadsheetml/2006/main" count="174" uniqueCount="130">
  <si>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</si>
  <si>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</si>
  <si>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</si>
  <si>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</si>
  <si>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</si>
  <si>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</si>
  <si>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</si>
  <si>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</si>
  <si>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</si>
  <si>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</si>
  <si>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</si>
  <si>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</si>
  <si>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</si>
  <si>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</si>
  <si>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</si>
  <si>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</si>
  <si>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</si>
  <si>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</si>
  <si>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</si>
  <si>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</si>
  <si>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</si>
  <si>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</si>
  <si>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</si>
  <si>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</si>
  <si>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</si>
  <si>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</si>
  <si>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</si>
  <si>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</si>
  <si>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</si>
  <si>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</si>
  <si>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</si>
  <si>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</si>
  <si>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</si>
  <si>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</si>
  <si>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</si>
  <si>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</si>
  <si>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</si>
  <si>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</si>
  <si>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</si>
  <si>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</si>
  <si>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</si>
  <si>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</si>
  <si>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</si>
  <si>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</si>
  <si>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</si>
  <si>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</si>
  <si>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</si>
  <si>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</si>
  <si>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</si>
  <si>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</si>
  <si>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</si>
  <si>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</si>
  <si>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</si>
  <si>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</si>
  <si>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</si>
  <si>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</si>
  <si>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</si>
  <si>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</si>
  <si>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</si>
  <si>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</si>
  <si>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</si>
  <si>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</si>
  <si>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</si>
  <si>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</si>
  <si>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</si>
  <si>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</si>
  <si>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</si>
  <si>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</si>
  <si>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</si>
  <si>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</si>
  <si>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</si>
  <si>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</si>
  <si>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</si>
  <si>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</si>
  <si>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</si>
  <si>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</si>
  <si>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</si>
  <si>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</si>
  <si>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</si>
  <si>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</si>
  <si>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</si>
  <si>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</si>
  <si>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</si>
  <si>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</si>
  <si>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</si>
  <si>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</si>
  <si>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</si>
  <si>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</si>
  <si>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</si>
  <si>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</si>
  <si>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</si>
  <si>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</si>
  <si>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</si>
  <si>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</si>
  <si>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Date:  June 24, 2020</t>
  </si>
  <si>
    <t>Colin Meehan (Bob Helton)</t>
  </si>
  <si>
    <t xml:space="preserve">To approve the January 29, 2020 TAC Meeting Minutes
 as submitted </t>
  </si>
  <si>
    <t>NPRR903 - To recommend approval as recommended by PRS in the 2/13/20 PRS Report as amended by the 3/24/20 ERCOT comments</t>
  </si>
  <si>
    <t xml:space="preserve">NPRR973 - To recommend approval as recommended by PRS in the 2/13/20 PRS Report </t>
  </si>
  <si>
    <t xml:space="preserve">NPRR983 - To recommend approval as recommended by PRS in the 6/11/20 PRS Report </t>
  </si>
  <si>
    <t xml:space="preserve">NPRR990 - To recommend approval as recommended by PRS in the 2/13/20 PRS Report </t>
  </si>
  <si>
    <t>NPRR992 - To recommend approval as recommended by PRS in the 6/11/20 PRS Report</t>
  </si>
  <si>
    <t xml:space="preserve">NPRR993 - To recommend approval as recommended by PRS in the 6/11/20 PRS Report </t>
  </si>
  <si>
    <t xml:space="preserve">NOGRR196 - To recommend approval as recommended by ROS in the 2/6/20 ROS Report </t>
  </si>
  <si>
    <t>NOGRR202 - To approve as recommended by ROS in the 2/6/20 ROS Report</t>
  </si>
  <si>
    <t>NOGRR205 - To approve as recommended by ROS in the 5/11/20 ROS Report</t>
  </si>
  <si>
    <t>PGRR074 - To recommend approval as recommended by ROS in the 2/6/20 ROS Report</t>
  </si>
  <si>
    <t>PGRR078 - To recommend approval as recommended by ROS in the 6/4/20 ROS Report</t>
  </si>
  <si>
    <t>PGRR080 - To recommend approval as recommended by ROS in the 6/4/20 ROS Report</t>
  </si>
  <si>
    <t>RRGRR022 - To recommend approval as recommended by ROS in the 2/6/20 ROS Report</t>
  </si>
  <si>
    <t>SCR810 - To recommend approval as recommended by PRS in the 6/11/20 PRS Report</t>
  </si>
  <si>
    <t>VCMRR027 - To recommend approval as recommended by WMS in the 2/5/20 PRS Report</t>
  </si>
  <si>
    <t>OBDRR018 - To table OBDRR018</t>
  </si>
  <si>
    <t>OBDRR019 - To table OBDRR019</t>
  </si>
  <si>
    <t>OBDRR020 - To table OBDRR020</t>
  </si>
  <si>
    <t>VCMRR029 - To table VCMRR029</t>
  </si>
  <si>
    <t>SCR808 - To approve the 2/21/20 Request for Withdrawal</t>
  </si>
  <si>
    <t>2020 PRS Goals - To approve as submitted</t>
  </si>
  <si>
    <t>2020 RMS Goals - To approve as submitted</t>
  </si>
  <si>
    <t>KTC15-2 - To endorse as submitted</t>
  </si>
  <si>
    <t>NOGRR200 - To recommend approval as recommended by ROS in the 5/11/20 ROS Report as amended by the 6/22/20 ERCOT comments</t>
  </si>
  <si>
    <t>2020 TAC Goals and Strategic Initiatives - To approve as revised by TAC</t>
  </si>
  <si>
    <t>OBDRR021 - To recommend approval as revised by TAC</t>
  </si>
  <si>
    <t>Calpine</t>
  </si>
  <si>
    <t>Bryan Sams</t>
  </si>
  <si>
    <t>Motion Passes</t>
  </si>
  <si>
    <t>2/3 of non-abst TAC Votes = 20</t>
  </si>
  <si>
    <t>TAC Motion:  To table OBDRR019</t>
  </si>
  <si>
    <t>Issue:   OBDRR019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</si>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</sst>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60" t="s">
        <v>127</v>
      </c>
      <c r="C2" s="60"/>
      <c r="D2" s="60"/>
      <c r="E2" s="4"/>
      <c r="F2" s="6"/>
      <c r="G2" s="40" t="s">
        <v>5</v>
      </c>
      <c r="H2" s="7"/>
      <c r="I2" s="6"/>
    </row>
    <row r="3" spans="1:9" ht="23.25" customHeight="1">
      <c r="A3" s="2"/>
      <c r="B3" s="60"/>
      <c r="C3" s="60"/>
      <c r="D3" s="60"/>
      <c r="E3" s="4"/>
      <c r="F3" s="46" t="s">
        <v>22</v>
      </c>
      <c r="G3" s="54" t="s">
        <v>125</v>
      </c>
      <c r="H3" s="55"/>
      <c r="I3" s="6"/>
    </row>
    <row r="4" spans="1:9" ht="23.25" customHeight="1">
      <c r="A4" s="2"/>
      <c r="B4" s="37" t="s">
        <v>128</v>
      </c>
      <c r="C4" s="5"/>
      <c r="D4" s="5"/>
      <c r="E4" s="4"/>
      <c r="F4" s="41" t="s">
        <v>31</v>
      </c>
      <c r="G4" s="56" t="s">
        <v>126</v>
      </c>
      <c r="H4" s="57"/>
      <c r="I4" s="39" t="s">
        <v>33</v>
      </c>
    </row>
    <row r="5" spans="1:9" ht="23.25" customHeight="1">
      <c r="A5" s="2"/>
      <c r="B5" s="37" t="s">
        <v>94</v>
      </c>
      <c r="C5" s="8"/>
      <c r="D5" s="5"/>
      <c r="E5" s="4"/>
      <c r="F5" s="45" t="s">
        <v>34</v>
      </c>
      <c r="G5" s="58">
        <f>IF((G63+H63)=0,"",G63)</f>
        <v>29</v>
      </c>
      <c r="H5" s="58">
        <f>IF((G63+H63)=0,"",H63)</f>
        <v>0</v>
      </c>
      <c r="I5" s="47">
        <f>I63</f>
        <v>0</v>
      </c>
    </row>
    <row r="6" spans="2:9" ht="22.5" customHeight="1">
      <c r="B6" s="37" t="s">
        <v>129</v>
      </c>
      <c r="C6" s="4"/>
      <c r="D6" s="8"/>
      <c r="E6" s="4"/>
      <c r="F6" s="6"/>
      <c r="G6" s="59">
        <f>_xlfn.IFERROR(SegmentVoteYes/(SegmentVoteYes+SegmentVoteNo),"")</f>
        <v>1</v>
      </c>
      <c r="H6" s="59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123</v>
      </c>
      <c r="C30" s="24"/>
      <c r="D30" s="24"/>
      <c r="E30" s="25" t="s">
        <v>124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50">
        <f>SUM(G47:G52)</f>
        <v>4</v>
      </c>
      <c r="H53" s="51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50">
        <f>SUM(G54:G59)</f>
        <v>3</v>
      </c>
      <c r="H60" s="51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2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3">
        <f>G25+G60+G53+G32+G18+G46+G39</f>
        <v>29</v>
      </c>
      <c r="H63" s="53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60" zoomScaleNormal="160" zoomScalePageLayoutView="0" workbookViewId="0" topLeftCell="A1">
      <selection activeCell="A28" sqref="A28"/>
    </sheetView>
  </sheetViews>
  <sheetFormatPr defaultColWidth="9.140625" defaultRowHeight="12.75"/>
  <sheetData>
    <row r="1" ht="12.75">
      <c r="A1" s="49" t="s">
        <v>96</v>
      </c>
    </row>
    <row r="2" ht="12.75">
      <c r="A2" s="48" t="s">
        <v>97</v>
      </c>
    </row>
    <row r="3" ht="12.75">
      <c r="A3" s="48" t="s">
        <v>98</v>
      </c>
    </row>
    <row r="4" ht="12.75">
      <c r="A4" s="48" t="s">
        <v>99</v>
      </c>
    </row>
    <row r="5" ht="12.75">
      <c r="A5" s="48" t="s">
        <v>100</v>
      </c>
    </row>
    <row r="6" ht="12.75">
      <c r="A6" s="48" t="s">
        <v>101</v>
      </c>
    </row>
    <row r="7" ht="12.75">
      <c r="A7" s="48" t="s">
        <v>102</v>
      </c>
    </row>
    <row r="8" ht="12.75">
      <c r="A8" s="48" t="s">
        <v>103</v>
      </c>
    </row>
    <row r="9" ht="12.75">
      <c r="A9" s="48" t="s">
        <v>120</v>
      </c>
    </row>
    <row r="10" ht="12.75">
      <c r="A10" s="48" t="s">
        <v>104</v>
      </c>
    </row>
    <row r="11" ht="12.75">
      <c r="A11" s="48" t="s">
        <v>105</v>
      </c>
    </row>
    <row r="12" ht="12.75">
      <c r="A12" s="48" t="s">
        <v>106</v>
      </c>
    </row>
    <row r="13" ht="12.75">
      <c r="A13" s="48" t="s">
        <v>107</v>
      </c>
    </row>
    <row r="14" ht="12.75">
      <c r="A14" s="48" t="s">
        <v>108</v>
      </c>
    </row>
    <row r="15" ht="12.75">
      <c r="A15" s="48" t="s">
        <v>109</v>
      </c>
    </row>
    <row r="16" ht="12.75">
      <c r="A16" s="48" t="s">
        <v>110</v>
      </c>
    </row>
    <row r="17" ht="12.75">
      <c r="A17" s="48" t="s">
        <v>111</v>
      </c>
    </row>
    <row r="18" ht="12.75">
      <c r="A18" s="48" t="s">
        <v>112</v>
      </c>
    </row>
    <row r="19" ht="12.75">
      <c r="A19" s="48" t="s">
        <v>113</v>
      </c>
    </row>
    <row r="20" ht="12.75">
      <c r="A20" s="48" t="s">
        <v>114</v>
      </c>
    </row>
    <row r="21" ht="12.75">
      <c r="A21" s="48" t="s">
        <v>115</v>
      </c>
    </row>
    <row r="22" ht="12.75">
      <c r="A22" s="48" t="s">
        <v>116</v>
      </c>
    </row>
    <row r="23" ht="12.75">
      <c r="A23" s="48" t="s">
        <v>117</v>
      </c>
    </row>
    <row r="24" ht="12.75">
      <c r="A24" s="48" t="s">
        <v>118</v>
      </c>
    </row>
    <row r="25" ht="12.75">
      <c r="A25" s="48" t="s">
        <v>121</v>
      </c>
    </row>
    <row r="26" ht="12.75">
      <c r="A26" s="48" t="s">
        <v>122</v>
      </c>
    </row>
    <row r="27" ht="12.75">
      <c r="A27" s="48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2020-06-29T20:39:26Z</dcterms:modified>
  <cp:category/>
  <cp:version/>
  <cp:contentType/>
  <cp:contentStatus/>
</cp:coreProperties>
</file>