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source Adequacy\Peak Ave Capacity Contributions (Wind, Solar, DC-Tie, PUN, Hydro)\Posted Peak Ave Capacity Percentage Files\2020\2020_April Updates\"/>
    </mc:Choice>
  </mc:AlternateContent>
  <bookViews>
    <workbookView xWindow="0" yWindow="0" windowWidth="28800" windowHeight="11835"/>
  </bookViews>
  <sheets>
    <sheet name="SUMMARY" sheetId="1" r:id="rId1"/>
    <sheet name="W2019-2020 Panhandle" sheetId="3" r:id="rId2"/>
    <sheet name="W2018-2019 Panhandle" sheetId="5" r:id="rId3"/>
    <sheet name="W2017-2018 Panhandle" sheetId="6" r:id="rId4"/>
    <sheet name="W2016-2017 Panhandle" sheetId="7" r:id="rId5"/>
    <sheet name="W2015-2016 Panhandle" sheetId="8" r:id="rId6"/>
    <sheet name="W2014-2015 Panhandle" sheetId="9" r:id="rId7"/>
    <sheet name="W2013-2014 Panhandle" sheetId="10" r:id="rId8"/>
    <sheet name="W2012-2013 Panhandle" sheetId="11" r:id="rId9"/>
    <sheet name="W2011-2012 Panhandle" sheetId="12" r:id="rId10"/>
    <sheet name="W2010-2011 Panhandle" sheetId="13" r:id="rId11"/>
    <sheet name="W2019-2020 Coastal" sheetId="4" r:id="rId12"/>
    <sheet name="W2018-2019 Coastal" sheetId="14" r:id="rId13"/>
    <sheet name="W2017-2018 Coastal" sheetId="15" r:id="rId14"/>
    <sheet name="W2016-2017 Coastal" sheetId="16" r:id="rId15"/>
    <sheet name="W2015-2016 Coastal" sheetId="17" r:id="rId16"/>
    <sheet name="W2014-2015 Coastal" sheetId="18" r:id="rId17"/>
    <sheet name="W2013-2014 Coastal" sheetId="19" r:id="rId18"/>
    <sheet name="W2012-2013 Coastal" sheetId="20" r:id="rId19"/>
    <sheet name="W2011-2012 Coastal" sheetId="21" r:id="rId20"/>
    <sheet name="W2010-2011 Coastal" sheetId="22" r:id="rId21"/>
    <sheet name="W2019-2020 Other" sheetId="2" r:id="rId22"/>
    <sheet name="W2018-2019 Other" sheetId="23" r:id="rId23"/>
    <sheet name="W2017-2018 Other" sheetId="24" r:id="rId24"/>
    <sheet name="W2016-2017 Other" sheetId="25" r:id="rId25"/>
    <sheet name="W2015-2016 Other" sheetId="26" r:id="rId26"/>
    <sheet name="W2014-2015 Other" sheetId="27" r:id="rId27"/>
    <sheet name="W2013-2014 Other" sheetId="28" r:id="rId28"/>
    <sheet name="W2012-2013 Other" sheetId="29" r:id="rId29"/>
    <sheet name="W2011-2012 Other" sheetId="30" r:id="rId30"/>
    <sheet name="W2010-2011 Other" sheetId="31" r:id="rId31"/>
  </sheets>
  <definedNames>
    <definedName name="_xlnm._FilterDatabase" localSheetId="2" hidden="1">'W2018-2019 Panhandle'!#REF!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U4" i="31" l="1"/>
  <c r="T4" i="31"/>
  <c r="R4" i="31"/>
  <c r="Q4" i="31"/>
  <c r="P4" i="31"/>
  <c r="O4" i="31"/>
  <c r="N4" i="31"/>
  <c r="M4" i="31"/>
  <c r="L4" i="31"/>
  <c r="J4" i="31"/>
  <c r="I4" i="31"/>
  <c r="H4" i="31"/>
  <c r="G4" i="31"/>
  <c r="F4" i="31"/>
  <c r="E4" i="31"/>
  <c r="D4" i="31"/>
  <c r="B4" i="31"/>
  <c r="U4" i="30"/>
  <c r="T4" i="30"/>
  <c r="R4" i="30"/>
  <c r="Q4" i="30"/>
  <c r="P4" i="30"/>
  <c r="O4" i="30"/>
  <c r="N4" i="30"/>
  <c r="M4" i="30"/>
  <c r="L4" i="30"/>
  <c r="J4" i="30"/>
  <c r="I4" i="30"/>
  <c r="H4" i="30"/>
  <c r="G4" i="30"/>
  <c r="F4" i="30"/>
  <c r="E4" i="30"/>
  <c r="D4" i="30"/>
  <c r="U4" i="29"/>
  <c r="T4" i="29"/>
  <c r="S4" i="29"/>
  <c r="R4" i="29"/>
  <c r="Q4" i="29"/>
  <c r="P4" i="29"/>
  <c r="O4" i="29"/>
  <c r="M4" i="29"/>
  <c r="L4" i="29"/>
  <c r="K4" i="29"/>
  <c r="J4" i="29"/>
  <c r="I4" i="29"/>
  <c r="H4" i="29"/>
  <c r="G4" i="29"/>
  <c r="E4" i="29"/>
  <c r="D4" i="29"/>
  <c r="C4" i="29"/>
  <c r="B5" i="29"/>
  <c r="B5" i="28"/>
  <c r="F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E4" i="28"/>
  <c r="D4" i="28"/>
  <c r="C4" i="28"/>
  <c r="B4" i="28"/>
  <c r="G4" i="20"/>
  <c r="H4" i="20"/>
  <c r="I4" i="20"/>
  <c r="O4" i="20"/>
  <c r="P4" i="20"/>
  <c r="Q4" i="20"/>
  <c r="C4" i="20"/>
  <c r="E4" i="20"/>
  <c r="J4" i="20"/>
  <c r="K4" i="20"/>
  <c r="M4" i="20"/>
  <c r="R4" i="20"/>
  <c r="S4" i="20"/>
  <c r="U4" i="20"/>
  <c r="U4" i="22"/>
  <c r="P4" i="22"/>
  <c r="O4" i="22"/>
  <c r="N4" i="22"/>
  <c r="M4" i="22"/>
  <c r="H4" i="22"/>
  <c r="F4" i="22"/>
  <c r="E4" i="22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5" i="21"/>
  <c r="T4" i="20"/>
  <c r="N4" i="20"/>
  <c r="L4" i="20"/>
  <c r="F4" i="20"/>
  <c r="D4" i="20"/>
  <c r="B4" i="20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B5" i="19"/>
  <c r="E4" i="19"/>
  <c r="D4" i="19"/>
  <c r="C4" i="19"/>
  <c r="B4" i="19"/>
  <c r="H7" i="1"/>
  <c r="G7" i="1"/>
  <c r="F7" i="1"/>
  <c r="E7" i="1"/>
  <c r="D7" i="1"/>
  <c r="C7" i="1"/>
  <c r="B4" i="29" l="1"/>
  <c r="B5" i="30"/>
  <c r="C4" i="30"/>
  <c r="K4" i="30"/>
  <c r="S4" i="30"/>
  <c r="F4" i="29"/>
  <c r="N4" i="29"/>
  <c r="C4" i="31"/>
  <c r="B5" i="31" s="1"/>
  <c r="K4" i="31"/>
  <c r="S4" i="31"/>
  <c r="B4" i="30"/>
  <c r="C4" i="22"/>
  <c r="D4" i="22"/>
  <c r="Q4" i="22"/>
  <c r="F4" i="19"/>
  <c r="B4" i="21"/>
  <c r="I4" i="22"/>
  <c r="B5" i="20"/>
  <c r="B4" i="22"/>
  <c r="J4" i="22"/>
  <c r="R4" i="22"/>
  <c r="K4" i="22"/>
  <c r="S4" i="22"/>
  <c r="L4" i="22"/>
  <c r="T4" i="22"/>
  <c r="J4" i="18"/>
  <c r="G4" i="22"/>
  <c r="U4" i="13"/>
  <c r="T4" i="13"/>
  <c r="S4" i="13"/>
  <c r="R4" i="13"/>
  <c r="P4" i="13"/>
  <c r="O4" i="13"/>
  <c r="N4" i="13"/>
  <c r="M4" i="13"/>
  <c r="L4" i="13"/>
  <c r="K4" i="13"/>
  <c r="J4" i="13"/>
  <c r="H4" i="13"/>
  <c r="G4" i="13"/>
  <c r="F4" i="13"/>
  <c r="E4" i="13"/>
  <c r="D4" i="13"/>
  <c r="C4" i="13"/>
  <c r="B4" i="13"/>
  <c r="L4" i="12"/>
  <c r="D4" i="12"/>
  <c r="U4" i="12"/>
  <c r="T4" i="12"/>
  <c r="S4" i="12"/>
  <c r="R4" i="12"/>
  <c r="Q4" i="12"/>
  <c r="O4" i="12"/>
  <c r="N4" i="12"/>
  <c r="M4" i="12"/>
  <c r="K4" i="12"/>
  <c r="J4" i="12"/>
  <c r="I4" i="12"/>
  <c r="G4" i="12"/>
  <c r="F4" i="12"/>
  <c r="E4" i="12"/>
  <c r="C4" i="12"/>
  <c r="B4" i="12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R4" i="10"/>
  <c r="J4" i="10"/>
  <c r="U4" i="10"/>
  <c r="T4" i="10"/>
  <c r="S4" i="10"/>
  <c r="Q4" i="10"/>
  <c r="P4" i="10"/>
  <c r="O4" i="10"/>
  <c r="N4" i="10"/>
  <c r="M4" i="10"/>
  <c r="L4" i="10"/>
  <c r="K4" i="10"/>
  <c r="I4" i="10"/>
  <c r="H4" i="10"/>
  <c r="G4" i="10"/>
  <c r="F4" i="10"/>
  <c r="E4" i="10"/>
  <c r="D4" i="10"/>
  <c r="C4" i="10"/>
  <c r="B5" i="10"/>
  <c r="E4" i="23" l="1"/>
  <c r="S4" i="23"/>
  <c r="M4" i="24"/>
  <c r="U4" i="24"/>
  <c r="C4" i="25"/>
  <c r="M4" i="26"/>
  <c r="H4" i="26"/>
  <c r="R4" i="26"/>
  <c r="F4" i="27"/>
  <c r="E4" i="27"/>
  <c r="P4" i="23"/>
  <c r="L4" i="27"/>
  <c r="R4" i="27"/>
  <c r="O4" i="25"/>
  <c r="S4" i="27"/>
  <c r="K4" i="27"/>
  <c r="C4" i="27"/>
  <c r="G4" i="27"/>
  <c r="O4" i="27"/>
  <c r="G4" i="26"/>
  <c r="K4" i="25"/>
  <c r="P4" i="26"/>
  <c r="B4" i="24"/>
  <c r="I4" i="23"/>
  <c r="J4" i="23"/>
  <c r="S4" i="24"/>
  <c r="Q4" i="24"/>
  <c r="O4" i="24"/>
  <c r="K4" i="24"/>
  <c r="C4" i="24"/>
  <c r="D4" i="27"/>
  <c r="J4" i="27"/>
  <c r="F4" i="25"/>
  <c r="L4" i="25"/>
  <c r="N4" i="27"/>
  <c r="I4" i="26"/>
  <c r="J4" i="24"/>
  <c r="F4" i="24"/>
  <c r="G4" i="24"/>
  <c r="M4" i="23"/>
  <c r="Q4" i="23"/>
  <c r="R4" i="23"/>
  <c r="E4" i="26"/>
  <c r="D4" i="26"/>
  <c r="Q4" i="26"/>
  <c r="R4" i="24"/>
  <c r="N4" i="24"/>
  <c r="I4" i="24"/>
  <c r="F4" i="23"/>
  <c r="U4" i="23"/>
  <c r="D4" i="23"/>
  <c r="P4" i="25"/>
  <c r="G4" i="25"/>
  <c r="T4" i="25"/>
  <c r="C4" i="26"/>
  <c r="N4" i="25"/>
  <c r="L4" i="26"/>
  <c r="Q4" i="25"/>
  <c r="E4" i="25"/>
  <c r="D4" i="24"/>
  <c r="H4" i="24"/>
  <c r="N4" i="23"/>
  <c r="B4" i="23"/>
  <c r="L4" i="23"/>
  <c r="U4" i="27"/>
  <c r="P4" i="27"/>
  <c r="K4" i="26"/>
  <c r="D4" i="25"/>
  <c r="S4" i="25"/>
  <c r="T4" i="26"/>
  <c r="J4" i="26"/>
  <c r="H4" i="25"/>
  <c r="M4" i="25"/>
  <c r="L4" i="24"/>
  <c r="P4" i="24"/>
  <c r="G4" i="23"/>
  <c r="C4" i="23"/>
  <c r="T4" i="23"/>
  <c r="Q4" i="27"/>
  <c r="T4" i="27"/>
  <c r="I4" i="27"/>
  <c r="M4" i="27"/>
  <c r="H4" i="27"/>
  <c r="J4" i="25"/>
  <c r="F4" i="26"/>
  <c r="R4" i="25"/>
  <c r="U4" i="25"/>
  <c r="T4" i="24"/>
  <c r="O4" i="23"/>
  <c r="K4" i="23"/>
  <c r="U4" i="26"/>
  <c r="O4" i="26"/>
  <c r="N4" i="26"/>
  <c r="I4" i="25"/>
  <c r="S4" i="26"/>
  <c r="E4" i="24"/>
  <c r="H4" i="23"/>
  <c r="R4" i="18"/>
  <c r="B4" i="15"/>
  <c r="J4" i="15"/>
  <c r="C4" i="14"/>
  <c r="U4" i="14"/>
  <c r="O4" i="14"/>
  <c r="B5" i="22"/>
  <c r="C4" i="15"/>
  <c r="P4" i="15"/>
  <c r="L4" i="14"/>
  <c r="L4" i="18"/>
  <c r="O4" i="18"/>
  <c r="C4" i="18"/>
  <c r="E4" i="15"/>
  <c r="P4" i="14"/>
  <c r="H4" i="15"/>
  <c r="D4" i="14"/>
  <c r="T4" i="18"/>
  <c r="H4" i="18"/>
  <c r="K4" i="18"/>
  <c r="G4" i="18"/>
  <c r="N4" i="15"/>
  <c r="M4" i="15"/>
  <c r="E4" i="14"/>
  <c r="Q4" i="14"/>
  <c r="U4" i="15"/>
  <c r="H4" i="14"/>
  <c r="N4" i="14"/>
  <c r="Q4" i="15"/>
  <c r="R4" i="16"/>
  <c r="J4" i="16"/>
  <c r="Q4" i="16"/>
  <c r="I4" i="16"/>
  <c r="S4" i="16"/>
  <c r="K4" i="16"/>
  <c r="C4" i="16"/>
  <c r="P4" i="16"/>
  <c r="H4" i="16"/>
  <c r="O4" i="16"/>
  <c r="G4" i="16"/>
  <c r="N4" i="16"/>
  <c r="F4" i="16"/>
  <c r="U4" i="16"/>
  <c r="M4" i="16"/>
  <c r="E4" i="16"/>
  <c r="T4" i="16"/>
  <c r="L4" i="16"/>
  <c r="D4" i="16"/>
  <c r="E4" i="18"/>
  <c r="P4" i="18"/>
  <c r="S4" i="18"/>
  <c r="R4" i="14"/>
  <c r="I4" i="14"/>
  <c r="F4" i="14"/>
  <c r="I4" i="15"/>
  <c r="M4" i="18"/>
  <c r="I4" i="18"/>
  <c r="G4" i="15"/>
  <c r="R4" i="15"/>
  <c r="S4" i="14"/>
  <c r="U4" i="18"/>
  <c r="Q4" i="18"/>
  <c r="O4" i="15"/>
  <c r="K4" i="15"/>
  <c r="T4" i="14"/>
  <c r="D4" i="18"/>
  <c r="T4" i="15"/>
  <c r="F4" i="15"/>
  <c r="G4" i="14"/>
  <c r="L4" i="15"/>
  <c r="Q4" i="17"/>
  <c r="I4" i="17"/>
  <c r="P4" i="17"/>
  <c r="H4" i="17"/>
  <c r="O4" i="17"/>
  <c r="G4" i="17"/>
  <c r="N4" i="17"/>
  <c r="F4" i="17"/>
  <c r="U4" i="17"/>
  <c r="M4" i="17"/>
  <c r="E4" i="17"/>
  <c r="T4" i="17"/>
  <c r="L4" i="17"/>
  <c r="D4" i="17"/>
  <c r="R4" i="17"/>
  <c r="J4" i="17"/>
  <c r="S4" i="17"/>
  <c r="K4" i="17"/>
  <c r="C4" i="17"/>
  <c r="K4" i="14"/>
  <c r="F4" i="18"/>
  <c r="B4" i="14"/>
  <c r="M4" i="14"/>
  <c r="J4" i="14"/>
  <c r="D4" i="15"/>
  <c r="S4" i="15"/>
  <c r="N4" i="18"/>
  <c r="I4" i="13"/>
  <c r="Q4" i="13"/>
  <c r="B4" i="10"/>
  <c r="H4" i="12"/>
  <c r="P4" i="12"/>
  <c r="B5" i="12"/>
  <c r="B5" i="11"/>
  <c r="O4" i="4"/>
  <c r="D4" i="4"/>
  <c r="T4" i="4"/>
  <c r="L4" i="4"/>
  <c r="B4" i="4"/>
  <c r="J4" i="4"/>
  <c r="R4" i="4"/>
  <c r="H4" i="4"/>
  <c r="P4" i="4"/>
  <c r="I4" i="4"/>
  <c r="Q4" i="4"/>
  <c r="C4" i="4"/>
  <c r="K4" i="4"/>
  <c r="S4" i="4"/>
  <c r="F4" i="4"/>
  <c r="N4" i="4"/>
  <c r="E4" i="4"/>
  <c r="M4" i="4"/>
  <c r="U4" i="4"/>
  <c r="G4" i="4"/>
  <c r="B5" i="23" l="1"/>
  <c r="B4" i="27"/>
  <c r="B5" i="27"/>
  <c r="B5" i="24"/>
  <c r="B4" i="26"/>
  <c r="B5" i="26"/>
  <c r="B5" i="25"/>
  <c r="B4" i="25"/>
  <c r="B5" i="15"/>
  <c r="B5" i="17"/>
  <c r="B4" i="17"/>
  <c r="B5" i="18"/>
  <c r="B4" i="18"/>
  <c r="B5" i="16"/>
  <c r="B4" i="16"/>
  <c r="B5" i="14"/>
  <c r="B5" i="13"/>
  <c r="I4" i="7"/>
  <c r="O4" i="6"/>
  <c r="N4" i="6"/>
  <c r="Q4" i="5"/>
  <c r="C4" i="5"/>
  <c r="E4" i="5"/>
  <c r="L4" i="6"/>
  <c r="U4" i="5"/>
  <c r="G4" i="7"/>
  <c r="R4" i="7"/>
  <c r="B4" i="6"/>
  <c r="N4" i="5"/>
  <c r="G4" i="5"/>
  <c r="T4" i="6"/>
  <c r="J4" i="6"/>
  <c r="H4" i="5"/>
  <c r="O4" i="7"/>
  <c r="C4" i="7"/>
  <c r="D4" i="5"/>
  <c r="D4" i="6"/>
  <c r="H4" i="6"/>
  <c r="M4" i="5"/>
  <c r="N4" i="7"/>
  <c r="J4" i="7"/>
  <c r="P4" i="8"/>
  <c r="H4" i="8"/>
  <c r="O4" i="8"/>
  <c r="G4" i="8"/>
  <c r="N4" i="8"/>
  <c r="F4" i="8"/>
  <c r="U4" i="8"/>
  <c r="M4" i="8"/>
  <c r="E4" i="8"/>
  <c r="T4" i="8"/>
  <c r="L4" i="8"/>
  <c r="D4" i="8"/>
  <c r="S4" i="8"/>
  <c r="K4" i="8"/>
  <c r="C4" i="8"/>
  <c r="Q4" i="8"/>
  <c r="J4" i="8"/>
  <c r="R4" i="8"/>
  <c r="I4" i="8"/>
  <c r="P4" i="6"/>
  <c r="I4" i="6"/>
  <c r="E4" i="6"/>
  <c r="P4" i="5"/>
  <c r="H4" i="7"/>
  <c r="K4" i="7"/>
  <c r="S4" i="5"/>
  <c r="T4" i="5"/>
  <c r="Q4" i="6"/>
  <c r="M4" i="6"/>
  <c r="K4" i="5"/>
  <c r="B4" i="5"/>
  <c r="P4" i="7"/>
  <c r="S4" i="7"/>
  <c r="F4" i="5"/>
  <c r="C4" i="6"/>
  <c r="U4" i="6"/>
  <c r="I4" i="5"/>
  <c r="J4" i="5"/>
  <c r="D4" i="7"/>
  <c r="L4" i="5"/>
  <c r="K4" i="6"/>
  <c r="F4" i="6"/>
  <c r="M4" i="7"/>
  <c r="R4" i="5"/>
  <c r="Q4" i="7"/>
  <c r="G4" i="6"/>
  <c r="L4" i="7"/>
  <c r="P4" i="9"/>
  <c r="H4" i="9"/>
  <c r="O4" i="9"/>
  <c r="G4" i="9"/>
  <c r="N4" i="9"/>
  <c r="F4" i="9"/>
  <c r="U4" i="9"/>
  <c r="M4" i="9"/>
  <c r="E4" i="9"/>
  <c r="T4" i="9"/>
  <c r="L4" i="9"/>
  <c r="D4" i="9"/>
  <c r="S4" i="9"/>
  <c r="K4" i="9"/>
  <c r="C4" i="9"/>
  <c r="R4" i="9"/>
  <c r="J4" i="9"/>
  <c r="I4" i="9"/>
  <c r="Q4" i="9"/>
  <c r="O4" i="5"/>
  <c r="R4" i="6"/>
  <c r="U4" i="7"/>
  <c r="S4" i="6"/>
  <c r="T4" i="7"/>
  <c r="F4" i="7"/>
  <c r="E4" i="7"/>
  <c r="B5" i="4"/>
  <c r="B5" i="8" l="1"/>
  <c r="B4" i="8"/>
  <c r="B4" i="7"/>
  <c r="B5" i="7"/>
  <c r="B5" i="6"/>
  <c r="B5" i="9"/>
  <c r="B4" i="9"/>
  <c r="B5" i="5"/>
  <c r="N4" i="3" l="1"/>
  <c r="J4" i="3" l="1"/>
  <c r="R4" i="3"/>
  <c r="H4" i="3"/>
  <c r="L4" i="3"/>
  <c r="T4" i="3"/>
  <c r="E4" i="3"/>
  <c r="M4" i="3"/>
  <c r="U4" i="3"/>
  <c r="O4" i="3"/>
  <c r="P4" i="3"/>
  <c r="I4" i="3"/>
  <c r="Q4" i="3"/>
  <c r="B4" i="3"/>
  <c r="C4" i="3"/>
  <c r="G4" i="3"/>
  <c r="K4" i="3"/>
  <c r="S4" i="3"/>
  <c r="D4" i="3"/>
  <c r="F4" i="3"/>
  <c r="B5" i="3" l="1"/>
  <c r="S4" i="2" l="1"/>
  <c r="Q4" i="2" l="1"/>
  <c r="E4" i="2"/>
  <c r="N4" i="2"/>
  <c r="K4" i="2"/>
  <c r="T4" i="2"/>
  <c r="F4" i="2"/>
  <c r="M4" i="2"/>
  <c r="U4" i="2"/>
  <c r="P4" i="2"/>
  <c r="G4" i="2"/>
  <c r="O4" i="2"/>
  <c r="H4" i="2"/>
  <c r="B4" i="2"/>
  <c r="J4" i="2"/>
  <c r="R4" i="2"/>
  <c r="C4" i="2"/>
  <c r="I4" i="2"/>
  <c r="D4" i="2"/>
  <c r="L4" i="2"/>
  <c r="B5" i="2" l="1"/>
  <c r="L4" i="1" l="1"/>
  <c r="K4" i="1"/>
  <c r="J4" i="1"/>
</calcChain>
</file>

<file path=xl/sharedStrings.xml><?xml version="1.0" encoding="utf-8"?>
<sst xmlns="http://schemas.openxmlformats.org/spreadsheetml/2006/main" count="899" uniqueCount="245">
  <si>
    <t>Top Twenty Peak Hours for Each year</t>
  </si>
  <si>
    <t>CDR Wind Region</t>
  </si>
  <si>
    <t>Panhandle</t>
  </si>
  <si>
    <t>Coastal</t>
  </si>
  <si>
    <t>Other</t>
  </si>
  <si>
    <t>Year</t>
  </si>
  <si>
    <t>Capacity Contribution Percentage</t>
  </si>
  <si>
    <t>Capacity (MW)</t>
  </si>
  <si>
    <t>TOTAL HSL (MW)</t>
  </si>
  <si>
    <t>TOTAL CAPACITY (MW)</t>
  </si>
  <si>
    <t>CAPACITY FACTOR</t>
  </si>
  <si>
    <t>CAPACITY FACTOR AVG</t>
  </si>
  <si>
    <t>SEASON</t>
  </si>
  <si>
    <t>WINTER 2019-2020</t>
  </si>
  <si>
    <t>COASTAL</t>
  </si>
  <si>
    <t>OTHER</t>
  </si>
  <si>
    <t>2019-12-17 HE08</t>
  </si>
  <si>
    <t>2019-12-18 HE07</t>
  </si>
  <si>
    <t>2019-12-18 HE08</t>
  </si>
  <si>
    <t>2019-12-18 HE09</t>
  </si>
  <si>
    <t>2019-12-19 HE07</t>
  </si>
  <si>
    <t>2019-12-19 HE08</t>
  </si>
  <si>
    <t>2019-12-19 HE09</t>
  </si>
  <si>
    <t>2020-02-05 HE19</t>
  </si>
  <si>
    <t>2020-02-05 HE20</t>
  </si>
  <si>
    <t>2020-02-05 HE21</t>
  </si>
  <si>
    <t>2020-02-06 HE07</t>
  </si>
  <si>
    <t>2020-02-06 HE08</t>
  </si>
  <si>
    <t>2020-02-06 HE09</t>
  </si>
  <si>
    <t>2020-02-14 HE07</t>
  </si>
  <si>
    <t>2020-02-14 HE08</t>
  </si>
  <si>
    <t>2020-02-14 HE09</t>
  </si>
  <si>
    <t>2020-02-21 HE07</t>
  </si>
  <si>
    <t>2020-02-21 HE08</t>
  </si>
  <si>
    <t>2020-02-27 HE07</t>
  </si>
  <si>
    <t>2020-02-27 HE08</t>
  </si>
  <si>
    <t>CATEGORY</t>
  </si>
  <si>
    <t>PANHANDLE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</si>
  <si>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</si>
  <si>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</si>
  <si>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</si>
  <si>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</si>
  <si>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</si>
  <si>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</si>
  <si>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</si>
  <si>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</si>
  <si>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</si>
  <si>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</si>
  <si>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2018-12-10 HE08</t>
  </si>
  <si>
    <t>2019-01-02 HE18</t>
  </si>
  <si>
    <t>2019-01-02 HE19</t>
  </si>
  <si>
    <t>2019-01-02 HE20</t>
  </si>
  <si>
    <t>2019-01-23 HE08</t>
  </si>
  <si>
    <t>2019-01-24 HE07</t>
  </si>
  <si>
    <t>2019-01-24 HE08</t>
  </si>
  <si>
    <t>2019-01-24 HE09</t>
  </si>
  <si>
    <t>2019-01-29 HE08</t>
  </si>
  <si>
    <t>2019-02-08 HE07</t>
  </si>
  <si>
    <t>2019-02-08 HE08</t>
  </si>
  <si>
    <t>2019-02-08 HE09</t>
  </si>
  <si>
    <t>2019-02-08 HE10</t>
  </si>
  <si>
    <t>2019-02-08 HE11</t>
  </si>
  <si>
    <t>2019-02-08 HE12</t>
  </si>
  <si>
    <t>2019-02-08 HE13</t>
  </si>
  <si>
    <t>2019-02-08 HE18</t>
  </si>
  <si>
    <t>2019-02-08 HE19</t>
  </si>
  <si>
    <t>2019-02-08 HE20</t>
  </si>
  <si>
    <t>2019-02-08 HE21</t>
  </si>
  <si>
    <t>2018-01-02 HE19</t>
  </si>
  <si>
    <t>2018-01-02 HE20</t>
  </si>
  <si>
    <t>2018-01-02 HE21</t>
  </si>
  <si>
    <t>2018-01-03 HE07</t>
  </si>
  <si>
    <t>2018-01-03 HE08</t>
  </si>
  <si>
    <t>2018-01-03 HE09</t>
  </si>
  <si>
    <t>2018-01-16 HE11</t>
  </si>
  <si>
    <t>2018-01-16 HE12</t>
  </si>
  <si>
    <t>2018-01-16 HE13</t>
  </si>
  <si>
    <t>2018-01-16 HE18</t>
  </si>
  <si>
    <t>2018-01-16 HE19</t>
  </si>
  <si>
    <t>2018-01-16 HE20</t>
  </si>
  <si>
    <t>2018-01-16 HE21</t>
  </si>
  <si>
    <t>2018-01-16 HE22</t>
  </si>
  <si>
    <t>2018-01-17 HE06</t>
  </si>
  <si>
    <t>2018-01-17 HE07</t>
  </si>
  <si>
    <t>2018-01-17 HE08</t>
  </si>
  <si>
    <t>2018-01-17 HE09</t>
  </si>
  <si>
    <t>2018-01-17 HE10</t>
  </si>
  <si>
    <t>2018-01-18 HE10</t>
  </si>
  <si>
    <t>2016-12-19 HE07</t>
  </si>
  <si>
    <t>2016-12-19 HE08</t>
  </si>
  <si>
    <t>2016-12-19 HE09</t>
  </si>
  <si>
    <t>2016-12-19 HE10</t>
  </si>
  <si>
    <t>2017-01-06 HE11</t>
  </si>
  <si>
    <t>2017-01-06 HE12</t>
  </si>
  <si>
    <t>2017-01-06 HE16</t>
  </si>
  <si>
    <t>2017-01-06 HE17</t>
  </si>
  <si>
    <t>2017-01-06 HE18</t>
  </si>
  <si>
    <t>2017-01-06 HE19</t>
  </si>
  <si>
    <t>2017-01-06 HE20</t>
  </si>
  <si>
    <t>2017-01-06 HE21</t>
  </si>
  <si>
    <t>2017-01-06 HE22</t>
  </si>
  <si>
    <t>2017-01-06 HE23</t>
  </si>
  <si>
    <t>2017-01-07 HE06</t>
  </si>
  <si>
    <t>2017-01-07 HE07</t>
  </si>
  <si>
    <t>2017-01-07 HE08</t>
  </si>
  <si>
    <t>2017-01-07 HE09</t>
  </si>
  <si>
    <t>2017-01-07 HE10</t>
  </si>
  <si>
    <t>2017-01-07 HE11</t>
  </si>
  <si>
    <t>2016-01-05 HE08</t>
  </si>
  <si>
    <t>2016-01-11 HE07</t>
  </si>
  <si>
    <t>2016-01-11 HE08</t>
  </si>
  <si>
    <t>2016-01-11 HE09</t>
  </si>
  <si>
    <t>2016-01-11 HE10</t>
  </si>
  <si>
    <t>2016-01-12 HE07</t>
  </si>
  <si>
    <t>2016-01-12 HE08</t>
  </si>
  <si>
    <t>2016-01-18 HE08</t>
  </si>
  <si>
    <t>2016-01-18 HE09</t>
  </si>
  <si>
    <t>2016-01-22 HE07</t>
  </si>
  <si>
    <t>2016-01-22 HE08</t>
  </si>
  <si>
    <t>2016-01-22 HE09</t>
  </si>
  <si>
    <t>2016-01-23 HE09</t>
  </si>
  <si>
    <t>2016-01-27 HE08</t>
  </si>
  <si>
    <t>2016-01-28 HE07</t>
  </si>
  <si>
    <t>2016-01-28 HE08</t>
  </si>
  <si>
    <t>2016-02-04 HE07</t>
  </si>
  <si>
    <t>2016-02-04 HE08</t>
  </si>
  <si>
    <t>2016-02-05 HE07</t>
  </si>
  <si>
    <t>2016-02-05 HE08</t>
  </si>
  <si>
    <t>2015-02-23 HE22</t>
  </si>
  <si>
    <t>2015-02-24 HE08</t>
  </si>
  <si>
    <t>2015-02-24 HE09</t>
  </si>
  <si>
    <t>2015-02-24 HE10</t>
  </si>
  <si>
    <t>2015-02-27 HE08</t>
  </si>
  <si>
    <t>2015-02-27 HE19</t>
  </si>
  <si>
    <t>2015-02-27 HE20</t>
  </si>
  <si>
    <t>2015-01-05 HE08</t>
  </si>
  <si>
    <t>2015-01-08 HE07</t>
  </si>
  <si>
    <t>2015-01-08 HE08</t>
  </si>
  <si>
    <t>2015-01-08 HE09</t>
  </si>
  <si>
    <t>2015-01-08 HE10</t>
  </si>
  <si>
    <t>2015-01-08 HE11</t>
  </si>
  <si>
    <t>2015-01-08 HE20</t>
  </si>
  <si>
    <t>2015-01-09 HE19</t>
  </si>
  <si>
    <t>2015-01-09 HE20</t>
  </si>
  <si>
    <t>2015-02-23 HE18</t>
  </si>
  <si>
    <t>2015-02-23 HE19</t>
  </si>
  <si>
    <t>2015-02-23 HE20</t>
  </si>
  <si>
    <t>2015-02-23 HE21</t>
  </si>
  <si>
    <t>2014-01-06 HE07</t>
  </si>
  <si>
    <t>2014-01-06 HE08</t>
  </si>
  <si>
    <t>2014-01-06 HE09</t>
  </si>
  <si>
    <t>2014-01-06 HE10</t>
  </si>
  <si>
    <t>2014-01-06 HE19</t>
  </si>
  <si>
    <t>2014-01-06 HE20</t>
  </si>
  <si>
    <t>2014-01-06 HE21</t>
  </si>
  <si>
    <t>2014-01-07 HE07</t>
  </si>
  <si>
    <t>2014-01-07 HE08</t>
  </si>
  <si>
    <t>2014-01-29 HE07</t>
  </si>
  <si>
    <t>2014-01-29 HE08</t>
  </si>
  <si>
    <t>2014-02-06 HE07</t>
  </si>
  <si>
    <t>2014-02-06 HE08</t>
  </si>
  <si>
    <t>2014-02-06 HE09</t>
  </si>
  <si>
    <t>2014-02-06 HE10</t>
  </si>
  <si>
    <t>2014-02-06 HE11</t>
  </si>
  <si>
    <t>2014-02-06 HE12</t>
  </si>
  <si>
    <t>2014-02-06 HE19</t>
  </si>
  <si>
    <t>2014-02-06 HE20</t>
  </si>
  <si>
    <t>2014-02-06 HE21</t>
  </si>
  <si>
    <t>2013-01-14 HE08</t>
  </si>
  <si>
    <t>2013-01-14 HE09</t>
  </si>
  <si>
    <t>2013-01-15 HE08</t>
  </si>
  <si>
    <t>2013-01-15 HE09</t>
  </si>
  <si>
    <t>2013-01-15 HE10</t>
  </si>
  <si>
    <t>2013-01-15 HE11</t>
  </si>
  <si>
    <t>2013-01-15 HE12</t>
  </si>
  <si>
    <t>2013-01-15 HE13</t>
  </si>
  <si>
    <t>2013-01-15 HE17</t>
  </si>
  <si>
    <t>2013-01-15 HE18</t>
  </si>
  <si>
    <t>2013-01-15 HE19</t>
  </si>
  <si>
    <t>2013-01-15 HE20</t>
  </si>
  <si>
    <t>2013-01-15 HE21</t>
  </si>
  <si>
    <t>2013-01-15 HE22</t>
  </si>
  <si>
    <t>2013-01-16 HE07</t>
  </si>
  <si>
    <t>2013-01-16 HE08</t>
  </si>
  <si>
    <t>2013-01-16 HE09</t>
  </si>
  <si>
    <t>2013-01-16 HE10</t>
  </si>
  <si>
    <t>2013-01-17 HE07</t>
  </si>
  <si>
    <t>2013-01-17 HE08</t>
  </si>
  <si>
    <t>2011-12-06 HE08</t>
  </si>
  <si>
    <t>2011-12-06 HE18</t>
  </si>
  <si>
    <t>2011-12-06 HE19</t>
  </si>
  <si>
    <t>2011-12-06 HE20</t>
  </si>
  <si>
    <t>2011-12-06 HE21</t>
  </si>
  <si>
    <t>2011-12-06 HE22</t>
  </si>
  <si>
    <t>2011-12-06 HE23</t>
  </si>
  <si>
    <t>2011-12-07 HE06</t>
  </si>
  <si>
    <t>2011-12-07 HE07</t>
  </si>
  <si>
    <t>2011-12-07 HE08</t>
  </si>
  <si>
    <t>2011-12-07 HE09</t>
  </si>
  <si>
    <t>2011-12-07 HE10</t>
  </si>
  <si>
    <t>2011-12-08 HE07</t>
  </si>
  <si>
    <t>2011-12-08 HE08</t>
  </si>
  <si>
    <t>2011-12-08 HE09</t>
  </si>
  <si>
    <t>2012-01-12 HE20</t>
  </si>
  <si>
    <t>2012-01-12 HE21</t>
  </si>
  <si>
    <t>2012-01-13 HE07</t>
  </si>
  <si>
    <t>2012-01-13 HE08</t>
  </si>
  <si>
    <t>2012-01-13 HE09</t>
  </si>
  <si>
    <t>2011-02-01 HE20</t>
  </si>
  <si>
    <t>2011-02-01 HE21</t>
  </si>
  <si>
    <t>2011-02-02 HE19</t>
  </si>
  <si>
    <t>2011-02-02 HE20</t>
  </si>
  <si>
    <t>2011-02-02 HE21</t>
  </si>
  <si>
    <t>2011-02-03 HE07</t>
  </si>
  <si>
    <t>2011-02-03 HE08</t>
  </si>
  <si>
    <t>2011-02-03 HE09</t>
  </si>
  <si>
    <t>2011-02-03 HE10</t>
  </si>
  <si>
    <t>2011-02-03 HE11</t>
  </si>
  <si>
    <t>2011-02-03 HE12</t>
  </si>
  <si>
    <t>2011-02-03 HE19</t>
  </si>
  <si>
    <t>2011-02-03 HE20</t>
  </si>
  <si>
    <t>2011-02-03 HE21</t>
  </si>
  <si>
    <t>2011-02-09 HE19</t>
  </si>
  <si>
    <t>2011-02-09 HE20</t>
  </si>
  <si>
    <t>2011-02-09 HE21</t>
  </si>
  <si>
    <t>2011-02-10 HE07</t>
  </si>
  <si>
    <t>2011-02-10 HE08</t>
  </si>
  <si>
    <t>2011-02-10 HE09</t>
  </si>
  <si>
    <t>WINTER 2018-2019</t>
  </si>
  <si>
    <t>WINTER 2017-2018</t>
  </si>
  <si>
    <t>WINTER 2016-2017</t>
  </si>
  <si>
    <t>WINTER 2014-2015</t>
  </si>
  <si>
    <t>WINTER 2013-2014</t>
  </si>
  <si>
    <t>WINTER 2012-2013</t>
  </si>
  <si>
    <t>WINTER 2011-2012</t>
  </si>
  <si>
    <t>WINTER 2010-2011</t>
  </si>
  <si>
    <t>HOURS</t>
  </si>
  <si>
    <t>WINTER 2015-2016</t>
  </si>
  <si>
    <t>* The methodology for calculating WINDPEAKPCT values is outlined in ERCOT Protocol Section 3.2.6.2.2. See: http://www.ercot.com/content/wcm/current_guides/53528/03-030120_Nodal.docx</t>
  </si>
  <si>
    <t>Winter, Panhandle</t>
  </si>
  <si>
    <t>Winter, Coastal</t>
  </si>
  <si>
    <t>Winter, Other</t>
  </si>
  <si>
    <t>Winter Peak Ave. Wind Capacity Percentages and Total Unit Capacities</t>
  </si>
  <si>
    <t>PEAK AVERAGE WIND CAPACITY PERCENTAGES, WINTER PEAK SEASONS</t>
  </si>
  <si>
    <t>WINDPEAKPCT Values (Weighted Averages based on Installed Wind Capacity)*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</si>
</sst>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49" fontId="3" fillId="0" borderId="0" xfId="2" applyNumberFormat="1" applyFont="1"/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Fill="1" applyBorder="1"/>
    <xf numFmtId="9" fontId="5" fillId="0" borderId="4" xfId="2" applyNumberFormat="1" applyFont="1" applyFill="1" applyBorder="1"/>
    <xf numFmtId="0" fontId="4" fillId="2" borderId="1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164" fontId="5" fillId="0" borderId="4" xfId="2" applyNumberFormat="1" applyFont="1" applyFill="1" applyBorder="1"/>
    <xf numFmtId="165" fontId="0" fillId="0" borderId="4" xfId="1" applyNumberFormat="1" applyFont="1" applyBorder="1"/>
    <xf numFmtId="164" fontId="7" fillId="0" borderId="0" xfId="2" applyNumberFormat="1" applyFont="1" applyAlignment="1">
      <alignment vertical="top" wrapText="1"/>
    </xf>
    <xf numFmtId="0" fontId="8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2" fillId="0" borderId="0" xfId="0" applyFont="1"/>
    <xf numFmtId="164" fontId="2" fillId="0" borderId="0" xfId="2" applyNumberFormat="1" applyFont="1"/>
    <xf numFmtId="164" fontId="9" fillId="0" borderId="0" xfId="2" applyNumberFormat="1" applyFont="1"/>
    <xf numFmtId="43" fontId="2" fillId="0" borderId="0" xfId="0" applyNumberFormat="1" applyFont="1"/>
    <xf numFmtId="0" fontId="0" fillId="0" borderId="0" xfId="0" applyAlignment="1">
      <alignment horizontal="left"/>
    </xf>
    <xf numFmtId="165" fontId="0" fillId="0" borderId="0" xfId="0" applyNumberFormat="1"/>
    <xf numFmtId="43" fontId="0" fillId="0" borderId="0" xfId="0" applyNumberFormat="1"/>
    <xf numFmtId="164" fontId="9" fillId="0" borderId="0" xfId="0" applyNumberFormat="1" applyFont="1"/>
    <xf numFmtId="0" fontId="0" fillId="0" borderId="0" xfId="0" applyFill="1"/>
    <xf numFmtId="166" fontId="0" fillId="0" borderId="0" xfId="0" applyNumberFormat="1"/>
    <xf numFmtId="164" fontId="7" fillId="0" borderId="0" xfId="2" applyNumberFormat="1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"/>
  <sheetViews>
    <sheetView tabSelected="1" workbookViewId="0"/>
  </sheetViews>
  <sheetFormatPr defaultRowHeight="15" x14ac:dyDescent="0.25"/>
  <cols>
    <col min="2" max="2" width="17.85546875" customWidth="1"/>
    <col min="3" max="3" width="16" bestFit="1" customWidth="1"/>
    <col min="4" max="7" width="16" customWidth="1"/>
    <col min="8" max="8" width="16" bestFit="1" customWidth="1"/>
    <col min="9" max="9" width="8.42578125" customWidth="1"/>
    <col min="10" max="10" width="22.42578125" customWidth="1"/>
    <col min="11" max="11" width="18.7109375" customWidth="1"/>
    <col min="12" max="12" width="18.140625" customWidth="1"/>
  </cols>
  <sheetData>
    <row r="1" spans="2:16" x14ac:dyDescent="0.25">
      <c r="B1" s="1" t="s">
        <v>243</v>
      </c>
    </row>
    <row r="2" spans="2:16" x14ac:dyDescent="0.25">
      <c r="J2" s="2" t="s">
        <v>244</v>
      </c>
    </row>
    <row r="3" spans="2:16" x14ac:dyDescent="0.25">
      <c r="B3" s="28" t="s">
        <v>242</v>
      </c>
      <c r="C3" s="29"/>
      <c r="D3" s="29"/>
      <c r="E3" s="29"/>
      <c r="F3" s="29"/>
      <c r="G3" s="29"/>
      <c r="H3" s="30"/>
      <c r="J3" s="3" t="s">
        <v>239</v>
      </c>
      <c r="K3" s="3" t="s">
        <v>240</v>
      </c>
      <c r="L3" s="3" t="s">
        <v>241</v>
      </c>
    </row>
    <row r="4" spans="2:16" x14ac:dyDescent="0.25">
      <c r="B4" s="28" t="s">
        <v>0</v>
      </c>
      <c r="C4" s="29"/>
      <c r="D4" s="29"/>
      <c r="E4" s="29"/>
      <c r="F4" s="29"/>
      <c r="G4" s="29"/>
      <c r="H4" s="30"/>
      <c r="I4" s="4"/>
      <c r="J4" s="5">
        <f>SUMPRODUCT(C7:C16,D7:D16)/SUM(D7:D16)</f>
        <v>0.32491693837102709</v>
      </c>
      <c r="K4" s="5">
        <f>SUMPRODUCT(E7:E16,F7:F16)/SUM(F7:F16)</f>
        <v>0.42750905166194852</v>
      </c>
      <c r="L4" s="5">
        <f>SUMPRODUCT(G7:G16,H7:H16)/SUM(H7:H16)</f>
        <v>0.1917136686385521</v>
      </c>
    </row>
    <row r="5" spans="2:16" x14ac:dyDescent="0.25">
      <c r="B5" s="6" t="s">
        <v>1</v>
      </c>
      <c r="C5" s="31" t="s">
        <v>2</v>
      </c>
      <c r="D5" s="31"/>
      <c r="E5" s="31" t="s">
        <v>3</v>
      </c>
      <c r="F5" s="31"/>
      <c r="G5" s="32" t="s">
        <v>4</v>
      </c>
      <c r="H5" s="33"/>
      <c r="I5" s="4"/>
      <c r="J5" s="7"/>
      <c r="K5" s="7"/>
      <c r="L5" s="7"/>
    </row>
    <row r="6" spans="2:16" ht="45.75" customHeight="1" x14ac:dyDescent="0.25">
      <c r="B6" s="8" t="s">
        <v>5</v>
      </c>
      <c r="C6" s="9" t="s">
        <v>6</v>
      </c>
      <c r="D6" s="3" t="s">
        <v>7</v>
      </c>
      <c r="E6" s="9" t="s">
        <v>6</v>
      </c>
      <c r="F6" s="3" t="s">
        <v>7</v>
      </c>
      <c r="G6" s="9" t="s">
        <v>6</v>
      </c>
      <c r="H6" s="3" t="s">
        <v>7</v>
      </c>
      <c r="I6" s="4"/>
      <c r="J6" s="27" t="s">
        <v>238</v>
      </c>
      <c r="K6" s="27"/>
      <c r="L6" s="27"/>
      <c r="M6" s="27"/>
      <c r="N6" s="27"/>
      <c r="O6" s="27"/>
      <c r="P6" s="27"/>
    </row>
    <row r="7" spans="2:16" ht="15" customHeight="1" x14ac:dyDescent="0.25">
      <c r="B7" s="10" t="s">
        <v>38</v>
      </c>
      <c r="C7" s="11">
        <f>'W2019-2020 Panhandle'!$B$5</f>
        <v>0.3811630215743852</v>
      </c>
      <c r="D7" s="12">
        <f>'W2019-2020 Panhandle'!$B$3</f>
        <v>4197.5999999999995</v>
      </c>
      <c r="E7" s="11">
        <f>'W2019-2020 Coastal'!$B$5</f>
        <v>0.3396431265886154</v>
      </c>
      <c r="F7" s="12">
        <f>'W2019-2020 Coastal'!$B$3</f>
        <v>2974.3999999999996</v>
      </c>
      <c r="G7" s="11">
        <f>'W2019-2020 Other'!$B$5</f>
        <v>0.27527403159152458</v>
      </c>
      <c r="H7" s="12">
        <f>'W2019-2020 Other'!$B$3</f>
        <v>15598.800000000007</v>
      </c>
      <c r="I7" s="4"/>
      <c r="J7" s="13"/>
      <c r="K7" s="13"/>
      <c r="L7" s="13"/>
      <c r="M7" s="13"/>
      <c r="N7" s="13"/>
      <c r="O7" s="13"/>
      <c r="P7" s="13"/>
    </row>
    <row r="8" spans="2:16" ht="15" customHeight="1" x14ac:dyDescent="0.25">
      <c r="B8" s="10" t="s">
        <v>39</v>
      </c>
      <c r="C8" s="11">
        <f>'W2018-2019 Panhandle'!$B$5</f>
        <v>0.39806301225492829</v>
      </c>
      <c r="D8" s="12">
        <f>'W2018-2019 Panhandle'!$B$3</f>
        <v>4196.9999999999991</v>
      </c>
      <c r="E8" s="11">
        <f>'W2018-2019 Coastal'!$B$5</f>
        <v>0.3911918759273364</v>
      </c>
      <c r="F8" s="12">
        <f>'W2018-2019 Coastal'!$B$3</f>
        <v>2610.5999999999995</v>
      </c>
      <c r="G8" s="11">
        <f>'W2018-2019 Other'!$B$5</f>
        <v>0.20963421168752366</v>
      </c>
      <c r="H8" s="12">
        <f>'W2018-2019 Other'!$B$3</f>
        <v>14730.200000000003</v>
      </c>
      <c r="I8" s="4"/>
      <c r="J8" s="13"/>
      <c r="K8" s="13"/>
      <c r="L8" s="13"/>
      <c r="M8" s="13"/>
      <c r="N8" s="13"/>
      <c r="O8" s="13"/>
      <c r="P8" s="13"/>
    </row>
    <row r="9" spans="2:16" x14ac:dyDescent="0.25">
      <c r="B9" s="10" t="s">
        <v>40</v>
      </c>
      <c r="C9" s="11">
        <f>'W2017-2018 Panhandle'!$B$5</f>
        <v>0.33292464565706859</v>
      </c>
      <c r="D9" s="12">
        <f>'W2017-2018 Panhandle'!$B$3</f>
        <v>4196.9999999999991</v>
      </c>
      <c r="E9" s="11">
        <f>'W2017-2018 Coastal'!$B$5</f>
        <v>0.51881614425216394</v>
      </c>
      <c r="F9" s="12">
        <f>'W2017-2018 Coastal'!$B$3</f>
        <v>2382.5999999999995</v>
      </c>
      <c r="G9" s="11">
        <f>'W2017-2018 Other'!$B$5</f>
        <v>0.14262171489477249</v>
      </c>
      <c r="H9" s="12">
        <f>'W2017-2018 Other'!$B$3</f>
        <v>11996.300000000007</v>
      </c>
      <c r="I9" s="4"/>
      <c r="J9" s="13"/>
      <c r="K9" s="13"/>
      <c r="L9" s="13"/>
      <c r="M9" s="13"/>
      <c r="N9" s="13"/>
    </row>
    <row r="10" spans="2:16" x14ac:dyDescent="0.25">
      <c r="B10" s="10" t="s">
        <v>41</v>
      </c>
      <c r="C10" s="11">
        <f>'W2016-2017 Panhandle'!$B$5</f>
        <v>0.19940454898490975</v>
      </c>
      <c r="D10" s="12">
        <f>'W2016-2017 Panhandle'!$B$3</f>
        <v>3609</v>
      </c>
      <c r="E10" s="11">
        <f>'W2016-2017 Coastal'!$B$5</f>
        <v>0.7933851478827022</v>
      </c>
      <c r="F10" s="12">
        <f>'W2016-2017 Coastal'!$B$3</f>
        <v>2038.3999999999996</v>
      </c>
      <c r="G10" s="11">
        <f>'W2016-2017 Other'!$B$5</f>
        <v>0.1428617863182029</v>
      </c>
      <c r="H10" s="12">
        <f>'W2016-2017 Other'!$B$3</f>
        <v>10821.700000000008</v>
      </c>
      <c r="I10" s="4"/>
      <c r="J10" s="13"/>
      <c r="K10" s="13"/>
      <c r="L10" s="13"/>
      <c r="M10" s="13"/>
      <c r="N10" s="13"/>
    </row>
    <row r="11" spans="2:16" x14ac:dyDescent="0.25">
      <c r="B11" s="10" t="s">
        <v>42</v>
      </c>
      <c r="C11" s="11">
        <f>'W2015-2016 Panhandle'!$B$5</f>
        <v>0.28446768977022013</v>
      </c>
      <c r="D11" s="12">
        <f>'W2015-2016 Panhandle'!$B$3</f>
        <v>2670.5</v>
      </c>
      <c r="E11" s="11">
        <f>'W2015-2016 Coastal'!$B$5</f>
        <v>0.2701657716118599</v>
      </c>
      <c r="F11" s="12">
        <f>'W2015-2016 Coastal'!$B$3</f>
        <v>1875.3999999999996</v>
      </c>
      <c r="G11" s="11">
        <f>'W2015-2016 Other'!$B$5</f>
        <v>0.28441069681134123</v>
      </c>
      <c r="H11" s="12">
        <f>'W2015-2016 Other'!$B$3</f>
        <v>10494.900000000005</v>
      </c>
      <c r="I11" s="4"/>
      <c r="J11" s="13"/>
      <c r="K11" s="13"/>
      <c r="L11" s="13"/>
      <c r="M11" s="13"/>
      <c r="N11" s="13"/>
    </row>
    <row r="12" spans="2:16" x14ac:dyDescent="0.25">
      <c r="B12" s="10" t="s">
        <v>43</v>
      </c>
      <c r="C12" s="11">
        <f>'W2014-2015 Panhandle'!$B$5</f>
        <v>0.22712979439398442</v>
      </c>
      <c r="D12" s="12">
        <f>'W2014-2015 Panhandle'!$B$3</f>
        <v>207</v>
      </c>
      <c r="E12" s="11">
        <f>'W2014-2015 Coastal'!$B$5</f>
        <v>0.42284951901881168</v>
      </c>
      <c r="F12" s="12">
        <f>'W2014-2015 Coastal'!$B$3</f>
        <v>1671.3999999999996</v>
      </c>
      <c r="G12" s="11">
        <f>'W2014-2015 Other'!$B$5</f>
        <v>0.10700787233182656</v>
      </c>
      <c r="H12" s="12">
        <f>'W2014-2015 Other'!$B$3</f>
        <v>8858.8000000000011</v>
      </c>
      <c r="I12" s="4"/>
      <c r="J12" s="4"/>
    </row>
    <row r="13" spans="2:16" x14ac:dyDescent="0.25">
      <c r="B13" s="14" t="s">
        <v>44</v>
      </c>
      <c r="C13" s="11">
        <f>'W2013-2014 Panhandle'!$B$5</f>
        <v>0.36173636548636556</v>
      </c>
      <c r="D13" s="12">
        <f>'W2013-2014 Panhandle'!$B$3</f>
        <v>207</v>
      </c>
      <c r="E13" s="11">
        <f>'W2013-2014 Coastal'!$B$5</f>
        <v>0.4366005309436829</v>
      </c>
      <c r="F13" s="12">
        <f>'W2013-2014 Coastal'!$B$3</f>
        <v>1269.6999999999996</v>
      </c>
      <c r="G13" s="11">
        <f>'W2013-2014 Other'!$B$5</f>
        <v>0.17265001284430942</v>
      </c>
      <c r="H13" s="12">
        <f>'W2013-2014 Other'!$B$3</f>
        <v>8789.4000000000015</v>
      </c>
      <c r="I13" s="4"/>
      <c r="J13" s="4"/>
    </row>
    <row r="14" spans="2:16" x14ac:dyDescent="0.25">
      <c r="B14" s="14" t="s">
        <v>45</v>
      </c>
      <c r="C14" s="11">
        <f>'W2012-2013 Panhandle'!$B$5</f>
        <v>0.23047624798711758</v>
      </c>
      <c r="D14" s="12">
        <f>'W2012-2013 Panhandle'!$B$3</f>
        <v>207</v>
      </c>
      <c r="E14" s="11">
        <f>'W2012-2013 Coastal'!$B$5</f>
        <v>0.32465499187296826</v>
      </c>
      <c r="F14" s="12">
        <f>'W2012-2013 Coastal'!$B$3</f>
        <v>1066.3999999999999</v>
      </c>
      <c r="G14" s="11">
        <f>'W2012-2013 Other'!$B$5</f>
        <v>0.16685320615394872</v>
      </c>
      <c r="H14" s="12">
        <f>'W2012-2013 Other'!$B$3</f>
        <v>7999.1999999999989</v>
      </c>
      <c r="I14" s="4"/>
      <c r="J14" s="4"/>
    </row>
    <row r="15" spans="2:16" x14ac:dyDescent="0.25">
      <c r="B15" s="14" t="s">
        <v>46</v>
      </c>
      <c r="C15" s="11">
        <f>'W2011-2012 Panhandle'!$B$5</f>
        <v>0.38469326768239814</v>
      </c>
      <c r="D15" s="12">
        <f>'W2011-2012 Panhandle'!$B$3</f>
        <v>207</v>
      </c>
      <c r="E15" s="11">
        <f>'W2011-2012 Coastal'!$B$5</f>
        <v>0.15738835824145475</v>
      </c>
      <c r="F15" s="12">
        <f>'W2011-2012 Coastal'!$B$3</f>
        <v>965.59999999999991</v>
      </c>
      <c r="G15" s="11">
        <f>'W2011-2012 Other'!$B$5</f>
        <v>0.20275638435030668</v>
      </c>
      <c r="H15" s="12">
        <f>'W2011-2012 Other'!$B$3</f>
        <v>7670.6999999999989</v>
      </c>
      <c r="I15" s="4"/>
      <c r="J15" s="4"/>
    </row>
    <row r="16" spans="2:16" x14ac:dyDescent="0.25">
      <c r="B16" s="14" t="s">
        <v>47</v>
      </c>
      <c r="C16" s="11">
        <f>'W2010-2011 Panhandle'!$B$5</f>
        <v>0.34467366750159795</v>
      </c>
      <c r="D16" s="12">
        <f>'W2010-2011 Panhandle'!$B$3</f>
        <v>206.95699999999999</v>
      </c>
      <c r="E16" s="11">
        <f>'W2010-2011 Coastal'!$B$5</f>
        <v>0.48410488110270611</v>
      </c>
      <c r="F16" s="12">
        <f>'W2010-2011 Coastal'!$B$3</f>
        <v>965.55000000000018</v>
      </c>
      <c r="G16" s="11">
        <f>'W2010-2011 Other'!$B$5</f>
        <v>0.1430380328610748</v>
      </c>
      <c r="H16" s="12">
        <f>'W2010-2011 Other'!$B$3</f>
        <v>8023.9349999999995</v>
      </c>
    </row>
  </sheetData>
  <mergeCells count="6">
    <mergeCell ref="J6:P6"/>
    <mergeCell ref="B3:H3"/>
    <mergeCell ref="B4:H4"/>
    <mergeCell ref="C5:D5"/>
    <mergeCell ref="E5:F5"/>
    <mergeCell ref="G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188</v>
      </c>
      <c r="C1" s="17" t="s">
        <v>189</v>
      </c>
      <c r="D1" s="17" t="s">
        <v>190</v>
      </c>
      <c r="E1" s="17" t="s">
        <v>191</v>
      </c>
      <c r="F1" s="17" t="s">
        <v>192</v>
      </c>
      <c r="G1" s="17" t="s">
        <v>193</v>
      </c>
      <c r="H1" s="17" t="s">
        <v>194</v>
      </c>
      <c r="I1" s="17" t="s">
        <v>195</v>
      </c>
      <c r="J1" s="17" t="s">
        <v>196</v>
      </c>
      <c r="K1" s="17" t="s">
        <v>197</v>
      </c>
      <c r="L1" s="17" t="s">
        <v>198</v>
      </c>
      <c r="M1" s="17" t="s">
        <v>199</v>
      </c>
      <c r="N1" s="17" t="s">
        <v>200</v>
      </c>
      <c r="O1" s="17" t="s">
        <v>201</v>
      </c>
      <c r="P1" s="17" t="s">
        <v>202</v>
      </c>
      <c r="Q1" s="17" t="s">
        <v>203</v>
      </c>
      <c r="R1" s="17" t="s">
        <v>204</v>
      </c>
      <c r="S1" s="17" t="s">
        <v>205</v>
      </c>
      <c r="T1" s="17" t="s">
        <v>206</v>
      </c>
      <c r="U1" s="17" t="s">
        <v>207</v>
      </c>
    </row>
    <row r="2" spans="1:21" x14ac:dyDescent="0.25">
      <c r="A2" s="15" t="s">
        <v>8</v>
      </c>
      <c r="B2" s="16">
        <v>55.683333333333337</v>
      </c>
      <c r="C2" s="16">
        <v>1.8384615384615386</v>
      </c>
      <c r="D2" s="16">
        <v>0.19166666666666665</v>
      </c>
      <c r="E2" s="16">
        <v>0.35833333333333339</v>
      </c>
      <c r="F2" s="16">
        <v>2.875</v>
      </c>
      <c r="G2" s="16">
        <v>10.016666666666667</v>
      </c>
      <c r="H2" s="16">
        <v>22.641666666666669</v>
      </c>
      <c r="I2" s="16">
        <v>110.55</v>
      </c>
      <c r="J2" s="16">
        <v>122.625</v>
      </c>
      <c r="K2" s="16">
        <v>147.48333333333335</v>
      </c>
      <c r="L2" s="16">
        <v>119.375</v>
      </c>
      <c r="M2" s="16">
        <v>74.716666666666669</v>
      </c>
      <c r="N2" s="16">
        <v>160.18333333333334</v>
      </c>
      <c r="O2" s="16">
        <v>161.55000000000001</v>
      </c>
      <c r="P2" s="16">
        <v>151.20833333333331</v>
      </c>
      <c r="Q2" s="16">
        <v>50.808333333333323</v>
      </c>
      <c r="R2" s="16">
        <v>68.174999999999997</v>
      </c>
      <c r="S2" s="16">
        <v>104.36666666666667</v>
      </c>
      <c r="T2" s="16">
        <v>110.68333333333334</v>
      </c>
      <c r="U2" s="16">
        <v>117.30000000000001</v>
      </c>
    </row>
    <row r="3" spans="1:21" x14ac:dyDescent="0.25">
      <c r="A3" s="15" t="s">
        <v>9</v>
      </c>
      <c r="B3" s="16">
        <v>207</v>
      </c>
      <c r="C3" s="16">
        <v>207</v>
      </c>
      <c r="D3" s="16">
        <v>207</v>
      </c>
      <c r="E3" s="16">
        <v>207</v>
      </c>
      <c r="F3" s="16">
        <v>207</v>
      </c>
      <c r="G3" s="16">
        <v>207</v>
      </c>
      <c r="H3" s="16">
        <v>207</v>
      </c>
      <c r="I3" s="16">
        <v>207</v>
      </c>
      <c r="J3" s="16">
        <v>207</v>
      </c>
      <c r="K3" s="16">
        <v>207</v>
      </c>
      <c r="L3" s="16">
        <v>207</v>
      </c>
      <c r="M3" s="16">
        <v>207</v>
      </c>
      <c r="N3" s="16">
        <v>207</v>
      </c>
      <c r="O3" s="16">
        <v>207</v>
      </c>
      <c r="P3" s="16">
        <v>207</v>
      </c>
      <c r="Q3" s="16">
        <v>207</v>
      </c>
      <c r="R3" s="16">
        <v>207</v>
      </c>
      <c r="S3" s="16">
        <v>207</v>
      </c>
      <c r="T3" s="16">
        <v>207</v>
      </c>
      <c r="U3" s="16">
        <v>207</v>
      </c>
    </row>
    <row r="4" spans="1:21" x14ac:dyDescent="0.25">
      <c r="A4" s="17" t="s">
        <v>10</v>
      </c>
      <c r="B4" s="18">
        <f>+B2/B3</f>
        <v>0.26900161030595815</v>
      </c>
      <c r="C4" s="18">
        <f t="shared" ref="C4:U4" si="0">+C2/C3</f>
        <v>8.8814567075436654E-3</v>
      </c>
      <c r="D4" s="18">
        <f t="shared" si="0"/>
        <v>9.2592592592592585E-4</v>
      </c>
      <c r="E4" s="18">
        <f t="shared" si="0"/>
        <v>1.7310789049919488E-3</v>
      </c>
      <c r="F4" s="18">
        <f t="shared" si="0"/>
        <v>1.3888888888888888E-2</v>
      </c>
      <c r="G4" s="18">
        <f t="shared" si="0"/>
        <v>4.8389694041867957E-2</v>
      </c>
      <c r="H4" s="18">
        <f t="shared" si="0"/>
        <v>0.10938003220611918</v>
      </c>
      <c r="I4" s="18">
        <f t="shared" si="0"/>
        <v>0.53405797101449271</v>
      </c>
      <c r="J4" s="18">
        <f t="shared" si="0"/>
        <v>0.59239130434782605</v>
      </c>
      <c r="K4" s="18">
        <f t="shared" si="0"/>
        <v>0.71247987117552347</v>
      </c>
      <c r="L4" s="18">
        <f t="shared" si="0"/>
        <v>0.57669082125603865</v>
      </c>
      <c r="M4" s="18">
        <f t="shared" si="0"/>
        <v>0.36095008051529792</v>
      </c>
      <c r="N4" s="18">
        <f t="shared" si="0"/>
        <v>0.77383252818035431</v>
      </c>
      <c r="O4" s="18">
        <f t="shared" si="0"/>
        <v>0.7804347826086957</v>
      </c>
      <c r="P4" s="18">
        <f t="shared" si="0"/>
        <v>0.73047504025764887</v>
      </c>
      <c r="Q4" s="18">
        <f t="shared" si="0"/>
        <v>0.24545088566827691</v>
      </c>
      <c r="R4" s="18">
        <f t="shared" si="0"/>
        <v>0.32934782608695651</v>
      </c>
      <c r="S4" s="18">
        <f t="shared" si="0"/>
        <v>0.50418679549114331</v>
      </c>
      <c r="T4" s="18">
        <f t="shared" si="0"/>
        <v>0.53470209339774555</v>
      </c>
      <c r="U4" s="18">
        <f t="shared" si="0"/>
        <v>0.56666666666666676</v>
      </c>
    </row>
    <row r="5" spans="1:21" x14ac:dyDescent="0.25">
      <c r="A5" s="17" t="s">
        <v>11</v>
      </c>
      <c r="B5" s="19">
        <f>SUM(B2:U2)/SUM(B3:U3)</f>
        <v>0.38469326768239814</v>
      </c>
    </row>
    <row r="7" spans="1:21" x14ac:dyDescent="0.25">
      <c r="A7" s="17" t="s">
        <v>12</v>
      </c>
      <c r="B7" s="17" t="s">
        <v>234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37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B9" s="22"/>
    </row>
    <row r="10" spans="1:21" x14ac:dyDescent="0.25">
      <c r="B10" s="22"/>
    </row>
    <row r="11" spans="1:21" x14ac:dyDescent="0.25">
      <c r="B11" s="22"/>
    </row>
    <row r="12" spans="1:21" x14ac:dyDescent="0.25">
      <c r="B12" s="22"/>
    </row>
    <row r="13" spans="1:21" x14ac:dyDescent="0.25">
      <c r="B13" s="22"/>
    </row>
    <row r="14" spans="1:21" x14ac:dyDescent="0.25">
      <c r="B14" s="22"/>
    </row>
    <row r="15" spans="1:21" x14ac:dyDescent="0.25">
      <c r="B15" s="22"/>
    </row>
    <row r="16" spans="1:21" x14ac:dyDescent="0.25">
      <c r="B16" s="22"/>
    </row>
    <row r="17" spans="2:2" x14ac:dyDescent="0.25">
      <c r="B17" s="22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  <row r="30" spans="2:2" x14ac:dyDescent="0.25">
      <c r="B30" s="22"/>
    </row>
    <row r="31" spans="2:2" x14ac:dyDescent="0.25">
      <c r="B31" s="22"/>
    </row>
    <row r="32" spans="2:2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  <row r="43" spans="2:2" x14ac:dyDescent="0.25">
      <c r="B43" s="22"/>
    </row>
    <row r="44" spans="2:2" x14ac:dyDescent="0.25">
      <c r="B44" s="22"/>
    </row>
    <row r="45" spans="2:2" x14ac:dyDescent="0.25">
      <c r="B45" s="22"/>
    </row>
    <row r="46" spans="2:2" x14ac:dyDescent="0.25">
      <c r="B46" s="22"/>
    </row>
    <row r="47" spans="2:2" x14ac:dyDescent="0.25">
      <c r="B47" s="22"/>
    </row>
    <row r="48" spans="2:2" x14ac:dyDescent="0.25">
      <c r="B48" s="22"/>
    </row>
    <row r="49" spans="2:2" x14ac:dyDescent="0.25">
      <c r="B49" s="22"/>
    </row>
    <row r="50" spans="2:2" x14ac:dyDescent="0.25">
      <c r="B50" s="22"/>
    </row>
    <row r="51" spans="2:2" x14ac:dyDescent="0.25">
      <c r="B51" s="22"/>
    </row>
    <row r="52" spans="2:2" x14ac:dyDescent="0.25">
      <c r="B52" s="22"/>
    </row>
    <row r="53" spans="2:2" x14ac:dyDescent="0.25">
      <c r="B53" s="22"/>
    </row>
    <row r="54" spans="2:2" x14ac:dyDescent="0.25">
      <c r="B54" s="2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208</v>
      </c>
      <c r="C1" s="17" t="s">
        <v>209</v>
      </c>
      <c r="D1" s="17" t="s">
        <v>210</v>
      </c>
      <c r="E1" s="17" t="s">
        <v>211</v>
      </c>
      <c r="F1" s="17" t="s">
        <v>212</v>
      </c>
      <c r="G1" s="17" t="s">
        <v>213</v>
      </c>
      <c r="H1" s="17" t="s">
        <v>214</v>
      </c>
      <c r="I1" s="17" t="s">
        <v>215</v>
      </c>
      <c r="J1" s="17" t="s">
        <v>216</v>
      </c>
      <c r="K1" s="17" t="s">
        <v>217</v>
      </c>
      <c r="L1" s="17" t="s">
        <v>218</v>
      </c>
      <c r="M1" s="17" t="s">
        <v>219</v>
      </c>
      <c r="N1" s="17" t="s">
        <v>220</v>
      </c>
      <c r="O1" s="17" t="s">
        <v>221</v>
      </c>
      <c r="P1" s="17" t="s">
        <v>222</v>
      </c>
      <c r="Q1" s="17" t="s">
        <v>223</v>
      </c>
      <c r="R1" s="17" t="s">
        <v>224</v>
      </c>
      <c r="S1" s="17" t="s">
        <v>225</v>
      </c>
      <c r="T1" s="17" t="s">
        <v>226</v>
      </c>
      <c r="U1" s="17" t="s">
        <v>227</v>
      </c>
    </row>
    <row r="2" spans="1:21" x14ac:dyDescent="0.25">
      <c r="A2" s="15" t="s">
        <v>8</v>
      </c>
      <c r="B2" s="17">
        <v>199.3</v>
      </c>
      <c r="C2" s="17">
        <v>202.19166666666666</v>
      </c>
      <c r="D2" s="17">
        <v>101.03333333333333</v>
      </c>
      <c r="E2" s="17">
        <v>122.175</v>
      </c>
      <c r="F2" s="17">
        <v>147.17500000000001</v>
      </c>
      <c r="G2" s="17">
        <v>86.292307692307702</v>
      </c>
      <c r="H2" s="17">
        <v>66.066666666666663</v>
      </c>
      <c r="I2" s="17">
        <v>37.875</v>
      </c>
      <c r="J2" s="17">
        <v>38.574999999999996</v>
      </c>
      <c r="K2" s="17">
        <v>37.991666666666667</v>
      </c>
      <c r="L2" s="17">
        <v>25.074999999999999</v>
      </c>
      <c r="M2" s="17">
        <v>1.2307692307692308</v>
      </c>
      <c r="N2" s="17">
        <v>4.5</v>
      </c>
      <c r="O2" s="17">
        <v>0</v>
      </c>
      <c r="P2" s="17">
        <v>62.04615384615385</v>
      </c>
      <c r="Q2" s="17">
        <v>56.1</v>
      </c>
      <c r="R2" s="17">
        <v>41.06666666666667</v>
      </c>
      <c r="S2" s="17">
        <v>46.11666666666666</v>
      </c>
      <c r="T2" s="17">
        <v>97.258333333333326</v>
      </c>
      <c r="U2" s="17">
        <v>54.583333333333336</v>
      </c>
    </row>
    <row r="3" spans="1:21" x14ac:dyDescent="0.25">
      <c r="A3" s="15" t="s">
        <v>9</v>
      </c>
      <c r="B3" s="17">
        <v>206.95699999999999</v>
      </c>
      <c r="C3" s="17">
        <v>206.95699999999999</v>
      </c>
      <c r="D3" s="17">
        <v>206.95699999999999</v>
      </c>
      <c r="E3" s="17">
        <v>206.95699999999999</v>
      </c>
      <c r="F3" s="17">
        <v>206.95699999999999</v>
      </c>
      <c r="G3" s="17">
        <v>206.95699999999999</v>
      </c>
      <c r="H3" s="17">
        <v>206.95699999999999</v>
      </c>
      <c r="I3" s="17">
        <v>206.95699999999999</v>
      </c>
      <c r="J3" s="17">
        <v>206.95699999999999</v>
      </c>
      <c r="K3" s="17">
        <v>206.95699999999999</v>
      </c>
      <c r="L3" s="17">
        <v>206.95699999999999</v>
      </c>
      <c r="M3" s="17">
        <v>206.95699999999999</v>
      </c>
      <c r="N3" s="17">
        <v>206.95699999999999</v>
      </c>
      <c r="O3" s="17">
        <v>206.95699999999999</v>
      </c>
      <c r="P3" s="17">
        <v>206.95699999999999</v>
      </c>
      <c r="Q3" s="17">
        <v>206.95699999999999</v>
      </c>
      <c r="R3" s="17">
        <v>206.95699999999999</v>
      </c>
      <c r="S3" s="17">
        <v>206.95699999999999</v>
      </c>
      <c r="T3" s="17">
        <v>206.95699999999999</v>
      </c>
      <c r="U3" s="17">
        <v>206.95699999999999</v>
      </c>
    </row>
    <row r="4" spans="1:21" x14ac:dyDescent="0.25">
      <c r="A4" s="17" t="s">
        <v>10</v>
      </c>
      <c r="B4" s="18">
        <f>B2/B3</f>
        <v>0.96300197625593731</v>
      </c>
      <c r="C4" s="18">
        <f t="shared" ref="C4:U4" si="0">C2/C3</f>
        <v>0.97697428290256749</v>
      </c>
      <c r="D4" s="18">
        <f t="shared" si="0"/>
        <v>0.48818514635085225</v>
      </c>
      <c r="E4" s="18">
        <f t="shared" si="0"/>
        <v>0.59034002232347782</v>
      </c>
      <c r="F4" s="18">
        <f t="shared" si="0"/>
        <v>0.71113806249607414</v>
      </c>
      <c r="G4" s="18">
        <f t="shared" si="0"/>
        <v>0.41695766604805684</v>
      </c>
      <c r="H4" s="18">
        <f t="shared" si="0"/>
        <v>0.31922895416278096</v>
      </c>
      <c r="I4" s="18">
        <f t="shared" si="0"/>
        <v>0.18300903086148332</v>
      </c>
      <c r="J4" s="18">
        <f t="shared" si="0"/>
        <v>0.18639137598631597</v>
      </c>
      <c r="K4" s="18">
        <f t="shared" si="0"/>
        <v>0.18357275504895543</v>
      </c>
      <c r="L4" s="18">
        <f t="shared" si="0"/>
        <v>0.12116043429311403</v>
      </c>
      <c r="M4" s="18">
        <f t="shared" si="0"/>
        <v>5.9469804392662771E-3</v>
      </c>
      <c r="N4" s="18">
        <f t="shared" si="0"/>
        <v>2.1743647231067323E-2</v>
      </c>
      <c r="O4" s="18">
        <f t="shared" si="0"/>
        <v>0</v>
      </c>
      <c r="P4" s="18">
        <f t="shared" si="0"/>
        <v>0.29980215139451116</v>
      </c>
      <c r="Q4" s="18">
        <f t="shared" si="0"/>
        <v>0.271070802147306</v>
      </c>
      <c r="R4" s="18">
        <f t="shared" si="0"/>
        <v>0.19843091399018478</v>
      </c>
      <c r="S4" s="18">
        <f t="shared" si="0"/>
        <v>0.22283211810504916</v>
      </c>
      <c r="T4" s="18">
        <f t="shared" si="0"/>
        <v>0.46994464228479021</v>
      </c>
      <c r="U4" s="18">
        <f t="shared" si="0"/>
        <v>0.2637423877101685</v>
      </c>
    </row>
    <row r="5" spans="1:21" x14ac:dyDescent="0.25">
      <c r="A5" s="17" t="s">
        <v>11</v>
      </c>
      <c r="B5" s="24">
        <f>AVERAGE(B4:U4)</f>
        <v>0.34467366750159795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7" spans="1:21" x14ac:dyDescent="0.25">
      <c r="A7" s="17" t="s">
        <v>12</v>
      </c>
      <c r="B7" s="17" t="s">
        <v>235</v>
      </c>
    </row>
    <row r="8" spans="1:21" x14ac:dyDescent="0.25">
      <c r="A8" s="17" t="s">
        <v>36</v>
      </c>
      <c r="B8" s="17" t="s">
        <v>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16</v>
      </c>
      <c r="C1" s="17" t="s">
        <v>17</v>
      </c>
      <c r="D1" s="17" t="s">
        <v>18</v>
      </c>
      <c r="E1" s="17" t="s">
        <v>19</v>
      </c>
      <c r="F1" s="17" t="s">
        <v>20</v>
      </c>
      <c r="G1" s="17" t="s">
        <v>21</v>
      </c>
      <c r="H1" s="17" t="s">
        <v>22</v>
      </c>
      <c r="I1" s="17" t="s">
        <v>23</v>
      </c>
      <c r="J1" s="17" t="s">
        <v>24</v>
      </c>
      <c r="K1" s="17" t="s">
        <v>25</v>
      </c>
      <c r="L1" s="17" t="s">
        <v>26</v>
      </c>
      <c r="M1" s="17" t="s">
        <v>27</v>
      </c>
      <c r="N1" s="17" t="s">
        <v>28</v>
      </c>
      <c r="O1" s="17" t="s">
        <v>29</v>
      </c>
      <c r="P1" s="17" t="s">
        <v>30</v>
      </c>
      <c r="Q1" s="17" t="s">
        <v>31</v>
      </c>
      <c r="R1" s="17" t="s">
        <v>32</v>
      </c>
      <c r="S1" s="17" t="s">
        <v>33</v>
      </c>
      <c r="T1" s="17" t="s">
        <v>34</v>
      </c>
      <c r="U1" s="17" t="s">
        <v>35</v>
      </c>
    </row>
    <row r="2" spans="1:21" x14ac:dyDescent="0.25">
      <c r="A2" s="15" t="s">
        <v>8</v>
      </c>
      <c r="B2" s="16">
        <v>2363.484970410665</v>
      </c>
      <c r="C2" s="16">
        <v>932.51927139361726</v>
      </c>
      <c r="D2" s="16">
        <v>827.89352051417029</v>
      </c>
      <c r="E2" s="16">
        <v>643.3665345404296</v>
      </c>
      <c r="F2" s="16">
        <v>236.10407610734313</v>
      </c>
      <c r="G2" s="16">
        <v>258.58709603548056</v>
      </c>
      <c r="H2" s="16">
        <v>265.35101493199659</v>
      </c>
      <c r="I2" s="16">
        <v>952.75035774707794</v>
      </c>
      <c r="J2" s="16">
        <v>812.23198189338041</v>
      </c>
      <c r="K2" s="16">
        <v>1663.4710071881609</v>
      </c>
      <c r="L2" s="16">
        <v>1389.9804714918137</v>
      </c>
      <c r="M2" s="16">
        <v>1219.802149573962</v>
      </c>
      <c r="N2" s="16">
        <v>1039.642943203449</v>
      </c>
      <c r="O2" s="16">
        <v>1178.731908478416</v>
      </c>
      <c r="P2" s="16">
        <v>1108.2315846693059</v>
      </c>
      <c r="Q2" s="16">
        <v>1007.1533636599779</v>
      </c>
      <c r="R2" s="16">
        <v>2008.4987522761026</v>
      </c>
      <c r="S2" s="16">
        <v>1915.1219385464985</v>
      </c>
      <c r="T2" s="16">
        <v>221.20607311682156</v>
      </c>
      <c r="U2" s="16">
        <v>160.56129872488478</v>
      </c>
    </row>
    <row r="3" spans="1:21" x14ac:dyDescent="0.25">
      <c r="A3" s="15" t="s">
        <v>9</v>
      </c>
      <c r="B3" s="16">
        <v>2974.3999999999996</v>
      </c>
      <c r="C3" s="16">
        <v>2974.3999999999996</v>
      </c>
      <c r="D3" s="16">
        <v>2974.3999999999996</v>
      </c>
      <c r="E3" s="16">
        <v>2974.3999999999996</v>
      </c>
      <c r="F3" s="16">
        <v>2974.3999999999996</v>
      </c>
      <c r="G3" s="16">
        <v>2974.3999999999996</v>
      </c>
      <c r="H3" s="16">
        <v>2974.3999999999996</v>
      </c>
      <c r="I3" s="16">
        <v>2974.3999999999996</v>
      </c>
      <c r="J3" s="16">
        <v>2974.3999999999996</v>
      </c>
      <c r="K3" s="16">
        <v>2974.3999999999996</v>
      </c>
      <c r="L3" s="16">
        <v>2974.3999999999996</v>
      </c>
      <c r="M3" s="16">
        <v>2974.3999999999996</v>
      </c>
      <c r="N3" s="16">
        <v>2974.3999999999996</v>
      </c>
      <c r="O3" s="16">
        <v>2974.3999999999996</v>
      </c>
      <c r="P3" s="16">
        <v>2974.3999999999996</v>
      </c>
      <c r="Q3" s="16">
        <v>2974.3999999999996</v>
      </c>
      <c r="R3" s="16">
        <v>2974.3999999999996</v>
      </c>
      <c r="S3" s="16">
        <v>2974.3999999999996</v>
      </c>
      <c r="T3" s="16">
        <v>2974.3999999999996</v>
      </c>
      <c r="U3" s="16">
        <v>2974.3999999999996</v>
      </c>
    </row>
    <row r="4" spans="1:21" x14ac:dyDescent="0.25">
      <c r="A4" s="17" t="s">
        <v>10</v>
      </c>
      <c r="B4" s="18">
        <f>+B2/B3</f>
        <v>0.79460898682445713</v>
      </c>
      <c r="C4" s="18">
        <f t="shared" ref="C4:U4" si="0">+C2/C3</f>
        <v>0.31351508586391119</v>
      </c>
      <c r="D4" s="18">
        <f t="shared" si="0"/>
        <v>0.2783396720394602</v>
      </c>
      <c r="E4" s="18">
        <f t="shared" si="0"/>
        <v>0.21630128245711056</v>
      </c>
      <c r="F4" s="18">
        <f t="shared" si="0"/>
        <v>7.9378723812312785E-2</v>
      </c>
      <c r="G4" s="18">
        <f t="shared" si="0"/>
        <v>8.6937565907571471E-2</v>
      </c>
      <c r="H4" s="18">
        <f t="shared" si="0"/>
        <v>8.9211610722161314E-2</v>
      </c>
      <c r="I4" s="18">
        <f t="shared" si="0"/>
        <v>0.3203168228036169</v>
      </c>
      <c r="J4" s="18">
        <f t="shared" si="0"/>
        <v>0.27307422737136244</v>
      </c>
      <c r="K4" s="18">
        <f t="shared" si="0"/>
        <v>0.5592627108620768</v>
      </c>
      <c r="L4" s="18">
        <f t="shared" si="0"/>
        <v>0.46731457486949091</v>
      </c>
      <c r="M4" s="18">
        <f t="shared" si="0"/>
        <v>0.4101002385603692</v>
      </c>
      <c r="N4" s="18">
        <f t="shared" si="0"/>
        <v>0.34953030634865828</v>
      </c>
      <c r="O4" s="18">
        <f t="shared" si="0"/>
        <v>0.39629233071490594</v>
      </c>
      <c r="P4" s="18">
        <f t="shared" si="0"/>
        <v>0.37258996257036914</v>
      </c>
      <c r="Q4" s="18">
        <f t="shared" si="0"/>
        <v>0.33860723630311257</v>
      </c>
      <c r="R4" s="18">
        <f t="shared" si="0"/>
        <v>0.6752618182746446</v>
      </c>
      <c r="S4" s="18">
        <f t="shared" si="0"/>
        <v>0.64386832253446036</v>
      </c>
      <c r="T4" s="18">
        <f t="shared" si="0"/>
        <v>7.4369981548151415E-2</v>
      </c>
      <c r="U4" s="18">
        <f t="shared" si="0"/>
        <v>5.3981071384105968E-2</v>
      </c>
    </row>
    <row r="5" spans="1:21" x14ac:dyDescent="0.25">
      <c r="A5" s="17" t="s">
        <v>11</v>
      </c>
      <c r="B5" s="19">
        <f>AVERAGE(B4:U4)</f>
        <v>0.3396431265886154</v>
      </c>
    </row>
    <row r="6" spans="1:21" x14ac:dyDescent="0.25">
      <c r="C6" s="16"/>
    </row>
    <row r="7" spans="1:21" x14ac:dyDescent="0.25">
      <c r="A7" s="17" t="s">
        <v>12</v>
      </c>
      <c r="B7" s="17" t="s">
        <v>13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14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B8" sqref="B8"/>
    </sheetView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48</v>
      </c>
      <c r="C1" s="17" t="s">
        <v>49</v>
      </c>
      <c r="D1" s="17" t="s">
        <v>50</v>
      </c>
      <c r="E1" s="17" t="s">
        <v>51</v>
      </c>
      <c r="F1" s="17" t="s">
        <v>52</v>
      </c>
      <c r="G1" s="17" t="s">
        <v>53</v>
      </c>
      <c r="H1" s="17" t="s">
        <v>54</v>
      </c>
      <c r="I1" s="17" t="s">
        <v>55</v>
      </c>
      <c r="J1" s="17" t="s">
        <v>56</v>
      </c>
      <c r="K1" s="17" t="s">
        <v>57</v>
      </c>
      <c r="L1" s="17" t="s">
        <v>58</v>
      </c>
      <c r="M1" s="17" t="s">
        <v>59</v>
      </c>
      <c r="N1" s="17" t="s">
        <v>60</v>
      </c>
      <c r="O1" s="17" t="s">
        <v>61</v>
      </c>
      <c r="P1" s="17" t="s">
        <v>62</v>
      </c>
      <c r="Q1" s="17" t="s">
        <v>63</v>
      </c>
      <c r="R1" s="17" t="s">
        <v>64</v>
      </c>
      <c r="S1" s="17" t="s">
        <v>65</v>
      </c>
      <c r="T1" s="17" t="s">
        <v>66</v>
      </c>
      <c r="U1" s="17" t="s">
        <v>67</v>
      </c>
    </row>
    <row r="2" spans="1:21" x14ac:dyDescent="0.25">
      <c r="A2" s="15" t="s">
        <v>8</v>
      </c>
      <c r="B2" s="16">
        <v>376.5892208019892</v>
      </c>
      <c r="C2" s="16">
        <v>786.03278875350941</v>
      </c>
      <c r="D2" s="16">
        <v>564.94980545838678</v>
      </c>
      <c r="E2" s="16">
        <v>368.09574951045221</v>
      </c>
      <c r="F2" s="16">
        <v>2028.5658332506816</v>
      </c>
      <c r="G2" s="16">
        <v>42.403041426868491</v>
      </c>
      <c r="H2" s="16">
        <v>18.048055060983945</v>
      </c>
      <c r="I2" s="16">
        <v>2.1694110197325553</v>
      </c>
      <c r="J2" s="16">
        <v>2019.1786538759873</v>
      </c>
      <c r="K2" s="16">
        <v>1724.2380113601687</v>
      </c>
      <c r="L2" s="16">
        <v>1678.1805569330852</v>
      </c>
      <c r="M2" s="16">
        <v>1482.5304834047956</v>
      </c>
      <c r="N2" s="16">
        <v>1398.7931807835901</v>
      </c>
      <c r="O2" s="16">
        <v>1390.4901281992595</v>
      </c>
      <c r="P2" s="16">
        <v>1389.5985709826152</v>
      </c>
      <c r="Q2" s="16">
        <v>1369.9251424153647</v>
      </c>
      <c r="R2" s="16">
        <v>1007.1335282325745</v>
      </c>
      <c r="S2" s="16">
        <v>929.73712293306994</v>
      </c>
      <c r="T2" s="16">
        <v>893.74956627686822</v>
      </c>
      <c r="U2" s="16">
        <v>954.50137523810076</v>
      </c>
    </row>
    <row r="3" spans="1:21" x14ac:dyDescent="0.25">
      <c r="A3" s="15" t="s">
        <v>9</v>
      </c>
      <c r="B3" s="16">
        <v>2610.5999999999995</v>
      </c>
      <c r="C3" s="16">
        <v>2610.5999999999995</v>
      </c>
      <c r="D3" s="16">
        <v>2610.5999999999995</v>
      </c>
      <c r="E3" s="16">
        <v>2610.5999999999995</v>
      </c>
      <c r="F3" s="16">
        <v>2610.5999999999995</v>
      </c>
      <c r="G3" s="16">
        <v>2610.5999999999995</v>
      </c>
      <c r="H3" s="16">
        <v>2610.5999999999995</v>
      </c>
      <c r="I3" s="16">
        <v>2610.5999999999995</v>
      </c>
      <c r="J3" s="16">
        <v>2610.5999999999995</v>
      </c>
      <c r="K3" s="16">
        <v>2610.5999999999995</v>
      </c>
      <c r="L3" s="16">
        <v>2610.5999999999995</v>
      </c>
      <c r="M3" s="16">
        <v>2610.5999999999995</v>
      </c>
      <c r="N3" s="16">
        <v>2610.5999999999995</v>
      </c>
      <c r="O3" s="16">
        <v>2610.5999999999995</v>
      </c>
      <c r="P3" s="16">
        <v>2610.5999999999995</v>
      </c>
      <c r="Q3" s="16">
        <v>2610.5999999999995</v>
      </c>
      <c r="R3" s="16">
        <v>2610.5999999999995</v>
      </c>
      <c r="S3" s="16">
        <v>2610.5999999999995</v>
      </c>
      <c r="T3" s="16">
        <v>2610.5999999999995</v>
      </c>
      <c r="U3" s="16">
        <v>2610.5999999999995</v>
      </c>
    </row>
    <row r="4" spans="1:21" x14ac:dyDescent="0.25">
      <c r="A4" s="17" t="s">
        <v>10</v>
      </c>
      <c r="B4" s="18">
        <f t="shared" ref="B4:U4" si="0">+B2/B3</f>
        <v>0.14425389596337596</v>
      </c>
      <c r="C4" s="18">
        <f t="shared" si="0"/>
        <v>0.30109277129913031</v>
      </c>
      <c r="D4" s="18">
        <f t="shared" si="0"/>
        <v>0.21640611562797321</v>
      </c>
      <c r="E4" s="18">
        <f t="shared" si="0"/>
        <v>0.14100044032423667</v>
      </c>
      <c r="F4" s="18">
        <f t="shared" si="0"/>
        <v>0.77704965649685209</v>
      </c>
      <c r="G4" s="18">
        <f t="shared" si="0"/>
        <v>1.6242642084910941E-2</v>
      </c>
      <c r="H4" s="18">
        <f t="shared" si="0"/>
        <v>6.9133743434398025E-3</v>
      </c>
      <c r="I4" s="18">
        <f t="shared" si="0"/>
        <v>8.3100092688751848E-4</v>
      </c>
      <c r="J4" s="18">
        <f t="shared" si="0"/>
        <v>0.7734538626660491</v>
      </c>
      <c r="K4" s="18">
        <f t="shared" si="0"/>
        <v>0.6604757570520835</v>
      </c>
      <c r="L4" s="18">
        <f t="shared" si="0"/>
        <v>0.64283327853102179</v>
      </c>
      <c r="M4" s="18">
        <f t="shared" si="0"/>
        <v>0.56788879315283691</v>
      </c>
      <c r="N4" s="18">
        <f t="shared" si="0"/>
        <v>0.53581290920998637</v>
      </c>
      <c r="O4" s="18">
        <f t="shared" si="0"/>
        <v>0.53263239416197805</v>
      </c>
      <c r="P4" s="18">
        <f t="shared" si="0"/>
        <v>0.53229087986769918</v>
      </c>
      <c r="Q4" s="18">
        <f t="shared" si="0"/>
        <v>0.52475490018209037</v>
      </c>
      <c r="R4" s="18">
        <f t="shared" si="0"/>
        <v>0.38578622854231776</v>
      </c>
      <c r="S4" s="18">
        <f t="shared" si="0"/>
        <v>0.35613924880604847</v>
      </c>
      <c r="T4" s="18">
        <f t="shared" si="0"/>
        <v>0.34235408192632666</v>
      </c>
      <c r="U4" s="18">
        <f t="shared" si="0"/>
        <v>0.36562528738148353</v>
      </c>
    </row>
    <row r="5" spans="1:21" x14ac:dyDescent="0.25">
      <c r="A5" s="17" t="s">
        <v>11</v>
      </c>
      <c r="B5" s="19">
        <f>AVERAGE(B4:U4)</f>
        <v>0.3911918759273364</v>
      </c>
    </row>
    <row r="6" spans="1:21" x14ac:dyDescent="0.25">
      <c r="C6" s="16"/>
    </row>
    <row r="7" spans="1:21" x14ac:dyDescent="0.25">
      <c r="A7" s="17" t="s">
        <v>12</v>
      </c>
      <c r="B7" s="17" t="s">
        <v>228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14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B9" s="22"/>
    </row>
    <row r="10" spans="1:21" x14ac:dyDescent="0.25">
      <c r="B10" s="22"/>
    </row>
    <row r="11" spans="1:21" x14ac:dyDescent="0.25">
      <c r="B11" s="22"/>
    </row>
    <row r="12" spans="1:21" x14ac:dyDescent="0.25">
      <c r="B12" s="22"/>
    </row>
    <row r="13" spans="1:21" x14ac:dyDescent="0.25">
      <c r="B13" s="22"/>
    </row>
    <row r="14" spans="1:21" x14ac:dyDescent="0.25">
      <c r="B14" s="22"/>
    </row>
    <row r="15" spans="1:21" x14ac:dyDescent="0.25">
      <c r="B15" s="22"/>
    </row>
    <row r="16" spans="1:21" x14ac:dyDescent="0.25">
      <c r="B16" s="22"/>
    </row>
    <row r="17" spans="2:2" x14ac:dyDescent="0.25">
      <c r="B17" s="22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  <row r="30" spans="2:2" x14ac:dyDescent="0.25">
      <c r="B30" s="22"/>
    </row>
    <row r="31" spans="2:2" x14ac:dyDescent="0.25">
      <c r="B31" s="22"/>
    </row>
    <row r="32" spans="2:2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68</v>
      </c>
      <c r="C1" s="17" t="s">
        <v>69</v>
      </c>
      <c r="D1" s="17" t="s">
        <v>70</v>
      </c>
      <c r="E1" s="17" t="s">
        <v>71</v>
      </c>
      <c r="F1" s="17" t="s">
        <v>72</v>
      </c>
      <c r="G1" s="17" t="s">
        <v>73</v>
      </c>
      <c r="H1" s="17" t="s">
        <v>74</v>
      </c>
      <c r="I1" s="17" t="s">
        <v>75</v>
      </c>
      <c r="J1" s="17" t="s">
        <v>76</v>
      </c>
      <c r="K1" s="17" t="s">
        <v>77</v>
      </c>
      <c r="L1" s="17" t="s">
        <v>78</v>
      </c>
      <c r="M1" s="17" t="s">
        <v>79</v>
      </c>
      <c r="N1" s="17" t="s">
        <v>80</v>
      </c>
      <c r="O1" s="17" t="s">
        <v>81</v>
      </c>
      <c r="P1" s="17" t="s">
        <v>82</v>
      </c>
      <c r="Q1" s="17" t="s">
        <v>83</v>
      </c>
      <c r="R1" s="17" t="s">
        <v>84</v>
      </c>
      <c r="S1" s="17" t="s">
        <v>85</v>
      </c>
      <c r="T1" s="17" t="s">
        <v>86</v>
      </c>
      <c r="U1" s="17" t="s">
        <v>87</v>
      </c>
    </row>
    <row r="2" spans="1:21" x14ac:dyDescent="0.25">
      <c r="A2" s="15" t="s">
        <v>8</v>
      </c>
      <c r="B2" s="16">
        <v>2029.312465985616</v>
      </c>
      <c r="C2" s="16">
        <v>1957.937454223633</v>
      </c>
      <c r="D2" s="16">
        <v>1854.9041519165035</v>
      </c>
      <c r="E2" s="16">
        <v>834.09754884243011</v>
      </c>
      <c r="F2" s="16">
        <v>726.00248138109839</v>
      </c>
      <c r="G2" s="16">
        <v>545.55504320065188</v>
      </c>
      <c r="H2" s="16">
        <v>2088.2399266560869</v>
      </c>
      <c r="I2" s="16">
        <v>1982.574258804322</v>
      </c>
      <c r="J2" s="16">
        <v>1824.5457334518433</v>
      </c>
      <c r="K2" s="16">
        <v>1344.8304134905338</v>
      </c>
      <c r="L2" s="16">
        <v>1173.0488430758317</v>
      </c>
      <c r="M2" s="16">
        <v>1081.6197206179306</v>
      </c>
      <c r="N2" s="16">
        <v>979.84031260013592</v>
      </c>
      <c r="O2" s="16">
        <v>954.23538368940365</v>
      </c>
      <c r="P2" s="16">
        <v>1075.9122378031414</v>
      </c>
      <c r="Q2" s="16">
        <v>965.65356159210194</v>
      </c>
      <c r="R2" s="16">
        <v>903.78773265745906</v>
      </c>
      <c r="S2" s="16">
        <v>894.67881954633276</v>
      </c>
      <c r="T2" s="16">
        <v>824.02501416206371</v>
      </c>
      <c r="U2" s="16">
        <v>681.82580220699322</v>
      </c>
    </row>
    <row r="3" spans="1:21" x14ac:dyDescent="0.25">
      <c r="A3" s="15" t="s">
        <v>9</v>
      </c>
      <c r="B3" s="16">
        <v>2382.5999999999995</v>
      </c>
      <c r="C3" s="16">
        <v>2382.5999999999995</v>
      </c>
      <c r="D3" s="16">
        <v>2382.5999999999995</v>
      </c>
      <c r="E3" s="16">
        <v>2382.5999999999995</v>
      </c>
      <c r="F3" s="16">
        <v>2382.5999999999995</v>
      </c>
      <c r="G3" s="16">
        <v>2382.5999999999995</v>
      </c>
      <c r="H3" s="16">
        <v>2382.5999999999995</v>
      </c>
      <c r="I3" s="16">
        <v>2382.5999999999995</v>
      </c>
      <c r="J3" s="16">
        <v>2382.5999999999995</v>
      </c>
      <c r="K3" s="16">
        <v>2382.5999999999995</v>
      </c>
      <c r="L3" s="16">
        <v>2382.5999999999995</v>
      </c>
      <c r="M3" s="16">
        <v>2382.5999999999995</v>
      </c>
      <c r="N3" s="16">
        <v>2382.5999999999995</v>
      </c>
      <c r="O3" s="16">
        <v>2382.5999999999995</v>
      </c>
      <c r="P3" s="16">
        <v>2382.5999999999995</v>
      </c>
      <c r="Q3" s="16">
        <v>2382.5999999999995</v>
      </c>
      <c r="R3" s="16">
        <v>2382.5999999999995</v>
      </c>
      <c r="S3" s="16">
        <v>2382.5999999999995</v>
      </c>
      <c r="T3" s="16">
        <v>2382.5999999999995</v>
      </c>
      <c r="U3" s="16">
        <v>2382.5999999999995</v>
      </c>
    </row>
    <row r="4" spans="1:21" x14ac:dyDescent="0.25">
      <c r="A4" s="17" t="s">
        <v>10</v>
      </c>
      <c r="B4" s="18">
        <f>+B2/B3</f>
        <v>0.85172184419777408</v>
      </c>
      <c r="C4" s="18">
        <f t="shared" ref="C4:U4" si="0">+C2/C3</f>
        <v>0.82176506934593863</v>
      </c>
      <c r="D4" s="18">
        <f t="shared" si="0"/>
        <v>0.77852100726790219</v>
      </c>
      <c r="E4" s="18">
        <f t="shared" si="0"/>
        <v>0.35007871604231944</v>
      </c>
      <c r="F4" s="18">
        <f t="shared" si="0"/>
        <v>0.30471018273360972</v>
      </c>
      <c r="G4" s="18">
        <f t="shared" si="0"/>
        <v>0.22897466767424327</v>
      </c>
      <c r="H4" s="18">
        <f t="shared" si="0"/>
        <v>0.87645426284566752</v>
      </c>
      <c r="I4" s="18">
        <f t="shared" si="0"/>
        <v>0.83210537178054333</v>
      </c>
      <c r="J4" s="18">
        <f t="shared" si="0"/>
        <v>0.76577928878193724</v>
      </c>
      <c r="K4" s="18">
        <f t="shared" si="0"/>
        <v>0.5644381824437732</v>
      </c>
      <c r="L4" s="18">
        <f t="shared" si="0"/>
        <v>0.49233981493991097</v>
      </c>
      <c r="M4" s="18">
        <f t="shared" si="0"/>
        <v>0.45396613809197134</v>
      </c>
      <c r="N4" s="18">
        <f t="shared" si="0"/>
        <v>0.41124834743563171</v>
      </c>
      <c r="O4" s="18">
        <f t="shared" si="0"/>
        <v>0.40050171396348688</v>
      </c>
      <c r="P4" s="18">
        <f t="shared" si="0"/>
        <v>0.45157065298545351</v>
      </c>
      <c r="Q4" s="18">
        <f t="shared" si="0"/>
        <v>0.40529403239826328</v>
      </c>
      <c r="R4" s="18">
        <f t="shared" si="0"/>
        <v>0.3793283524962055</v>
      </c>
      <c r="S4" s="18">
        <f t="shared" si="0"/>
        <v>0.37550525457329514</v>
      </c>
      <c r="T4" s="18">
        <f t="shared" si="0"/>
        <v>0.34585117693362877</v>
      </c>
      <c r="U4" s="18">
        <f t="shared" si="0"/>
        <v>0.2861688081117239</v>
      </c>
    </row>
    <row r="5" spans="1:21" x14ac:dyDescent="0.25">
      <c r="A5" s="17" t="s">
        <v>11</v>
      </c>
      <c r="B5" s="19">
        <f>AVERAGE(B4:U4)</f>
        <v>0.51881614425216394</v>
      </c>
    </row>
    <row r="6" spans="1:21" x14ac:dyDescent="0.25">
      <c r="C6" s="16"/>
    </row>
    <row r="7" spans="1:21" x14ac:dyDescent="0.25">
      <c r="A7" s="17" t="s">
        <v>12</v>
      </c>
      <c r="B7" s="17" t="s">
        <v>229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14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88</v>
      </c>
      <c r="C1" s="17" t="s">
        <v>89</v>
      </c>
      <c r="D1" s="17" t="s">
        <v>90</v>
      </c>
      <c r="E1" s="17" t="s">
        <v>91</v>
      </c>
      <c r="F1" s="17" t="s">
        <v>92</v>
      </c>
      <c r="G1" s="17" t="s">
        <v>93</v>
      </c>
      <c r="H1" s="17" t="s">
        <v>94</v>
      </c>
      <c r="I1" s="17" t="s">
        <v>95</v>
      </c>
      <c r="J1" s="17" t="s">
        <v>96</v>
      </c>
      <c r="K1" s="17" t="s">
        <v>97</v>
      </c>
      <c r="L1" s="17" t="s">
        <v>98</v>
      </c>
      <c r="M1" s="17" t="s">
        <v>99</v>
      </c>
      <c r="N1" s="17" t="s">
        <v>100</v>
      </c>
      <c r="O1" s="17" t="s">
        <v>101</v>
      </c>
      <c r="P1" s="17" t="s">
        <v>102</v>
      </c>
      <c r="Q1" s="17" t="s">
        <v>103</v>
      </c>
      <c r="R1" s="17" t="s">
        <v>104</v>
      </c>
      <c r="S1" s="17" t="s">
        <v>105</v>
      </c>
      <c r="T1" s="17" t="s">
        <v>106</v>
      </c>
      <c r="U1" s="17" t="s">
        <v>107</v>
      </c>
    </row>
    <row r="2" spans="1:21" x14ac:dyDescent="0.25">
      <c r="A2" s="15" t="s">
        <v>8</v>
      </c>
      <c r="B2" s="16">
        <v>1182.6763262748718</v>
      </c>
      <c r="C2" s="16">
        <v>1044.8563350836434</v>
      </c>
      <c r="D2" s="16">
        <v>1036.3175357182822</v>
      </c>
      <c r="E2" s="16">
        <v>941.95436763763416</v>
      </c>
      <c r="F2" s="16">
        <v>1774.3888273239136</v>
      </c>
      <c r="G2" s="16">
        <v>1741.6638956069949</v>
      </c>
      <c r="H2" s="16">
        <v>1744.7799962361653</v>
      </c>
      <c r="I2" s="16">
        <v>1791.8163747787478</v>
      </c>
      <c r="J2" s="16">
        <v>1857.5781230926516</v>
      </c>
      <c r="K2" s="16">
        <v>1888.12952041626</v>
      </c>
      <c r="L2" s="16">
        <v>1904.2297894159954</v>
      </c>
      <c r="M2" s="16">
        <v>1867.4609750111904</v>
      </c>
      <c r="N2" s="16">
        <v>1833.97168191274</v>
      </c>
      <c r="O2" s="16">
        <v>1832.2896108627322</v>
      </c>
      <c r="P2" s="16">
        <v>1678.2032467524209</v>
      </c>
      <c r="Q2" s="16">
        <v>1615.0543195406597</v>
      </c>
      <c r="R2" s="16">
        <v>1616.4996237754826</v>
      </c>
      <c r="S2" s="16">
        <v>1751.4109802246094</v>
      </c>
      <c r="T2" s="16">
        <v>1730.3505919774379</v>
      </c>
      <c r="U2" s="16">
        <v>1511.0935872395833</v>
      </c>
    </row>
    <row r="3" spans="1:21" x14ac:dyDescent="0.25">
      <c r="A3" s="15" t="s">
        <v>9</v>
      </c>
      <c r="B3" s="16">
        <v>2038.3999999999996</v>
      </c>
      <c r="C3" s="16">
        <v>2038.3999999999996</v>
      </c>
      <c r="D3" s="16">
        <v>2038.3999999999996</v>
      </c>
      <c r="E3" s="16">
        <v>2038.3999999999996</v>
      </c>
      <c r="F3" s="16">
        <v>2038.3999999999996</v>
      </c>
      <c r="G3" s="16">
        <v>2038.3999999999996</v>
      </c>
      <c r="H3" s="16">
        <v>2038.3999999999996</v>
      </c>
      <c r="I3" s="16">
        <v>2038.3999999999996</v>
      </c>
      <c r="J3" s="16">
        <v>2038.3999999999996</v>
      </c>
      <c r="K3" s="16">
        <v>2038.3999999999996</v>
      </c>
      <c r="L3" s="16">
        <v>2038.3999999999996</v>
      </c>
      <c r="M3" s="16">
        <v>2038.3999999999996</v>
      </c>
      <c r="N3" s="16">
        <v>2038.3999999999996</v>
      </c>
      <c r="O3" s="16">
        <v>2038.3999999999996</v>
      </c>
      <c r="P3" s="16">
        <v>2038.3999999999996</v>
      </c>
      <c r="Q3" s="16">
        <v>2038.3999999999996</v>
      </c>
      <c r="R3" s="16">
        <v>2038.3999999999996</v>
      </c>
      <c r="S3" s="16">
        <v>2038.3999999999996</v>
      </c>
      <c r="T3" s="16">
        <v>2038.3999999999996</v>
      </c>
      <c r="U3" s="16">
        <v>2038.3999999999996</v>
      </c>
    </row>
    <row r="4" spans="1:21" x14ac:dyDescent="0.25">
      <c r="A4" s="17" t="s">
        <v>10</v>
      </c>
      <c r="B4" s="18">
        <f>+B2/B3</f>
        <v>0.58019835472668368</v>
      </c>
      <c r="C4" s="18">
        <f t="shared" ref="C4:U4" si="0">+C2/C3</f>
        <v>0.51258650661481731</v>
      </c>
      <c r="D4" s="18">
        <f t="shared" si="0"/>
        <v>0.50839753518361575</v>
      </c>
      <c r="E4" s="18">
        <f t="shared" si="0"/>
        <v>0.46210477219271701</v>
      </c>
      <c r="F4" s="18">
        <f t="shared" si="0"/>
        <v>0.8704811751000362</v>
      </c>
      <c r="G4" s="18">
        <f t="shared" si="0"/>
        <v>0.85442695035664995</v>
      </c>
      <c r="H4" s="18">
        <f t="shared" si="0"/>
        <v>0.85595564964490067</v>
      </c>
      <c r="I4" s="18">
        <f t="shared" si="0"/>
        <v>0.87903079610417389</v>
      </c>
      <c r="J4" s="18">
        <f t="shared" si="0"/>
        <v>0.91129225033980177</v>
      </c>
      <c r="K4" s="18">
        <f t="shared" si="0"/>
        <v>0.92628018073796126</v>
      </c>
      <c r="L4" s="18">
        <f t="shared" si="0"/>
        <v>0.93417866435243113</v>
      </c>
      <c r="M4" s="18">
        <f t="shared" si="0"/>
        <v>0.91614058821192634</v>
      </c>
      <c r="N4" s="18">
        <f t="shared" si="0"/>
        <v>0.89971138241402093</v>
      </c>
      <c r="O4" s="18">
        <f t="shared" si="0"/>
        <v>0.89888619057237662</v>
      </c>
      <c r="P4" s="18">
        <f t="shared" si="0"/>
        <v>0.8232943714444767</v>
      </c>
      <c r="Q4" s="18">
        <f t="shared" si="0"/>
        <v>0.79231471720008828</v>
      </c>
      <c r="R4" s="18">
        <f t="shared" si="0"/>
        <v>0.79302375577682638</v>
      </c>
      <c r="S4" s="18">
        <f t="shared" si="0"/>
        <v>0.85920868339119394</v>
      </c>
      <c r="T4" s="18">
        <f t="shared" si="0"/>
        <v>0.84887686027150622</v>
      </c>
      <c r="U4" s="18">
        <f t="shared" si="0"/>
        <v>0.74131357301784906</v>
      </c>
    </row>
    <row r="5" spans="1:21" x14ac:dyDescent="0.25">
      <c r="A5" s="17" t="s">
        <v>11</v>
      </c>
      <c r="B5" s="19">
        <f>SUM(B2:U2)/SUM(B3:U3)</f>
        <v>0.7933851478827022</v>
      </c>
    </row>
    <row r="6" spans="1:21" x14ac:dyDescent="0.25">
      <c r="D6" s="16"/>
      <c r="E6" s="26"/>
    </row>
    <row r="7" spans="1:21" x14ac:dyDescent="0.25">
      <c r="A7" s="17" t="s">
        <v>12</v>
      </c>
      <c r="B7" s="17" t="s">
        <v>230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14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B9" s="22"/>
    </row>
    <row r="10" spans="1:21" x14ac:dyDescent="0.25">
      <c r="B10" s="22"/>
    </row>
    <row r="11" spans="1:21" x14ac:dyDescent="0.25">
      <c r="B11" s="22"/>
    </row>
    <row r="12" spans="1:21" x14ac:dyDescent="0.25">
      <c r="B12" s="22"/>
    </row>
    <row r="13" spans="1:21" x14ac:dyDescent="0.25">
      <c r="B13" s="22"/>
    </row>
    <row r="14" spans="1:21" x14ac:dyDescent="0.25">
      <c r="B14" s="22"/>
    </row>
    <row r="15" spans="1:21" x14ac:dyDescent="0.25">
      <c r="B15" s="22"/>
    </row>
    <row r="16" spans="1:21" x14ac:dyDescent="0.25">
      <c r="B16" s="22"/>
    </row>
    <row r="17" spans="2:2" x14ac:dyDescent="0.25">
      <c r="B17" s="22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  <row r="30" spans="2:2" x14ac:dyDescent="0.25">
      <c r="B30" s="22"/>
    </row>
    <row r="31" spans="2:2" x14ac:dyDescent="0.25">
      <c r="B31" s="22"/>
    </row>
    <row r="32" spans="2:2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  <row r="43" spans="2:2" x14ac:dyDescent="0.25">
      <c r="B43" s="2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108</v>
      </c>
      <c r="C1" s="17" t="s">
        <v>109</v>
      </c>
      <c r="D1" s="17" t="s">
        <v>110</v>
      </c>
      <c r="E1" s="17" t="s">
        <v>111</v>
      </c>
      <c r="F1" s="17" t="s">
        <v>112</v>
      </c>
      <c r="G1" s="17" t="s">
        <v>113</v>
      </c>
      <c r="H1" s="17" t="s">
        <v>114</v>
      </c>
      <c r="I1" s="17" t="s">
        <v>115</v>
      </c>
      <c r="J1" s="17" t="s">
        <v>116</v>
      </c>
      <c r="K1" s="17" t="s">
        <v>117</v>
      </c>
      <c r="L1" s="17" t="s">
        <v>118</v>
      </c>
      <c r="M1" s="17" t="s">
        <v>119</v>
      </c>
      <c r="N1" s="17" t="s">
        <v>120</v>
      </c>
      <c r="O1" s="17" t="s">
        <v>121</v>
      </c>
      <c r="P1" s="17" t="s">
        <v>122</v>
      </c>
      <c r="Q1" s="17" t="s">
        <v>123</v>
      </c>
      <c r="R1" s="17" t="s">
        <v>124</v>
      </c>
      <c r="S1" s="17" t="s">
        <v>125</v>
      </c>
      <c r="T1" s="17" t="s">
        <v>126</v>
      </c>
      <c r="U1" s="17" t="s">
        <v>127</v>
      </c>
    </row>
    <row r="2" spans="1:21" x14ac:dyDescent="0.25">
      <c r="A2" s="15" t="s">
        <v>8</v>
      </c>
      <c r="B2" s="16">
        <v>756.18713736534107</v>
      </c>
      <c r="C2" s="16">
        <v>314.48435294628143</v>
      </c>
      <c r="D2" s="16">
        <v>344.6651007334392</v>
      </c>
      <c r="E2" s="16">
        <v>325.99380469322205</v>
      </c>
      <c r="F2" s="16">
        <v>270.8540854851405</v>
      </c>
      <c r="G2" s="16">
        <v>279.73648337647319</v>
      </c>
      <c r="H2" s="16">
        <v>331.04792388280237</v>
      </c>
      <c r="I2" s="16">
        <v>324.29174379507697</v>
      </c>
      <c r="J2" s="16">
        <v>255.4065716465314</v>
      </c>
      <c r="K2" s="16">
        <v>544.28360611200355</v>
      </c>
      <c r="L2" s="16">
        <v>724.45088752110803</v>
      </c>
      <c r="M2" s="16">
        <v>734.9193679292996</v>
      </c>
      <c r="N2" s="16">
        <v>176.91167926043275</v>
      </c>
      <c r="O2" s="16">
        <v>1437.956038236618</v>
      </c>
      <c r="P2" s="16">
        <v>261.4396771215475</v>
      </c>
      <c r="Q2" s="16">
        <v>145.99368496664931</v>
      </c>
      <c r="R2" s="16">
        <v>923.75409928957617</v>
      </c>
      <c r="S2" s="16">
        <v>884.92708452542627</v>
      </c>
      <c r="T2" s="16">
        <v>528.32970134417224</v>
      </c>
      <c r="U2" s="16">
        <v>567.74473138650251</v>
      </c>
    </row>
    <row r="3" spans="1:21" x14ac:dyDescent="0.25">
      <c r="A3" s="15" t="s">
        <v>9</v>
      </c>
      <c r="B3" s="16">
        <v>1875.3999999999996</v>
      </c>
      <c r="C3" s="16">
        <v>1875.3999999999996</v>
      </c>
      <c r="D3" s="16">
        <v>1875.3999999999996</v>
      </c>
      <c r="E3" s="16">
        <v>1875.3999999999996</v>
      </c>
      <c r="F3" s="16">
        <v>1875.3999999999996</v>
      </c>
      <c r="G3" s="16">
        <v>1875.3999999999996</v>
      </c>
      <c r="H3" s="16">
        <v>1875.3999999999996</v>
      </c>
      <c r="I3" s="16">
        <v>1875.3999999999996</v>
      </c>
      <c r="J3" s="16">
        <v>1875.3999999999996</v>
      </c>
      <c r="K3" s="16">
        <v>1875.3999999999996</v>
      </c>
      <c r="L3" s="16">
        <v>1875.3999999999996</v>
      </c>
      <c r="M3" s="16">
        <v>1875.3999999999996</v>
      </c>
      <c r="N3" s="16">
        <v>1875.3999999999996</v>
      </c>
      <c r="O3" s="16">
        <v>1875.3999999999996</v>
      </c>
      <c r="P3" s="16">
        <v>1875.3999999999996</v>
      </c>
      <c r="Q3" s="16">
        <v>1875.3999999999996</v>
      </c>
      <c r="R3" s="16">
        <v>1875.3999999999996</v>
      </c>
      <c r="S3" s="16">
        <v>1875.3999999999996</v>
      </c>
      <c r="T3" s="16">
        <v>1875.3999999999996</v>
      </c>
      <c r="U3" s="16">
        <v>1875.3999999999996</v>
      </c>
    </row>
    <row r="4" spans="1:21" x14ac:dyDescent="0.25">
      <c r="A4" s="17" t="s">
        <v>10</v>
      </c>
      <c r="B4" s="18">
        <f>+B2/B3</f>
        <v>0.40321378765348259</v>
      </c>
      <c r="C4" s="18">
        <f t="shared" ref="C4:U4" si="0">+C2/C3</f>
        <v>0.16768921453891517</v>
      </c>
      <c r="D4" s="18">
        <f t="shared" si="0"/>
        <v>0.18378218019272649</v>
      </c>
      <c r="E4" s="18">
        <f t="shared" si="0"/>
        <v>0.1738262795634116</v>
      </c>
      <c r="F4" s="18">
        <f t="shared" si="0"/>
        <v>0.14442470165572174</v>
      </c>
      <c r="G4" s="18">
        <f t="shared" si="0"/>
        <v>0.14916097012715859</v>
      </c>
      <c r="H4" s="18">
        <f t="shared" si="0"/>
        <v>0.17652123487405483</v>
      </c>
      <c r="I4" s="18">
        <f t="shared" si="0"/>
        <v>0.17291870736646958</v>
      </c>
      <c r="J4" s="18">
        <f t="shared" si="0"/>
        <v>0.13618778481738908</v>
      </c>
      <c r="K4" s="18">
        <f t="shared" si="0"/>
        <v>0.29022267575557409</v>
      </c>
      <c r="L4" s="18">
        <f t="shared" si="0"/>
        <v>0.38629139784638378</v>
      </c>
      <c r="M4" s="18">
        <f t="shared" si="0"/>
        <v>0.39187339657102471</v>
      </c>
      <c r="N4" s="18">
        <f t="shared" si="0"/>
        <v>9.43327712810242E-2</v>
      </c>
      <c r="O4" s="18">
        <f t="shared" si="0"/>
        <v>0.7667463145124338</v>
      </c>
      <c r="P4" s="18">
        <f t="shared" si="0"/>
        <v>0.13940475478380482</v>
      </c>
      <c r="Q4" s="18">
        <f t="shared" si="0"/>
        <v>7.7846691354723968E-2</v>
      </c>
      <c r="R4" s="18">
        <f t="shared" si="0"/>
        <v>0.49256377268293505</v>
      </c>
      <c r="S4" s="18">
        <f t="shared" si="0"/>
        <v>0.4718604481846147</v>
      </c>
      <c r="T4" s="18">
        <f t="shared" si="0"/>
        <v>0.28171574135873539</v>
      </c>
      <c r="U4" s="18">
        <f t="shared" si="0"/>
        <v>0.30273260711661654</v>
      </c>
    </row>
    <row r="5" spans="1:21" x14ac:dyDescent="0.25">
      <c r="A5" s="17" t="s">
        <v>11</v>
      </c>
      <c r="B5" s="19">
        <f>SUM(B2:U2)/SUM(B3:U3)</f>
        <v>0.2701657716118599</v>
      </c>
    </row>
    <row r="6" spans="1:21" x14ac:dyDescent="0.25">
      <c r="D6" s="23"/>
    </row>
    <row r="7" spans="1:21" x14ac:dyDescent="0.25">
      <c r="A7" s="17" t="s">
        <v>12</v>
      </c>
      <c r="B7" s="17" t="s">
        <v>237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14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B9" s="22"/>
    </row>
    <row r="10" spans="1:21" x14ac:dyDescent="0.25">
      <c r="B10" s="22"/>
    </row>
    <row r="11" spans="1:21" x14ac:dyDescent="0.25">
      <c r="B11" s="22"/>
    </row>
    <row r="12" spans="1:21" x14ac:dyDescent="0.25">
      <c r="B12" s="22"/>
    </row>
    <row r="13" spans="1:21" x14ac:dyDescent="0.25">
      <c r="B13" s="22"/>
    </row>
    <row r="14" spans="1:21" x14ac:dyDescent="0.25">
      <c r="B14" s="22"/>
    </row>
    <row r="15" spans="1:21" x14ac:dyDescent="0.25">
      <c r="B15" s="22"/>
    </row>
    <row r="16" spans="1:21" x14ac:dyDescent="0.25">
      <c r="B16" s="22"/>
    </row>
    <row r="17" spans="2:2" x14ac:dyDescent="0.25">
      <c r="B17" s="22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  <row r="30" spans="2:2" x14ac:dyDescent="0.25">
      <c r="B30" s="22"/>
    </row>
    <row r="31" spans="2:2" x14ac:dyDescent="0.25">
      <c r="B31" s="22"/>
    </row>
    <row r="32" spans="2:2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  <row r="43" spans="2:2" x14ac:dyDescent="0.25">
      <c r="B43" s="22"/>
    </row>
    <row r="44" spans="2:2" x14ac:dyDescent="0.25">
      <c r="B44" s="22"/>
    </row>
    <row r="45" spans="2:2" x14ac:dyDescent="0.25">
      <c r="B45" s="2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128</v>
      </c>
      <c r="C1" s="17" t="s">
        <v>129</v>
      </c>
      <c r="D1" s="17" t="s">
        <v>130</v>
      </c>
      <c r="E1" s="17" t="s">
        <v>131</v>
      </c>
      <c r="F1" s="17" t="s">
        <v>132</v>
      </c>
      <c r="G1" s="17" t="s">
        <v>133</v>
      </c>
      <c r="H1" s="17" t="s">
        <v>134</v>
      </c>
      <c r="I1" s="17" t="s">
        <v>135</v>
      </c>
      <c r="J1" s="17" t="s">
        <v>136</v>
      </c>
      <c r="K1" s="17" t="s">
        <v>137</v>
      </c>
      <c r="L1" s="17" t="s">
        <v>138</v>
      </c>
      <c r="M1" s="17" t="s">
        <v>139</v>
      </c>
      <c r="N1" s="17" t="s">
        <v>140</v>
      </c>
      <c r="O1" s="17" t="s">
        <v>141</v>
      </c>
      <c r="P1" s="17" t="s">
        <v>142</v>
      </c>
      <c r="Q1" s="17" t="s">
        <v>143</v>
      </c>
      <c r="R1" s="17" t="s">
        <v>144</v>
      </c>
      <c r="S1" s="17" t="s">
        <v>145</v>
      </c>
      <c r="T1" s="17" t="s">
        <v>146</v>
      </c>
      <c r="U1" s="17" t="s">
        <v>147</v>
      </c>
    </row>
    <row r="2" spans="1:21" x14ac:dyDescent="0.25">
      <c r="A2" s="15" t="s">
        <v>8</v>
      </c>
      <c r="B2" s="16">
        <v>631.61250615119945</v>
      </c>
      <c r="C2" s="16">
        <v>406.72889200846367</v>
      </c>
      <c r="D2" s="16">
        <v>371.81617951393122</v>
      </c>
      <c r="E2" s="16">
        <v>305.96354130903887</v>
      </c>
      <c r="F2" s="16">
        <v>692.80045779546106</v>
      </c>
      <c r="G2" s="16">
        <v>561.45723205804825</v>
      </c>
      <c r="H2" s="16">
        <v>533.94410161177302</v>
      </c>
      <c r="I2" s="16">
        <v>345.71064158280683</v>
      </c>
      <c r="J2" s="16">
        <v>1116.7640171051025</v>
      </c>
      <c r="K2" s="16">
        <v>995.55397367477428</v>
      </c>
      <c r="L2" s="16">
        <v>842.33510435544508</v>
      </c>
      <c r="M2" s="16">
        <v>675.07368629177415</v>
      </c>
      <c r="N2" s="16">
        <v>546.21419903139247</v>
      </c>
      <c r="O2" s="16">
        <v>59.481470199922711</v>
      </c>
      <c r="P2" s="16">
        <v>1368.9791927337646</v>
      </c>
      <c r="Q2" s="16">
        <v>1377.1260992685959</v>
      </c>
      <c r="R2" s="16">
        <v>1026.889696121216</v>
      </c>
      <c r="S2" s="16">
        <v>862.88248324394215</v>
      </c>
      <c r="T2" s="16">
        <v>729.53653740882896</v>
      </c>
      <c r="U2" s="16">
        <v>684.14371029535914</v>
      </c>
    </row>
    <row r="3" spans="1:21" x14ac:dyDescent="0.25">
      <c r="A3" s="15" t="s">
        <v>9</v>
      </c>
      <c r="B3" s="16">
        <v>1671.3999999999996</v>
      </c>
      <c r="C3" s="16">
        <v>1671.3999999999996</v>
      </c>
      <c r="D3" s="16">
        <v>1671.3999999999996</v>
      </c>
      <c r="E3" s="16">
        <v>1671.3999999999996</v>
      </c>
      <c r="F3" s="16">
        <v>1671.3999999999996</v>
      </c>
      <c r="G3" s="16">
        <v>1671.3999999999996</v>
      </c>
      <c r="H3" s="16">
        <v>1671.3999999999996</v>
      </c>
      <c r="I3" s="16">
        <v>1671.3999999999996</v>
      </c>
      <c r="J3" s="16">
        <v>1671.3999999999996</v>
      </c>
      <c r="K3" s="16">
        <v>1671.3999999999996</v>
      </c>
      <c r="L3" s="16">
        <v>1671.3999999999996</v>
      </c>
      <c r="M3" s="16">
        <v>1671.3999999999996</v>
      </c>
      <c r="N3" s="16">
        <v>1671.3999999999996</v>
      </c>
      <c r="O3" s="16">
        <v>1671.3999999999996</v>
      </c>
      <c r="P3" s="16">
        <v>1671.3999999999996</v>
      </c>
      <c r="Q3" s="16">
        <v>1671.3999999999996</v>
      </c>
      <c r="R3" s="16">
        <v>1671.3999999999996</v>
      </c>
      <c r="S3" s="16">
        <v>1671.3999999999996</v>
      </c>
      <c r="T3" s="16">
        <v>1671.3999999999996</v>
      </c>
      <c r="U3" s="16">
        <v>1671.3999999999996</v>
      </c>
    </row>
    <row r="4" spans="1:21" x14ac:dyDescent="0.25">
      <c r="A4" s="17" t="s">
        <v>10</v>
      </c>
      <c r="B4" s="18">
        <f>+B2/B3</f>
        <v>0.37789428392437452</v>
      </c>
      <c r="C4" s="18">
        <f t="shared" ref="C4:U4" si="0">+C2/C3</f>
        <v>0.2433462319064639</v>
      </c>
      <c r="D4" s="18">
        <f t="shared" si="0"/>
        <v>0.22245792719512464</v>
      </c>
      <c r="E4" s="18">
        <f t="shared" si="0"/>
        <v>0.18305823938556834</v>
      </c>
      <c r="F4" s="18">
        <f t="shared" si="0"/>
        <v>0.414503085913283</v>
      </c>
      <c r="G4" s="18">
        <f t="shared" si="0"/>
        <v>0.33592032551037954</v>
      </c>
      <c r="H4" s="18">
        <f t="shared" si="0"/>
        <v>0.31945919684801549</v>
      </c>
      <c r="I4" s="18">
        <f t="shared" si="0"/>
        <v>0.20683896229676135</v>
      </c>
      <c r="J4" s="18">
        <f t="shared" si="0"/>
        <v>0.66816083349593325</v>
      </c>
      <c r="K4" s="18">
        <f t="shared" si="0"/>
        <v>0.59564076443387248</v>
      </c>
      <c r="L4" s="18">
        <f t="shared" si="0"/>
        <v>0.50396978841417095</v>
      </c>
      <c r="M4" s="18">
        <f t="shared" si="0"/>
        <v>0.40389714388642711</v>
      </c>
      <c r="N4" s="18">
        <f t="shared" si="0"/>
        <v>0.32680040626504281</v>
      </c>
      <c r="O4" s="18">
        <f t="shared" si="0"/>
        <v>3.5587812731795336E-2</v>
      </c>
      <c r="P4" s="18">
        <f t="shared" si="0"/>
        <v>0.81906138131731776</v>
      </c>
      <c r="Q4" s="18">
        <f t="shared" si="0"/>
        <v>0.82393568222364255</v>
      </c>
      <c r="R4" s="18">
        <f t="shared" si="0"/>
        <v>0.61438895304607888</v>
      </c>
      <c r="S4" s="18">
        <f t="shared" si="0"/>
        <v>0.51626330216820771</v>
      </c>
      <c r="T4" s="18">
        <f t="shared" si="0"/>
        <v>0.43648231267729398</v>
      </c>
      <c r="U4" s="18">
        <f t="shared" si="0"/>
        <v>0.40932374673648397</v>
      </c>
    </row>
    <row r="5" spans="1:21" x14ac:dyDescent="0.25">
      <c r="A5" s="17" t="s">
        <v>11</v>
      </c>
      <c r="B5" s="19">
        <f>SUM(B2:U2)/SUM(B3:U3)</f>
        <v>0.42284951901881168</v>
      </c>
    </row>
    <row r="7" spans="1:21" x14ac:dyDescent="0.25">
      <c r="A7" s="17" t="s">
        <v>12</v>
      </c>
      <c r="B7" s="17" t="s">
        <v>231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14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B9" s="22"/>
    </row>
    <row r="10" spans="1:21" x14ac:dyDescent="0.25">
      <c r="B10" s="22"/>
    </row>
    <row r="11" spans="1:21" x14ac:dyDescent="0.25">
      <c r="B11" s="22"/>
    </row>
    <row r="12" spans="1:21" x14ac:dyDescent="0.25">
      <c r="B12" s="22"/>
    </row>
    <row r="13" spans="1:21" x14ac:dyDescent="0.25">
      <c r="B13" s="22"/>
    </row>
    <row r="14" spans="1:21" x14ac:dyDescent="0.25">
      <c r="B14" s="22"/>
    </row>
    <row r="15" spans="1:21" x14ac:dyDescent="0.25">
      <c r="B15" s="22"/>
    </row>
    <row r="16" spans="1:21" x14ac:dyDescent="0.25">
      <c r="B16" s="22"/>
    </row>
    <row r="17" spans="2:2" x14ac:dyDescent="0.25">
      <c r="B17" s="22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  <row r="30" spans="2:2" x14ac:dyDescent="0.25">
      <c r="B30" s="22"/>
    </row>
    <row r="31" spans="2:2" x14ac:dyDescent="0.25">
      <c r="B31" s="22"/>
    </row>
    <row r="32" spans="2:2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  <row r="43" spans="2:2" x14ac:dyDescent="0.25">
      <c r="B43" s="22"/>
    </row>
    <row r="44" spans="2:2" x14ac:dyDescent="0.25">
      <c r="B44" s="22"/>
    </row>
    <row r="45" spans="2:2" x14ac:dyDescent="0.25">
      <c r="B45" s="22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148</v>
      </c>
      <c r="C1" s="17" t="s">
        <v>149</v>
      </c>
      <c r="D1" s="17" t="s">
        <v>150</v>
      </c>
      <c r="E1" s="17" t="s">
        <v>151</v>
      </c>
      <c r="F1" s="17" t="s">
        <v>152</v>
      </c>
      <c r="G1" s="17" t="s">
        <v>153</v>
      </c>
      <c r="H1" s="17" t="s">
        <v>154</v>
      </c>
      <c r="I1" s="17" t="s">
        <v>155</v>
      </c>
      <c r="J1" s="17" t="s">
        <v>156</v>
      </c>
      <c r="K1" s="17" t="s">
        <v>157</v>
      </c>
      <c r="L1" s="17" t="s">
        <v>158</v>
      </c>
      <c r="M1" s="17" t="s">
        <v>159</v>
      </c>
      <c r="N1" s="17" t="s">
        <v>160</v>
      </c>
      <c r="O1" s="17" t="s">
        <v>161</v>
      </c>
      <c r="P1" s="17" t="s">
        <v>162</v>
      </c>
      <c r="Q1" s="17" t="s">
        <v>163</v>
      </c>
      <c r="R1" s="17" t="s">
        <v>164</v>
      </c>
      <c r="S1" s="17" t="s">
        <v>165</v>
      </c>
      <c r="T1" s="17" t="s">
        <v>166</v>
      </c>
      <c r="U1" s="17" t="s">
        <v>167</v>
      </c>
    </row>
    <row r="2" spans="1:21" x14ac:dyDescent="0.25">
      <c r="A2" s="15" t="s">
        <v>8</v>
      </c>
      <c r="B2" s="16">
        <v>785.79285714285709</v>
      </c>
      <c r="C2" s="16">
        <v>820.15000000000009</v>
      </c>
      <c r="D2" s="16">
        <v>902.5076923076922</v>
      </c>
      <c r="E2" s="16">
        <v>1008.6833333333334</v>
      </c>
      <c r="F2" s="16">
        <v>169.43333333333331</v>
      </c>
      <c r="G2" s="16">
        <v>160.54166666666666</v>
      </c>
      <c r="H2" s="16">
        <v>160.55000000000001</v>
      </c>
      <c r="I2" s="16">
        <v>180.86666666666667</v>
      </c>
      <c r="J2" s="16">
        <v>153.68333333333334</v>
      </c>
      <c r="K2" s="16">
        <v>121.79166666666667</v>
      </c>
      <c r="L2" s="16">
        <v>92.51666666666668</v>
      </c>
      <c r="M2" s="16">
        <v>1133.8583333333333</v>
      </c>
      <c r="N2" s="16">
        <v>1083.6583333333331</v>
      </c>
      <c r="O2" s="16">
        <v>1038.1500000000001</v>
      </c>
      <c r="P2" s="16">
        <v>929.06666666666672</v>
      </c>
      <c r="Q2" s="16">
        <v>809.86666666666656</v>
      </c>
      <c r="R2" s="16">
        <v>765.36666666666667</v>
      </c>
      <c r="S2" s="16">
        <v>291.76666666666671</v>
      </c>
      <c r="T2" s="16">
        <v>235.77499999999998</v>
      </c>
      <c r="U2" s="16">
        <v>243.00833333333333</v>
      </c>
    </row>
    <row r="3" spans="1:21" x14ac:dyDescent="0.25">
      <c r="A3" s="15" t="s">
        <v>9</v>
      </c>
      <c r="B3" s="16">
        <v>1269.6999999999996</v>
      </c>
      <c r="C3" s="16">
        <v>1269.6999999999996</v>
      </c>
      <c r="D3" s="16">
        <v>1269.6999999999996</v>
      </c>
      <c r="E3" s="16">
        <v>1269.6999999999996</v>
      </c>
      <c r="F3" s="16">
        <v>1269.6999999999996</v>
      </c>
      <c r="G3" s="16">
        <v>1269.6999999999996</v>
      </c>
      <c r="H3" s="16">
        <v>1269.6999999999996</v>
      </c>
      <c r="I3" s="16">
        <v>1269.6999999999996</v>
      </c>
      <c r="J3" s="16">
        <v>1269.6999999999996</v>
      </c>
      <c r="K3" s="16">
        <v>1269.6999999999996</v>
      </c>
      <c r="L3" s="16">
        <v>1269.6999999999996</v>
      </c>
      <c r="M3" s="16">
        <v>1269.6999999999996</v>
      </c>
      <c r="N3" s="16">
        <v>1269.6999999999996</v>
      </c>
      <c r="O3" s="16">
        <v>1269.6999999999996</v>
      </c>
      <c r="P3" s="16">
        <v>1269.6999999999996</v>
      </c>
      <c r="Q3" s="16">
        <v>1269.6999999999996</v>
      </c>
      <c r="R3" s="16">
        <v>1269.6999999999996</v>
      </c>
      <c r="S3" s="16">
        <v>1269.6999999999996</v>
      </c>
      <c r="T3" s="16">
        <v>1269.6999999999996</v>
      </c>
      <c r="U3" s="16">
        <v>1269.6999999999996</v>
      </c>
    </row>
    <row r="4" spans="1:21" x14ac:dyDescent="0.25">
      <c r="A4" s="17" t="s">
        <v>10</v>
      </c>
      <c r="B4" s="18">
        <f>+B2/B3</f>
        <v>0.61888072548070994</v>
      </c>
      <c r="C4" s="18">
        <f t="shared" ref="C4:U4" si="0">+C2/C3</f>
        <v>0.64593998582342316</v>
      </c>
      <c r="D4" s="18">
        <f t="shared" si="0"/>
        <v>0.7108038846244723</v>
      </c>
      <c r="E4" s="18">
        <f t="shared" si="0"/>
        <v>0.79442650494867584</v>
      </c>
      <c r="F4" s="18">
        <f t="shared" si="0"/>
        <v>0.13344359560001051</v>
      </c>
      <c r="G4" s="18">
        <f t="shared" si="0"/>
        <v>0.12644062901997852</v>
      </c>
      <c r="H4" s="18">
        <f t="shared" si="0"/>
        <v>0.12644719225013787</v>
      </c>
      <c r="I4" s="18">
        <f t="shared" si="0"/>
        <v>0.14244834737864592</v>
      </c>
      <c r="J4" s="18">
        <f t="shared" si="0"/>
        <v>0.12103909059882915</v>
      </c>
      <c r="K4" s="18">
        <f t="shared" si="0"/>
        <v>9.5921608778976694E-2</v>
      </c>
      <c r="L4" s="18">
        <f t="shared" si="0"/>
        <v>7.2864981229161782E-2</v>
      </c>
      <c r="M4" s="18">
        <f t="shared" si="0"/>
        <v>0.89301278517235072</v>
      </c>
      <c r="N4" s="18">
        <f t="shared" si="0"/>
        <v>0.8534758866923946</v>
      </c>
      <c r="O4" s="18">
        <f t="shared" si="0"/>
        <v>0.81763408679215599</v>
      </c>
      <c r="P4" s="18">
        <f t="shared" si="0"/>
        <v>0.73172140400619601</v>
      </c>
      <c r="Q4" s="18">
        <f t="shared" si="0"/>
        <v>0.63784095980677857</v>
      </c>
      <c r="R4" s="18">
        <f t="shared" si="0"/>
        <v>0.60279331075582177</v>
      </c>
      <c r="S4" s="18">
        <f t="shared" si="0"/>
        <v>0.22979181433934537</v>
      </c>
      <c r="T4" s="18">
        <f t="shared" si="0"/>
        <v>0.18569347089863752</v>
      </c>
      <c r="U4" s="18">
        <f t="shared" si="0"/>
        <v>0.19139035467695786</v>
      </c>
    </row>
    <row r="5" spans="1:21" x14ac:dyDescent="0.25">
      <c r="A5" s="17" t="s">
        <v>11</v>
      </c>
      <c r="B5" s="19">
        <f>SUM(B2:U2)/SUM(B3:U3)</f>
        <v>0.4366005309436829</v>
      </c>
    </row>
    <row r="7" spans="1:21" x14ac:dyDescent="0.25">
      <c r="A7" s="17" t="s">
        <v>12</v>
      </c>
      <c r="B7" s="17" t="s">
        <v>232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14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B9" s="22"/>
    </row>
    <row r="10" spans="1:21" x14ac:dyDescent="0.25">
      <c r="B10" s="22"/>
    </row>
    <row r="11" spans="1:21" x14ac:dyDescent="0.25">
      <c r="B11" s="22"/>
    </row>
    <row r="12" spans="1:21" x14ac:dyDescent="0.25">
      <c r="B12" s="22"/>
    </row>
    <row r="13" spans="1:21" x14ac:dyDescent="0.25">
      <c r="B13" s="22"/>
    </row>
    <row r="14" spans="1:21" x14ac:dyDescent="0.25">
      <c r="B14" s="22"/>
    </row>
    <row r="15" spans="1:21" x14ac:dyDescent="0.25">
      <c r="B15" s="22"/>
    </row>
    <row r="16" spans="1:21" x14ac:dyDescent="0.25">
      <c r="B16" s="22"/>
    </row>
    <row r="17" spans="2:2" x14ac:dyDescent="0.25">
      <c r="B17" s="22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  <row r="30" spans="2:2" x14ac:dyDescent="0.25">
      <c r="B30" s="22"/>
    </row>
    <row r="31" spans="2:2" x14ac:dyDescent="0.25">
      <c r="B31" s="22"/>
    </row>
    <row r="32" spans="2:2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  <row r="43" spans="2:2" x14ac:dyDescent="0.25">
      <c r="B43" s="22"/>
    </row>
    <row r="44" spans="2:2" x14ac:dyDescent="0.25">
      <c r="B44" s="22"/>
    </row>
    <row r="45" spans="2:2" x14ac:dyDescent="0.25">
      <c r="B45" s="22"/>
    </row>
    <row r="46" spans="2:2" x14ac:dyDescent="0.25">
      <c r="B46" s="22"/>
    </row>
    <row r="47" spans="2:2" x14ac:dyDescent="0.25">
      <c r="B47" s="22"/>
    </row>
    <row r="48" spans="2:2" x14ac:dyDescent="0.25">
      <c r="B48" s="22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168</v>
      </c>
      <c r="C1" s="17" t="s">
        <v>169</v>
      </c>
      <c r="D1" s="17" t="s">
        <v>170</v>
      </c>
      <c r="E1" s="17" t="s">
        <v>171</v>
      </c>
      <c r="F1" s="17" t="s">
        <v>172</v>
      </c>
      <c r="G1" s="17" t="s">
        <v>173</v>
      </c>
      <c r="H1" s="17" t="s">
        <v>174</v>
      </c>
      <c r="I1" s="17" t="s">
        <v>175</v>
      </c>
      <c r="J1" s="17" t="s">
        <v>176</v>
      </c>
      <c r="K1" s="17" t="s">
        <v>177</v>
      </c>
      <c r="L1" s="17" t="s">
        <v>178</v>
      </c>
      <c r="M1" s="17" t="s">
        <v>179</v>
      </c>
      <c r="N1" s="17" t="s">
        <v>180</v>
      </c>
      <c r="O1" s="17" t="s">
        <v>181</v>
      </c>
      <c r="P1" s="17" t="s">
        <v>182</v>
      </c>
      <c r="Q1" s="17" t="s">
        <v>183</v>
      </c>
      <c r="R1" s="17" t="s">
        <v>184</v>
      </c>
      <c r="S1" s="17" t="s">
        <v>185</v>
      </c>
      <c r="T1" s="17" t="s">
        <v>186</v>
      </c>
      <c r="U1" s="17" t="s">
        <v>187</v>
      </c>
    </row>
    <row r="2" spans="1:21" x14ac:dyDescent="0.25">
      <c r="A2" s="15" t="s">
        <v>8</v>
      </c>
      <c r="B2" s="16">
        <v>401.55000000000007</v>
      </c>
      <c r="C2" s="16">
        <v>370.15000000000003</v>
      </c>
      <c r="D2" s="16">
        <v>325.60833333333335</v>
      </c>
      <c r="E2" s="16">
        <v>269.10000000000002</v>
      </c>
      <c r="F2" s="16">
        <v>265.89166666666665</v>
      </c>
      <c r="G2" s="16">
        <v>276.2</v>
      </c>
      <c r="H2" s="16">
        <v>231.66666666666666</v>
      </c>
      <c r="I2" s="16">
        <v>207.89999999999998</v>
      </c>
      <c r="J2" s="16">
        <v>388.8416666666667</v>
      </c>
      <c r="K2" s="16">
        <v>383.14166666666665</v>
      </c>
      <c r="L2" s="16">
        <v>333.35833333333323</v>
      </c>
      <c r="M2" s="16">
        <v>382.49166666666667</v>
      </c>
      <c r="N2" s="16">
        <v>436.0333333333333</v>
      </c>
      <c r="O2" s="16">
        <v>472.0333333333333</v>
      </c>
      <c r="P2" s="16">
        <v>421.73333333333323</v>
      </c>
      <c r="Q2" s="16">
        <v>340.07499999999999</v>
      </c>
      <c r="R2" s="16">
        <v>296.48333333333335</v>
      </c>
      <c r="S2" s="16">
        <v>266.89166666666665</v>
      </c>
      <c r="T2" s="16">
        <v>431.67499999999995</v>
      </c>
      <c r="U2" s="16">
        <v>423.41666666666663</v>
      </c>
    </row>
    <row r="3" spans="1:21" x14ac:dyDescent="0.25">
      <c r="A3" s="15" t="s">
        <v>9</v>
      </c>
      <c r="B3" s="16">
        <v>1066.3999999999999</v>
      </c>
      <c r="C3" s="16">
        <v>1066.3999999999999</v>
      </c>
      <c r="D3" s="16">
        <v>1066.3999999999999</v>
      </c>
      <c r="E3" s="16">
        <v>1066.3999999999999</v>
      </c>
      <c r="F3" s="16">
        <v>1066.3999999999999</v>
      </c>
      <c r="G3" s="16">
        <v>1066.3999999999999</v>
      </c>
      <c r="H3" s="16">
        <v>1066.3999999999999</v>
      </c>
      <c r="I3" s="16">
        <v>1066.3999999999999</v>
      </c>
      <c r="J3" s="16">
        <v>1066.3999999999999</v>
      </c>
      <c r="K3" s="16">
        <v>1066.3999999999999</v>
      </c>
      <c r="L3" s="16">
        <v>1066.3999999999999</v>
      </c>
      <c r="M3" s="16">
        <v>1066.3999999999999</v>
      </c>
      <c r="N3" s="16">
        <v>1066.3999999999999</v>
      </c>
      <c r="O3" s="16">
        <v>1066.3999999999999</v>
      </c>
      <c r="P3" s="16">
        <v>1066.3999999999999</v>
      </c>
      <c r="Q3" s="16">
        <v>1066.3999999999999</v>
      </c>
      <c r="R3" s="16">
        <v>1066.3999999999999</v>
      </c>
      <c r="S3" s="16">
        <v>1066.3999999999999</v>
      </c>
      <c r="T3" s="16">
        <v>1066.3999999999999</v>
      </c>
      <c r="U3" s="16">
        <v>1066.3999999999999</v>
      </c>
    </row>
    <row r="4" spans="1:21" x14ac:dyDescent="0.25">
      <c r="A4" s="17" t="s">
        <v>10</v>
      </c>
      <c r="B4" s="18">
        <f>+B2/B3</f>
        <v>0.37654726181545395</v>
      </c>
      <c r="C4" s="18">
        <f t="shared" ref="C4:U4" si="0">+C2/C3</f>
        <v>0.34710240060015013</v>
      </c>
      <c r="D4" s="18">
        <f t="shared" si="0"/>
        <v>0.30533414603650916</v>
      </c>
      <c r="E4" s="18">
        <f t="shared" si="0"/>
        <v>0.25234433608402107</v>
      </c>
      <c r="F4" s="18">
        <f t="shared" si="0"/>
        <v>0.24933577144286073</v>
      </c>
      <c r="G4" s="18">
        <f t="shared" si="0"/>
        <v>0.2590022505626407</v>
      </c>
      <c r="H4" s="18">
        <f t="shared" si="0"/>
        <v>0.21724181045261318</v>
      </c>
      <c r="I4" s="18">
        <f t="shared" si="0"/>
        <v>0.19495498874718681</v>
      </c>
      <c r="J4" s="18">
        <f t="shared" si="0"/>
        <v>0.36463022005501383</v>
      </c>
      <c r="K4" s="18">
        <f t="shared" si="0"/>
        <v>0.3592851337834459</v>
      </c>
      <c r="L4" s="18">
        <f t="shared" si="0"/>
        <v>0.31260158789697418</v>
      </c>
      <c r="M4" s="18">
        <f t="shared" si="0"/>
        <v>0.35867560640160046</v>
      </c>
      <c r="N4" s="18">
        <f t="shared" si="0"/>
        <v>0.40888347086771698</v>
      </c>
      <c r="O4" s="18">
        <f t="shared" si="0"/>
        <v>0.44264191047761942</v>
      </c>
      <c r="P4" s="18">
        <f t="shared" si="0"/>
        <v>0.39547386846711674</v>
      </c>
      <c r="Q4" s="18">
        <f t="shared" si="0"/>
        <v>0.3189000375093774</v>
      </c>
      <c r="R4" s="18">
        <f t="shared" si="0"/>
        <v>0.27802263065766447</v>
      </c>
      <c r="S4" s="18">
        <f t="shared" si="0"/>
        <v>0.25027350587646913</v>
      </c>
      <c r="T4" s="18">
        <f t="shared" si="0"/>
        <v>0.40479651162790697</v>
      </c>
      <c r="U4" s="18">
        <f t="shared" si="0"/>
        <v>0.39705238809702426</v>
      </c>
    </row>
    <row r="5" spans="1:21" x14ac:dyDescent="0.25">
      <c r="A5" s="17" t="s">
        <v>11</v>
      </c>
      <c r="B5" s="19">
        <f>SUM(B2:U2)/SUM(B3:U3)</f>
        <v>0.32465499187296826</v>
      </c>
    </row>
    <row r="7" spans="1:21" x14ac:dyDescent="0.25">
      <c r="A7" s="17" t="s">
        <v>12</v>
      </c>
      <c r="B7" s="17" t="s">
        <v>233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14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/>
  </sheetViews>
  <sheetFormatPr defaultColWidth="9"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16</v>
      </c>
      <c r="C1" s="17" t="s">
        <v>17</v>
      </c>
      <c r="D1" s="17" t="s">
        <v>18</v>
      </c>
      <c r="E1" s="17" t="s">
        <v>19</v>
      </c>
      <c r="F1" s="17" t="s">
        <v>20</v>
      </c>
      <c r="G1" s="17" t="s">
        <v>21</v>
      </c>
      <c r="H1" s="17" t="s">
        <v>22</v>
      </c>
      <c r="I1" s="17" t="s">
        <v>23</v>
      </c>
      <c r="J1" s="17" t="s">
        <v>24</v>
      </c>
      <c r="K1" s="17" t="s">
        <v>25</v>
      </c>
      <c r="L1" s="17" t="s">
        <v>26</v>
      </c>
      <c r="M1" s="17" t="s">
        <v>27</v>
      </c>
      <c r="N1" s="17" t="s">
        <v>28</v>
      </c>
      <c r="O1" s="17" t="s">
        <v>29</v>
      </c>
      <c r="P1" s="17" t="s">
        <v>30</v>
      </c>
      <c r="Q1" s="17" t="s">
        <v>31</v>
      </c>
      <c r="R1" s="17" t="s">
        <v>32</v>
      </c>
      <c r="S1" s="17" t="s">
        <v>33</v>
      </c>
      <c r="T1" s="17" t="s">
        <v>34</v>
      </c>
      <c r="U1" s="17" t="s">
        <v>35</v>
      </c>
    </row>
    <row r="2" spans="1:21" x14ac:dyDescent="0.25">
      <c r="A2" s="15" t="s">
        <v>8</v>
      </c>
      <c r="B2" s="16">
        <v>1345.1567475795748</v>
      </c>
      <c r="C2" s="16">
        <v>1123.4968342555612</v>
      </c>
      <c r="D2" s="16">
        <v>1218.7962550719578</v>
      </c>
      <c r="E2" s="16">
        <v>1360.5279012918472</v>
      </c>
      <c r="F2" s="16">
        <v>3461.6763161023459</v>
      </c>
      <c r="G2" s="16">
        <v>3326.9169473027196</v>
      </c>
      <c r="H2" s="16">
        <v>3241.2339745536451</v>
      </c>
      <c r="I2" s="16">
        <v>364.64367924941081</v>
      </c>
      <c r="J2" s="16">
        <v>485.76703249166417</v>
      </c>
      <c r="K2" s="16">
        <v>749.30111771884094</v>
      </c>
      <c r="L2" s="16">
        <v>1208.357262889544</v>
      </c>
      <c r="M2" s="16">
        <v>1640.9475911060968</v>
      </c>
      <c r="N2" s="16">
        <v>1799.0868270397191</v>
      </c>
      <c r="O2" s="16">
        <v>675.56499719849023</v>
      </c>
      <c r="P2" s="16">
        <v>780.99331316695782</v>
      </c>
      <c r="Q2" s="16">
        <v>948.67519217294966</v>
      </c>
      <c r="R2" s="16">
        <v>1455.3707593342601</v>
      </c>
      <c r="S2" s="16">
        <v>1721.3028548955917</v>
      </c>
      <c r="T2" s="16">
        <v>2712.5621751149502</v>
      </c>
      <c r="U2" s="16">
        <v>2379.0202086766558</v>
      </c>
    </row>
    <row r="3" spans="1:21" x14ac:dyDescent="0.25">
      <c r="A3" s="15" t="s">
        <v>9</v>
      </c>
      <c r="B3" s="16">
        <v>4197.5999999999995</v>
      </c>
      <c r="C3" s="16">
        <v>4197.5999999999995</v>
      </c>
      <c r="D3" s="16">
        <v>4197.5999999999995</v>
      </c>
      <c r="E3" s="16">
        <v>4197.5999999999995</v>
      </c>
      <c r="F3" s="16">
        <v>4197.5999999999995</v>
      </c>
      <c r="G3" s="16">
        <v>4197.5999999999995</v>
      </c>
      <c r="H3" s="16">
        <v>4197.5999999999995</v>
      </c>
      <c r="I3" s="16">
        <v>4197.5999999999995</v>
      </c>
      <c r="J3" s="16">
        <v>4197.5999999999995</v>
      </c>
      <c r="K3" s="16">
        <v>4197.5999999999995</v>
      </c>
      <c r="L3" s="16">
        <v>4197.5999999999995</v>
      </c>
      <c r="M3" s="16">
        <v>4197.5999999999995</v>
      </c>
      <c r="N3" s="16">
        <v>4197.5999999999995</v>
      </c>
      <c r="O3" s="16">
        <v>4197.5999999999995</v>
      </c>
      <c r="P3" s="16">
        <v>4197.5999999999995</v>
      </c>
      <c r="Q3" s="16">
        <v>4197.5999999999995</v>
      </c>
      <c r="R3" s="16">
        <v>4197.5999999999995</v>
      </c>
      <c r="S3" s="16">
        <v>4197.5999999999995</v>
      </c>
      <c r="T3" s="16">
        <v>4197.5999999999995</v>
      </c>
      <c r="U3" s="16">
        <v>4197.5999999999995</v>
      </c>
    </row>
    <row r="4" spans="1:21" x14ac:dyDescent="0.25">
      <c r="A4" s="17" t="s">
        <v>10</v>
      </c>
      <c r="B4" s="18">
        <f>+B2/B3</f>
        <v>0.32045853525337692</v>
      </c>
      <c r="C4" s="18">
        <f t="shared" ref="C4:U4" si="0">+C2/C3</f>
        <v>0.26765219036010135</v>
      </c>
      <c r="D4" s="18">
        <f t="shared" si="0"/>
        <v>0.29035550197063986</v>
      </c>
      <c r="E4" s="18">
        <f t="shared" si="0"/>
        <v>0.32412042626544868</v>
      </c>
      <c r="F4" s="18">
        <f t="shared" si="0"/>
        <v>0.82467989234380279</v>
      </c>
      <c r="G4" s="18">
        <f t="shared" si="0"/>
        <v>0.79257598325298262</v>
      </c>
      <c r="H4" s="18">
        <f t="shared" si="0"/>
        <v>0.77216361124300681</v>
      </c>
      <c r="I4" s="18">
        <f t="shared" si="0"/>
        <v>8.6869563381315712E-2</v>
      </c>
      <c r="J4" s="18">
        <f t="shared" si="0"/>
        <v>0.11572494580037741</v>
      </c>
      <c r="K4" s="18">
        <f t="shared" si="0"/>
        <v>0.17850703204660784</v>
      </c>
      <c r="L4" s="18">
        <f t="shared" si="0"/>
        <v>0.28786860655840102</v>
      </c>
      <c r="M4" s="18">
        <f t="shared" si="0"/>
        <v>0.39092519323091696</v>
      </c>
      <c r="N4" s="18">
        <f t="shared" si="0"/>
        <v>0.42859892010666079</v>
      </c>
      <c r="O4" s="18">
        <f t="shared" si="0"/>
        <v>0.16094077501393422</v>
      </c>
      <c r="P4" s="18">
        <f t="shared" si="0"/>
        <v>0.18605710719624499</v>
      </c>
      <c r="Q4" s="18">
        <f t="shared" si="0"/>
        <v>0.22600419100746849</v>
      </c>
      <c r="R4" s="18">
        <f t="shared" si="0"/>
        <v>0.34671497030071002</v>
      </c>
      <c r="S4" s="18">
        <f t="shared" si="0"/>
        <v>0.41006833783485608</v>
      </c>
      <c r="T4" s="18">
        <f t="shared" si="0"/>
        <v>0.64621740402014261</v>
      </c>
      <c r="U4" s="18">
        <f t="shared" si="0"/>
        <v>0.56675724430070895</v>
      </c>
    </row>
    <row r="5" spans="1:21" x14ac:dyDescent="0.25">
      <c r="A5" s="17" t="s">
        <v>11</v>
      </c>
      <c r="B5" s="19">
        <f>AVERAGE(B4:U4)</f>
        <v>0.3811630215743852</v>
      </c>
    </row>
    <row r="6" spans="1:21" x14ac:dyDescent="0.25">
      <c r="C6" s="16"/>
    </row>
    <row r="7" spans="1:21" x14ac:dyDescent="0.25">
      <c r="A7" s="17" t="s">
        <v>12</v>
      </c>
      <c r="B7" s="17" t="s">
        <v>13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37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188</v>
      </c>
      <c r="C1" s="17" t="s">
        <v>189</v>
      </c>
      <c r="D1" s="17" t="s">
        <v>190</v>
      </c>
      <c r="E1" s="17" t="s">
        <v>191</v>
      </c>
      <c r="F1" s="17" t="s">
        <v>192</v>
      </c>
      <c r="G1" s="17" t="s">
        <v>193</v>
      </c>
      <c r="H1" s="17" t="s">
        <v>194</v>
      </c>
      <c r="I1" s="17" t="s">
        <v>195</v>
      </c>
      <c r="J1" s="17" t="s">
        <v>196</v>
      </c>
      <c r="K1" s="17" t="s">
        <v>197</v>
      </c>
      <c r="L1" s="17" t="s">
        <v>198</v>
      </c>
      <c r="M1" s="17" t="s">
        <v>199</v>
      </c>
      <c r="N1" s="17" t="s">
        <v>200</v>
      </c>
      <c r="O1" s="17" t="s">
        <v>201</v>
      </c>
      <c r="P1" s="17" t="s">
        <v>202</v>
      </c>
      <c r="Q1" s="17" t="s">
        <v>203</v>
      </c>
      <c r="R1" s="17" t="s">
        <v>204</v>
      </c>
      <c r="S1" s="17" t="s">
        <v>205</v>
      </c>
      <c r="T1" s="17" t="s">
        <v>206</v>
      </c>
      <c r="U1" s="17" t="s">
        <v>207</v>
      </c>
    </row>
    <row r="2" spans="1:21" x14ac:dyDescent="0.25">
      <c r="A2" s="15" t="s">
        <v>8</v>
      </c>
      <c r="B2" s="16">
        <v>387.00833333333333</v>
      </c>
      <c r="C2" s="16">
        <v>187.3923076923077</v>
      </c>
      <c r="D2" s="16">
        <v>139.77500000000001</v>
      </c>
      <c r="E2" s="16">
        <v>187.72499999999999</v>
      </c>
      <c r="F2" s="16">
        <v>306.1583333333333</v>
      </c>
      <c r="G2" s="16">
        <v>255.75833333333333</v>
      </c>
      <c r="H2" s="16">
        <v>331.4666666666667</v>
      </c>
      <c r="I2" s="16">
        <v>122.08333333333333</v>
      </c>
      <c r="J2" s="16">
        <v>76.574999999999989</v>
      </c>
      <c r="K2" s="16">
        <v>54.533333333333324</v>
      </c>
      <c r="L2" s="16">
        <v>24.400000000000002</v>
      </c>
      <c r="M2" s="16">
        <v>15.533333333333335</v>
      </c>
      <c r="N2" s="16">
        <v>45.016666666666666</v>
      </c>
      <c r="O2" s="16">
        <v>79.374999999999986</v>
      </c>
      <c r="P2" s="16">
        <v>81.98333333333332</v>
      </c>
      <c r="Q2" s="16">
        <v>167.85</v>
      </c>
      <c r="R2" s="16">
        <v>266.625</v>
      </c>
      <c r="S2" s="16">
        <v>113.97500000000001</v>
      </c>
      <c r="T2" s="16">
        <v>104.16666666666666</v>
      </c>
      <c r="U2" s="16">
        <v>92.083333333333329</v>
      </c>
    </row>
    <row r="3" spans="1:21" x14ac:dyDescent="0.25">
      <c r="A3" s="15" t="s">
        <v>9</v>
      </c>
      <c r="B3" s="16">
        <v>965.59999999999991</v>
      </c>
      <c r="C3" s="16">
        <v>965.59999999999991</v>
      </c>
      <c r="D3" s="16">
        <v>965.59999999999991</v>
      </c>
      <c r="E3" s="16">
        <v>965.59999999999991</v>
      </c>
      <c r="F3" s="16">
        <v>965.59999999999991</v>
      </c>
      <c r="G3" s="16">
        <v>965.59999999999991</v>
      </c>
      <c r="H3" s="16">
        <v>965.59999999999991</v>
      </c>
      <c r="I3" s="16">
        <v>965.59999999999991</v>
      </c>
      <c r="J3" s="16">
        <v>965.59999999999991</v>
      </c>
      <c r="K3" s="16">
        <v>965.59999999999991</v>
      </c>
      <c r="L3" s="16">
        <v>965.59999999999991</v>
      </c>
      <c r="M3" s="16">
        <v>965.59999999999991</v>
      </c>
      <c r="N3" s="16">
        <v>965.59999999999991</v>
      </c>
      <c r="O3" s="16">
        <v>965.59999999999991</v>
      </c>
      <c r="P3" s="16">
        <v>965.59999999999991</v>
      </c>
      <c r="Q3" s="16">
        <v>965.59999999999991</v>
      </c>
      <c r="R3" s="16">
        <v>965.59999999999991</v>
      </c>
      <c r="S3" s="16">
        <v>965.59999999999991</v>
      </c>
      <c r="T3" s="16">
        <v>965.59999999999991</v>
      </c>
      <c r="U3" s="16">
        <v>965.59999999999991</v>
      </c>
    </row>
    <row r="4" spans="1:21" x14ac:dyDescent="0.25">
      <c r="A4" s="17" t="s">
        <v>10</v>
      </c>
      <c r="B4" s="18">
        <f>+B2/B3</f>
        <v>0.40079570560618616</v>
      </c>
      <c r="C4" s="18">
        <f t="shared" ref="C4:U4" si="0">+C2/C3</f>
        <v>0.19406825568797403</v>
      </c>
      <c r="D4" s="18">
        <f t="shared" si="0"/>
        <v>0.14475455675227838</v>
      </c>
      <c r="E4" s="18">
        <f t="shared" si="0"/>
        <v>0.19441280033140018</v>
      </c>
      <c r="F4" s="18">
        <f t="shared" si="0"/>
        <v>0.31706538249102456</v>
      </c>
      <c r="G4" s="18">
        <f t="shared" si="0"/>
        <v>0.26486985639326155</v>
      </c>
      <c r="H4" s="18">
        <f t="shared" si="0"/>
        <v>0.34327533830433588</v>
      </c>
      <c r="I4" s="18">
        <f t="shared" si="0"/>
        <v>0.12643261529964098</v>
      </c>
      <c r="J4" s="18">
        <f t="shared" si="0"/>
        <v>7.9303024026512015E-2</v>
      </c>
      <c r="K4" s="18">
        <f t="shared" si="0"/>
        <v>5.6476111571389112E-2</v>
      </c>
      <c r="L4" s="18">
        <f t="shared" si="0"/>
        <v>2.526926263463132E-2</v>
      </c>
      <c r="M4" s="18">
        <f t="shared" si="0"/>
        <v>1.6086716376691526E-2</v>
      </c>
      <c r="N4" s="18">
        <f t="shared" si="0"/>
        <v>4.6620408726871031E-2</v>
      </c>
      <c r="O4" s="18">
        <f t="shared" si="0"/>
        <v>8.2202775476387727E-2</v>
      </c>
      <c r="P4" s="18">
        <f t="shared" si="0"/>
        <v>8.4904032035349339E-2</v>
      </c>
      <c r="Q4" s="18">
        <f t="shared" si="0"/>
        <v>0.1738297431648716</v>
      </c>
      <c r="R4" s="18">
        <f t="shared" si="0"/>
        <v>0.27612365368682684</v>
      </c>
      <c r="S4" s="18">
        <f t="shared" si="0"/>
        <v>0.11803541839270922</v>
      </c>
      <c r="T4" s="18">
        <f t="shared" si="0"/>
        <v>0.10787765810549572</v>
      </c>
      <c r="U4" s="18">
        <f t="shared" si="0"/>
        <v>9.5363849765258218E-2</v>
      </c>
    </row>
    <row r="5" spans="1:21" x14ac:dyDescent="0.25">
      <c r="A5" s="17" t="s">
        <v>11</v>
      </c>
      <c r="B5" s="19">
        <f>SUM(B2:U2)/SUM(B3:U3)</f>
        <v>0.15738835824145475</v>
      </c>
    </row>
    <row r="7" spans="1:21" x14ac:dyDescent="0.25">
      <c r="A7" s="17" t="s">
        <v>12</v>
      </c>
      <c r="B7" s="17" t="s">
        <v>234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14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B9" s="22"/>
    </row>
    <row r="10" spans="1:21" x14ac:dyDescent="0.25">
      <c r="B10" s="22"/>
    </row>
    <row r="11" spans="1:21" x14ac:dyDescent="0.25">
      <c r="B11" s="22"/>
    </row>
    <row r="12" spans="1:21" x14ac:dyDescent="0.25">
      <c r="B12" s="22"/>
    </row>
    <row r="13" spans="1:21" x14ac:dyDescent="0.25">
      <c r="B13" s="22"/>
    </row>
    <row r="14" spans="1:21" x14ac:dyDescent="0.25">
      <c r="B14" s="22"/>
    </row>
    <row r="15" spans="1:21" x14ac:dyDescent="0.25">
      <c r="B15" s="22"/>
    </row>
    <row r="16" spans="1:21" x14ac:dyDescent="0.25">
      <c r="B16" s="22"/>
    </row>
    <row r="17" spans="2:2" x14ac:dyDescent="0.25">
      <c r="B17" s="22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  <row r="30" spans="2:2" x14ac:dyDescent="0.25">
      <c r="B30" s="22"/>
    </row>
    <row r="31" spans="2:2" x14ac:dyDescent="0.25">
      <c r="B31" s="22"/>
    </row>
    <row r="32" spans="2:2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  <row r="43" spans="2:2" x14ac:dyDescent="0.25">
      <c r="B43" s="22"/>
    </row>
    <row r="44" spans="2:2" x14ac:dyDescent="0.25">
      <c r="B44" s="22"/>
    </row>
    <row r="45" spans="2:2" x14ac:dyDescent="0.25">
      <c r="B45" s="22"/>
    </row>
    <row r="46" spans="2:2" x14ac:dyDescent="0.25">
      <c r="B46" s="22"/>
    </row>
    <row r="47" spans="2:2" x14ac:dyDescent="0.25">
      <c r="B47" s="22"/>
    </row>
    <row r="48" spans="2:2" x14ac:dyDescent="0.25">
      <c r="B48" s="22"/>
    </row>
    <row r="49" spans="2:2" x14ac:dyDescent="0.25">
      <c r="B49" s="22"/>
    </row>
    <row r="50" spans="2:2" x14ac:dyDescent="0.25">
      <c r="B50" s="22"/>
    </row>
    <row r="51" spans="2:2" x14ac:dyDescent="0.25">
      <c r="B51" s="22"/>
    </row>
    <row r="52" spans="2:2" x14ac:dyDescent="0.25">
      <c r="B52" s="22"/>
    </row>
    <row r="53" spans="2:2" x14ac:dyDescent="0.25">
      <c r="B53" s="22"/>
    </row>
    <row r="54" spans="2:2" x14ac:dyDescent="0.25">
      <c r="B54" s="22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208</v>
      </c>
      <c r="C1" s="17" t="s">
        <v>209</v>
      </c>
      <c r="D1" s="17" t="s">
        <v>210</v>
      </c>
      <c r="E1" s="17" t="s">
        <v>211</v>
      </c>
      <c r="F1" s="17" t="s">
        <v>212</v>
      </c>
      <c r="G1" s="17" t="s">
        <v>213</v>
      </c>
      <c r="H1" s="17" t="s">
        <v>214</v>
      </c>
      <c r="I1" s="17" t="s">
        <v>215</v>
      </c>
      <c r="J1" s="17" t="s">
        <v>216</v>
      </c>
      <c r="K1" s="17" t="s">
        <v>217</v>
      </c>
      <c r="L1" s="17" t="s">
        <v>218</v>
      </c>
      <c r="M1" s="17" t="s">
        <v>219</v>
      </c>
      <c r="N1" s="17" t="s">
        <v>220</v>
      </c>
      <c r="O1" s="17" t="s">
        <v>221</v>
      </c>
      <c r="P1" s="17" t="s">
        <v>222</v>
      </c>
      <c r="Q1" s="17" t="s">
        <v>223</v>
      </c>
      <c r="R1" s="17" t="s">
        <v>224</v>
      </c>
      <c r="S1" s="17" t="s">
        <v>225</v>
      </c>
      <c r="T1" s="17" t="s">
        <v>226</v>
      </c>
      <c r="U1" s="17" t="s">
        <v>227</v>
      </c>
    </row>
    <row r="2" spans="1:21" x14ac:dyDescent="0.25">
      <c r="A2" s="15" t="s">
        <v>8</v>
      </c>
      <c r="B2" s="17">
        <v>640.9</v>
      </c>
      <c r="C2" s="17">
        <v>440.35833333333335</v>
      </c>
      <c r="D2" s="17">
        <v>296.07499999999999</v>
      </c>
      <c r="E2" s="17">
        <v>331.64166666666665</v>
      </c>
      <c r="F2" s="17">
        <v>365.1</v>
      </c>
      <c r="G2" s="17">
        <v>566.85384615384612</v>
      </c>
      <c r="H2" s="17">
        <v>575.0333333333333</v>
      </c>
      <c r="I2" s="17">
        <v>440.15</v>
      </c>
      <c r="J2" s="17">
        <v>330.02499999999998</v>
      </c>
      <c r="K2" s="17">
        <v>252.43333333333334</v>
      </c>
      <c r="L2" s="17">
        <v>228.67500000000004</v>
      </c>
      <c r="M2" s="17">
        <v>163.24615384615387</v>
      </c>
      <c r="N2" s="17">
        <v>140.91666666666666</v>
      </c>
      <c r="O2" s="17">
        <v>140.52500000000001</v>
      </c>
      <c r="P2" s="17">
        <v>932.40769230769229</v>
      </c>
      <c r="Q2" s="17">
        <v>907</v>
      </c>
      <c r="R2" s="17">
        <v>862.80000000000018</v>
      </c>
      <c r="S2" s="17">
        <v>612.22500000000002</v>
      </c>
      <c r="T2" s="17">
        <v>533.375</v>
      </c>
      <c r="U2" s="17">
        <v>588.80833333333339</v>
      </c>
    </row>
    <row r="3" spans="1:21" x14ac:dyDescent="0.25">
      <c r="A3" s="15" t="s">
        <v>9</v>
      </c>
      <c r="B3" s="17">
        <v>965.55000000000018</v>
      </c>
      <c r="C3" s="17">
        <v>965.55000000000018</v>
      </c>
      <c r="D3" s="17">
        <v>965.55000000000018</v>
      </c>
      <c r="E3" s="17">
        <v>965.55000000000018</v>
      </c>
      <c r="F3" s="17">
        <v>965.55000000000018</v>
      </c>
      <c r="G3" s="17">
        <v>965.55000000000018</v>
      </c>
      <c r="H3" s="17">
        <v>965.55000000000018</v>
      </c>
      <c r="I3" s="17">
        <v>965.55000000000018</v>
      </c>
      <c r="J3" s="17">
        <v>965.55000000000018</v>
      </c>
      <c r="K3" s="17">
        <v>965.55000000000018</v>
      </c>
      <c r="L3" s="17">
        <v>965.55000000000018</v>
      </c>
      <c r="M3" s="17">
        <v>965.55000000000018</v>
      </c>
      <c r="N3" s="17">
        <v>965.55000000000018</v>
      </c>
      <c r="O3" s="17">
        <v>965.55000000000018</v>
      </c>
      <c r="P3" s="17">
        <v>965.55000000000018</v>
      </c>
      <c r="Q3" s="17">
        <v>965.55000000000018</v>
      </c>
      <c r="R3" s="17">
        <v>965.55000000000018</v>
      </c>
      <c r="S3" s="17">
        <v>965.55000000000018</v>
      </c>
      <c r="T3" s="17">
        <v>965.55000000000018</v>
      </c>
      <c r="U3" s="17">
        <v>965.55000000000018</v>
      </c>
    </row>
    <row r="4" spans="1:21" x14ac:dyDescent="0.25">
      <c r="A4" s="17" t="s">
        <v>10</v>
      </c>
      <c r="B4" s="18">
        <f>B2/B3</f>
        <v>0.66376676505618548</v>
      </c>
      <c r="C4" s="18">
        <f t="shared" ref="C4:U4" si="0">C2/C3</f>
        <v>0.45606994286503366</v>
      </c>
      <c r="D4" s="18">
        <f t="shared" si="0"/>
        <v>0.30663870332970838</v>
      </c>
      <c r="E4" s="18">
        <f t="shared" si="0"/>
        <v>0.34347435831046202</v>
      </c>
      <c r="F4" s="18">
        <f t="shared" si="0"/>
        <v>0.37812645642379988</v>
      </c>
      <c r="G4" s="18">
        <f t="shared" si="0"/>
        <v>0.58707870763176018</v>
      </c>
      <c r="H4" s="18">
        <f t="shared" si="0"/>
        <v>0.59555003193344025</v>
      </c>
      <c r="I4" s="18">
        <f t="shared" si="0"/>
        <v>0.45585417637615855</v>
      </c>
      <c r="J4" s="18">
        <f t="shared" si="0"/>
        <v>0.34180001035679136</v>
      </c>
      <c r="K4" s="18">
        <f t="shared" si="0"/>
        <v>0.26143993924015668</v>
      </c>
      <c r="L4" s="18">
        <f t="shared" si="0"/>
        <v>0.23683392884884263</v>
      </c>
      <c r="M4" s="18">
        <f t="shared" si="0"/>
        <v>0.16907063730117947</v>
      </c>
      <c r="N4" s="18">
        <f t="shared" si="0"/>
        <v>0.14594445307510395</v>
      </c>
      <c r="O4" s="18">
        <f t="shared" si="0"/>
        <v>0.14553881207601882</v>
      </c>
      <c r="P4" s="18">
        <f t="shared" si="0"/>
        <v>0.96567520305286325</v>
      </c>
      <c r="Q4" s="18">
        <f t="shared" si="0"/>
        <v>0.93936098596654738</v>
      </c>
      <c r="R4" s="18">
        <f t="shared" si="0"/>
        <v>0.8935839676868107</v>
      </c>
      <c r="S4" s="18">
        <f t="shared" si="0"/>
        <v>0.63406866552741947</v>
      </c>
      <c r="T4" s="18">
        <f t="shared" si="0"/>
        <v>0.55240536481797931</v>
      </c>
      <c r="U4" s="18">
        <f t="shared" si="0"/>
        <v>0.60981651217786059</v>
      </c>
    </row>
    <row r="5" spans="1:21" x14ac:dyDescent="0.25">
      <c r="A5" s="17" t="s">
        <v>11</v>
      </c>
      <c r="B5" s="24">
        <f>AVERAGE(B4:U4)</f>
        <v>0.48410488110270611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7" spans="1:21" x14ac:dyDescent="0.25">
      <c r="A7" s="17" t="s">
        <v>12</v>
      </c>
      <c r="B7" s="17" t="s">
        <v>235</v>
      </c>
    </row>
    <row r="8" spans="1:21" x14ac:dyDescent="0.25">
      <c r="A8" s="17" t="s">
        <v>36</v>
      </c>
      <c r="B8" s="17" t="s">
        <v>14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16</v>
      </c>
      <c r="C1" s="17" t="s">
        <v>17</v>
      </c>
      <c r="D1" s="17" t="s">
        <v>18</v>
      </c>
      <c r="E1" s="17" t="s">
        <v>19</v>
      </c>
      <c r="F1" s="17" t="s">
        <v>20</v>
      </c>
      <c r="G1" s="17" t="s">
        <v>21</v>
      </c>
      <c r="H1" s="17" t="s">
        <v>22</v>
      </c>
      <c r="I1" s="17" t="s">
        <v>23</v>
      </c>
      <c r="J1" s="17" t="s">
        <v>24</v>
      </c>
      <c r="K1" s="17" t="s">
        <v>25</v>
      </c>
      <c r="L1" s="17" t="s">
        <v>26</v>
      </c>
      <c r="M1" s="17" t="s">
        <v>27</v>
      </c>
      <c r="N1" s="17" t="s">
        <v>28</v>
      </c>
      <c r="O1" s="17" t="s">
        <v>29</v>
      </c>
      <c r="P1" s="17" t="s">
        <v>30</v>
      </c>
      <c r="Q1" s="17" t="s">
        <v>31</v>
      </c>
      <c r="R1" s="17" t="s">
        <v>32</v>
      </c>
      <c r="S1" s="17" t="s">
        <v>33</v>
      </c>
      <c r="T1" s="17" t="s">
        <v>34</v>
      </c>
      <c r="U1" s="17" t="s">
        <v>35</v>
      </c>
    </row>
    <row r="2" spans="1:21" x14ac:dyDescent="0.25">
      <c r="A2" s="15" t="s">
        <v>8</v>
      </c>
      <c r="B2" s="16">
        <v>4770.4845465989783</v>
      </c>
      <c r="C2" s="16">
        <v>4517.1851888780966</v>
      </c>
      <c r="D2" s="16">
        <v>4250.9791561942357</v>
      </c>
      <c r="E2" s="16">
        <v>3608.9883767779293</v>
      </c>
      <c r="F2" s="16">
        <v>8173.5963657796401</v>
      </c>
      <c r="G2" s="16">
        <v>8210.2183459202461</v>
      </c>
      <c r="H2" s="16">
        <v>7971.2114873925875</v>
      </c>
      <c r="I2" s="16">
        <v>2297.6643598947362</v>
      </c>
      <c r="J2" s="16">
        <v>2255.4180422709323</v>
      </c>
      <c r="K2" s="16">
        <v>2311.1787726646294</v>
      </c>
      <c r="L2" s="16">
        <v>2936.7788304671044</v>
      </c>
      <c r="M2" s="16">
        <v>3146.089926495526</v>
      </c>
      <c r="N2" s="16">
        <v>3194.6397739127283</v>
      </c>
      <c r="O2" s="16">
        <v>2635.8254773149706</v>
      </c>
      <c r="P2" s="16">
        <v>2240.3384334654902</v>
      </c>
      <c r="Q2" s="16">
        <v>2024.5988110291466</v>
      </c>
      <c r="R2" s="16">
        <v>1465.4169056340277</v>
      </c>
      <c r="S2" s="16">
        <v>1342.4286545239549</v>
      </c>
      <c r="T2" s="16">
        <v>8957.9389425168465</v>
      </c>
      <c r="U2" s="16">
        <v>9567.9108820656929</v>
      </c>
    </row>
    <row r="3" spans="1:21" x14ac:dyDescent="0.25">
      <c r="A3" s="15" t="s">
        <v>9</v>
      </c>
      <c r="B3" s="16">
        <v>15598.800000000007</v>
      </c>
      <c r="C3" s="16">
        <v>15598.800000000007</v>
      </c>
      <c r="D3" s="16">
        <v>15598.800000000007</v>
      </c>
      <c r="E3" s="16">
        <v>15598.800000000007</v>
      </c>
      <c r="F3" s="16">
        <v>15598.800000000007</v>
      </c>
      <c r="G3" s="16">
        <v>15598.800000000007</v>
      </c>
      <c r="H3" s="16">
        <v>15598.800000000007</v>
      </c>
      <c r="I3" s="16">
        <v>15598.800000000007</v>
      </c>
      <c r="J3" s="16">
        <v>15598.800000000007</v>
      </c>
      <c r="K3" s="16">
        <v>15598.800000000007</v>
      </c>
      <c r="L3" s="16">
        <v>15598.800000000007</v>
      </c>
      <c r="M3" s="16">
        <v>15598.800000000007</v>
      </c>
      <c r="N3" s="16">
        <v>15598.800000000007</v>
      </c>
      <c r="O3" s="16">
        <v>15598.800000000007</v>
      </c>
      <c r="P3" s="16">
        <v>15598.800000000007</v>
      </c>
      <c r="Q3" s="16">
        <v>15598.800000000007</v>
      </c>
      <c r="R3" s="16">
        <v>15598.800000000007</v>
      </c>
      <c r="S3" s="16">
        <v>15598.800000000007</v>
      </c>
      <c r="T3" s="16">
        <v>15598.800000000007</v>
      </c>
      <c r="U3" s="16">
        <v>15598.800000000007</v>
      </c>
    </row>
    <row r="4" spans="1:21" x14ac:dyDescent="0.25">
      <c r="A4" s="17" t="s">
        <v>10</v>
      </c>
      <c r="B4" s="18">
        <f>+B2/B3</f>
        <v>0.30582381635760292</v>
      </c>
      <c r="C4" s="18">
        <f t="shared" ref="C4:U4" si="0">+C2/C3</f>
        <v>0.28958542893543698</v>
      </c>
      <c r="D4" s="18">
        <f t="shared" si="0"/>
        <v>0.27251962690682835</v>
      </c>
      <c r="E4" s="18">
        <f t="shared" si="0"/>
        <v>0.23136320593750337</v>
      </c>
      <c r="F4" s="18">
        <f t="shared" si="0"/>
        <v>0.52398879181601388</v>
      </c>
      <c r="G4" s="18">
        <f t="shared" si="0"/>
        <v>0.52633653524118795</v>
      </c>
      <c r="H4" s="18">
        <f t="shared" si="0"/>
        <v>0.51101440414599741</v>
      </c>
      <c r="I4" s="18">
        <f t="shared" si="0"/>
        <v>0.14729750749382869</v>
      </c>
      <c r="J4" s="18">
        <f t="shared" si="0"/>
        <v>0.14458920187905039</v>
      </c>
      <c r="K4" s="18">
        <f t="shared" si="0"/>
        <v>0.14816388264896199</v>
      </c>
      <c r="L4" s="18">
        <f t="shared" si="0"/>
        <v>0.18826953550703279</v>
      </c>
      <c r="M4" s="18">
        <f t="shared" si="0"/>
        <v>0.20168794564296771</v>
      </c>
      <c r="N4" s="18">
        <f t="shared" si="0"/>
        <v>0.20480035476528496</v>
      </c>
      <c r="O4" s="18">
        <f t="shared" si="0"/>
        <v>0.16897616978966135</v>
      </c>
      <c r="P4" s="18">
        <f t="shared" si="0"/>
        <v>0.14362248592619234</v>
      </c>
      <c r="Q4" s="18">
        <f t="shared" si="0"/>
        <v>0.12979195906282187</v>
      </c>
      <c r="R4" s="18">
        <f t="shared" si="0"/>
        <v>9.3944207607894653E-2</v>
      </c>
      <c r="S4" s="18">
        <f t="shared" si="0"/>
        <v>8.6059738859652943E-2</v>
      </c>
      <c r="T4" s="18">
        <f t="shared" si="0"/>
        <v>0.57427102998415536</v>
      </c>
      <c r="U4" s="18">
        <f t="shared" si="0"/>
        <v>0.61337480332241512</v>
      </c>
    </row>
    <row r="5" spans="1:21" x14ac:dyDescent="0.25">
      <c r="A5" s="17" t="s">
        <v>11</v>
      </c>
      <c r="B5" s="19">
        <f>AVERAGE(B4:U4)</f>
        <v>0.27527403159152458</v>
      </c>
    </row>
    <row r="6" spans="1:21" x14ac:dyDescent="0.25">
      <c r="C6" s="16"/>
    </row>
    <row r="7" spans="1:21" x14ac:dyDescent="0.25">
      <c r="A7" s="17" t="s">
        <v>12</v>
      </c>
      <c r="B7" s="17" t="s">
        <v>13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15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48</v>
      </c>
      <c r="C1" s="17" t="s">
        <v>49</v>
      </c>
      <c r="D1" s="17" t="s">
        <v>50</v>
      </c>
      <c r="E1" s="17" t="s">
        <v>51</v>
      </c>
      <c r="F1" s="17" t="s">
        <v>52</v>
      </c>
      <c r="G1" s="17" t="s">
        <v>53</v>
      </c>
      <c r="H1" s="17" t="s">
        <v>54</v>
      </c>
      <c r="I1" s="17" t="s">
        <v>55</v>
      </c>
      <c r="J1" s="17" t="s">
        <v>56</v>
      </c>
      <c r="K1" s="17" t="s">
        <v>57</v>
      </c>
      <c r="L1" s="17" t="s">
        <v>58</v>
      </c>
      <c r="M1" s="17" t="s">
        <v>59</v>
      </c>
      <c r="N1" s="17" t="s">
        <v>60</v>
      </c>
      <c r="O1" s="17" t="s">
        <v>61</v>
      </c>
      <c r="P1" s="17" t="s">
        <v>62</v>
      </c>
      <c r="Q1" s="17" t="s">
        <v>63</v>
      </c>
      <c r="R1" s="17" t="s">
        <v>64</v>
      </c>
      <c r="S1" s="17" t="s">
        <v>65</v>
      </c>
      <c r="T1" s="17" t="s">
        <v>66</v>
      </c>
      <c r="U1" s="17" t="s">
        <v>67</v>
      </c>
    </row>
    <row r="2" spans="1:21" x14ac:dyDescent="0.25">
      <c r="A2" s="15" t="s">
        <v>8</v>
      </c>
      <c r="B2" s="16">
        <v>1535.9834657003335</v>
      </c>
      <c r="C2" s="16">
        <v>607.49656495063869</v>
      </c>
      <c r="D2" s="16">
        <v>392.72509847364074</v>
      </c>
      <c r="E2" s="16">
        <v>191.7942021939283</v>
      </c>
      <c r="F2" s="16">
        <v>6105.074483372272</v>
      </c>
      <c r="G2" s="16">
        <v>8403.3856001496333</v>
      </c>
      <c r="H2" s="16">
        <v>8069.1472528396653</v>
      </c>
      <c r="I2" s="16">
        <v>6961.2984099487494</v>
      </c>
      <c r="J2" s="16">
        <v>1187.1147710000125</v>
      </c>
      <c r="K2" s="16">
        <v>4188.2152496445933</v>
      </c>
      <c r="L2" s="16">
        <v>4443.3472561569261</v>
      </c>
      <c r="M2" s="16">
        <v>3961.5832819441948</v>
      </c>
      <c r="N2" s="16">
        <v>3082.7266411788296</v>
      </c>
      <c r="O2" s="16">
        <v>1790.8339963299222</v>
      </c>
      <c r="P2" s="16">
        <v>1425.6397411441426</v>
      </c>
      <c r="Q2" s="16">
        <v>1542.2905039016159</v>
      </c>
      <c r="R2" s="16">
        <v>2044.8655689942343</v>
      </c>
      <c r="S2" s="16">
        <v>1873.6399992738543</v>
      </c>
      <c r="T2" s="16">
        <v>1899.5209788785621</v>
      </c>
      <c r="U2" s="16">
        <v>2052.3942339154883</v>
      </c>
    </row>
    <row r="3" spans="1:21" x14ac:dyDescent="0.25">
      <c r="A3" s="15" t="s">
        <v>9</v>
      </c>
      <c r="B3" s="16">
        <v>14730.200000000003</v>
      </c>
      <c r="C3" s="16">
        <v>14730.200000000003</v>
      </c>
      <c r="D3" s="16">
        <v>14730.200000000003</v>
      </c>
      <c r="E3" s="16">
        <v>14730.200000000003</v>
      </c>
      <c r="F3" s="16">
        <v>14730.200000000003</v>
      </c>
      <c r="G3" s="16">
        <v>14730.200000000003</v>
      </c>
      <c r="H3" s="16">
        <v>14730.200000000003</v>
      </c>
      <c r="I3" s="16">
        <v>14730.200000000003</v>
      </c>
      <c r="J3" s="16">
        <v>14730.200000000003</v>
      </c>
      <c r="K3" s="16">
        <v>14730.200000000003</v>
      </c>
      <c r="L3" s="16">
        <v>14730.200000000003</v>
      </c>
      <c r="M3" s="16">
        <v>14730.200000000003</v>
      </c>
      <c r="N3" s="16">
        <v>14730.200000000003</v>
      </c>
      <c r="O3" s="16">
        <v>14730.200000000003</v>
      </c>
      <c r="P3" s="16">
        <v>14730.200000000003</v>
      </c>
      <c r="Q3" s="16">
        <v>14730.200000000003</v>
      </c>
      <c r="R3" s="16">
        <v>14730.200000000003</v>
      </c>
      <c r="S3" s="16">
        <v>14730.200000000003</v>
      </c>
      <c r="T3" s="16">
        <v>14730.200000000003</v>
      </c>
      <c r="U3" s="16">
        <v>14730.200000000003</v>
      </c>
    </row>
    <row r="4" spans="1:21" x14ac:dyDescent="0.25">
      <c r="A4" s="17" t="s">
        <v>10</v>
      </c>
      <c r="B4" s="18">
        <f t="shared" ref="B4:U4" si="0">+B2/B3</f>
        <v>0.10427444744133367</v>
      </c>
      <c r="C4" s="18">
        <f t="shared" si="0"/>
        <v>4.124156935755377E-2</v>
      </c>
      <c r="D4" s="18">
        <f t="shared" si="0"/>
        <v>2.6661219703306177E-2</v>
      </c>
      <c r="E4" s="18">
        <f t="shared" si="0"/>
        <v>1.3020475091575693E-2</v>
      </c>
      <c r="F4" s="18">
        <f t="shared" si="0"/>
        <v>0.4144597142857715</v>
      </c>
      <c r="G4" s="18">
        <f t="shared" si="0"/>
        <v>0.57048686373230717</v>
      </c>
      <c r="H4" s="18">
        <f t="shared" si="0"/>
        <v>0.54779617743409215</v>
      </c>
      <c r="I4" s="18">
        <f t="shared" si="0"/>
        <v>0.47258682230714777</v>
      </c>
      <c r="J4" s="18">
        <f t="shared" si="0"/>
        <v>8.0590539911203671E-2</v>
      </c>
      <c r="K4" s="18">
        <f t="shared" si="0"/>
        <v>0.28432847141549961</v>
      </c>
      <c r="L4" s="18">
        <f t="shared" si="0"/>
        <v>0.30164880695149593</v>
      </c>
      <c r="M4" s="18">
        <f t="shared" si="0"/>
        <v>0.26894293912806305</v>
      </c>
      <c r="N4" s="18">
        <f t="shared" si="0"/>
        <v>0.20927934727151221</v>
      </c>
      <c r="O4" s="18">
        <f t="shared" si="0"/>
        <v>0.12157567421555185</v>
      </c>
      <c r="P4" s="18">
        <f t="shared" si="0"/>
        <v>9.67834612662518E-2</v>
      </c>
      <c r="Q4" s="18">
        <f t="shared" si="0"/>
        <v>0.10470261801615835</v>
      </c>
      <c r="R4" s="18">
        <f t="shared" si="0"/>
        <v>0.13882130378367122</v>
      </c>
      <c r="S4" s="18">
        <f t="shared" si="0"/>
        <v>0.12719718668272351</v>
      </c>
      <c r="T4" s="18">
        <f t="shared" si="0"/>
        <v>0.1289541879186</v>
      </c>
      <c r="U4" s="18">
        <f t="shared" si="0"/>
        <v>0.13933240783665449</v>
      </c>
    </row>
    <row r="5" spans="1:21" x14ac:dyDescent="0.25">
      <c r="A5" s="17" t="s">
        <v>11</v>
      </c>
      <c r="B5" s="19">
        <f>AVERAGE(B4:U4)</f>
        <v>0.20963421168752366</v>
      </c>
    </row>
    <row r="7" spans="1:21" x14ac:dyDescent="0.25">
      <c r="A7" s="17" t="s">
        <v>12</v>
      </c>
      <c r="B7" s="17" t="s">
        <v>228</v>
      </c>
      <c r="C7" s="17"/>
      <c r="D7" s="17"/>
      <c r="E7" s="17"/>
      <c r="F7" s="20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15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68</v>
      </c>
      <c r="C1" s="17" t="s">
        <v>69</v>
      </c>
      <c r="D1" s="17" t="s">
        <v>70</v>
      </c>
      <c r="E1" s="17" t="s">
        <v>71</v>
      </c>
      <c r="F1" s="17" t="s">
        <v>72</v>
      </c>
      <c r="G1" s="17" t="s">
        <v>73</v>
      </c>
      <c r="H1" s="17" t="s">
        <v>74</v>
      </c>
      <c r="I1" s="17" t="s">
        <v>75</v>
      </c>
      <c r="J1" s="17" t="s">
        <v>76</v>
      </c>
      <c r="K1" s="17" t="s">
        <v>77</v>
      </c>
      <c r="L1" s="17" t="s">
        <v>78</v>
      </c>
      <c r="M1" s="17" t="s">
        <v>79</v>
      </c>
      <c r="N1" s="17" t="s">
        <v>80</v>
      </c>
      <c r="O1" s="17" t="s">
        <v>81</v>
      </c>
      <c r="P1" s="17" t="s">
        <v>82</v>
      </c>
      <c r="Q1" s="17" t="s">
        <v>83</v>
      </c>
      <c r="R1" s="17" t="s">
        <v>84</v>
      </c>
      <c r="S1" s="17" t="s">
        <v>85</v>
      </c>
      <c r="T1" s="17" t="s">
        <v>86</v>
      </c>
      <c r="U1" s="17" t="s">
        <v>87</v>
      </c>
    </row>
    <row r="2" spans="1:21" x14ac:dyDescent="0.25">
      <c r="A2" s="15" t="s">
        <v>8</v>
      </c>
      <c r="B2" s="16">
        <v>163.7827619531503</v>
      </c>
      <c r="C2" s="16">
        <v>234.7653742716648</v>
      </c>
      <c r="D2" s="16">
        <v>315.52081768835592</v>
      </c>
      <c r="E2" s="16">
        <v>4300.9148323014388</v>
      </c>
      <c r="F2" s="16">
        <v>4834.7070701941857</v>
      </c>
      <c r="G2" s="16">
        <v>4331.792327530683</v>
      </c>
      <c r="H2" s="16">
        <v>4170.9543320511793</v>
      </c>
      <c r="I2" s="16">
        <v>3373.5995422104997</v>
      </c>
      <c r="J2" s="16">
        <v>2887.5790646038954</v>
      </c>
      <c r="K2" s="16">
        <v>1240.6144732988128</v>
      </c>
      <c r="L2" s="16">
        <v>973.09114400250814</v>
      </c>
      <c r="M2" s="16">
        <v>975.33135377765973</v>
      </c>
      <c r="N2" s="16">
        <v>874.29249405612563</v>
      </c>
      <c r="O2" s="16">
        <v>834.40865755360574</v>
      </c>
      <c r="P2" s="16">
        <v>351.31427722563961</v>
      </c>
      <c r="Q2" s="16">
        <v>497.85826594630851</v>
      </c>
      <c r="R2" s="16">
        <v>750.94164606562765</v>
      </c>
      <c r="S2" s="16">
        <v>904.51136429779797</v>
      </c>
      <c r="T2" s="16">
        <v>546.04991481779132</v>
      </c>
      <c r="U2" s="16">
        <v>1656.6278539962755</v>
      </c>
    </row>
    <row r="3" spans="1:21" x14ac:dyDescent="0.25">
      <c r="A3" s="15" t="s">
        <v>9</v>
      </c>
      <c r="B3" s="16">
        <v>11996.300000000007</v>
      </c>
      <c r="C3" s="16">
        <v>11996.300000000007</v>
      </c>
      <c r="D3" s="16">
        <v>11996.300000000007</v>
      </c>
      <c r="E3" s="16">
        <v>11996.300000000007</v>
      </c>
      <c r="F3" s="16">
        <v>11996.300000000007</v>
      </c>
      <c r="G3" s="16">
        <v>11996.300000000007</v>
      </c>
      <c r="H3" s="16">
        <v>11996.300000000007</v>
      </c>
      <c r="I3" s="16">
        <v>11996.300000000007</v>
      </c>
      <c r="J3" s="16">
        <v>11996.300000000007</v>
      </c>
      <c r="K3" s="16">
        <v>11996.300000000007</v>
      </c>
      <c r="L3" s="16">
        <v>11996.300000000007</v>
      </c>
      <c r="M3" s="16">
        <v>11996.300000000007</v>
      </c>
      <c r="N3" s="16">
        <v>11996.300000000007</v>
      </c>
      <c r="O3" s="16">
        <v>11996.300000000007</v>
      </c>
      <c r="P3" s="16">
        <v>11996.300000000007</v>
      </c>
      <c r="Q3" s="16">
        <v>11996.300000000007</v>
      </c>
      <c r="R3" s="16">
        <v>11996.300000000007</v>
      </c>
      <c r="S3" s="16">
        <v>11996.300000000007</v>
      </c>
      <c r="T3" s="16">
        <v>11996.300000000007</v>
      </c>
      <c r="U3" s="16">
        <v>11996.300000000007</v>
      </c>
    </row>
    <row r="4" spans="1:21" x14ac:dyDescent="0.25">
      <c r="A4" s="17" t="s">
        <v>10</v>
      </c>
      <c r="B4" s="18">
        <f t="shared" ref="B4:U4" si="0">+B2/B3</f>
        <v>1.3652773101135367E-2</v>
      </c>
      <c r="C4" s="18">
        <f t="shared" si="0"/>
        <v>1.956981521566355E-2</v>
      </c>
      <c r="D4" s="18">
        <f t="shared" si="0"/>
        <v>2.6301511106620854E-2</v>
      </c>
      <c r="E4" s="18">
        <f t="shared" si="0"/>
        <v>0.35852011305997988</v>
      </c>
      <c r="F4" s="18">
        <f t="shared" si="0"/>
        <v>0.40301651927629212</v>
      </c>
      <c r="G4" s="18">
        <f t="shared" si="0"/>
        <v>0.36109403128720363</v>
      </c>
      <c r="H4" s="18">
        <f t="shared" si="0"/>
        <v>0.34768673107968101</v>
      </c>
      <c r="I4" s="18">
        <f t="shared" si="0"/>
        <v>0.28122000468565289</v>
      </c>
      <c r="J4" s="18">
        <f t="shared" si="0"/>
        <v>0.24070580634061284</v>
      </c>
      <c r="K4" s="18">
        <f t="shared" si="0"/>
        <v>0.103416426172971</v>
      </c>
      <c r="L4" s="18">
        <f t="shared" si="0"/>
        <v>8.1115939414861879E-2</v>
      </c>
      <c r="M4" s="18">
        <f t="shared" si="0"/>
        <v>8.1302681141490224E-2</v>
      </c>
      <c r="N4" s="18">
        <f t="shared" si="0"/>
        <v>7.2880179226605293E-2</v>
      </c>
      <c r="O4" s="18">
        <f t="shared" si="0"/>
        <v>6.955550107563209E-2</v>
      </c>
      <c r="P4" s="18">
        <f t="shared" si="0"/>
        <v>2.9285219378111536E-2</v>
      </c>
      <c r="Q4" s="18">
        <f t="shared" si="0"/>
        <v>4.1500984965890171E-2</v>
      </c>
      <c r="R4" s="18">
        <f t="shared" si="0"/>
        <v>6.2597771485010154E-2</v>
      </c>
      <c r="S4" s="18">
        <f t="shared" si="0"/>
        <v>7.5399195109975364E-2</v>
      </c>
      <c r="T4" s="18">
        <f t="shared" si="0"/>
        <v>4.5518194344738881E-2</v>
      </c>
      <c r="U4" s="18">
        <f t="shared" si="0"/>
        <v>0.13809490042732131</v>
      </c>
    </row>
    <row r="5" spans="1:21" x14ac:dyDescent="0.25">
      <c r="A5" s="17" t="s">
        <v>11</v>
      </c>
      <c r="B5" s="19">
        <f>AVERAGE(B4:U4)</f>
        <v>0.14262171489477249</v>
      </c>
    </row>
    <row r="7" spans="1:21" x14ac:dyDescent="0.25">
      <c r="A7" s="17" t="s">
        <v>12</v>
      </c>
      <c r="B7" s="17" t="s">
        <v>229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15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88</v>
      </c>
      <c r="C1" s="17" t="s">
        <v>89</v>
      </c>
      <c r="D1" s="17" t="s">
        <v>90</v>
      </c>
      <c r="E1" s="17" t="s">
        <v>91</v>
      </c>
      <c r="F1" s="17" t="s">
        <v>92</v>
      </c>
      <c r="G1" s="17" t="s">
        <v>93</v>
      </c>
      <c r="H1" s="17" t="s">
        <v>94</v>
      </c>
      <c r="I1" s="17" t="s">
        <v>95</v>
      </c>
      <c r="J1" s="17" t="s">
        <v>96</v>
      </c>
      <c r="K1" s="17" t="s">
        <v>97</v>
      </c>
      <c r="L1" s="17" t="s">
        <v>98</v>
      </c>
      <c r="M1" s="17" t="s">
        <v>99</v>
      </c>
      <c r="N1" s="17" t="s">
        <v>100</v>
      </c>
      <c r="O1" s="17" t="s">
        <v>101</v>
      </c>
      <c r="P1" s="17" t="s">
        <v>102</v>
      </c>
      <c r="Q1" s="17" t="s">
        <v>103</v>
      </c>
      <c r="R1" s="17" t="s">
        <v>104</v>
      </c>
      <c r="S1" s="17" t="s">
        <v>105</v>
      </c>
      <c r="T1" s="17" t="s">
        <v>106</v>
      </c>
      <c r="U1" s="17" t="s">
        <v>107</v>
      </c>
    </row>
    <row r="2" spans="1:21" x14ac:dyDescent="0.25">
      <c r="A2" s="15" t="s">
        <v>8</v>
      </c>
      <c r="B2" s="16">
        <v>347.21395750041137</v>
      </c>
      <c r="C2" s="16">
        <v>250.8998283011218</v>
      </c>
      <c r="D2" s="16">
        <v>160.61646747216588</v>
      </c>
      <c r="E2" s="16">
        <v>74.391635884686053</v>
      </c>
      <c r="F2" s="16">
        <v>3910.282467380167</v>
      </c>
      <c r="G2" s="16">
        <v>4047.8475379447136</v>
      </c>
      <c r="H2" s="16">
        <v>4492.867175807557</v>
      </c>
      <c r="I2" s="16">
        <v>3798.162209801375</v>
      </c>
      <c r="J2" s="16">
        <v>3293.9187468315167</v>
      </c>
      <c r="K2" s="16">
        <v>2195.009595099837</v>
      </c>
      <c r="L2" s="16">
        <v>2072.1723344083862</v>
      </c>
      <c r="M2" s="16">
        <v>1691.6847801839476</v>
      </c>
      <c r="N2" s="16">
        <v>1298.2264484181067</v>
      </c>
      <c r="O2" s="16">
        <v>873.43222779066593</v>
      </c>
      <c r="P2" s="16">
        <v>843.93765297873574</v>
      </c>
      <c r="Q2" s="16">
        <v>556.61860984501755</v>
      </c>
      <c r="R2" s="16">
        <v>448.13869541963282</v>
      </c>
      <c r="S2" s="16">
        <v>311.70716515912983</v>
      </c>
      <c r="T2" s="16">
        <v>156.54217744098665</v>
      </c>
      <c r="U2" s="16">
        <v>96.478146325796814</v>
      </c>
    </row>
    <row r="3" spans="1:21" x14ac:dyDescent="0.25">
      <c r="A3" s="15" t="s">
        <v>9</v>
      </c>
      <c r="B3" s="16">
        <v>10821.700000000008</v>
      </c>
      <c r="C3" s="16">
        <v>10821.700000000008</v>
      </c>
      <c r="D3" s="16">
        <v>10821.700000000008</v>
      </c>
      <c r="E3" s="16">
        <v>10821.700000000008</v>
      </c>
      <c r="F3" s="16">
        <v>10821.700000000008</v>
      </c>
      <c r="G3" s="16">
        <v>10821.700000000008</v>
      </c>
      <c r="H3" s="16">
        <v>10821.700000000008</v>
      </c>
      <c r="I3" s="16">
        <v>10821.700000000008</v>
      </c>
      <c r="J3" s="16">
        <v>10821.700000000008</v>
      </c>
      <c r="K3" s="16">
        <v>10821.700000000008</v>
      </c>
      <c r="L3" s="16">
        <v>10821.700000000008</v>
      </c>
      <c r="M3" s="16">
        <v>10821.700000000008</v>
      </c>
      <c r="N3" s="16">
        <v>10821.700000000008</v>
      </c>
      <c r="O3" s="16">
        <v>10821.700000000008</v>
      </c>
      <c r="P3" s="16">
        <v>10821.700000000008</v>
      </c>
      <c r="Q3" s="16">
        <v>10821.700000000008</v>
      </c>
      <c r="R3" s="16">
        <v>10821.700000000008</v>
      </c>
      <c r="S3" s="16">
        <v>10821.700000000008</v>
      </c>
      <c r="T3" s="16">
        <v>10821.700000000008</v>
      </c>
      <c r="U3" s="16">
        <v>10821.700000000008</v>
      </c>
    </row>
    <row r="4" spans="1:21" x14ac:dyDescent="0.25">
      <c r="A4" s="17" t="s">
        <v>10</v>
      </c>
      <c r="B4" s="18">
        <f>+B2/B3</f>
        <v>3.2084973479251051E-2</v>
      </c>
      <c r="C4" s="18">
        <f t="shared" ref="C4:U4" si="0">+C2/C3</f>
        <v>2.3184881146319121E-2</v>
      </c>
      <c r="D4" s="18">
        <f t="shared" si="0"/>
        <v>1.4842073562579425E-2</v>
      </c>
      <c r="E4" s="18">
        <f t="shared" si="0"/>
        <v>6.8743021784641971E-3</v>
      </c>
      <c r="F4" s="18">
        <f t="shared" si="0"/>
        <v>0.36133717136680599</v>
      </c>
      <c r="G4" s="18">
        <f t="shared" si="0"/>
        <v>0.3740491362673804</v>
      </c>
      <c r="H4" s="18">
        <f t="shared" si="0"/>
        <v>0.41517203173323541</v>
      </c>
      <c r="I4" s="18">
        <f t="shared" si="0"/>
        <v>0.3509764833437789</v>
      </c>
      <c r="J4" s="18">
        <f t="shared" si="0"/>
        <v>0.30438089642399202</v>
      </c>
      <c r="K4" s="18">
        <f t="shared" si="0"/>
        <v>0.20283408291671692</v>
      </c>
      <c r="L4" s="18">
        <f t="shared" si="0"/>
        <v>0.19148306961091</v>
      </c>
      <c r="M4" s="18">
        <f t="shared" si="0"/>
        <v>0.15632338543703359</v>
      </c>
      <c r="N4" s="18">
        <f t="shared" si="0"/>
        <v>0.11996511161999554</v>
      </c>
      <c r="O4" s="18">
        <f t="shared" si="0"/>
        <v>8.0711184729817434E-2</v>
      </c>
      <c r="P4" s="18">
        <f t="shared" si="0"/>
        <v>7.7985681822517264E-2</v>
      </c>
      <c r="Q4" s="18">
        <f t="shared" si="0"/>
        <v>5.1435413090828351E-2</v>
      </c>
      <c r="R4" s="18">
        <f t="shared" si="0"/>
        <v>4.1411117977732934E-2</v>
      </c>
      <c r="S4" s="18">
        <f t="shared" si="0"/>
        <v>2.8803900048895239E-2</v>
      </c>
      <c r="T4" s="18">
        <f t="shared" si="0"/>
        <v>1.4465580956872445E-2</v>
      </c>
      <c r="U4" s="18">
        <f t="shared" si="0"/>
        <v>8.9152486509325463E-3</v>
      </c>
    </row>
    <row r="5" spans="1:21" x14ac:dyDescent="0.25">
      <c r="A5" s="17" t="s">
        <v>11</v>
      </c>
      <c r="B5" s="19">
        <f>SUM(B2:U2)/SUM(B3:U3)</f>
        <v>0.1428617863182029</v>
      </c>
    </row>
    <row r="7" spans="1:21" x14ac:dyDescent="0.25">
      <c r="A7" s="17" t="s">
        <v>12</v>
      </c>
      <c r="B7" s="17" t="s">
        <v>230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15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108</v>
      </c>
      <c r="C1" s="17" t="s">
        <v>109</v>
      </c>
      <c r="D1" s="17" t="s">
        <v>110</v>
      </c>
      <c r="E1" s="17" t="s">
        <v>111</v>
      </c>
      <c r="F1" s="17" t="s">
        <v>112</v>
      </c>
      <c r="G1" s="17" t="s">
        <v>113</v>
      </c>
      <c r="H1" s="17" t="s">
        <v>114</v>
      </c>
      <c r="I1" s="17" t="s">
        <v>115</v>
      </c>
      <c r="J1" s="17" t="s">
        <v>116</v>
      </c>
      <c r="K1" s="17" t="s">
        <v>117</v>
      </c>
      <c r="L1" s="17" t="s">
        <v>118</v>
      </c>
      <c r="M1" s="17" t="s">
        <v>119</v>
      </c>
      <c r="N1" s="17" t="s">
        <v>120</v>
      </c>
      <c r="O1" s="17" t="s">
        <v>121</v>
      </c>
      <c r="P1" s="17" t="s">
        <v>122</v>
      </c>
      <c r="Q1" s="17" t="s">
        <v>123</v>
      </c>
      <c r="R1" s="17" t="s">
        <v>124</v>
      </c>
      <c r="S1" s="17" t="s">
        <v>125</v>
      </c>
      <c r="T1" s="17" t="s">
        <v>126</v>
      </c>
      <c r="U1" s="17" t="s">
        <v>127</v>
      </c>
    </row>
    <row r="2" spans="1:21" x14ac:dyDescent="0.25">
      <c r="A2" s="15" t="s">
        <v>8</v>
      </c>
      <c r="B2" s="16">
        <v>4054.191846452653</v>
      </c>
      <c r="C2" s="16">
        <v>2228.6308948206711</v>
      </c>
      <c r="D2" s="16">
        <v>2489.9789234250784</v>
      </c>
      <c r="E2" s="16">
        <v>2398.0203714327263</v>
      </c>
      <c r="F2" s="16">
        <v>1655.5953210674536</v>
      </c>
      <c r="G2" s="16">
        <v>952.62395129050128</v>
      </c>
      <c r="H2" s="16">
        <v>997.96529970876861</v>
      </c>
      <c r="I2" s="16">
        <v>534.70203772940067</v>
      </c>
      <c r="J2" s="16">
        <v>338.80553917524713</v>
      </c>
      <c r="K2" s="16">
        <v>5072.2089829274528</v>
      </c>
      <c r="L2" s="16">
        <v>4652.2316816231851</v>
      </c>
      <c r="M2" s="16">
        <v>4328.7057378682484</v>
      </c>
      <c r="N2" s="16">
        <v>4443.2307275061803</v>
      </c>
      <c r="O2" s="16">
        <v>630.51343338931247</v>
      </c>
      <c r="P2" s="16">
        <v>3854.9241683276796</v>
      </c>
      <c r="Q2" s="16">
        <v>3298.5269250976185</v>
      </c>
      <c r="R2" s="16">
        <v>621.77484230014193</v>
      </c>
      <c r="S2" s="16">
        <v>619.97496356007946</v>
      </c>
      <c r="T2" s="16">
        <v>8175.8156799475355</v>
      </c>
      <c r="U2" s="16">
        <v>8348.8151116569843</v>
      </c>
    </row>
    <row r="3" spans="1:21" x14ac:dyDescent="0.25">
      <c r="A3" s="15" t="s">
        <v>9</v>
      </c>
      <c r="B3" s="16">
        <v>10494.900000000005</v>
      </c>
      <c r="C3" s="16">
        <v>10494.900000000005</v>
      </c>
      <c r="D3" s="16">
        <v>10494.900000000005</v>
      </c>
      <c r="E3" s="16">
        <v>10494.900000000005</v>
      </c>
      <c r="F3" s="16">
        <v>10494.900000000005</v>
      </c>
      <c r="G3" s="16">
        <v>10494.900000000005</v>
      </c>
      <c r="H3" s="16">
        <v>10494.900000000005</v>
      </c>
      <c r="I3" s="16">
        <v>10494.900000000005</v>
      </c>
      <c r="J3" s="16">
        <v>10494.900000000005</v>
      </c>
      <c r="K3" s="16">
        <v>10494.900000000005</v>
      </c>
      <c r="L3" s="16">
        <v>10494.900000000005</v>
      </c>
      <c r="M3" s="16">
        <v>10494.900000000005</v>
      </c>
      <c r="N3" s="16">
        <v>10494.900000000005</v>
      </c>
      <c r="O3" s="16">
        <v>10494.900000000005</v>
      </c>
      <c r="P3" s="16">
        <v>10494.900000000005</v>
      </c>
      <c r="Q3" s="16">
        <v>10494.900000000005</v>
      </c>
      <c r="R3" s="16">
        <v>10494.900000000005</v>
      </c>
      <c r="S3" s="16">
        <v>10494.900000000005</v>
      </c>
      <c r="T3" s="16">
        <v>10494.900000000005</v>
      </c>
      <c r="U3" s="16">
        <v>10494.900000000005</v>
      </c>
    </row>
    <row r="4" spans="1:21" x14ac:dyDescent="0.25">
      <c r="A4" s="17" t="s">
        <v>10</v>
      </c>
      <c r="B4" s="18">
        <f>+B2/B3</f>
        <v>0.38630114116882019</v>
      </c>
      <c r="C4" s="18">
        <f t="shared" ref="C4:U4" si="0">+C2/C3</f>
        <v>0.21235370463946013</v>
      </c>
      <c r="D4" s="18">
        <f t="shared" si="0"/>
        <v>0.23725608852157498</v>
      </c>
      <c r="E4" s="18">
        <f t="shared" si="0"/>
        <v>0.22849387525681283</v>
      </c>
      <c r="F4" s="18">
        <f t="shared" si="0"/>
        <v>0.15775236744203877</v>
      </c>
      <c r="G4" s="18">
        <f t="shared" si="0"/>
        <v>9.0770178971738738E-2</v>
      </c>
      <c r="H4" s="18">
        <f t="shared" si="0"/>
        <v>9.5090501072784703E-2</v>
      </c>
      <c r="I4" s="18">
        <f t="shared" si="0"/>
        <v>5.09487501290532E-2</v>
      </c>
      <c r="J4" s="18">
        <f t="shared" si="0"/>
        <v>3.2282874460475751E-2</v>
      </c>
      <c r="K4" s="18">
        <f t="shared" si="0"/>
        <v>0.48330226899993811</v>
      </c>
      <c r="L4" s="18">
        <f t="shared" si="0"/>
        <v>0.44328499381825293</v>
      </c>
      <c r="M4" s="18">
        <f t="shared" si="0"/>
        <v>0.41245802607630816</v>
      </c>
      <c r="N4" s="18">
        <f t="shared" si="0"/>
        <v>0.42337046827565561</v>
      </c>
      <c r="O4" s="18">
        <f t="shared" si="0"/>
        <v>6.0078079199355129E-2</v>
      </c>
      <c r="P4" s="18">
        <f t="shared" si="0"/>
        <v>0.36731404475770879</v>
      </c>
      <c r="Q4" s="18">
        <f t="shared" si="0"/>
        <v>0.31429808050554237</v>
      </c>
      <c r="R4" s="18">
        <f t="shared" si="0"/>
        <v>5.9245427998374602E-2</v>
      </c>
      <c r="S4" s="18">
        <f t="shared" si="0"/>
        <v>5.9073927675354618E-2</v>
      </c>
      <c r="T4" s="18">
        <f t="shared" si="0"/>
        <v>0.77902749716029041</v>
      </c>
      <c r="U4" s="18">
        <f t="shared" si="0"/>
        <v>0.79551164009728348</v>
      </c>
    </row>
    <row r="5" spans="1:21" x14ac:dyDescent="0.25">
      <c r="A5" s="17" t="s">
        <v>11</v>
      </c>
      <c r="B5" s="19">
        <f>SUM(B2:U2)/SUM(B3:U3)</f>
        <v>0.28441069681134123</v>
      </c>
    </row>
    <row r="7" spans="1:21" x14ac:dyDescent="0.25">
      <c r="A7" s="17" t="s">
        <v>12</v>
      </c>
      <c r="B7" s="17" t="s">
        <v>237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15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B9" s="22"/>
    </row>
    <row r="10" spans="1:21" x14ac:dyDescent="0.25">
      <c r="B10" s="22"/>
    </row>
    <row r="11" spans="1:21" x14ac:dyDescent="0.25">
      <c r="B11" s="22"/>
    </row>
    <row r="12" spans="1:21" x14ac:dyDescent="0.25">
      <c r="B12" s="22"/>
    </row>
    <row r="13" spans="1:21" x14ac:dyDescent="0.25">
      <c r="B13" s="22"/>
    </row>
    <row r="14" spans="1:21" x14ac:dyDescent="0.25">
      <c r="B14" s="22"/>
    </row>
    <row r="15" spans="1:21" x14ac:dyDescent="0.25">
      <c r="B15" s="22"/>
    </row>
    <row r="16" spans="1:21" x14ac:dyDescent="0.25">
      <c r="B16" s="22"/>
    </row>
    <row r="17" spans="2:2" x14ac:dyDescent="0.25">
      <c r="B17" s="22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128</v>
      </c>
      <c r="C1" s="17" t="s">
        <v>129</v>
      </c>
      <c r="D1" s="17" t="s">
        <v>130</v>
      </c>
      <c r="E1" s="17" t="s">
        <v>131</v>
      </c>
      <c r="F1" s="17" t="s">
        <v>132</v>
      </c>
      <c r="G1" s="17" t="s">
        <v>133</v>
      </c>
      <c r="H1" s="17" t="s">
        <v>134</v>
      </c>
      <c r="I1" s="17" t="s">
        <v>135</v>
      </c>
      <c r="J1" s="17" t="s">
        <v>136</v>
      </c>
      <c r="K1" s="17" t="s">
        <v>137</v>
      </c>
      <c r="L1" s="17" t="s">
        <v>138</v>
      </c>
      <c r="M1" s="17" t="s">
        <v>139</v>
      </c>
      <c r="N1" s="17" t="s">
        <v>140</v>
      </c>
      <c r="O1" s="17" t="s">
        <v>141</v>
      </c>
      <c r="P1" s="17" t="s">
        <v>142</v>
      </c>
      <c r="Q1" s="17" t="s">
        <v>143</v>
      </c>
      <c r="R1" s="17" t="s">
        <v>144</v>
      </c>
      <c r="S1" s="17" t="s">
        <v>145</v>
      </c>
      <c r="T1" s="17" t="s">
        <v>146</v>
      </c>
      <c r="U1" s="17" t="s">
        <v>147</v>
      </c>
    </row>
    <row r="2" spans="1:21" x14ac:dyDescent="0.25">
      <c r="A2" s="15" t="s">
        <v>8</v>
      </c>
      <c r="B2" s="16">
        <v>30.95895573310554</v>
      </c>
      <c r="C2" s="16">
        <v>16.953304975604016</v>
      </c>
      <c r="D2" s="16">
        <v>17.382984987770516</v>
      </c>
      <c r="E2" s="16">
        <v>17.656702394907676</v>
      </c>
      <c r="F2" s="16">
        <v>1185.1686470931545</v>
      </c>
      <c r="G2" s="16">
        <v>433.96277651578822</v>
      </c>
      <c r="H2" s="16">
        <v>371.76843201696943</v>
      </c>
      <c r="I2" s="16">
        <v>2801.9638581120721</v>
      </c>
      <c r="J2" s="16">
        <v>473.69553266946849</v>
      </c>
      <c r="K2" s="16">
        <v>1221.2706539109352</v>
      </c>
      <c r="L2" s="16">
        <v>1500.1284238213241</v>
      </c>
      <c r="M2" s="16">
        <v>1857.8930523195309</v>
      </c>
      <c r="N2" s="16">
        <v>2500.279887448532</v>
      </c>
      <c r="O2" s="16">
        <v>4203.8380086130155</v>
      </c>
      <c r="P2" s="16">
        <v>1242.8122301460241</v>
      </c>
      <c r="Q2" s="16">
        <v>879.78052783229725</v>
      </c>
      <c r="R2" s="16">
        <v>66.622163943946333</v>
      </c>
      <c r="S2" s="16">
        <v>45.728854707752674</v>
      </c>
      <c r="T2" s="16">
        <v>51.324692359815025</v>
      </c>
      <c r="U2" s="16">
        <v>40.037098661685995</v>
      </c>
    </row>
    <row r="3" spans="1:21" x14ac:dyDescent="0.25">
      <c r="A3" s="15" t="s">
        <v>9</v>
      </c>
      <c r="B3" s="16">
        <v>8858.8000000000011</v>
      </c>
      <c r="C3" s="16">
        <v>8858.8000000000011</v>
      </c>
      <c r="D3" s="16">
        <v>8858.8000000000011</v>
      </c>
      <c r="E3" s="16">
        <v>8858.8000000000011</v>
      </c>
      <c r="F3" s="16">
        <v>8858.8000000000011</v>
      </c>
      <c r="G3" s="16">
        <v>8858.8000000000011</v>
      </c>
      <c r="H3" s="16">
        <v>8858.8000000000011</v>
      </c>
      <c r="I3" s="16">
        <v>8858.8000000000011</v>
      </c>
      <c r="J3" s="16">
        <v>8858.8000000000011</v>
      </c>
      <c r="K3" s="16">
        <v>8858.8000000000011</v>
      </c>
      <c r="L3" s="16">
        <v>8858.8000000000011</v>
      </c>
      <c r="M3" s="16">
        <v>8858.8000000000011</v>
      </c>
      <c r="N3" s="16">
        <v>8858.8000000000011</v>
      </c>
      <c r="O3" s="16">
        <v>8858.8000000000011</v>
      </c>
      <c r="P3" s="16">
        <v>8858.8000000000011</v>
      </c>
      <c r="Q3" s="16">
        <v>8858.8000000000011</v>
      </c>
      <c r="R3" s="16">
        <v>8858.8000000000011</v>
      </c>
      <c r="S3" s="16">
        <v>8858.8000000000011</v>
      </c>
      <c r="T3" s="16">
        <v>8858.8000000000011</v>
      </c>
      <c r="U3" s="16">
        <v>8858.8000000000011</v>
      </c>
    </row>
    <row r="4" spans="1:21" x14ac:dyDescent="0.25">
      <c r="A4" s="17" t="s">
        <v>10</v>
      </c>
      <c r="B4" s="18">
        <f>+B2/B3</f>
        <v>3.4947121205022732E-3</v>
      </c>
      <c r="C4" s="18">
        <f t="shared" ref="C4:U4" si="0">+C2/C3</f>
        <v>1.9137247680954548E-3</v>
      </c>
      <c r="D4" s="18">
        <f t="shared" si="0"/>
        <v>1.962227952744222E-3</v>
      </c>
      <c r="E4" s="18">
        <f t="shared" si="0"/>
        <v>1.993125750091172E-3</v>
      </c>
      <c r="F4" s="18">
        <f t="shared" si="0"/>
        <v>0.13378433276438731</v>
      </c>
      <c r="G4" s="18">
        <f t="shared" si="0"/>
        <v>4.8986632107710773E-2</v>
      </c>
      <c r="H4" s="18">
        <f t="shared" si="0"/>
        <v>4.1966003523837246E-2</v>
      </c>
      <c r="I4" s="18">
        <f t="shared" si="0"/>
        <v>0.31629158103942651</v>
      </c>
      <c r="J4" s="18">
        <f t="shared" si="0"/>
        <v>5.3471749296684475E-2</v>
      </c>
      <c r="K4" s="18">
        <f t="shared" si="0"/>
        <v>0.13785960332222591</v>
      </c>
      <c r="L4" s="18">
        <f t="shared" si="0"/>
        <v>0.16933765564425474</v>
      </c>
      <c r="M4" s="18">
        <f t="shared" si="0"/>
        <v>0.20972288033588415</v>
      </c>
      <c r="N4" s="18">
        <f t="shared" si="0"/>
        <v>0.28223685910603374</v>
      </c>
      <c r="O4" s="18">
        <f t="shared" si="0"/>
        <v>0.47453808739479558</v>
      </c>
      <c r="P4" s="18">
        <f t="shared" si="0"/>
        <v>0.14029126181266358</v>
      </c>
      <c r="Q4" s="18">
        <f t="shared" si="0"/>
        <v>9.9311478736657008E-2</v>
      </c>
      <c r="R4" s="18">
        <f t="shared" si="0"/>
        <v>7.5204501675109866E-3</v>
      </c>
      <c r="S4" s="18">
        <f t="shared" si="0"/>
        <v>5.1619694211126419E-3</v>
      </c>
      <c r="T4" s="18">
        <f t="shared" si="0"/>
        <v>5.7936393597118139E-3</v>
      </c>
      <c r="U4" s="18">
        <f t="shared" si="0"/>
        <v>4.5194720122009738E-3</v>
      </c>
    </row>
    <row r="5" spans="1:21" x14ac:dyDescent="0.25">
      <c r="A5" s="17" t="s">
        <v>11</v>
      </c>
      <c r="B5" s="19">
        <f>SUM(B2:U2)/SUM(B3:U3)</f>
        <v>0.10700787233182656</v>
      </c>
    </row>
    <row r="7" spans="1:21" x14ac:dyDescent="0.25">
      <c r="A7" s="17" t="s">
        <v>12</v>
      </c>
      <c r="B7" s="17" t="s">
        <v>231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15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148</v>
      </c>
      <c r="C1" s="17" t="s">
        <v>149</v>
      </c>
      <c r="D1" s="17" t="s">
        <v>150</v>
      </c>
      <c r="E1" s="17" t="s">
        <v>151</v>
      </c>
      <c r="F1" s="17" t="s">
        <v>152</v>
      </c>
      <c r="G1" s="17" t="s">
        <v>153</v>
      </c>
      <c r="H1" s="17" t="s">
        <v>154</v>
      </c>
      <c r="I1" s="17" t="s">
        <v>155</v>
      </c>
      <c r="J1" s="17" t="s">
        <v>156</v>
      </c>
      <c r="K1" s="17" t="s">
        <v>157</v>
      </c>
      <c r="L1" s="17" t="s">
        <v>158</v>
      </c>
      <c r="M1" s="17" t="s">
        <v>159</v>
      </c>
      <c r="N1" s="17" t="s">
        <v>160</v>
      </c>
      <c r="O1" s="17" t="s">
        <v>161</v>
      </c>
      <c r="P1" s="17" t="s">
        <v>162</v>
      </c>
      <c r="Q1" s="17" t="s">
        <v>163</v>
      </c>
      <c r="R1" s="17" t="s">
        <v>164</v>
      </c>
      <c r="S1" s="17" t="s">
        <v>165</v>
      </c>
      <c r="T1" s="17" t="s">
        <v>166</v>
      </c>
      <c r="U1" s="17" t="s">
        <v>167</v>
      </c>
    </row>
    <row r="2" spans="1:21" x14ac:dyDescent="0.25">
      <c r="A2" s="15" t="s">
        <v>8</v>
      </c>
      <c r="B2" s="16">
        <v>947.33571428571406</v>
      </c>
      <c r="C2" s="16">
        <v>604.73333333333346</v>
      </c>
      <c r="D2" s="16">
        <v>278.22307692307692</v>
      </c>
      <c r="E2" s="16">
        <v>90.4</v>
      </c>
      <c r="F2" s="16">
        <v>789.68333333333339</v>
      </c>
      <c r="G2" s="16">
        <v>1207.3500000000001</v>
      </c>
      <c r="H2" s="16">
        <v>1806.1166666666668</v>
      </c>
      <c r="I2" s="16">
        <v>4887.1916666666648</v>
      </c>
      <c r="J2" s="16">
        <v>5073.3083333333325</v>
      </c>
      <c r="K2" s="16">
        <v>2183.0416666666665</v>
      </c>
      <c r="L2" s="16">
        <v>2573.0499999999988</v>
      </c>
      <c r="M2" s="16">
        <v>2764.5916666666658</v>
      </c>
      <c r="N2" s="16">
        <v>2047.5166666666657</v>
      </c>
      <c r="O2" s="16">
        <v>1580.8249999999998</v>
      </c>
      <c r="P2" s="16">
        <v>1335.4833333333336</v>
      </c>
      <c r="Q2" s="16">
        <v>1166.6916666666664</v>
      </c>
      <c r="R2" s="16">
        <v>780.07499999999993</v>
      </c>
      <c r="S2" s="16">
        <v>66.2</v>
      </c>
      <c r="T2" s="16">
        <v>65.391666666666652</v>
      </c>
      <c r="U2" s="16">
        <v>102.59166666666665</v>
      </c>
    </row>
    <row r="3" spans="1:21" x14ac:dyDescent="0.25">
      <c r="A3" s="15" t="s">
        <v>9</v>
      </c>
      <c r="B3" s="16">
        <v>8789.4000000000015</v>
      </c>
      <c r="C3" s="16">
        <v>8789.4000000000015</v>
      </c>
      <c r="D3" s="16">
        <v>8789.4000000000015</v>
      </c>
      <c r="E3" s="16">
        <v>8789.4000000000015</v>
      </c>
      <c r="F3" s="16">
        <v>8789.4000000000015</v>
      </c>
      <c r="G3" s="16">
        <v>8789.4000000000015</v>
      </c>
      <c r="H3" s="16">
        <v>8789.4000000000015</v>
      </c>
      <c r="I3" s="16">
        <v>8789.4000000000015</v>
      </c>
      <c r="J3" s="16">
        <v>8789.4000000000015</v>
      </c>
      <c r="K3" s="16">
        <v>8789.4000000000015</v>
      </c>
      <c r="L3" s="16">
        <v>8789.4000000000015</v>
      </c>
      <c r="M3" s="16">
        <v>8789.4000000000015</v>
      </c>
      <c r="N3" s="16">
        <v>8789.4000000000015</v>
      </c>
      <c r="O3" s="16">
        <v>8789.4000000000015</v>
      </c>
      <c r="P3" s="16">
        <v>8789.4000000000015</v>
      </c>
      <c r="Q3" s="16">
        <v>8789.4000000000015</v>
      </c>
      <c r="R3" s="16">
        <v>8789.4000000000015</v>
      </c>
      <c r="S3" s="16">
        <v>8789.4000000000015</v>
      </c>
      <c r="T3" s="16">
        <v>8789.4000000000015</v>
      </c>
      <c r="U3" s="16">
        <v>8789.4000000000015</v>
      </c>
    </row>
    <row r="4" spans="1:21" x14ac:dyDescent="0.25">
      <c r="A4" s="17" t="s">
        <v>10</v>
      </c>
      <c r="B4" s="18">
        <f>+B2/B3</f>
        <v>0.10778161356699137</v>
      </c>
      <c r="C4" s="18">
        <f t="shared" ref="C4:U4" si="0">+C2/C3</f>
        <v>6.8802572796019451E-2</v>
      </c>
      <c r="D4" s="18">
        <f t="shared" si="0"/>
        <v>3.1654387890308423E-2</v>
      </c>
      <c r="E4" s="18">
        <f t="shared" si="0"/>
        <v>1.0285116162650465E-2</v>
      </c>
      <c r="F4" s="18">
        <f t="shared" si="0"/>
        <v>8.9844964768167709E-2</v>
      </c>
      <c r="G4" s="18">
        <f t="shared" si="0"/>
        <v>0.13736432520991193</v>
      </c>
      <c r="H4" s="18">
        <f t="shared" si="0"/>
        <v>0.20548804999962073</v>
      </c>
      <c r="I4" s="18">
        <f t="shared" si="0"/>
        <v>0.55603245576110583</v>
      </c>
      <c r="J4" s="18">
        <f t="shared" si="0"/>
        <v>0.57720758337694633</v>
      </c>
      <c r="K4" s="18">
        <f t="shared" si="0"/>
        <v>0.24837209214129136</v>
      </c>
      <c r="L4" s="18">
        <f t="shared" si="0"/>
        <v>0.29274466971579383</v>
      </c>
      <c r="M4" s="18">
        <f t="shared" si="0"/>
        <v>0.31453701807480205</v>
      </c>
      <c r="N4" s="18">
        <f t="shared" si="0"/>
        <v>0.23295295090298149</v>
      </c>
      <c r="O4" s="18">
        <f t="shared" si="0"/>
        <v>0.17985584909095043</v>
      </c>
      <c r="P4" s="18">
        <f t="shared" si="0"/>
        <v>0.15194249133425869</v>
      </c>
      <c r="Q4" s="18">
        <f t="shared" si="0"/>
        <v>0.13273848802724489</v>
      </c>
      <c r="R4" s="18">
        <f t="shared" si="0"/>
        <v>8.8751791931189816E-2</v>
      </c>
      <c r="S4" s="18">
        <f t="shared" si="0"/>
        <v>7.5317996677816456E-3</v>
      </c>
      <c r="T4" s="18">
        <f t="shared" si="0"/>
        <v>7.439832828937884E-3</v>
      </c>
      <c r="U4" s="18">
        <f t="shared" si="0"/>
        <v>1.1672203639232102E-2</v>
      </c>
    </row>
    <row r="5" spans="1:21" x14ac:dyDescent="0.25">
      <c r="A5" s="17" t="s">
        <v>11</v>
      </c>
      <c r="B5" s="19">
        <f>SUM(B2:U2)/SUM(B3:U3)</f>
        <v>0.17265001284430942</v>
      </c>
    </row>
    <row r="7" spans="1:21" x14ac:dyDescent="0.25">
      <c r="A7" s="17" t="s">
        <v>12</v>
      </c>
      <c r="B7" s="17" t="s">
        <v>232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15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B9" s="22"/>
    </row>
    <row r="10" spans="1:21" x14ac:dyDescent="0.25">
      <c r="B10" s="22"/>
    </row>
    <row r="11" spans="1:21" x14ac:dyDescent="0.25">
      <c r="B11" s="22"/>
    </row>
    <row r="12" spans="1:21" x14ac:dyDescent="0.25">
      <c r="B12" s="22"/>
    </row>
    <row r="13" spans="1:21" x14ac:dyDescent="0.25">
      <c r="B13" s="22"/>
    </row>
    <row r="14" spans="1:21" x14ac:dyDescent="0.25">
      <c r="B14" s="22"/>
    </row>
    <row r="15" spans="1:21" x14ac:dyDescent="0.25">
      <c r="B15" s="22"/>
    </row>
    <row r="16" spans="1:21" x14ac:dyDescent="0.25">
      <c r="B16" s="22"/>
    </row>
    <row r="17" spans="2:2" x14ac:dyDescent="0.25">
      <c r="B17" s="22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  <row r="30" spans="2:2" x14ac:dyDescent="0.25">
      <c r="B30" s="22"/>
    </row>
    <row r="31" spans="2:2" x14ac:dyDescent="0.25">
      <c r="B31" s="22"/>
    </row>
    <row r="32" spans="2:2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  <row r="43" spans="2:2" x14ac:dyDescent="0.25">
      <c r="B43" s="22"/>
    </row>
    <row r="44" spans="2:2" x14ac:dyDescent="0.25">
      <c r="B44" s="22"/>
    </row>
    <row r="45" spans="2:2" x14ac:dyDescent="0.25">
      <c r="B45" s="22"/>
    </row>
    <row r="46" spans="2:2" x14ac:dyDescent="0.25">
      <c r="B46" s="22"/>
    </row>
    <row r="47" spans="2:2" x14ac:dyDescent="0.25">
      <c r="B47" s="22"/>
    </row>
    <row r="48" spans="2:2" x14ac:dyDescent="0.25">
      <c r="B48" s="22"/>
    </row>
    <row r="49" spans="2:2" x14ac:dyDescent="0.25">
      <c r="B49" s="22"/>
    </row>
    <row r="50" spans="2:2" x14ac:dyDescent="0.25">
      <c r="B50" s="22"/>
    </row>
    <row r="51" spans="2:2" x14ac:dyDescent="0.25">
      <c r="B51" s="22"/>
    </row>
    <row r="52" spans="2:2" x14ac:dyDescent="0.25">
      <c r="B52" s="22"/>
    </row>
    <row r="53" spans="2:2" x14ac:dyDescent="0.25">
      <c r="B53" s="22"/>
    </row>
    <row r="54" spans="2:2" x14ac:dyDescent="0.25">
      <c r="B54" s="2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168</v>
      </c>
      <c r="C1" s="17" t="s">
        <v>169</v>
      </c>
      <c r="D1" s="17" t="s">
        <v>170</v>
      </c>
      <c r="E1" s="17" t="s">
        <v>171</v>
      </c>
      <c r="F1" s="17" t="s">
        <v>172</v>
      </c>
      <c r="G1" s="17" t="s">
        <v>173</v>
      </c>
      <c r="H1" s="17" t="s">
        <v>174</v>
      </c>
      <c r="I1" s="17" t="s">
        <v>175</v>
      </c>
      <c r="J1" s="17" t="s">
        <v>176</v>
      </c>
      <c r="K1" s="17" t="s">
        <v>177</v>
      </c>
      <c r="L1" s="17" t="s">
        <v>178</v>
      </c>
      <c r="M1" s="17" t="s">
        <v>179</v>
      </c>
      <c r="N1" s="17" t="s">
        <v>180</v>
      </c>
      <c r="O1" s="17" t="s">
        <v>181</v>
      </c>
      <c r="P1" s="17" t="s">
        <v>182</v>
      </c>
      <c r="Q1" s="17" t="s">
        <v>183</v>
      </c>
      <c r="R1" s="17" t="s">
        <v>184</v>
      </c>
      <c r="S1" s="17" t="s">
        <v>185</v>
      </c>
      <c r="T1" s="17" t="s">
        <v>186</v>
      </c>
      <c r="U1" s="17" t="s">
        <v>187</v>
      </c>
    </row>
    <row r="2" spans="1:21" x14ac:dyDescent="0.25">
      <c r="A2" s="15" t="s">
        <v>8</v>
      </c>
      <c r="B2" s="16">
        <v>3461.1083333333331</v>
      </c>
      <c r="C2" s="16">
        <v>3417.4416666666675</v>
      </c>
      <c r="D2" s="16">
        <v>1049.2250000000001</v>
      </c>
      <c r="E2" s="16">
        <v>942.90833333333342</v>
      </c>
      <c r="F2" s="16">
        <v>964.00833333333333</v>
      </c>
      <c r="G2" s="16">
        <v>760.62666666666701</v>
      </c>
      <c r="H2" s="16">
        <v>716.45833333333371</v>
      </c>
      <c r="I2" s="16">
        <v>919.91666666666674</v>
      </c>
      <c r="J2" s="16">
        <v>1772.9249999999993</v>
      </c>
      <c r="K2" s="16">
        <v>1292.5166666666657</v>
      </c>
      <c r="L2" s="16">
        <v>867.95833333333348</v>
      </c>
      <c r="M2" s="16">
        <v>889.67499999999995</v>
      </c>
      <c r="N2" s="16">
        <v>685.42499999999973</v>
      </c>
      <c r="O2" s="16">
        <v>577.46666666666681</v>
      </c>
      <c r="P2" s="16">
        <v>1145</v>
      </c>
      <c r="Q2" s="16">
        <v>1160.6916666666668</v>
      </c>
      <c r="R2" s="16">
        <v>1227.0833333333335</v>
      </c>
      <c r="S2" s="16">
        <v>1019.5750000000002</v>
      </c>
      <c r="T2" s="16">
        <v>1944.0916666666672</v>
      </c>
      <c r="U2" s="16">
        <v>1879.7416666666661</v>
      </c>
    </row>
    <row r="3" spans="1:21" x14ac:dyDescent="0.25">
      <c r="A3" s="15" t="s">
        <v>9</v>
      </c>
      <c r="B3" s="16">
        <v>7999.1999999999989</v>
      </c>
      <c r="C3" s="16">
        <v>7999.1999999999989</v>
      </c>
      <c r="D3" s="16">
        <v>7999.1999999999989</v>
      </c>
      <c r="E3" s="16">
        <v>7999.1999999999989</v>
      </c>
      <c r="F3" s="16">
        <v>7999.1999999999989</v>
      </c>
      <c r="G3" s="16">
        <v>7999.1999999999989</v>
      </c>
      <c r="H3" s="16">
        <v>7999.1999999999989</v>
      </c>
      <c r="I3" s="16">
        <v>7999.1999999999989</v>
      </c>
      <c r="J3" s="16">
        <v>7999.1999999999989</v>
      </c>
      <c r="K3" s="16">
        <v>7999.1999999999989</v>
      </c>
      <c r="L3" s="16">
        <v>7999.1999999999989</v>
      </c>
      <c r="M3" s="16">
        <v>7999.1999999999989</v>
      </c>
      <c r="N3" s="16">
        <v>7999.1999999999989</v>
      </c>
      <c r="O3" s="16">
        <v>7999.1999999999989</v>
      </c>
      <c r="P3" s="16">
        <v>7999.1999999999989</v>
      </c>
      <c r="Q3" s="16">
        <v>7999.1999999999989</v>
      </c>
      <c r="R3" s="16">
        <v>7999.1999999999989</v>
      </c>
      <c r="S3" s="16">
        <v>7999.1999999999989</v>
      </c>
      <c r="T3" s="16">
        <v>7999.1999999999989</v>
      </c>
      <c r="U3" s="16">
        <v>7999.1999999999989</v>
      </c>
    </row>
    <row r="4" spans="1:21" x14ac:dyDescent="0.25">
      <c r="A4" s="17" t="s">
        <v>10</v>
      </c>
      <c r="B4" s="18">
        <f>+B2/B3</f>
        <v>0.43268180984765148</v>
      </c>
      <c r="C4" s="18">
        <f t="shared" ref="C4:U4" si="0">+C2/C3</f>
        <v>0.42722293062639616</v>
      </c>
      <c r="D4" s="18">
        <f t="shared" si="0"/>
        <v>0.13116624162416246</v>
      </c>
      <c r="E4" s="18">
        <f t="shared" si="0"/>
        <v>0.11787532919958665</v>
      </c>
      <c r="F4" s="18">
        <f t="shared" si="0"/>
        <v>0.12051309297596428</v>
      </c>
      <c r="G4" s="18">
        <f t="shared" si="0"/>
        <v>9.5087842117545146E-2</v>
      </c>
      <c r="H4" s="18">
        <f t="shared" si="0"/>
        <v>8.956624829149587E-2</v>
      </c>
      <c r="I4" s="18">
        <f t="shared" si="0"/>
        <v>0.11500108344167753</v>
      </c>
      <c r="J4" s="18">
        <f t="shared" si="0"/>
        <v>0.22163778877887783</v>
      </c>
      <c r="K4" s="18">
        <f t="shared" si="0"/>
        <v>0.161580741407474</v>
      </c>
      <c r="L4" s="18">
        <f t="shared" si="0"/>
        <v>0.10850564223088979</v>
      </c>
      <c r="M4" s="18">
        <f t="shared" si="0"/>
        <v>0.11122049704970498</v>
      </c>
      <c r="N4" s="18">
        <f t="shared" si="0"/>
        <v>8.5686693669366917E-2</v>
      </c>
      <c r="O4" s="18">
        <f t="shared" si="0"/>
        <v>7.2190552388572221E-2</v>
      </c>
      <c r="P4" s="18">
        <f t="shared" si="0"/>
        <v>0.14313931393139315</v>
      </c>
      <c r="Q4" s="18">
        <f t="shared" si="0"/>
        <v>0.14510096843017639</v>
      </c>
      <c r="R4" s="18">
        <f t="shared" si="0"/>
        <v>0.15340075674234094</v>
      </c>
      <c r="S4" s="18">
        <f t="shared" si="0"/>
        <v>0.12745962096209626</v>
      </c>
      <c r="T4" s="18">
        <f t="shared" si="0"/>
        <v>0.24303576190952439</v>
      </c>
      <c r="U4" s="18">
        <f t="shared" si="0"/>
        <v>0.2349912074540787</v>
      </c>
    </row>
    <row r="5" spans="1:21" x14ac:dyDescent="0.25">
      <c r="A5" s="17" t="s">
        <v>11</v>
      </c>
      <c r="B5" s="19">
        <f>SUM(B2:U2)/SUM(B3:U3)</f>
        <v>0.16685320615394872</v>
      </c>
    </row>
    <row r="7" spans="1:21" x14ac:dyDescent="0.25">
      <c r="A7" s="17" t="s">
        <v>12</v>
      </c>
      <c r="B7" s="17" t="s">
        <v>233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15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B9" s="22"/>
    </row>
    <row r="10" spans="1:21" x14ac:dyDescent="0.25">
      <c r="B10" s="22"/>
    </row>
    <row r="11" spans="1:21" x14ac:dyDescent="0.25">
      <c r="B11" s="22"/>
    </row>
    <row r="12" spans="1:21" x14ac:dyDescent="0.25">
      <c r="B12" s="22"/>
    </row>
    <row r="13" spans="1:21" x14ac:dyDescent="0.25">
      <c r="B13" s="22"/>
    </row>
    <row r="14" spans="1:21" x14ac:dyDescent="0.25">
      <c r="B14" s="22"/>
    </row>
    <row r="15" spans="1:21" x14ac:dyDescent="0.25">
      <c r="B15" s="22"/>
    </row>
    <row r="16" spans="1:21" x14ac:dyDescent="0.25">
      <c r="B16" s="22"/>
    </row>
    <row r="17" spans="2:2" x14ac:dyDescent="0.25">
      <c r="B17" s="22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  <row r="30" spans="2:2" x14ac:dyDescent="0.25">
      <c r="B30" s="22"/>
    </row>
    <row r="31" spans="2:2" x14ac:dyDescent="0.25">
      <c r="B31" s="22"/>
    </row>
    <row r="32" spans="2:2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  <row r="43" spans="2:2" x14ac:dyDescent="0.25">
      <c r="B43" s="22"/>
    </row>
    <row r="44" spans="2:2" x14ac:dyDescent="0.25">
      <c r="B44" s="22"/>
    </row>
    <row r="45" spans="2:2" x14ac:dyDescent="0.25">
      <c r="B45" s="22"/>
    </row>
    <row r="46" spans="2:2" x14ac:dyDescent="0.25">
      <c r="B46" s="22"/>
    </row>
    <row r="47" spans="2:2" x14ac:dyDescent="0.25">
      <c r="B47" s="22"/>
    </row>
    <row r="48" spans="2:2" x14ac:dyDescent="0.25">
      <c r="B48" s="22"/>
    </row>
    <row r="49" spans="2:2" x14ac:dyDescent="0.25">
      <c r="B49" s="22"/>
    </row>
    <row r="50" spans="2:2" x14ac:dyDescent="0.25">
      <c r="B50" s="22"/>
    </row>
    <row r="51" spans="2:2" x14ac:dyDescent="0.25">
      <c r="B51" s="22"/>
    </row>
    <row r="52" spans="2:2" x14ac:dyDescent="0.25">
      <c r="B52" s="22"/>
    </row>
    <row r="53" spans="2:2" x14ac:dyDescent="0.25">
      <c r="B53" s="22"/>
    </row>
    <row r="54" spans="2:2" x14ac:dyDescent="0.25">
      <c r="B54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/>
  </sheetViews>
  <sheetFormatPr defaultRowHeight="15" x14ac:dyDescent="0.25"/>
  <cols>
    <col min="1" max="1" width="23" bestFit="1" customWidth="1"/>
    <col min="2" max="2" width="17.5703125" bestFit="1" customWidth="1"/>
    <col min="3" max="21" width="15.28515625" bestFit="1" customWidth="1"/>
  </cols>
  <sheetData>
    <row r="1" spans="1:21" s="17" customFormat="1" x14ac:dyDescent="0.25">
      <c r="A1" s="17" t="s">
        <v>236</v>
      </c>
      <c r="B1" s="17" t="s">
        <v>48</v>
      </c>
      <c r="C1" s="17" t="s">
        <v>49</v>
      </c>
      <c r="D1" s="17" t="s">
        <v>50</v>
      </c>
      <c r="E1" s="17" t="s">
        <v>51</v>
      </c>
      <c r="F1" s="17" t="s">
        <v>52</v>
      </c>
      <c r="G1" s="17" t="s">
        <v>53</v>
      </c>
      <c r="H1" s="17" t="s">
        <v>54</v>
      </c>
      <c r="I1" s="17" t="s">
        <v>55</v>
      </c>
      <c r="J1" s="17" t="s">
        <v>56</v>
      </c>
      <c r="K1" s="17" t="s">
        <v>57</v>
      </c>
      <c r="L1" s="17" t="s">
        <v>58</v>
      </c>
      <c r="M1" s="17" t="s">
        <v>59</v>
      </c>
      <c r="N1" s="17" t="s">
        <v>60</v>
      </c>
      <c r="O1" s="17" t="s">
        <v>61</v>
      </c>
      <c r="P1" s="17" t="s">
        <v>62</v>
      </c>
      <c r="Q1" s="17" t="s">
        <v>63</v>
      </c>
      <c r="R1" s="17" t="s">
        <v>64</v>
      </c>
      <c r="S1" s="17" t="s">
        <v>65</v>
      </c>
      <c r="T1" s="17" t="s">
        <v>66</v>
      </c>
      <c r="U1" s="17" t="s">
        <v>67</v>
      </c>
    </row>
    <row r="2" spans="1:21" x14ac:dyDescent="0.25">
      <c r="A2" s="15" t="s">
        <v>8</v>
      </c>
      <c r="B2" s="16">
        <v>1373.2369850079217</v>
      </c>
      <c r="C2" s="16">
        <v>129.33000436518338</v>
      </c>
      <c r="D2" s="16">
        <v>220.28895990534986</v>
      </c>
      <c r="E2" s="16">
        <v>207.68712749518454</v>
      </c>
      <c r="F2" s="16">
        <v>1742.7688821156823</v>
      </c>
      <c r="G2" s="16">
        <v>3134.1200040976214</v>
      </c>
      <c r="H2" s="16">
        <v>3190.2782443364467</v>
      </c>
      <c r="I2" s="16">
        <v>3059.0911858876561</v>
      </c>
      <c r="J2" s="16">
        <v>704.06665644080704</v>
      </c>
      <c r="K2" s="16">
        <v>654.77101106196665</v>
      </c>
      <c r="L2" s="16">
        <v>614.966072269405</v>
      </c>
      <c r="M2" s="16">
        <v>583.66075305237121</v>
      </c>
      <c r="N2" s="16">
        <v>533.63726302546775</v>
      </c>
      <c r="O2" s="16">
        <v>662.80956007974851</v>
      </c>
      <c r="P2" s="16">
        <v>1276.4419466741385</v>
      </c>
      <c r="Q2" s="16">
        <v>1999.3593331654872</v>
      </c>
      <c r="R2" s="16">
        <v>3435.4832364718118</v>
      </c>
      <c r="S2" s="16">
        <v>3422.6713519096379</v>
      </c>
      <c r="T2" s="16">
        <v>3385.8054626782741</v>
      </c>
      <c r="U2" s="16">
        <v>3082.9352086385097</v>
      </c>
    </row>
    <row r="3" spans="1:21" x14ac:dyDescent="0.25">
      <c r="A3" s="15" t="s">
        <v>9</v>
      </c>
      <c r="B3" s="16">
        <v>4196.9999999999991</v>
      </c>
      <c r="C3" s="16">
        <v>4196.9999999999991</v>
      </c>
      <c r="D3" s="16">
        <v>4196.9999999999991</v>
      </c>
      <c r="E3" s="16">
        <v>4196.9999999999991</v>
      </c>
      <c r="F3" s="16">
        <v>4196.9999999999991</v>
      </c>
      <c r="G3" s="16">
        <v>4196.9999999999991</v>
      </c>
      <c r="H3" s="16">
        <v>4196.9999999999991</v>
      </c>
      <c r="I3" s="16">
        <v>4196.9999999999991</v>
      </c>
      <c r="J3" s="16">
        <v>4196.9999999999991</v>
      </c>
      <c r="K3" s="16">
        <v>4196.9999999999991</v>
      </c>
      <c r="L3" s="16">
        <v>4196.9999999999991</v>
      </c>
      <c r="M3" s="16">
        <v>4196.9999999999991</v>
      </c>
      <c r="N3" s="16">
        <v>4196.9999999999991</v>
      </c>
      <c r="O3" s="16">
        <v>4196.9999999999991</v>
      </c>
      <c r="P3" s="16">
        <v>4196.9999999999991</v>
      </c>
      <c r="Q3" s="16">
        <v>4196.9999999999991</v>
      </c>
      <c r="R3" s="16">
        <v>4196.9999999999991</v>
      </c>
      <c r="S3" s="16">
        <v>4196.9999999999991</v>
      </c>
      <c r="T3" s="16">
        <v>4196.9999999999991</v>
      </c>
      <c r="U3" s="16">
        <v>4196.9999999999991</v>
      </c>
    </row>
    <row r="4" spans="1:21" x14ac:dyDescent="0.25">
      <c r="A4" s="17" t="s">
        <v>10</v>
      </c>
      <c r="B4" s="18">
        <f>+B2/B3</f>
        <v>0.32719489754775366</v>
      </c>
      <c r="C4" s="18">
        <f t="shared" ref="C4:U4" si="0">+C2/C3</f>
        <v>3.0814868802759927E-2</v>
      </c>
      <c r="D4" s="18">
        <f t="shared" si="0"/>
        <v>5.2487243246449822E-2</v>
      </c>
      <c r="E4" s="18">
        <f t="shared" si="0"/>
        <v>4.9484662257608905E-2</v>
      </c>
      <c r="F4" s="18">
        <f t="shared" si="0"/>
        <v>0.4152415730559168</v>
      </c>
      <c r="G4" s="18">
        <f t="shared" si="0"/>
        <v>0.74675244319695544</v>
      </c>
      <c r="H4" s="18">
        <f t="shared" si="0"/>
        <v>0.76013301032557723</v>
      </c>
      <c r="I4" s="18">
        <f t="shared" si="0"/>
        <v>0.72887566973734974</v>
      </c>
      <c r="J4" s="18">
        <f t="shared" si="0"/>
        <v>0.16775474301663265</v>
      </c>
      <c r="K4" s="18">
        <f t="shared" si="0"/>
        <v>0.15600929498736402</v>
      </c>
      <c r="L4" s="18">
        <f t="shared" si="0"/>
        <v>0.14652515422192164</v>
      </c>
      <c r="M4" s="18">
        <f t="shared" si="0"/>
        <v>0.13906617894981446</v>
      </c>
      <c r="N4" s="18">
        <f t="shared" si="0"/>
        <v>0.12714731070418581</v>
      </c>
      <c r="O4" s="18">
        <f t="shared" si="0"/>
        <v>0.15792460330706426</v>
      </c>
      <c r="P4" s="18">
        <f t="shared" si="0"/>
        <v>0.30413198634122918</v>
      </c>
      <c r="Q4" s="18">
        <f t="shared" si="0"/>
        <v>0.4763782066155558</v>
      </c>
      <c r="R4" s="18">
        <f t="shared" si="0"/>
        <v>0.81855688264756077</v>
      </c>
      <c r="S4" s="18">
        <f t="shared" si="0"/>
        <v>0.81550425349288502</v>
      </c>
      <c r="T4" s="18">
        <f t="shared" si="0"/>
        <v>0.80672038662813317</v>
      </c>
      <c r="U4" s="18">
        <f t="shared" si="0"/>
        <v>0.73455687601584707</v>
      </c>
    </row>
    <row r="5" spans="1:21" x14ac:dyDescent="0.25">
      <c r="A5" s="17" t="s">
        <v>11</v>
      </c>
      <c r="B5" s="19">
        <f>AVERAGE(B4:U4)</f>
        <v>0.39806301225492829</v>
      </c>
    </row>
    <row r="7" spans="1:21" x14ac:dyDescent="0.25">
      <c r="A7" s="17" t="s">
        <v>12</v>
      </c>
      <c r="B7" s="17" t="s">
        <v>228</v>
      </c>
      <c r="C7" s="17"/>
      <c r="D7" s="17"/>
      <c r="E7" s="17"/>
      <c r="F7" s="20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37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188</v>
      </c>
      <c r="C1" s="17" t="s">
        <v>189</v>
      </c>
      <c r="D1" s="17" t="s">
        <v>190</v>
      </c>
      <c r="E1" s="17" t="s">
        <v>191</v>
      </c>
      <c r="F1" s="17" t="s">
        <v>192</v>
      </c>
      <c r="G1" s="17" t="s">
        <v>193</v>
      </c>
      <c r="H1" s="17" t="s">
        <v>194</v>
      </c>
      <c r="I1" s="17" t="s">
        <v>195</v>
      </c>
      <c r="J1" s="17" t="s">
        <v>196</v>
      </c>
      <c r="K1" s="17" t="s">
        <v>197</v>
      </c>
      <c r="L1" s="17" t="s">
        <v>198</v>
      </c>
      <c r="M1" s="17" t="s">
        <v>199</v>
      </c>
      <c r="N1" s="17" t="s">
        <v>200</v>
      </c>
      <c r="O1" s="17" t="s">
        <v>201</v>
      </c>
      <c r="P1" s="17" t="s">
        <v>202</v>
      </c>
      <c r="Q1" s="17" t="s">
        <v>203</v>
      </c>
      <c r="R1" s="17" t="s">
        <v>204</v>
      </c>
      <c r="S1" s="17" t="s">
        <v>205</v>
      </c>
      <c r="T1" s="17" t="s">
        <v>206</v>
      </c>
      <c r="U1" s="17" t="s">
        <v>207</v>
      </c>
    </row>
    <row r="2" spans="1:21" x14ac:dyDescent="0.25">
      <c r="A2" s="15" t="s">
        <v>8</v>
      </c>
      <c r="B2" s="16">
        <v>1048.4916666666666</v>
      </c>
      <c r="C2" s="16">
        <v>531.28461538461545</v>
      </c>
      <c r="D2" s="16">
        <v>535.67500000000007</v>
      </c>
      <c r="E2" s="16">
        <v>562.53333333333342</v>
      </c>
      <c r="F2" s="16">
        <v>694.8416666666667</v>
      </c>
      <c r="G2" s="16">
        <v>770.56666666666661</v>
      </c>
      <c r="H2" s="16">
        <v>817.30833333333339</v>
      </c>
      <c r="I2" s="16">
        <v>1715.175</v>
      </c>
      <c r="J2" s="16">
        <v>1849.4</v>
      </c>
      <c r="K2" s="16">
        <v>1769.8000000000002</v>
      </c>
      <c r="L2" s="16">
        <v>1785.6833333333332</v>
      </c>
      <c r="M2" s="16">
        <v>1083.6916666666664</v>
      </c>
      <c r="N2" s="16">
        <v>4521.7500000000009</v>
      </c>
      <c r="O2" s="16">
        <v>4521.3416666666672</v>
      </c>
      <c r="P2" s="16">
        <v>4161.5666666666675</v>
      </c>
      <c r="Q2" s="16">
        <v>1187.2166666666662</v>
      </c>
      <c r="R2" s="16">
        <v>1443.0333333333331</v>
      </c>
      <c r="S2" s="16">
        <v>677.72500000000014</v>
      </c>
      <c r="T2" s="16">
        <v>745.39999999999986</v>
      </c>
      <c r="U2" s="16">
        <v>683.18333333333294</v>
      </c>
    </row>
    <row r="3" spans="1:21" x14ac:dyDescent="0.25">
      <c r="A3" s="15" t="s">
        <v>9</v>
      </c>
      <c r="B3" s="16">
        <v>7670.6999999999989</v>
      </c>
      <c r="C3" s="16">
        <v>7670.6999999999989</v>
      </c>
      <c r="D3" s="16">
        <v>7670.6999999999989</v>
      </c>
      <c r="E3" s="16">
        <v>7670.6999999999989</v>
      </c>
      <c r="F3" s="16">
        <v>7670.6999999999989</v>
      </c>
      <c r="G3" s="16">
        <v>7670.6999999999989</v>
      </c>
      <c r="H3" s="16">
        <v>7670.6999999999989</v>
      </c>
      <c r="I3" s="16">
        <v>7670.6999999999989</v>
      </c>
      <c r="J3" s="16">
        <v>7670.6999999999989</v>
      </c>
      <c r="K3" s="16">
        <v>7670.6999999999989</v>
      </c>
      <c r="L3" s="16">
        <v>7670.6999999999989</v>
      </c>
      <c r="M3" s="16">
        <v>7670.6999999999989</v>
      </c>
      <c r="N3" s="16">
        <v>7670.6999999999989</v>
      </c>
      <c r="O3" s="16">
        <v>7670.6999999999989</v>
      </c>
      <c r="P3" s="16">
        <v>7670.6999999999989</v>
      </c>
      <c r="Q3" s="16">
        <v>7670.6999999999989</v>
      </c>
      <c r="R3" s="16">
        <v>7670.6999999999989</v>
      </c>
      <c r="S3" s="16">
        <v>7670.6999999999989</v>
      </c>
      <c r="T3" s="16">
        <v>7670.6999999999989</v>
      </c>
      <c r="U3" s="16">
        <v>7670.6999999999989</v>
      </c>
    </row>
    <row r="4" spans="1:21" x14ac:dyDescent="0.25">
      <c r="A4" s="17" t="s">
        <v>10</v>
      </c>
      <c r="B4" s="18">
        <f>+B2/B3</f>
        <v>0.13668787290164741</v>
      </c>
      <c r="C4" s="18">
        <f t="shared" ref="C4:U4" si="0">+C2/C3</f>
        <v>6.9261555709989375E-2</v>
      </c>
      <c r="D4" s="18">
        <f t="shared" si="0"/>
        <v>6.9833913462917355E-2</v>
      </c>
      <c r="E4" s="18">
        <f t="shared" si="0"/>
        <v>7.3335332281712684E-2</v>
      </c>
      <c r="F4" s="18">
        <f t="shared" si="0"/>
        <v>9.0583866748362829E-2</v>
      </c>
      <c r="G4" s="18">
        <f t="shared" si="0"/>
        <v>0.10045584714128655</v>
      </c>
      <c r="H4" s="18">
        <f t="shared" si="0"/>
        <v>0.10654938054327943</v>
      </c>
      <c r="I4" s="18">
        <f t="shared" si="0"/>
        <v>0.22360084477296729</v>
      </c>
      <c r="J4" s="18">
        <f t="shared" si="0"/>
        <v>0.24109924778703382</v>
      </c>
      <c r="K4" s="18">
        <f t="shared" si="0"/>
        <v>0.23072209837433355</v>
      </c>
      <c r="L4" s="18">
        <f t="shared" si="0"/>
        <v>0.232792748162923</v>
      </c>
      <c r="M4" s="18">
        <f t="shared" si="0"/>
        <v>0.14127676309419826</v>
      </c>
      <c r="N4" s="18">
        <f t="shared" si="0"/>
        <v>0.58948335875474223</v>
      </c>
      <c r="O4" s="18">
        <f t="shared" si="0"/>
        <v>0.58943012589029264</v>
      </c>
      <c r="P4" s="18">
        <f t="shared" si="0"/>
        <v>0.54252762677026456</v>
      </c>
      <c r="Q4" s="18">
        <f t="shared" si="0"/>
        <v>0.15477292380964794</v>
      </c>
      <c r="R4" s="18">
        <f t="shared" si="0"/>
        <v>0.18812277019481055</v>
      </c>
      <c r="S4" s="18">
        <f t="shared" si="0"/>
        <v>8.8352431981435886E-2</v>
      </c>
      <c r="T4" s="18">
        <f t="shared" si="0"/>
        <v>9.7174964475210859E-2</v>
      </c>
      <c r="U4" s="18">
        <f t="shared" si="0"/>
        <v>8.9064014149078052E-2</v>
      </c>
    </row>
    <row r="5" spans="1:21" x14ac:dyDescent="0.25">
      <c r="A5" s="17" t="s">
        <v>11</v>
      </c>
      <c r="B5" s="19">
        <f>SUM(B2:U2)/SUM(B3:U3)</f>
        <v>0.20275638435030668</v>
      </c>
    </row>
    <row r="7" spans="1:21" x14ac:dyDescent="0.25">
      <c r="A7" s="17" t="s">
        <v>12</v>
      </c>
      <c r="B7" s="17" t="s">
        <v>234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15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B9" s="22"/>
    </row>
    <row r="10" spans="1:21" x14ac:dyDescent="0.25">
      <c r="B10" s="22"/>
    </row>
    <row r="11" spans="1:21" x14ac:dyDescent="0.25">
      <c r="B11" s="22"/>
    </row>
    <row r="12" spans="1:21" x14ac:dyDescent="0.25">
      <c r="B12" s="22"/>
    </row>
    <row r="13" spans="1:21" x14ac:dyDescent="0.25">
      <c r="B13" s="22"/>
    </row>
    <row r="14" spans="1:21" x14ac:dyDescent="0.25">
      <c r="B14" s="22"/>
    </row>
    <row r="15" spans="1:21" x14ac:dyDescent="0.25">
      <c r="B15" s="22"/>
    </row>
    <row r="16" spans="1:21" x14ac:dyDescent="0.25">
      <c r="B16" s="22"/>
    </row>
    <row r="17" spans="2:2" x14ac:dyDescent="0.25">
      <c r="B17" s="22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  <row r="30" spans="2:2" x14ac:dyDescent="0.25">
      <c r="B30" s="22"/>
    </row>
    <row r="31" spans="2:2" x14ac:dyDescent="0.25">
      <c r="B31" s="22"/>
    </row>
    <row r="32" spans="2:2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  <row r="43" spans="2:2" x14ac:dyDescent="0.25">
      <c r="B43" s="22"/>
    </row>
    <row r="44" spans="2:2" x14ac:dyDescent="0.25">
      <c r="B44" s="22"/>
    </row>
    <row r="45" spans="2:2" x14ac:dyDescent="0.25">
      <c r="B45" s="22"/>
    </row>
    <row r="46" spans="2:2" x14ac:dyDescent="0.25">
      <c r="B46" s="22"/>
    </row>
    <row r="47" spans="2:2" x14ac:dyDescent="0.25">
      <c r="B47" s="22"/>
    </row>
    <row r="48" spans="2:2" x14ac:dyDescent="0.25">
      <c r="B48" s="22"/>
    </row>
    <row r="49" spans="2:2" x14ac:dyDescent="0.25">
      <c r="B49" s="22"/>
    </row>
    <row r="50" spans="2:2" x14ac:dyDescent="0.25">
      <c r="B50" s="22"/>
    </row>
    <row r="51" spans="2:2" x14ac:dyDescent="0.25">
      <c r="B51" s="22"/>
    </row>
    <row r="52" spans="2:2" x14ac:dyDescent="0.25">
      <c r="B52" s="22"/>
    </row>
    <row r="53" spans="2:2" x14ac:dyDescent="0.25">
      <c r="B53" s="22"/>
    </row>
    <row r="54" spans="2:2" x14ac:dyDescent="0.25">
      <c r="B54" s="2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208</v>
      </c>
      <c r="C1" s="17" t="s">
        <v>209</v>
      </c>
      <c r="D1" s="17" t="s">
        <v>210</v>
      </c>
      <c r="E1" s="17" t="s">
        <v>211</v>
      </c>
      <c r="F1" s="17" t="s">
        <v>212</v>
      </c>
      <c r="G1" s="17" t="s">
        <v>213</v>
      </c>
      <c r="H1" s="17" t="s">
        <v>214</v>
      </c>
      <c r="I1" s="17" t="s">
        <v>215</v>
      </c>
      <c r="J1" s="17" t="s">
        <v>216</v>
      </c>
      <c r="K1" s="17" t="s">
        <v>217</v>
      </c>
      <c r="L1" s="17" t="s">
        <v>218</v>
      </c>
      <c r="M1" s="17" t="s">
        <v>219</v>
      </c>
      <c r="N1" s="17" t="s">
        <v>220</v>
      </c>
      <c r="O1" s="17" t="s">
        <v>221</v>
      </c>
      <c r="P1" s="17" t="s">
        <v>222</v>
      </c>
      <c r="Q1" s="17" t="s">
        <v>223</v>
      </c>
      <c r="R1" s="17" t="s">
        <v>224</v>
      </c>
      <c r="S1" s="17" t="s">
        <v>225</v>
      </c>
      <c r="T1" s="17" t="s">
        <v>226</v>
      </c>
      <c r="U1" s="17" t="s">
        <v>227</v>
      </c>
    </row>
    <row r="2" spans="1:21" x14ac:dyDescent="0.25">
      <c r="A2" s="15" t="s">
        <v>8</v>
      </c>
      <c r="B2" s="17">
        <v>2239.6999999999998</v>
      </c>
      <c r="C2" s="17">
        <v>2377.4999999999995</v>
      </c>
      <c r="D2" s="17">
        <v>1801.7083333333333</v>
      </c>
      <c r="E2" s="17">
        <v>1778.3416666666667</v>
      </c>
      <c r="F2" s="17">
        <v>1710.1166666666666</v>
      </c>
      <c r="G2" s="17">
        <v>1312.2076923076929</v>
      </c>
      <c r="H2" s="17">
        <v>1158.7133333333331</v>
      </c>
      <c r="I2" s="17">
        <v>1056.1166666666663</v>
      </c>
      <c r="J2" s="17">
        <v>893.29166666666652</v>
      </c>
      <c r="K2" s="17">
        <v>865.6166666666669</v>
      </c>
      <c r="L2" s="17">
        <v>935.35833333333323</v>
      </c>
      <c r="M2" s="17">
        <v>607.74615384615367</v>
      </c>
      <c r="N2" s="17">
        <v>279.41666666666663</v>
      </c>
      <c r="O2" s="17">
        <v>115.77499999999999</v>
      </c>
      <c r="P2" s="17">
        <v>2045.9153846153847</v>
      </c>
      <c r="Q2" s="17">
        <v>1803.5749999999998</v>
      </c>
      <c r="R2" s="17">
        <v>1820.95</v>
      </c>
      <c r="S2" s="17">
        <v>46.491666666666674</v>
      </c>
      <c r="T2" s="17">
        <v>50.641666666666666</v>
      </c>
      <c r="U2" s="17">
        <v>55.374999999999986</v>
      </c>
    </row>
    <row r="3" spans="1:21" x14ac:dyDescent="0.25">
      <c r="A3" s="15" t="s">
        <v>9</v>
      </c>
      <c r="B3" s="17">
        <v>8023.9349999999995</v>
      </c>
      <c r="C3" s="17">
        <v>8023.9349999999995</v>
      </c>
      <c r="D3" s="17">
        <v>8023.9349999999995</v>
      </c>
      <c r="E3" s="17">
        <v>8023.9349999999995</v>
      </c>
      <c r="F3" s="17">
        <v>8023.9349999999995</v>
      </c>
      <c r="G3" s="17">
        <v>8023.9349999999995</v>
      </c>
      <c r="H3" s="17">
        <v>8023.9349999999995</v>
      </c>
      <c r="I3" s="17">
        <v>8023.9349999999995</v>
      </c>
      <c r="J3" s="17">
        <v>8023.9349999999995</v>
      </c>
      <c r="K3" s="17">
        <v>8023.9349999999995</v>
      </c>
      <c r="L3" s="17">
        <v>8023.9349999999995</v>
      </c>
      <c r="M3" s="17">
        <v>8023.9349999999995</v>
      </c>
      <c r="N3" s="17">
        <v>8023.9349999999995</v>
      </c>
      <c r="O3" s="17">
        <v>8023.9349999999995</v>
      </c>
      <c r="P3" s="17">
        <v>8023.9349999999995</v>
      </c>
      <c r="Q3" s="17">
        <v>8023.9349999999995</v>
      </c>
      <c r="R3" s="17">
        <v>8023.9349999999995</v>
      </c>
      <c r="S3" s="17">
        <v>8023.9349999999995</v>
      </c>
      <c r="T3" s="17">
        <v>8023.9349999999995</v>
      </c>
      <c r="U3" s="17">
        <v>8023.9349999999995</v>
      </c>
    </row>
    <row r="4" spans="1:21" x14ac:dyDescent="0.25">
      <c r="A4" s="17" t="s">
        <v>10</v>
      </c>
      <c r="B4" s="18">
        <f>B2/B3</f>
        <v>0.27912738575275098</v>
      </c>
      <c r="C4" s="18">
        <f t="shared" ref="C4:U4" si="0">C2/C3</f>
        <v>0.2963010044323639</v>
      </c>
      <c r="D4" s="18">
        <f t="shared" si="0"/>
        <v>0.22454174084577372</v>
      </c>
      <c r="E4" s="18">
        <f t="shared" si="0"/>
        <v>0.22162962021335753</v>
      </c>
      <c r="F4" s="18">
        <f t="shared" si="0"/>
        <v>0.21312693418711226</v>
      </c>
      <c r="G4" s="18">
        <f t="shared" si="0"/>
        <v>0.16353668023328866</v>
      </c>
      <c r="H4" s="18">
        <f t="shared" si="0"/>
        <v>0.14440711861864947</v>
      </c>
      <c r="I4" s="18">
        <f t="shared" si="0"/>
        <v>0.13162079038111182</v>
      </c>
      <c r="J4" s="18">
        <f t="shared" si="0"/>
        <v>0.11132837774317296</v>
      </c>
      <c r="K4" s="18">
        <f t="shared" si="0"/>
        <v>0.10787932188716222</v>
      </c>
      <c r="L4" s="18">
        <f t="shared" si="0"/>
        <v>0.11657102572906353</v>
      </c>
      <c r="M4" s="18">
        <f t="shared" si="0"/>
        <v>7.5741659652795501E-2</v>
      </c>
      <c r="N4" s="18">
        <f t="shared" si="0"/>
        <v>3.4822897576646202E-2</v>
      </c>
      <c r="O4" s="18">
        <f t="shared" si="0"/>
        <v>1.4428706114892506E-2</v>
      </c>
      <c r="P4" s="18">
        <f t="shared" si="0"/>
        <v>0.25497656506631533</v>
      </c>
      <c r="Q4" s="18">
        <f t="shared" si="0"/>
        <v>0.22477437815735046</v>
      </c>
      <c r="R4" s="18">
        <f t="shared" si="0"/>
        <v>0.22693977456198239</v>
      </c>
      <c r="S4" s="18">
        <f t="shared" si="0"/>
        <v>5.7941230414586707E-3</v>
      </c>
      <c r="T4" s="18">
        <f t="shared" si="0"/>
        <v>6.3113256359462865E-3</v>
      </c>
      <c r="U4" s="18">
        <f t="shared" si="0"/>
        <v>6.9012273903016402E-3</v>
      </c>
    </row>
    <row r="5" spans="1:21" x14ac:dyDescent="0.25">
      <c r="A5" s="17" t="s">
        <v>11</v>
      </c>
      <c r="B5" s="24">
        <f>AVERAGE(B4:U4)</f>
        <v>0.1430380328610748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7" spans="1:21" x14ac:dyDescent="0.25">
      <c r="A7" s="17" t="s">
        <v>12</v>
      </c>
      <c r="B7" s="17" t="s">
        <v>235</v>
      </c>
    </row>
    <row r="8" spans="1:21" x14ac:dyDescent="0.25">
      <c r="A8" s="17" t="s">
        <v>36</v>
      </c>
      <c r="B8" s="17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68</v>
      </c>
      <c r="C1" s="17" t="s">
        <v>69</v>
      </c>
      <c r="D1" s="17" t="s">
        <v>70</v>
      </c>
      <c r="E1" s="17" t="s">
        <v>71</v>
      </c>
      <c r="F1" s="17" t="s">
        <v>72</v>
      </c>
      <c r="G1" s="17" t="s">
        <v>73</v>
      </c>
      <c r="H1" s="17" t="s">
        <v>74</v>
      </c>
      <c r="I1" s="17" t="s">
        <v>75</v>
      </c>
      <c r="J1" s="17" t="s">
        <v>76</v>
      </c>
      <c r="K1" s="17" t="s">
        <v>77</v>
      </c>
      <c r="L1" s="17" t="s">
        <v>78</v>
      </c>
      <c r="M1" s="17" t="s">
        <v>79</v>
      </c>
      <c r="N1" s="17" t="s">
        <v>80</v>
      </c>
      <c r="O1" s="17" t="s">
        <v>81</v>
      </c>
      <c r="P1" s="17" t="s">
        <v>82</v>
      </c>
      <c r="Q1" s="17" t="s">
        <v>83</v>
      </c>
      <c r="R1" s="17" t="s">
        <v>84</v>
      </c>
      <c r="S1" s="17" t="s">
        <v>85</v>
      </c>
      <c r="T1" s="17" t="s">
        <v>86</v>
      </c>
      <c r="U1" s="17" t="s">
        <v>87</v>
      </c>
    </row>
    <row r="2" spans="1:21" x14ac:dyDescent="0.25">
      <c r="A2" s="15" t="s">
        <v>8</v>
      </c>
      <c r="B2" s="16">
        <v>68.595357313131302</v>
      </c>
      <c r="C2" s="16">
        <v>51.325612737486772</v>
      </c>
      <c r="D2" s="16">
        <v>153.50777174842852</v>
      </c>
      <c r="E2" s="16">
        <v>2660.5763501326242</v>
      </c>
      <c r="F2" s="16">
        <v>2342.1561886469535</v>
      </c>
      <c r="G2" s="16">
        <v>1793.6160345971584</v>
      </c>
      <c r="H2" s="16">
        <v>1028.3760593850166</v>
      </c>
      <c r="I2" s="16">
        <v>766.7020465433601</v>
      </c>
      <c r="J2" s="16">
        <v>612.83963627554476</v>
      </c>
      <c r="K2" s="16">
        <v>53.737397942226387</v>
      </c>
      <c r="L2" s="16">
        <v>83.497070807342709</v>
      </c>
      <c r="M2" s="16">
        <v>148.06632615625861</v>
      </c>
      <c r="N2" s="16">
        <v>418.90295848312473</v>
      </c>
      <c r="O2" s="16">
        <v>783.248821068555</v>
      </c>
      <c r="P2" s="16">
        <v>3247.3500539461766</v>
      </c>
      <c r="Q2" s="16">
        <v>3221.934570630392</v>
      </c>
      <c r="R2" s="16">
        <v>3135.804599232144</v>
      </c>
      <c r="S2" s="16">
        <v>2958.7025632124682</v>
      </c>
      <c r="T2" s="16">
        <v>2229.3139615456266</v>
      </c>
      <c r="U2" s="16">
        <v>2187.4413760503139</v>
      </c>
    </row>
    <row r="3" spans="1:21" x14ac:dyDescent="0.25">
      <c r="A3" s="15" t="s">
        <v>9</v>
      </c>
      <c r="B3" s="16">
        <v>4196.9999999999991</v>
      </c>
      <c r="C3" s="16">
        <v>4196.9999999999991</v>
      </c>
      <c r="D3" s="16">
        <v>4196.9999999999991</v>
      </c>
      <c r="E3" s="16">
        <v>4196.9999999999991</v>
      </c>
      <c r="F3" s="16">
        <v>4196.9999999999991</v>
      </c>
      <c r="G3" s="16">
        <v>4196.9999999999991</v>
      </c>
      <c r="H3" s="16">
        <v>4196.9999999999991</v>
      </c>
      <c r="I3" s="16">
        <v>4196.9999999999991</v>
      </c>
      <c r="J3" s="16">
        <v>4196.9999999999991</v>
      </c>
      <c r="K3" s="16">
        <v>4196.9999999999991</v>
      </c>
      <c r="L3" s="16">
        <v>4196.9999999999991</v>
      </c>
      <c r="M3" s="16">
        <v>4196.9999999999991</v>
      </c>
      <c r="N3" s="16">
        <v>4196.9999999999991</v>
      </c>
      <c r="O3" s="16">
        <v>4196.9999999999991</v>
      </c>
      <c r="P3" s="16">
        <v>4196.9999999999991</v>
      </c>
      <c r="Q3" s="16">
        <v>4196.9999999999991</v>
      </c>
      <c r="R3" s="16">
        <v>4196.9999999999991</v>
      </c>
      <c r="S3" s="16">
        <v>4196.9999999999991</v>
      </c>
      <c r="T3" s="16">
        <v>4196.9999999999991</v>
      </c>
      <c r="U3" s="16">
        <v>4196.9999999999991</v>
      </c>
    </row>
    <row r="4" spans="1:21" x14ac:dyDescent="0.25">
      <c r="A4" s="17" t="s">
        <v>10</v>
      </c>
      <c r="B4" s="18">
        <f t="shared" ref="B4:U4" si="0">+B2/B3</f>
        <v>1.6343902147517589E-2</v>
      </c>
      <c r="C4" s="18">
        <f t="shared" si="0"/>
        <v>1.2229119070166019E-2</v>
      </c>
      <c r="D4" s="18">
        <f t="shared" si="0"/>
        <v>3.6575594888832157E-2</v>
      </c>
      <c r="E4" s="18">
        <f t="shared" si="0"/>
        <v>0.63392336195678456</v>
      </c>
      <c r="F4" s="18">
        <f t="shared" si="0"/>
        <v>0.55805484599641508</v>
      </c>
      <c r="G4" s="18">
        <f t="shared" si="0"/>
        <v>0.42735669158855344</v>
      </c>
      <c r="H4" s="18">
        <f t="shared" si="0"/>
        <v>0.24502646161186961</v>
      </c>
      <c r="I4" s="18">
        <f t="shared" si="0"/>
        <v>0.18267859102772463</v>
      </c>
      <c r="J4" s="18">
        <f t="shared" si="0"/>
        <v>0.14601849804039668</v>
      </c>
      <c r="K4" s="18">
        <f t="shared" si="0"/>
        <v>1.2803764103461139E-2</v>
      </c>
      <c r="L4" s="18">
        <f t="shared" si="0"/>
        <v>1.9894465286476704E-2</v>
      </c>
      <c r="M4" s="18">
        <f t="shared" si="0"/>
        <v>3.5279086527581285E-2</v>
      </c>
      <c r="N4" s="18">
        <f t="shared" si="0"/>
        <v>9.9810092562097885E-2</v>
      </c>
      <c r="O4" s="18">
        <f t="shared" si="0"/>
        <v>0.18662111533680134</v>
      </c>
      <c r="P4" s="18">
        <f t="shared" si="0"/>
        <v>0.77373124945107874</v>
      </c>
      <c r="Q4" s="18">
        <f t="shared" si="0"/>
        <v>0.76767561844898569</v>
      </c>
      <c r="R4" s="18">
        <f t="shared" si="0"/>
        <v>0.74715382397716101</v>
      </c>
      <c r="S4" s="18">
        <f t="shared" si="0"/>
        <v>0.70495653162079319</v>
      </c>
      <c r="T4" s="18">
        <f t="shared" si="0"/>
        <v>0.53116844449502676</v>
      </c>
      <c r="U4" s="18">
        <f t="shared" si="0"/>
        <v>0.52119165500364895</v>
      </c>
    </row>
    <row r="5" spans="1:21" x14ac:dyDescent="0.25">
      <c r="A5" s="17" t="s">
        <v>11</v>
      </c>
      <c r="B5" s="19">
        <f>AVERAGE(B4:U4)</f>
        <v>0.33292464565706859</v>
      </c>
    </row>
    <row r="7" spans="1:21" x14ac:dyDescent="0.25">
      <c r="A7" s="17" t="s">
        <v>12</v>
      </c>
      <c r="B7" s="17" t="s">
        <v>229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37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10" spans="1:21" x14ac:dyDescent="0.25">
      <c r="A10" s="21"/>
      <c r="B10" s="22"/>
      <c r="F10" s="22"/>
    </row>
    <row r="11" spans="1:21" x14ac:dyDescent="0.25">
      <c r="A11" s="21"/>
      <c r="B11" s="22"/>
      <c r="F11" s="22"/>
    </row>
    <row r="12" spans="1:21" x14ac:dyDescent="0.25">
      <c r="A12" s="21"/>
      <c r="B12" s="22"/>
      <c r="F12" s="22"/>
    </row>
    <row r="13" spans="1:21" x14ac:dyDescent="0.25">
      <c r="A13" s="21"/>
      <c r="B13" s="22"/>
      <c r="F13" s="22"/>
    </row>
    <row r="14" spans="1:21" x14ac:dyDescent="0.25">
      <c r="A14" s="21"/>
      <c r="B14" s="22"/>
      <c r="F14" s="22"/>
    </row>
    <row r="15" spans="1:21" x14ac:dyDescent="0.25">
      <c r="A15" s="21"/>
      <c r="B15" s="22"/>
      <c r="F15" s="22"/>
    </row>
    <row r="16" spans="1:21" x14ac:dyDescent="0.25">
      <c r="A16" s="21"/>
      <c r="B16" s="22"/>
      <c r="F16" s="22"/>
    </row>
    <row r="17" spans="1:10" x14ac:dyDescent="0.25">
      <c r="A17" s="21"/>
      <c r="B17" s="22"/>
      <c r="F17" s="22"/>
    </row>
    <row r="18" spans="1:10" x14ac:dyDescent="0.25">
      <c r="A18" s="21"/>
      <c r="B18" s="22"/>
      <c r="F18" s="22"/>
    </row>
    <row r="19" spans="1:10" x14ac:dyDescent="0.25">
      <c r="A19" s="21"/>
      <c r="B19" s="22"/>
      <c r="F19" s="22"/>
    </row>
    <row r="20" spans="1:10" x14ac:dyDescent="0.25">
      <c r="A20" s="21"/>
      <c r="B20" s="22"/>
      <c r="F20" s="22"/>
    </row>
    <row r="21" spans="1:10" x14ac:dyDescent="0.25">
      <c r="A21" s="21"/>
      <c r="B21" s="22"/>
      <c r="F21" s="22"/>
    </row>
    <row r="22" spans="1:10" x14ac:dyDescent="0.25">
      <c r="A22" s="21"/>
      <c r="B22" s="22"/>
      <c r="F22" s="22"/>
    </row>
    <row r="23" spans="1:10" x14ac:dyDescent="0.25">
      <c r="A23" s="21"/>
      <c r="B23" s="22"/>
      <c r="F23" s="22"/>
    </row>
    <row r="24" spans="1:10" x14ac:dyDescent="0.25">
      <c r="A24" s="21"/>
      <c r="B24" s="22"/>
      <c r="F24" s="22"/>
    </row>
    <row r="25" spans="1:10" x14ac:dyDescent="0.25">
      <c r="A25" s="21"/>
      <c r="B25" s="22"/>
      <c r="F25" s="22"/>
    </row>
    <row r="26" spans="1:10" x14ac:dyDescent="0.25">
      <c r="A26" s="21"/>
      <c r="B26" s="22"/>
      <c r="F26" s="22"/>
    </row>
    <row r="27" spans="1:10" x14ac:dyDescent="0.25">
      <c r="A27" s="21"/>
      <c r="B27" s="22"/>
      <c r="F27" s="22"/>
    </row>
    <row r="28" spans="1:10" x14ac:dyDescent="0.25">
      <c r="A28" s="21"/>
      <c r="B28" s="22"/>
      <c r="F28" s="22"/>
    </row>
    <row r="29" spans="1:10" x14ac:dyDescent="0.25">
      <c r="A29" s="21"/>
      <c r="B29" s="22"/>
      <c r="F29" s="22"/>
    </row>
    <row r="30" spans="1:10" x14ac:dyDescent="0.25">
      <c r="A30" s="21"/>
      <c r="B30" s="22"/>
      <c r="F30" s="22"/>
      <c r="J30" s="23"/>
    </row>
    <row r="31" spans="1:10" x14ac:dyDescent="0.25">
      <c r="A31" s="21"/>
      <c r="B31" s="22"/>
      <c r="F31" s="22"/>
    </row>
    <row r="32" spans="1:10" x14ac:dyDescent="0.25">
      <c r="A32" s="21"/>
      <c r="B32" s="22"/>
      <c r="F32" s="22"/>
    </row>
    <row r="33" spans="1:6" x14ac:dyDescent="0.25">
      <c r="A33" s="21"/>
      <c r="B33" s="22"/>
      <c r="F33" s="22"/>
    </row>
    <row r="34" spans="1:6" x14ac:dyDescent="0.25">
      <c r="A34" s="21"/>
      <c r="B34" s="22"/>
      <c r="F34" s="22"/>
    </row>
    <row r="35" spans="1:6" x14ac:dyDescent="0.25">
      <c r="A35" s="21"/>
      <c r="B35" s="22"/>
      <c r="F35" s="22"/>
    </row>
    <row r="36" spans="1:6" x14ac:dyDescent="0.25">
      <c r="A36" s="21"/>
      <c r="B36" s="22"/>
      <c r="F36" s="22"/>
    </row>
    <row r="37" spans="1:6" x14ac:dyDescent="0.25">
      <c r="A37" s="21"/>
      <c r="B37" s="22"/>
      <c r="F37" s="22"/>
    </row>
    <row r="38" spans="1:6" x14ac:dyDescent="0.25">
      <c r="A38" s="21"/>
      <c r="B38" s="22"/>
      <c r="F38" s="22"/>
    </row>
    <row r="39" spans="1:6" x14ac:dyDescent="0.25">
      <c r="A39" s="21"/>
      <c r="B39" s="22"/>
      <c r="F39" s="22"/>
    </row>
    <row r="40" spans="1:6" x14ac:dyDescent="0.25">
      <c r="A40" s="21"/>
      <c r="B40" s="22"/>
      <c r="F40" s="22"/>
    </row>
    <row r="41" spans="1:6" x14ac:dyDescent="0.25">
      <c r="A41" s="21"/>
      <c r="B41" s="22"/>
      <c r="F41" s="22"/>
    </row>
    <row r="42" spans="1:6" x14ac:dyDescent="0.25">
      <c r="A42" s="21"/>
      <c r="B42" s="22"/>
      <c r="F42" s="22"/>
    </row>
    <row r="43" spans="1:6" x14ac:dyDescent="0.25">
      <c r="A43" s="21"/>
      <c r="B43" s="22"/>
      <c r="F43" s="22"/>
    </row>
    <row r="44" spans="1:6" x14ac:dyDescent="0.25">
      <c r="A44" s="21"/>
      <c r="B44" s="22"/>
      <c r="F44" s="22"/>
    </row>
    <row r="45" spans="1:6" x14ac:dyDescent="0.25">
      <c r="A45" s="21"/>
      <c r="B45" s="22"/>
      <c r="F45" s="22"/>
    </row>
    <row r="46" spans="1:6" x14ac:dyDescent="0.25">
      <c r="A46" s="21"/>
      <c r="B46" s="22"/>
      <c r="F46" s="22"/>
    </row>
    <row r="47" spans="1:6" x14ac:dyDescent="0.25">
      <c r="A47" s="21"/>
      <c r="B47" s="22"/>
      <c r="F47" s="22"/>
    </row>
    <row r="48" spans="1:6" x14ac:dyDescent="0.25">
      <c r="A48" s="21"/>
      <c r="B48" s="22"/>
      <c r="F48" s="22"/>
    </row>
    <row r="49" spans="1:6" x14ac:dyDescent="0.25">
      <c r="A49" s="21"/>
      <c r="B49" s="22"/>
      <c r="F49" s="22"/>
    </row>
    <row r="50" spans="1:6" x14ac:dyDescent="0.25">
      <c r="A50" s="21"/>
      <c r="B50" s="22"/>
      <c r="F50" s="22"/>
    </row>
    <row r="51" spans="1:6" x14ac:dyDescent="0.25">
      <c r="A51" s="21"/>
      <c r="B51" s="22"/>
      <c r="F51" s="22"/>
    </row>
    <row r="52" spans="1:6" x14ac:dyDescent="0.25">
      <c r="A52" s="21"/>
      <c r="B52" s="22"/>
      <c r="F52" s="22"/>
    </row>
    <row r="53" spans="1:6" x14ac:dyDescent="0.25">
      <c r="A53" s="21"/>
      <c r="B53" s="22"/>
      <c r="F53" s="22"/>
    </row>
    <row r="54" spans="1:6" x14ac:dyDescent="0.25">
      <c r="A54" s="21"/>
      <c r="B54" s="22"/>
      <c r="F54" s="22"/>
    </row>
    <row r="55" spans="1:6" x14ac:dyDescent="0.25">
      <c r="A55" s="21"/>
      <c r="B55" s="22"/>
      <c r="F55" s="22"/>
    </row>
    <row r="56" spans="1:6" x14ac:dyDescent="0.25">
      <c r="A56" s="21"/>
      <c r="B56" s="22"/>
      <c r="F56" s="22"/>
    </row>
    <row r="57" spans="1:6" x14ac:dyDescent="0.25">
      <c r="A57" s="21"/>
      <c r="B57" s="22"/>
      <c r="F57" s="22"/>
    </row>
    <row r="58" spans="1:6" x14ac:dyDescent="0.25">
      <c r="A58" s="21"/>
      <c r="B58" s="22"/>
      <c r="F58" s="22"/>
    </row>
    <row r="59" spans="1:6" x14ac:dyDescent="0.25">
      <c r="A59" s="21"/>
      <c r="B59" s="22"/>
      <c r="F59" s="22"/>
    </row>
    <row r="60" spans="1:6" x14ac:dyDescent="0.25">
      <c r="A60" s="21"/>
      <c r="B60" s="22"/>
      <c r="F60" s="22"/>
    </row>
    <row r="61" spans="1:6" x14ac:dyDescent="0.25">
      <c r="A61" s="21"/>
      <c r="B61" s="22"/>
      <c r="F61" s="22"/>
    </row>
    <row r="62" spans="1:6" x14ac:dyDescent="0.25">
      <c r="A62" s="21"/>
      <c r="B62" s="22"/>
      <c r="F62" s="22"/>
    </row>
    <row r="63" spans="1:6" x14ac:dyDescent="0.25">
      <c r="A63" s="21"/>
      <c r="B63" s="22"/>
      <c r="F63" s="22"/>
    </row>
    <row r="64" spans="1:6" x14ac:dyDescent="0.25">
      <c r="A64" s="21"/>
      <c r="B64" s="22"/>
      <c r="F64" s="22"/>
    </row>
    <row r="65" spans="1:6" x14ac:dyDescent="0.25">
      <c r="A65" s="21"/>
      <c r="B65" s="22"/>
      <c r="F65" s="22"/>
    </row>
    <row r="66" spans="1:6" x14ac:dyDescent="0.25">
      <c r="A66" s="21"/>
      <c r="B66" s="22"/>
      <c r="F66" s="22"/>
    </row>
    <row r="67" spans="1:6" x14ac:dyDescent="0.25">
      <c r="A67" s="21"/>
      <c r="B67" s="22"/>
      <c r="F67" s="22"/>
    </row>
    <row r="68" spans="1:6" x14ac:dyDescent="0.25">
      <c r="A68" s="21"/>
      <c r="B68" s="22"/>
      <c r="F68" s="22"/>
    </row>
    <row r="69" spans="1:6" x14ac:dyDescent="0.25">
      <c r="A69" s="21"/>
      <c r="B69" s="22"/>
      <c r="F69" s="22"/>
    </row>
    <row r="70" spans="1:6" x14ac:dyDescent="0.25">
      <c r="A70" s="21"/>
      <c r="B70" s="22"/>
      <c r="F70" s="22"/>
    </row>
    <row r="71" spans="1:6" x14ac:dyDescent="0.25">
      <c r="A71" s="21"/>
      <c r="B71" s="22"/>
      <c r="F71" s="22"/>
    </row>
    <row r="72" spans="1:6" x14ac:dyDescent="0.25">
      <c r="A72" s="21"/>
      <c r="B72" s="22"/>
      <c r="F72" s="22"/>
    </row>
    <row r="73" spans="1:6" x14ac:dyDescent="0.25">
      <c r="A73" s="21"/>
      <c r="B73" s="22"/>
      <c r="F73" s="22"/>
    </row>
    <row r="74" spans="1:6" x14ac:dyDescent="0.25">
      <c r="A74" s="21"/>
      <c r="B74" s="22"/>
      <c r="F74" s="22"/>
    </row>
    <row r="75" spans="1:6" x14ac:dyDescent="0.25">
      <c r="A75" s="21"/>
      <c r="B75" s="22"/>
      <c r="F75" s="22"/>
    </row>
    <row r="76" spans="1:6" x14ac:dyDescent="0.25">
      <c r="A76" s="21"/>
      <c r="B76" s="22"/>
      <c r="F76" s="22"/>
    </row>
    <row r="77" spans="1:6" x14ac:dyDescent="0.25">
      <c r="A77" s="21"/>
      <c r="B77" s="22"/>
      <c r="F77" s="22"/>
    </row>
    <row r="78" spans="1:6" x14ac:dyDescent="0.25">
      <c r="A78" s="21"/>
      <c r="B78" s="22"/>
    </row>
    <row r="79" spans="1:6" x14ac:dyDescent="0.25">
      <c r="A79" s="21"/>
      <c r="B79" s="22"/>
    </row>
    <row r="80" spans="1:6" x14ac:dyDescent="0.25">
      <c r="A80" s="21"/>
      <c r="B80" s="22"/>
    </row>
    <row r="81" spans="1:2" x14ac:dyDescent="0.25">
      <c r="A81" s="21"/>
      <c r="B81" s="22"/>
    </row>
    <row r="82" spans="1:2" x14ac:dyDescent="0.25">
      <c r="A82" s="21"/>
      <c r="B82" s="22"/>
    </row>
    <row r="83" spans="1:2" x14ac:dyDescent="0.25">
      <c r="A83" s="21"/>
      <c r="B83" s="22"/>
    </row>
    <row r="84" spans="1:2" x14ac:dyDescent="0.25">
      <c r="A84" s="21"/>
      <c r="B84" s="22"/>
    </row>
    <row r="85" spans="1:2" x14ac:dyDescent="0.25">
      <c r="A85" s="21"/>
      <c r="B85" s="22"/>
    </row>
    <row r="86" spans="1:2" x14ac:dyDescent="0.25">
      <c r="A86" s="21"/>
      <c r="B86" s="22"/>
    </row>
    <row r="87" spans="1:2" x14ac:dyDescent="0.25">
      <c r="A87" s="21"/>
      <c r="B87" s="22"/>
    </row>
    <row r="88" spans="1:2" x14ac:dyDescent="0.25">
      <c r="A88" s="21"/>
      <c r="B88" s="22"/>
    </row>
    <row r="89" spans="1:2" x14ac:dyDescent="0.25">
      <c r="A89" s="21"/>
      <c r="B89" s="22"/>
    </row>
    <row r="90" spans="1:2" x14ac:dyDescent="0.25">
      <c r="A90" s="21"/>
      <c r="B90" s="22"/>
    </row>
    <row r="91" spans="1:2" x14ac:dyDescent="0.25">
      <c r="A91" s="21"/>
      <c r="B91" s="22"/>
    </row>
    <row r="92" spans="1:2" x14ac:dyDescent="0.25">
      <c r="A92" s="21"/>
      <c r="B92" s="22"/>
    </row>
    <row r="93" spans="1:2" x14ac:dyDescent="0.25">
      <c r="A93" s="21"/>
      <c r="B93" s="22"/>
    </row>
    <row r="94" spans="1:2" x14ac:dyDescent="0.25">
      <c r="A94" s="21"/>
      <c r="B94" s="22"/>
    </row>
    <row r="95" spans="1:2" x14ac:dyDescent="0.25">
      <c r="A95" s="21"/>
      <c r="B95" s="22"/>
    </row>
    <row r="96" spans="1:2" x14ac:dyDescent="0.25">
      <c r="A96" s="21"/>
      <c r="B96" s="22"/>
    </row>
    <row r="97" spans="1:2" x14ac:dyDescent="0.25">
      <c r="A97" s="21"/>
      <c r="B97" s="22"/>
    </row>
    <row r="98" spans="1:2" x14ac:dyDescent="0.25">
      <c r="A98" s="21"/>
      <c r="B98" s="22"/>
    </row>
    <row r="99" spans="1:2" x14ac:dyDescent="0.25">
      <c r="A99" s="21"/>
      <c r="B99" s="22"/>
    </row>
    <row r="100" spans="1:2" x14ac:dyDescent="0.25">
      <c r="A100" s="21"/>
      <c r="B100" s="22"/>
    </row>
    <row r="101" spans="1:2" x14ac:dyDescent="0.25">
      <c r="A101" s="21"/>
      <c r="B101" s="22"/>
    </row>
    <row r="102" spans="1:2" x14ac:dyDescent="0.25">
      <c r="A102" s="21"/>
      <c r="B102" s="22"/>
    </row>
    <row r="103" spans="1:2" x14ac:dyDescent="0.25">
      <c r="A103" s="21"/>
      <c r="B103" s="22"/>
    </row>
    <row r="104" spans="1:2" x14ac:dyDescent="0.25">
      <c r="A104" s="21"/>
      <c r="B104" s="22"/>
    </row>
    <row r="105" spans="1:2" x14ac:dyDescent="0.25">
      <c r="A105" s="21"/>
      <c r="B105" s="22"/>
    </row>
    <row r="106" spans="1:2" x14ac:dyDescent="0.25">
      <c r="A106" s="21"/>
      <c r="B106" s="22"/>
    </row>
    <row r="107" spans="1:2" x14ac:dyDescent="0.25">
      <c r="A107" s="21"/>
      <c r="B107" s="22"/>
    </row>
    <row r="108" spans="1:2" x14ac:dyDescent="0.25">
      <c r="A108" s="21"/>
      <c r="B108" s="22"/>
    </row>
    <row r="109" spans="1:2" x14ac:dyDescent="0.25">
      <c r="A109" s="21"/>
      <c r="B109" s="22"/>
    </row>
    <row r="110" spans="1:2" x14ac:dyDescent="0.25">
      <c r="A110" s="21"/>
      <c r="B110" s="22"/>
    </row>
    <row r="111" spans="1:2" x14ac:dyDescent="0.25">
      <c r="A111" s="21"/>
      <c r="B111" s="22"/>
    </row>
    <row r="112" spans="1:2" x14ac:dyDescent="0.25">
      <c r="A112" s="21"/>
      <c r="B112" s="22"/>
    </row>
    <row r="113" spans="1:2" x14ac:dyDescent="0.25">
      <c r="A113" s="21"/>
      <c r="B113" s="22"/>
    </row>
    <row r="114" spans="1:2" x14ac:dyDescent="0.25">
      <c r="A114" s="21"/>
      <c r="B114" s="22"/>
    </row>
    <row r="115" spans="1:2" x14ac:dyDescent="0.25">
      <c r="A115" s="21"/>
      <c r="B115" s="22"/>
    </row>
    <row r="116" spans="1:2" x14ac:dyDescent="0.25">
      <c r="A116" s="21"/>
      <c r="B116" s="22"/>
    </row>
    <row r="117" spans="1:2" x14ac:dyDescent="0.25">
      <c r="A117" s="21"/>
      <c r="B117" s="22"/>
    </row>
    <row r="118" spans="1:2" x14ac:dyDescent="0.25">
      <c r="A118" s="21"/>
      <c r="B118" s="22"/>
    </row>
    <row r="119" spans="1:2" x14ac:dyDescent="0.25">
      <c r="A119" s="21"/>
      <c r="B119" s="22"/>
    </row>
    <row r="120" spans="1:2" x14ac:dyDescent="0.25">
      <c r="A120" s="21"/>
      <c r="B120" s="22"/>
    </row>
    <row r="121" spans="1:2" x14ac:dyDescent="0.25">
      <c r="A121" s="21"/>
      <c r="B121" s="22"/>
    </row>
    <row r="122" spans="1:2" x14ac:dyDescent="0.25">
      <c r="A122" s="21"/>
      <c r="B122" s="22"/>
    </row>
    <row r="123" spans="1:2" x14ac:dyDescent="0.25">
      <c r="A123" s="21"/>
      <c r="B123" s="22"/>
    </row>
    <row r="124" spans="1:2" x14ac:dyDescent="0.25">
      <c r="A124" s="21"/>
      <c r="B124" s="22"/>
    </row>
    <row r="125" spans="1:2" x14ac:dyDescent="0.25">
      <c r="A125" s="21"/>
      <c r="B125" s="22"/>
    </row>
    <row r="126" spans="1:2" x14ac:dyDescent="0.25">
      <c r="A126" s="21"/>
      <c r="B126" s="22"/>
    </row>
    <row r="127" spans="1:2" x14ac:dyDescent="0.25">
      <c r="A127" s="21"/>
      <c r="B127" s="22"/>
    </row>
    <row r="128" spans="1:2" x14ac:dyDescent="0.25">
      <c r="A128" s="21"/>
      <c r="B128" s="22"/>
    </row>
    <row r="129" spans="1:2" x14ac:dyDescent="0.25">
      <c r="A129" s="21"/>
      <c r="B129" s="22"/>
    </row>
    <row r="130" spans="1:2" x14ac:dyDescent="0.25">
      <c r="A130" s="21"/>
      <c r="B130" s="22"/>
    </row>
    <row r="131" spans="1:2" x14ac:dyDescent="0.25">
      <c r="A131" s="21"/>
      <c r="B131" s="22"/>
    </row>
    <row r="132" spans="1:2" x14ac:dyDescent="0.25">
      <c r="A132" s="21"/>
      <c r="B132" s="22"/>
    </row>
    <row r="133" spans="1:2" x14ac:dyDescent="0.25">
      <c r="A133" s="21"/>
      <c r="B133" s="22"/>
    </row>
    <row r="134" spans="1:2" x14ac:dyDescent="0.25">
      <c r="A134" s="21"/>
      <c r="B134" s="22"/>
    </row>
    <row r="135" spans="1:2" x14ac:dyDescent="0.25">
      <c r="A135" s="21"/>
      <c r="B135" s="22"/>
    </row>
    <row r="136" spans="1:2" x14ac:dyDescent="0.25">
      <c r="A136" s="21"/>
      <c r="B136" s="22"/>
    </row>
    <row r="137" spans="1:2" x14ac:dyDescent="0.25">
      <c r="A137" s="21"/>
      <c r="B137" s="22"/>
    </row>
    <row r="138" spans="1:2" x14ac:dyDescent="0.25">
      <c r="A138" s="21"/>
      <c r="B138" s="22"/>
    </row>
    <row r="139" spans="1:2" x14ac:dyDescent="0.25">
      <c r="A139" s="21"/>
      <c r="B139" s="22"/>
    </row>
    <row r="140" spans="1:2" x14ac:dyDescent="0.25">
      <c r="A140" s="21"/>
      <c r="B140" s="22"/>
    </row>
    <row r="141" spans="1:2" x14ac:dyDescent="0.25">
      <c r="A141" s="21"/>
      <c r="B141" s="22"/>
    </row>
    <row r="142" spans="1:2" x14ac:dyDescent="0.25">
      <c r="A142" s="21"/>
      <c r="B142" s="22"/>
    </row>
    <row r="143" spans="1:2" x14ac:dyDescent="0.25">
      <c r="A143" s="21"/>
      <c r="B143" s="22"/>
    </row>
    <row r="144" spans="1:2" x14ac:dyDescent="0.25">
      <c r="A144" s="21"/>
      <c r="B144" s="22"/>
    </row>
    <row r="145" spans="1:2" x14ac:dyDescent="0.25">
      <c r="A145" s="21"/>
      <c r="B145" s="22"/>
    </row>
    <row r="146" spans="1:2" x14ac:dyDescent="0.25">
      <c r="A146" s="21"/>
      <c r="B146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zoomScaleNormal="100"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88</v>
      </c>
      <c r="C1" s="17" t="s">
        <v>89</v>
      </c>
      <c r="D1" s="17" t="s">
        <v>90</v>
      </c>
      <c r="E1" s="17" t="s">
        <v>91</v>
      </c>
      <c r="F1" s="17" t="s">
        <v>92</v>
      </c>
      <c r="G1" s="17" t="s">
        <v>93</v>
      </c>
      <c r="H1" s="17" t="s">
        <v>94</v>
      </c>
      <c r="I1" s="17" t="s">
        <v>95</v>
      </c>
      <c r="J1" s="17" t="s">
        <v>96</v>
      </c>
      <c r="K1" s="17" t="s">
        <v>97</v>
      </c>
      <c r="L1" s="17" t="s">
        <v>98</v>
      </c>
      <c r="M1" s="17" t="s">
        <v>99</v>
      </c>
      <c r="N1" s="17" t="s">
        <v>100</v>
      </c>
      <c r="O1" s="17" t="s">
        <v>101</v>
      </c>
      <c r="P1" s="17" t="s">
        <v>102</v>
      </c>
      <c r="Q1" s="17" t="s">
        <v>103</v>
      </c>
      <c r="R1" s="17" t="s">
        <v>104</v>
      </c>
      <c r="S1" s="17" t="s">
        <v>105</v>
      </c>
      <c r="T1" s="17" t="s">
        <v>106</v>
      </c>
      <c r="U1" s="17" t="s">
        <v>107</v>
      </c>
    </row>
    <row r="2" spans="1:21" x14ac:dyDescent="0.25">
      <c r="A2" s="15" t="s">
        <v>8</v>
      </c>
      <c r="B2" s="16">
        <v>1243.3061732432502</v>
      </c>
      <c r="C2" s="16">
        <v>1138.8159460804893</v>
      </c>
      <c r="D2" s="16">
        <v>1052.7484714190168</v>
      </c>
      <c r="E2" s="16">
        <v>765.05392595132196</v>
      </c>
      <c r="F2" s="16">
        <v>287.53610276617115</v>
      </c>
      <c r="G2" s="16">
        <v>455.25496502965689</v>
      </c>
      <c r="H2" s="16">
        <v>766.03890933096409</v>
      </c>
      <c r="I2" s="16">
        <v>471.72453081607824</v>
      </c>
      <c r="J2" s="16">
        <v>332.11612253387773</v>
      </c>
      <c r="K2" s="16">
        <v>369.26027040183544</v>
      </c>
      <c r="L2" s="16">
        <v>530.18581546346354</v>
      </c>
      <c r="M2" s="16">
        <v>643.502063949903</v>
      </c>
      <c r="N2" s="16">
        <v>706.6390268007915</v>
      </c>
      <c r="O2" s="16">
        <v>971.09501423438371</v>
      </c>
      <c r="P2" s="16">
        <v>1164.4320424000423</v>
      </c>
      <c r="Q2" s="16">
        <v>1051.8033459186556</v>
      </c>
      <c r="R2" s="16">
        <v>902.41622757911693</v>
      </c>
      <c r="S2" s="16">
        <v>735.78274997075425</v>
      </c>
      <c r="T2" s="16">
        <v>562.36256370941805</v>
      </c>
      <c r="U2" s="16">
        <v>242.94607813159624</v>
      </c>
    </row>
    <row r="3" spans="1:21" x14ac:dyDescent="0.25">
      <c r="A3" s="15" t="s">
        <v>9</v>
      </c>
      <c r="B3" s="16">
        <v>3609</v>
      </c>
      <c r="C3" s="16">
        <v>3609</v>
      </c>
      <c r="D3" s="16">
        <v>3609</v>
      </c>
      <c r="E3" s="16">
        <v>3609</v>
      </c>
      <c r="F3" s="16">
        <v>3609</v>
      </c>
      <c r="G3" s="16">
        <v>3609</v>
      </c>
      <c r="H3" s="16">
        <v>3609</v>
      </c>
      <c r="I3" s="16">
        <v>3609</v>
      </c>
      <c r="J3" s="16">
        <v>3609</v>
      </c>
      <c r="K3" s="16">
        <v>3609</v>
      </c>
      <c r="L3" s="16">
        <v>3609</v>
      </c>
      <c r="M3" s="16">
        <v>3609</v>
      </c>
      <c r="N3" s="16">
        <v>3609</v>
      </c>
      <c r="O3" s="16">
        <v>3609</v>
      </c>
      <c r="P3" s="16">
        <v>3609</v>
      </c>
      <c r="Q3" s="16">
        <v>3609</v>
      </c>
      <c r="R3" s="16">
        <v>3609</v>
      </c>
      <c r="S3" s="16">
        <v>3609</v>
      </c>
      <c r="T3" s="16">
        <v>3609</v>
      </c>
      <c r="U3" s="16">
        <v>3609</v>
      </c>
    </row>
    <row r="4" spans="1:21" x14ac:dyDescent="0.25">
      <c r="A4" s="17" t="s">
        <v>10</v>
      </c>
      <c r="B4" s="18">
        <f>+B2/B3</f>
        <v>0.34450157197097542</v>
      </c>
      <c r="C4" s="18">
        <f t="shared" ref="C4:U4" si="0">+C2/C3</f>
        <v>0.31554889057370167</v>
      </c>
      <c r="D4" s="18">
        <f t="shared" si="0"/>
        <v>0.29170087875284478</v>
      </c>
      <c r="E4" s="18">
        <f t="shared" si="0"/>
        <v>0.211985016888701</v>
      </c>
      <c r="F4" s="18">
        <f t="shared" si="0"/>
        <v>7.9671959757875083E-2</v>
      </c>
      <c r="G4" s="18">
        <f t="shared" si="0"/>
        <v>0.12614435162916512</v>
      </c>
      <c r="H4" s="18">
        <f t="shared" si="0"/>
        <v>0.21225794107258633</v>
      </c>
      <c r="I4" s="18">
        <f t="shared" si="0"/>
        <v>0.1307078223375113</v>
      </c>
      <c r="J4" s="18">
        <f t="shared" si="0"/>
        <v>9.2024417438037603E-2</v>
      </c>
      <c r="K4" s="18">
        <f t="shared" si="0"/>
        <v>0.1023165060686715</v>
      </c>
      <c r="L4" s="18">
        <f t="shared" si="0"/>
        <v>0.14690657120073802</v>
      </c>
      <c r="M4" s="18">
        <f t="shared" si="0"/>
        <v>0.17830481129118952</v>
      </c>
      <c r="N4" s="18">
        <f t="shared" si="0"/>
        <v>0.19579912075389069</v>
      </c>
      <c r="O4" s="18">
        <f t="shared" si="0"/>
        <v>0.26907592525197666</v>
      </c>
      <c r="P4" s="18">
        <f t="shared" si="0"/>
        <v>0.32264672829039687</v>
      </c>
      <c r="Q4" s="18">
        <f t="shared" si="0"/>
        <v>0.29143899859203537</v>
      </c>
      <c r="R4" s="18">
        <f t="shared" si="0"/>
        <v>0.2500460591795835</v>
      </c>
      <c r="S4" s="18">
        <f t="shared" si="0"/>
        <v>0.20387441118613306</v>
      </c>
      <c r="T4" s="18">
        <f t="shared" si="0"/>
        <v>0.15582226758365697</v>
      </c>
      <c r="U4" s="18">
        <f t="shared" si="0"/>
        <v>6.731672987852487E-2</v>
      </c>
    </row>
    <row r="5" spans="1:21" x14ac:dyDescent="0.25">
      <c r="A5" s="17" t="s">
        <v>11</v>
      </c>
      <c r="B5" s="19">
        <f>SUM(B2:U2)/SUM(B3:U3)</f>
        <v>0.19940454898490975</v>
      </c>
    </row>
    <row r="7" spans="1:21" x14ac:dyDescent="0.25">
      <c r="A7" s="17" t="s">
        <v>12</v>
      </c>
      <c r="B7" s="17" t="s">
        <v>230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37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108</v>
      </c>
      <c r="C1" s="17" t="s">
        <v>109</v>
      </c>
      <c r="D1" s="17" t="s">
        <v>110</v>
      </c>
      <c r="E1" s="17" t="s">
        <v>111</v>
      </c>
      <c r="F1" s="17" t="s">
        <v>112</v>
      </c>
      <c r="G1" s="17" t="s">
        <v>113</v>
      </c>
      <c r="H1" s="17" t="s">
        <v>114</v>
      </c>
      <c r="I1" s="17" t="s">
        <v>115</v>
      </c>
      <c r="J1" s="17" t="s">
        <v>116</v>
      </c>
      <c r="K1" s="17" t="s">
        <v>117</v>
      </c>
      <c r="L1" s="17" t="s">
        <v>118</v>
      </c>
      <c r="M1" s="17" t="s">
        <v>119</v>
      </c>
      <c r="N1" s="17" t="s">
        <v>120</v>
      </c>
      <c r="O1" s="17" t="s">
        <v>121</v>
      </c>
      <c r="P1" s="17" t="s">
        <v>122</v>
      </c>
      <c r="Q1" s="17" t="s">
        <v>123</v>
      </c>
      <c r="R1" s="17" t="s">
        <v>124</v>
      </c>
      <c r="S1" s="17" t="s">
        <v>125</v>
      </c>
      <c r="T1" s="17" t="s">
        <v>126</v>
      </c>
      <c r="U1" s="17" t="s">
        <v>127</v>
      </c>
    </row>
    <row r="2" spans="1:21" x14ac:dyDescent="0.25">
      <c r="A2" s="15" t="s">
        <v>8</v>
      </c>
      <c r="B2" s="16">
        <v>1675.0396774609881</v>
      </c>
      <c r="C2" s="16">
        <v>366.03859569629032</v>
      </c>
      <c r="D2" s="16">
        <v>339.29775606592511</v>
      </c>
      <c r="E2" s="16">
        <v>248.30812785091499</v>
      </c>
      <c r="F2" s="16">
        <v>161.40815445346135</v>
      </c>
      <c r="G2" s="16">
        <v>1040.1816589037578</v>
      </c>
      <c r="H2" s="16">
        <v>889.54328246911382</v>
      </c>
      <c r="I2" s="16">
        <v>23.143333291014034</v>
      </c>
      <c r="J2" s="16">
        <v>14.086108539874351</v>
      </c>
      <c r="K2" s="16">
        <v>884.28777667880058</v>
      </c>
      <c r="L2" s="16">
        <v>749.05754590034485</v>
      </c>
      <c r="M2" s="16">
        <v>593.98874225032841</v>
      </c>
      <c r="N2" s="16">
        <v>1724.2910458246865</v>
      </c>
      <c r="O2" s="16">
        <v>909.49631206194579</v>
      </c>
      <c r="P2" s="16">
        <v>416.44856534210538</v>
      </c>
      <c r="Q2" s="16">
        <v>345.18171963095671</v>
      </c>
      <c r="R2" s="16">
        <v>307.19340890149277</v>
      </c>
      <c r="S2" s="16">
        <v>382.04089473808813</v>
      </c>
      <c r="T2" s="16">
        <v>2205.6618019143743</v>
      </c>
      <c r="U2" s="16">
        <v>1918.7248026529944</v>
      </c>
    </row>
    <row r="3" spans="1:21" x14ac:dyDescent="0.25">
      <c r="A3" s="15" t="s">
        <v>9</v>
      </c>
      <c r="B3" s="16">
        <v>2670.5</v>
      </c>
      <c r="C3" s="16">
        <v>2670.5</v>
      </c>
      <c r="D3" s="16">
        <v>2670.5</v>
      </c>
      <c r="E3" s="16">
        <v>2670.5</v>
      </c>
      <c r="F3" s="16">
        <v>2670.5</v>
      </c>
      <c r="G3" s="16">
        <v>2670.5</v>
      </c>
      <c r="H3" s="16">
        <v>2670.5</v>
      </c>
      <c r="I3" s="16">
        <v>2670.5</v>
      </c>
      <c r="J3" s="16">
        <v>2670.5</v>
      </c>
      <c r="K3" s="16">
        <v>2670.5</v>
      </c>
      <c r="L3" s="16">
        <v>2670.5</v>
      </c>
      <c r="M3" s="16">
        <v>2670.5</v>
      </c>
      <c r="N3" s="16">
        <v>2670.5</v>
      </c>
      <c r="O3" s="16">
        <v>2670.5</v>
      </c>
      <c r="P3" s="16">
        <v>2670.5</v>
      </c>
      <c r="Q3" s="16">
        <v>2670.5</v>
      </c>
      <c r="R3" s="16">
        <v>2670.5</v>
      </c>
      <c r="S3" s="16">
        <v>2670.5</v>
      </c>
      <c r="T3" s="16">
        <v>2670.5</v>
      </c>
      <c r="U3" s="16">
        <v>2670.5</v>
      </c>
    </row>
    <row r="4" spans="1:21" x14ac:dyDescent="0.25">
      <c r="A4" s="17" t="s">
        <v>10</v>
      </c>
      <c r="B4" s="18">
        <f>+B2/B3</f>
        <v>0.62723822410072572</v>
      </c>
      <c r="C4" s="18">
        <f t="shared" ref="C4:U4" si="0">+C2/C3</f>
        <v>0.13706743894262885</v>
      </c>
      <c r="D4" s="18">
        <f t="shared" si="0"/>
        <v>0.12705401837331029</v>
      </c>
      <c r="E4" s="18">
        <f t="shared" si="0"/>
        <v>9.2981886482274845E-2</v>
      </c>
      <c r="F4" s="18">
        <f t="shared" si="0"/>
        <v>6.0441173732807094E-2</v>
      </c>
      <c r="G4" s="18">
        <f t="shared" si="0"/>
        <v>0.38950820404559361</v>
      </c>
      <c r="H4" s="18">
        <f t="shared" si="0"/>
        <v>0.33309989981992655</v>
      </c>
      <c r="I4" s="18">
        <f t="shared" si="0"/>
        <v>8.6662921891084189E-3</v>
      </c>
      <c r="J4" s="18">
        <f t="shared" si="0"/>
        <v>5.2747083092583224E-3</v>
      </c>
      <c r="K4" s="18">
        <f t="shared" si="0"/>
        <v>0.33113191412799126</v>
      </c>
      <c r="L4" s="18">
        <f t="shared" si="0"/>
        <v>0.2804933704925463</v>
      </c>
      <c r="M4" s="18">
        <f t="shared" si="0"/>
        <v>0.22242604091006493</v>
      </c>
      <c r="N4" s="18">
        <f t="shared" si="0"/>
        <v>0.64568097578157146</v>
      </c>
      <c r="O4" s="18">
        <f t="shared" si="0"/>
        <v>0.34057154542667883</v>
      </c>
      <c r="P4" s="18">
        <f t="shared" si="0"/>
        <v>0.15594404244227875</v>
      </c>
      <c r="Q4" s="18">
        <f t="shared" si="0"/>
        <v>0.12925733743904014</v>
      </c>
      <c r="R4" s="18">
        <f t="shared" si="0"/>
        <v>0.11503216959426803</v>
      </c>
      <c r="S4" s="18">
        <f t="shared" si="0"/>
        <v>0.14305968722639512</v>
      </c>
      <c r="T4" s="18">
        <f t="shared" si="0"/>
        <v>0.82593589287188707</v>
      </c>
      <c r="U4" s="18">
        <f t="shared" si="0"/>
        <v>0.71848897309604731</v>
      </c>
    </row>
    <row r="5" spans="1:21" x14ac:dyDescent="0.25">
      <c r="A5" s="17" t="s">
        <v>11</v>
      </c>
      <c r="B5" s="19">
        <f>SUM(B2:U2)/SUM(B3:U3)</f>
        <v>0.28446768977022013</v>
      </c>
    </row>
    <row r="7" spans="1:21" x14ac:dyDescent="0.25">
      <c r="A7" s="17" t="s">
        <v>12</v>
      </c>
      <c r="B7" s="17" t="s">
        <v>237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37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10" spans="1:21" x14ac:dyDescent="0.25">
      <c r="B10" s="22"/>
    </row>
    <row r="11" spans="1:21" x14ac:dyDescent="0.25">
      <c r="B11" s="22"/>
    </row>
    <row r="12" spans="1:21" x14ac:dyDescent="0.25">
      <c r="B12" s="22"/>
    </row>
    <row r="13" spans="1:21" x14ac:dyDescent="0.25">
      <c r="B13" s="22"/>
    </row>
    <row r="14" spans="1:21" x14ac:dyDescent="0.25">
      <c r="B14" s="22"/>
    </row>
    <row r="15" spans="1:21" x14ac:dyDescent="0.25">
      <c r="B15" s="22"/>
    </row>
    <row r="16" spans="1:21" x14ac:dyDescent="0.25">
      <c r="B16" s="22"/>
    </row>
    <row r="17" spans="2:2" x14ac:dyDescent="0.25">
      <c r="B17" s="22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128</v>
      </c>
      <c r="C1" s="17" t="s">
        <v>129</v>
      </c>
      <c r="D1" s="17" t="s">
        <v>130</v>
      </c>
      <c r="E1" s="17" t="s">
        <v>131</v>
      </c>
      <c r="F1" s="17" t="s">
        <v>132</v>
      </c>
      <c r="G1" s="17" t="s">
        <v>133</v>
      </c>
      <c r="H1" s="17" t="s">
        <v>134</v>
      </c>
      <c r="I1" s="17" t="s">
        <v>135</v>
      </c>
      <c r="J1" s="17" t="s">
        <v>136</v>
      </c>
      <c r="K1" s="17" t="s">
        <v>137</v>
      </c>
      <c r="L1" s="17" t="s">
        <v>138</v>
      </c>
      <c r="M1" s="17" t="s">
        <v>139</v>
      </c>
      <c r="N1" s="17" t="s">
        <v>140</v>
      </c>
      <c r="O1" s="17" t="s">
        <v>141</v>
      </c>
      <c r="P1" s="17" t="s">
        <v>142</v>
      </c>
      <c r="Q1" s="17" t="s">
        <v>143</v>
      </c>
      <c r="R1" s="17" t="s">
        <v>144</v>
      </c>
      <c r="S1" s="17" t="s">
        <v>145</v>
      </c>
      <c r="T1" s="17" t="s">
        <v>146</v>
      </c>
      <c r="U1" s="17" t="s">
        <v>147</v>
      </c>
    </row>
    <row r="2" spans="1:21" x14ac:dyDescent="0.25">
      <c r="A2" s="15" t="s">
        <v>8</v>
      </c>
      <c r="B2" s="16">
        <v>0</v>
      </c>
      <c r="C2" s="16">
        <v>0</v>
      </c>
      <c r="D2" s="16">
        <v>0</v>
      </c>
      <c r="E2" s="16">
        <v>0</v>
      </c>
      <c r="F2" s="16">
        <v>55.983335812886565</v>
      </c>
      <c r="G2" s="16">
        <v>14.191667397816991</v>
      </c>
      <c r="H2" s="16">
        <v>9.7250004212061594</v>
      </c>
      <c r="I2" s="16">
        <v>59.833336194356271</v>
      </c>
      <c r="J2" s="16">
        <v>114.90000597635917</v>
      </c>
      <c r="K2" s="16">
        <v>141.83333969116208</v>
      </c>
      <c r="L2" s="16">
        <v>145.39231285682092</v>
      </c>
      <c r="M2" s="16">
        <v>146.08333969116208</v>
      </c>
      <c r="N2" s="16">
        <v>146.85833867390943</v>
      </c>
      <c r="O2" s="16">
        <v>93.516671498616645</v>
      </c>
      <c r="P2" s="16">
        <v>8.0000002781550084</v>
      </c>
      <c r="Q2" s="16">
        <v>4.0000002986441059</v>
      </c>
      <c r="R2" s="16">
        <v>0</v>
      </c>
      <c r="S2" s="16">
        <v>0</v>
      </c>
      <c r="T2" s="16">
        <v>0</v>
      </c>
      <c r="U2" s="16">
        <v>0</v>
      </c>
    </row>
    <row r="3" spans="1:21" x14ac:dyDescent="0.25">
      <c r="A3" s="15" t="s">
        <v>9</v>
      </c>
      <c r="B3" s="16">
        <v>207</v>
      </c>
      <c r="C3" s="16">
        <v>207</v>
      </c>
      <c r="D3" s="16">
        <v>207</v>
      </c>
      <c r="E3" s="16">
        <v>207</v>
      </c>
      <c r="F3" s="16">
        <v>207</v>
      </c>
      <c r="G3" s="16">
        <v>207</v>
      </c>
      <c r="H3" s="16">
        <v>207</v>
      </c>
      <c r="I3" s="16">
        <v>207</v>
      </c>
      <c r="J3" s="16">
        <v>207</v>
      </c>
      <c r="K3" s="16">
        <v>207</v>
      </c>
      <c r="L3" s="16">
        <v>207</v>
      </c>
      <c r="M3" s="16">
        <v>207</v>
      </c>
      <c r="N3" s="16">
        <v>207</v>
      </c>
      <c r="O3" s="16">
        <v>207</v>
      </c>
      <c r="P3" s="16">
        <v>207</v>
      </c>
      <c r="Q3" s="16">
        <v>207</v>
      </c>
      <c r="R3" s="16">
        <v>207</v>
      </c>
      <c r="S3" s="16">
        <v>207</v>
      </c>
      <c r="T3" s="16">
        <v>207</v>
      </c>
      <c r="U3" s="16">
        <v>207</v>
      </c>
    </row>
    <row r="4" spans="1:21" x14ac:dyDescent="0.25">
      <c r="A4" s="17" t="s">
        <v>10</v>
      </c>
      <c r="B4" s="18">
        <f>+B2/B3</f>
        <v>0</v>
      </c>
      <c r="C4" s="18">
        <f t="shared" ref="C4:U4" si="0">+C2/C3</f>
        <v>0</v>
      </c>
      <c r="D4" s="18">
        <f t="shared" si="0"/>
        <v>0</v>
      </c>
      <c r="E4" s="18">
        <f t="shared" si="0"/>
        <v>0</v>
      </c>
      <c r="F4" s="18">
        <f t="shared" si="0"/>
        <v>0.27045089764679503</v>
      </c>
      <c r="G4" s="18">
        <f t="shared" si="0"/>
        <v>6.855877969959899E-2</v>
      </c>
      <c r="H4" s="18">
        <f t="shared" si="0"/>
        <v>4.6980678363314779E-2</v>
      </c>
      <c r="I4" s="18">
        <f t="shared" si="0"/>
        <v>0.28904993330606893</v>
      </c>
      <c r="J4" s="18">
        <f t="shared" si="0"/>
        <v>0.55507249263941627</v>
      </c>
      <c r="K4" s="18">
        <f t="shared" si="0"/>
        <v>0.68518521589933368</v>
      </c>
      <c r="L4" s="18">
        <f t="shared" si="0"/>
        <v>0.70237832297981118</v>
      </c>
      <c r="M4" s="18">
        <f t="shared" si="0"/>
        <v>0.70571661686551734</v>
      </c>
      <c r="N4" s="18">
        <f t="shared" si="0"/>
        <v>0.70946057330391032</v>
      </c>
      <c r="O4" s="18">
        <f t="shared" si="0"/>
        <v>0.45177135989669875</v>
      </c>
      <c r="P4" s="18">
        <f t="shared" si="0"/>
        <v>3.8647344338913085E-2</v>
      </c>
      <c r="Q4" s="18">
        <f t="shared" si="0"/>
        <v>1.9323672940309691E-2</v>
      </c>
      <c r="R4" s="18">
        <f t="shared" si="0"/>
        <v>0</v>
      </c>
      <c r="S4" s="18">
        <f t="shared" si="0"/>
        <v>0</v>
      </c>
      <c r="T4" s="18">
        <f t="shared" si="0"/>
        <v>0</v>
      </c>
      <c r="U4" s="18">
        <f t="shared" si="0"/>
        <v>0</v>
      </c>
    </row>
    <row r="5" spans="1:21" x14ac:dyDescent="0.25">
      <c r="A5" s="17" t="s">
        <v>11</v>
      </c>
      <c r="B5" s="19">
        <f>SUM(B2:U2)/SUM(B3:U3)</f>
        <v>0.22712979439398442</v>
      </c>
    </row>
    <row r="7" spans="1:21" x14ac:dyDescent="0.25">
      <c r="A7" s="17" t="s">
        <v>12</v>
      </c>
      <c r="B7" s="17" t="s">
        <v>231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37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B9" s="22"/>
    </row>
    <row r="10" spans="1:21" x14ac:dyDescent="0.25">
      <c r="B10" s="22"/>
    </row>
    <row r="11" spans="1:21" x14ac:dyDescent="0.25">
      <c r="B11" s="22"/>
    </row>
    <row r="12" spans="1:21" x14ac:dyDescent="0.25">
      <c r="B12" s="22"/>
    </row>
    <row r="13" spans="1:21" x14ac:dyDescent="0.25">
      <c r="B13" s="22"/>
    </row>
    <row r="14" spans="1:21" x14ac:dyDescent="0.25">
      <c r="B14" s="22"/>
    </row>
    <row r="15" spans="1:21" x14ac:dyDescent="0.25">
      <c r="B15" s="22"/>
    </row>
    <row r="16" spans="1:21" x14ac:dyDescent="0.25">
      <c r="B16" s="22"/>
    </row>
    <row r="17" spans="2:2" x14ac:dyDescent="0.25">
      <c r="B17" s="22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  <row r="30" spans="2:2" x14ac:dyDescent="0.25">
      <c r="B30" s="22"/>
    </row>
    <row r="31" spans="2:2" x14ac:dyDescent="0.25">
      <c r="B31" s="22"/>
    </row>
    <row r="32" spans="2:2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  <row r="43" spans="2:2" x14ac:dyDescent="0.25">
      <c r="B43" s="22"/>
    </row>
    <row r="44" spans="2:2" x14ac:dyDescent="0.25">
      <c r="B44" s="22"/>
    </row>
    <row r="45" spans="2:2" x14ac:dyDescent="0.25">
      <c r="B45" s="2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148</v>
      </c>
      <c r="C1" s="17" t="s">
        <v>149</v>
      </c>
      <c r="D1" s="17" t="s">
        <v>150</v>
      </c>
      <c r="E1" s="17" t="s">
        <v>151</v>
      </c>
      <c r="F1" s="17" t="s">
        <v>152</v>
      </c>
      <c r="G1" s="17" t="s">
        <v>153</v>
      </c>
      <c r="H1" s="17" t="s">
        <v>154</v>
      </c>
      <c r="I1" s="17" t="s">
        <v>155</v>
      </c>
      <c r="J1" s="17" t="s">
        <v>156</v>
      </c>
      <c r="K1" s="17" t="s">
        <v>157</v>
      </c>
      <c r="L1" s="17" t="s">
        <v>158</v>
      </c>
      <c r="M1" s="17" t="s">
        <v>159</v>
      </c>
      <c r="N1" s="17" t="s">
        <v>160</v>
      </c>
      <c r="O1" s="17" t="s">
        <v>161</v>
      </c>
      <c r="P1" s="17" t="s">
        <v>162</v>
      </c>
      <c r="Q1" s="17" t="s">
        <v>163</v>
      </c>
      <c r="R1" s="17" t="s">
        <v>164</v>
      </c>
      <c r="S1" s="17" t="s">
        <v>165</v>
      </c>
      <c r="T1" s="17" t="s">
        <v>166</v>
      </c>
      <c r="U1" s="17" t="s">
        <v>167</v>
      </c>
    </row>
    <row r="2" spans="1:21" x14ac:dyDescent="0.25">
      <c r="A2" s="15" t="s">
        <v>8</v>
      </c>
      <c r="B2" s="16">
        <v>2.407142857142857</v>
      </c>
      <c r="C2" s="16">
        <v>9.2083333333333339</v>
      </c>
      <c r="D2" s="16">
        <v>4.8230769230769237</v>
      </c>
      <c r="E2" s="16">
        <v>1.5500000000000003</v>
      </c>
      <c r="F2" s="16">
        <v>84.741666666666674</v>
      </c>
      <c r="G2" s="16">
        <v>179.27500000000003</v>
      </c>
      <c r="H2" s="16">
        <v>202.64999999999998</v>
      </c>
      <c r="I2" s="16">
        <v>202.11666666666667</v>
      </c>
      <c r="J2" s="16">
        <v>199.51666666666668</v>
      </c>
      <c r="K2" s="16">
        <v>192.36666666666667</v>
      </c>
      <c r="L2" s="16">
        <v>194.08333333333334</v>
      </c>
      <c r="M2" s="16">
        <v>68.900000000000006</v>
      </c>
      <c r="N2" s="16">
        <v>59.783333333333331</v>
      </c>
      <c r="O2" s="16">
        <v>40.291666666666657</v>
      </c>
      <c r="P2" s="16">
        <v>27.4</v>
      </c>
      <c r="Q2" s="16">
        <v>13.133333333333333</v>
      </c>
      <c r="R2" s="16">
        <v>7.7250000000000014</v>
      </c>
      <c r="S2" s="16">
        <v>0.60833333333333339</v>
      </c>
      <c r="T2" s="16">
        <v>1.9833333333333336</v>
      </c>
      <c r="U2" s="16">
        <v>5.0249999999999995</v>
      </c>
    </row>
    <row r="3" spans="1:21" x14ac:dyDescent="0.25">
      <c r="A3" s="15" t="s">
        <v>9</v>
      </c>
      <c r="B3" s="16">
        <v>207</v>
      </c>
      <c r="C3" s="16">
        <v>207</v>
      </c>
      <c r="D3" s="16">
        <v>207</v>
      </c>
      <c r="E3" s="16">
        <v>207</v>
      </c>
      <c r="F3" s="16">
        <v>207</v>
      </c>
      <c r="G3" s="16">
        <v>207</v>
      </c>
      <c r="H3" s="16">
        <v>207</v>
      </c>
      <c r="I3" s="16">
        <v>207</v>
      </c>
      <c r="J3" s="16">
        <v>207</v>
      </c>
      <c r="K3" s="16">
        <v>207</v>
      </c>
      <c r="L3" s="16">
        <v>207</v>
      </c>
      <c r="M3" s="16">
        <v>207</v>
      </c>
      <c r="N3" s="16">
        <v>207</v>
      </c>
      <c r="O3" s="16">
        <v>207</v>
      </c>
      <c r="P3" s="16">
        <v>207</v>
      </c>
      <c r="Q3" s="16">
        <v>207</v>
      </c>
      <c r="R3" s="16">
        <v>207</v>
      </c>
      <c r="S3" s="16">
        <v>207</v>
      </c>
      <c r="T3" s="16">
        <v>207</v>
      </c>
      <c r="U3" s="16">
        <v>207</v>
      </c>
    </row>
    <row r="4" spans="1:21" x14ac:dyDescent="0.25">
      <c r="A4" s="17" t="s">
        <v>10</v>
      </c>
      <c r="B4" s="18">
        <f>+B2/B3</f>
        <v>1.1628709454796412E-2</v>
      </c>
      <c r="C4" s="18">
        <f t="shared" ref="C4:U4" si="0">+C2/C3</f>
        <v>4.4484702093397749E-2</v>
      </c>
      <c r="D4" s="18">
        <f t="shared" si="0"/>
        <v>2.3299888517279824E-2</v>
      </c>
      <c r="E4" s="18">
        <f t="shared" si="0"/>
        <v>7.4879227053140113E-3</v>
      </c>
      <c r="F4" s="18">
        <f t="shared" si="0"/>
        <v>0.40938003220611918</v>
      </c>
      <c r="G4" s="18">
        <f t="shared" si="0"/>
        <v>0.86606280193236729</v>
      </c>
      <c r="H4" s="18">
        <f t="shared" si="0"/>
        <v>0.97898550724637667</v>
      </c>
      <c r="I4" s="18">
        <f t="shared" si="0"/>
        <v>0.97640901771336552</v>
      </c>
      <c r="J4" s="18">
        <f t="shared" si="0"/>
        <v>0.96384863123993569</v>
      </c>
      <c r="K4" s="18">
        <f t="shared" si="0"/>
        <v>0.92930756843800322</v>
      </c>
      <c r="L4" s="18">
        <f t="shared" si="0"/>
        <v>0.93760064412238331</v>
      </c>
      <c r="M4" s="18">
        <f t="shared" si="0"/>
        <v>0.33285024154589377</v>
      </c>
      <c r="N4" s="18">
        <f t="shared" si="0"/>
        <v>0.28880837359098227</v>
      </c>
      <c r="O4" s="18">
        <f t="shared" si="0"/>
        <v>0.1946457326892109</v>
      </c>
      <c r="P4" s="18">
        <f t="shared" si="0"/>
        <v>0.13236714975845409</v>
      </c>
      <c r="Q4" s="18">
        <f t="shared" si="0"/>
        <v>6.3446054750402575E-2</v>
      </c>
      <c r="R4" s="18">
        <f t="shared" si="0"/>
        <v>3.7318840579710154E-2</v>
      </c>
      <c r="S4" s="18">
        <f t="shared" si="0"/>
        <v>2.9388083735909826E-3</v>
      </c>
      <c r="T4" s="18">
        <f t="shared" si="0"/>
        <v>9.5813204508856699E-3</v>
      </c>
      <c r="U4" s="18">
        <f t="shared" si="0"/>
        <v>2.4275362318840577E-2</v>
      </c>
    </row>
    <row r="5" spans="1:21" x14ac:dyDescent="0.25">
      <c r="A5" s="17" t="s">
        <v>11</v>
      </c>
      <c r="B5" s="19">
        <f>SUM(B2:U2)/SUM(B3:U3)</f>
        <v>0.36173636548636556</v>
      </c>
    </row>
    <row r="7" spans="1:21" x14ac:dyDescent="0.25">
      <c r="A7" s="17" t="s">
        <v>12</v>
      </c>
      <c r="B7" s="17" t="s">
        <v>232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37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B9" s="22"/>
    </row>
    <row r="10" spans="1:21" x14ac:dyDescent="0.25">
      <c r="B10" s="22"/>
    </row>
    <row r="11" spans="1:21" x14ac:dyDescent="0.25">
      <c r="B11" s="22"/>
    </row>
    <row r="12" spans="1:21" x14ac:dyDescent="0.25">
      <c r="B12" s="22"/>
    </row>
    <row r="13" spans="1:21" x14ac:dyDescent="0.25">
      <c r="B13" s="22"/>
    </row>
    <row r="14" spans="1:21" x14ac:dyDescent="0.25">
      <c r="B14" s="22"/>
    </row>
    <row r="15" spans="1:21" x14ac:dyDescent="0.25">
      <c r="B15" s="22"/>
    </row>
    <row r="16" spans="1:21" x14ac:dyDescent="0.25">
      <c r="B16" s="22"/>
    </row>
    <row r="17" spans="2:2" x14ac:dyDescent="0.25">
      <c r="B17" s="22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  <row r="30" spans="2:2" x14ac:dyDescent="0.25">
      <c r="B30" s="22"/>
    </row>
    <row r="31" spans="2:2" x14ac:dyDescent="0.25">
      <c r="B31" s="22"/>
    </row>
    <row r="32" spans="2:2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  <row r="43" spans="2:2" x14ac:dyDescent="0.25">
      <c r="B43" s="22"/>
    </row>
    <row r="44" spans="2:2" x14ac:dyDescent="0.25">
      <c r="B44" s="22"/>
    </row>
    <row r="45" spans="2:2" x14ac:dyDescent="0.25">
      <c r="B45" s="22"/>
    </row>
    <row r="46" spans="2:2" x14ac:dyDescent="0.25">
      <c r="B46" s="22"/>
    </row>
    <row r="47" spans="2:2" x14ac:dyDescent="0.25">
      <c r="B47" s="22"/>
    </row>
    <row r="48" spans="2:2" x14ac:dyDescent="0.25">
      <c r="B48" s="22"/>
    </row>
    <row r="49" spans="2:2" x14ac:dyDescent="0.25">
      <c r="B49" s="22"/>
    </row>
    <row r="50" spans="2:2" x14ac:dyDescent="0.25">
      <c r="B50" s="22"/>
    </row>
    <row r="51" spans="2:2" x14ac:dyDescent="0.25">
      <c r="B51" s="22"/>
    </row>
    <row r="52" spans="2:2" x14ac:dyDescent="0.25">
      <c r="B52" s="22"/>
    </row>
    <row r="53" spans="2:2" x14ac:dyDescent="0.25">
      <c r="B53" s="22"/>
    </row>
    <row r="54" spans="2:2" x14ac:dyDescent="0.25">
      <c r="B54" s="2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workbookViewId="0"/>
  </sheetViews>
  <sheetFormatPr defaultRowHeight="15" x14ac:dyDescent="0.25"/>
  <cols>
    <col min="1" max="1" width="22" bestFit="1" customWidth="1"/>
    <col min="2" max="2" width="17.5703125" bestFit="1" customWidth="1"/>
    <col min="3" max="21" width="15.28515625" bestFit="1" customWidth="1"/>
  </cols>
  <sheetData>
    <row r="1" spans="1:21" x14ac:dyDescent="0.25">
      <c r="A1" s="17" t="s">
        <v>236</v>
      </c>
      <c r="B1" s="17" t="s">
        <v>168</v>
      </c>
      <c r="C1" s="17" t="s">
        <v>169</v>
      </c>
      <c r="D1" s="17" t="s">
        <v>170</v>
      </c>
      <c r="E1" s="17" t="s">
        <v>171</v>
      </c>
      <c r="F1" s="17" t="s">
        <v>172</v>
      </c>
      <c r="G1" s="17" t="s">
        <v>173</v>
      </c>
      <c r="H1" s="17" t="s">
        <v>174</v>
      </c>
      <c r="I1" s="17" t="s">
        <v>175</v>
      </c>
      <c r="J1" s="17" t="s">
        <v>176</v>
      </c>
      <c r="K1" s="17" t="s">
        <v>177</v>
      </c>
      <c r="L1" s="17" t="s">
        <v>178</v>
      </c>
      <c r="M1" s="17" t="s">
        <v>179</v>
      </c>
      <c r="N1" s="17" t="s">
        <v>180</v>
      </c>
      <c r="O1" s="17" t="s">
        <v>181</v>
      </c>
      <c r="P1" s="17" t="s">
        <v>182</v>
      </c>
      <c r="Q1" s="17" t="s">
        <v>183</v>
      </c>
      <c r="R1" s="17" t="s">
        <v>184</v>
      </c>
      <c r="S1" s="17" t="s">
        <v>185</v>
      </c>
      <c r="T1" s="17" t="s">
        <v>186</v>
      </c>
      <c r="U1" s="17" t="s">
        <v>187</v>
      </c>
    </row>
    <row r="2" spans="1:21" x14ac:dyDescent="0.25">
      <c r="A2" s="15" t="s">
        <v>8</v>
      </c>
      <c r="B2" s="16">
        <v>47.449999999999996</v>
      </c>
      <c r="C2" s="16">
        <v>41.774999999999999</v>
      </c>
      <c r="D2" s="16">
        <v>31.450000000000003</v>
      </c>
      <c r="E2" s="16">
        <v>31.458333333333329</v>
      </c>
      <c r="F2" s="16">
        <v>15.000000000000004</v>
      </c>
      <c r="G2" s="16">
        <v>4.0466666666666669</v>
      </c>
      <c r="H2" s="16">
        <v>6.375</v>
      </c>
      <c r="I2" s="16">
        <v>13.574999999999999</v>
      </c>
      <c r="J2" s="16">
        <v>33.541666666666664</v>
      </c>
      <c r="K2" s="16">
        <v>13.083333333333334</v>
      </c>
      <c r="L2" s="16">
        <v>3.5249999999999999</v>
      </c>
      <c r="M2" s="16">
        <v>7.4499999999999993</v>
      </c>
      <c r="N2" s="16">
        <v>16.108333333333334</v>
      </c>
      <c r="O2" s="16">
        <v>22.566666666666666</v>
      </c>
      <c r="P2" s="16">
        <v>80.766666666666666</v>
      </c>
      <c r="Q2" s="16">
        <v>99.816666666666677</v>
      </c>
      <c r="R2" s="16">
        <v>114.26666666666667</v>
      </c>
      <c r="S2" s="16">
        <v>77.458333333333329</v>
      </c>
      <c r="T2" s="16">
        <v>146.09166666666667</v>
      </c>
      <c r="U2" s="16">
        <v>148.36666666666667</v>
      </c>
    </row>
    <row r="3" spans="1:21" x14ac:dyDescent="0.25">
      <c r="A3" s="15" t="s">
        <v>9</v>
      </c>
      <c r="B3" s="16">
        <v>207</v>
      </c>
      <c r="C3" s="16">
        <v>207</v>
      </c>
      <c r="D3" s="16">
        <v>207</v>
      </c>
      <c r="E3" s="16">
        <v>207</v>
      </c>
      <c r="F3" s="16">
        <v>207</v>
      </c>
      <c r="G3" s="16">
        <v>207</v>
      </c>
      <c r="H3" s="16">
        <v>207</v>
      </c>
      <c r="I3" s="16">
        <v>207</v>
      </c>
      <c r="J3" s="16">
        <v>207</v>
      </c>
      <c r="K3" s="16">
        <v>207</v>
      </c>
      <c r="L3" s="16">
        <v>207</v>
      </c>
      <c r="M3" s="16">
        <v>207</v>
      </c>
      <c r="N3" s="16">
        <v>207</v>
      </c>
      <c r="O3" s="16">
        <v>207</v>
      </c>
      <c r="P3" s="16">
        <v>207</v>
      </c>
      <c r="Q3" s="16">
        <v>207</v>
      </c>
      <c r="R3" s="16">
        <v>207</v>
      </c>
      <c r="S3" s="16">
        <v>207</v>
      </c>
      <c r="T3" s="16">
        <v>207</v>
      </c>
      <c r="U3" s="16">
        <v>207</v>
      </c>
    </row>
    <row r="4" spans="1:21" x14ac:dyDescent="0.25">
      <c r="A4" s="17" t="s">
        <v>10</v>
      </c>
      <c r="B4" s="18">
        <f>+B2/B3</f>
        <v>0.22922705314009659</v>
      </c>
      <c r="C4" s="18">
        <f t="shared" ref="C4:U4" si="0">+C2/C3</f>
        <v>0.20181159420289854</v>
      </c>
      <c r="D4" s="18">
        <f t="shared" si="0"/>
        <v>0.15193236714975847</v>
      </c>
      <c r="E4" s="18">
        <f t="shared" si="0"/>
        <v>0.15197262479871174</v>
      </c>
      <c r="F4" s="18">
        <f t="shared" si="0"/>
        <v>7.2463768115942045E-2</v>
      </c>
      <c r="G4" s="18">
        <f t="shared" si="0"/>
        <v>1.9549114331723027E-2</v>
      </c>
      <c r="H4" s="18">
        <f t="shared" si="0"/>
        <v>3.0797101449275364E-2</v>
      </c>
      <c r="I4" s="18">
        <f t="shared" si="0"/>
        <v>6.5579710144927528E-2</v>
      </c>
      <c r="J4" s="18">
        <f t="shared" si="0"/>
        <v>0.16203703703703703</v>
      </c>
      <c r="K4" s="18">
        <f t="shared" si="0"/>
        <v>6.3204508856682773E-2</v>
      </c>
      <c r="L4" s="18">
        <f t="shared" si="0"/>
        <v>1.7028985507246377E-2</v>
      </c>
      <c r="M4" s="18">
        <f t="shared" si="0"/>
        <v>3.5990338164251207E-2</v>
      </c>
      <c r="N4" s="18">
        <f t="shared" si="0"/>
        <v>7.7818035426731089E-2</v>
      </c>
      <c r="O4" s="18">
        <f t="shared" si="0"/>
        <v>0.10901771336553945</v>
      </c>
      <c r="P4" s="18">
        <f t="shared" si="0"/>
        <v>0.39017713365539453</v>
      </c>
      <c r="Q4" s="18">
        <f t="shared" si="0"/>
        <v>0.48220611916264094</v>
      </c>
      <c r="R4" s="18">
        <f t="shared" si="0"/>
        <v>0.552012882447665</v>
      </c>
      <c r="S4" s="18">
        <f t="shared" si="0"/>
        <v>0.37419484702093397</v>
      </c>
      <c r="T4" s="18">
        <f t="shared" si="0"/>
        <v>0.70575684380032211</v>
      </c>
      <c r="U4" s="18">
        <f t="shared" si="0"/>
        <v>0.71674718196457332</v>
      </c>
    </row>
    <row r="5" spans="1:21" x14ac:dyDescent="0.25">
      <c r="A5" s="17" t="s">
        <v>11</v>
      </c>
      <c r="B5" s="19">
        <f>SUM(B2:U2)/SUM(B3:U3)</f>
        <v>0.23047624798711758</v>
      </c>
    </row>
    <row r="7" spans="1:21" x14ac:dyDescent="0.25">
      <c r="A7" s="17" t="s">
        <v>12</v>
      </c>
      <c r="B7" s="17" t="s">
        <v>233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 t="s">
        <v>36</v>
      </c>
      <c r="B8" s="17" t="s">
        <v>37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B9" s="22"/>
      <c r="E9" s="22"/>
      <c r="F9" s="22"/>
    </row>
    <row r="10" spans="1:21" x14ac:dyDescent="0.25">
      <c r="B10" s="22"/>
      <c r="E10" s="22"/>
      <c r="F10" s="22"/>
    </row>
    <row r="11" spans="1:21" x14ac:dyDescent="0.25">
      <c r="B11" s="22"/>
      <c r="E11" s="22"/>
      <c r="F11" s="22"/>
    </row>
    <row r="12" spans="1:21" x14ac:dyDescent="0.25">
      <c r="B12" s="22"/>
      <c r="E12" s="22"/>
      <c r="F12" s="22"/>
    </row>
    <row r="13" spans="1:21" x14ac:dyDescent="0.25">
      <c r="B13" s="22"/>
      <c r="E13" s="22"/>
      <c r="F13" s="22"/>
    </row>
    <row r="14" spans="1:21" x14ac:dyDescent="0.25">
      <c r="B14" s="22"/>
      <c r="E14" s="22"/>
      <c r="F14" s="22"/>
    </row>
    <row r="15" spans="1:21" x14ac:dyDescent="0.25">
      <c r="B15" s="22"/>
      <c r="E15" s="22"/>
      <c r="F15" s="22"/>
    </row>
    <row r="16" spans="1:21" x14ac:dyDescent="0.25">
      <c r="B16" s="22"/>
      <c r="E16" s="22"/>
      <c r="F16" s="22"/>
    </row>
    <row r="17" spans="2:6" x14ac:dyDescent="0.25">
      <c r="B17" s="22"/>
      <c r="E17" s="22"/>
      <c r="F17" s="22"/>
    </row>
    <row r="18" spans="2:6" x14ac:dyDescent="0.25">
      <c r="B18" s="22"/>
      <c r="E18" s="22"/>
      <c r="F18" s="22"/>
    </row>
    <row r="19" spans="2:6" x14ac:dyDescent="0.25">
      <c r="B19" s="22"/>
      <c r="E19" s="22"/>
      <c r="F19" s="22"/>
    </row>
    <row r="20" spans="2:6" x14ac:dyDescent="0.25">
      <c r="B20" s="22"/>
      <c r="E20" s="22"/>
      <c r="F20" s="22"/>
    </row>
    <row r="21" spans="2:6" x14ac:dyDescent="0.25">
      <c r="B21" s="22"/>
      <c r="E21" s="22"/>
      <c r="F21" s="22"/>
    </row>
    <row r="22" spans="2:6" x14ac:dyDescent="0.25">
      <c r="B22" s="22"/>
      <c r="E22" s="22"/>
      <c r="F22" s="22"/>
    </row>
    <row r="23" spans="2:6" x14ac:dyDescent="0.25">
      <c r="B23" s="22"/>
      <c r="E23" s="22"/>
      <c r="F23" s="22"/>
    </row>
    <row r="24" spans="2:6" x14ac:dyDescent="0.25">
      <c r="B24" s="22"/>
      <c r="E24" s="22"/>
      <c r="F24" s="22"/>
    </row>
    <row r="25" spans="2:6" x14ac:dyDescent="0.25">
      <c r="B25" s="22"/>
      <c r="E25" s="22"/>
      <c r="F25" s="22"/>
    </row>
    <row r="26" spans="2:6" x14ac:dyDescent="0.25">
      <c r="B26" s="22"/>
      <c r="E26" s="22"/>
      <c r="F26" s="22"/>
    </row>
    <row r="27" spans="2:6" x14ac:dyDescent="0.25">
      <c r="B27" s="22"/>
      <c r="E27" s="22"/>
      <c r="F27" s="22"/>
    </row>
    <row r="28" spans="2:6" x14ac:dyDescent="0.25">
      <c r="B28" s="22"/>
      <c r="E28" s="22"/>
      <c r="F28" s="22"/>
    </row>
    <row r="29" spans="2:6" x14ac:dyDescent="0.25">
      <c r="B29" s="22"/>
      <c r="E29" s="22"/>
      <c r="F29" s="22"/>
    </row>
    <row r="30" spans="2:6" x14ac:dyDescent="0.25">
      <c r="B30" s="22"/>
      <c r="E30" s="22"/>
      <c r="F30" s="22"/>
    </row>
    <row r="31" spans="2:6" x14ac:dyDescent="0.25">
      <c r="B31" s="22"/>
      <c r="E31" s="22"/>
      <c r="F31" s="22"/>
    </row>
    <row r="32" spans="2:6" x14ac:dyDescent="0.25">
      <c r="B32" s="22"/>
      <c r="E32" s="22"/>
      <c r="F32" s="22"/>
    </row>
    <row r="33" spans="2:8" x14ac:dyDescent="0.25">
      <c r="B33" s="22"/>
      <c r="E33" s="22"/>
      <c r="F33" s="22"/>
    </row>
    <row r="34" spans="2:8" x14ac:dyDescent="0.25">
      <c r="B34" s="22"/>
      <c r="E34" s="22"/>
      <c r="F34" s="22"/>
    </row>
    <row r="35" spans="2:8" x14ac:dyDescent="0.25">
      <c r="B35" s="22"/>
      <c r="E35" s="22"/>
      <c r="F35" s="22"/>
      <c r="H35" s="25"/>
    </row>
    <row r="36" spans="2:8" x14ac:dyDescent="0.25">
      <c r="B36" s="22"/>
      <c r="E36" s="22"/>
      <c r="F36" s="22"/>
      <c r="H36" s="25"/>
    </row>
    <row r="37" spans="2:8" x14ac:dyDescent="0.25">
      <c r="B37" s="22"/>
      <c r="E37" s="22"/>
      <c r="F37" s="22"/>
      <c r="H37" s="25"/>
    </row>
    <row r="38" spans="2:8" x14ac:dyDescent="0.25">
      <c r="B38" s="22"/>
      <c r="E38" s="22"/>
      <c r="F38" s="22"/>
      <c r="H38" s="25"/>
    </row>
    <row r="39" spans="2:8" x14ac:dyDescent="0.25">
      <c r="B39" s="22"/>
      <c r="E39" s="22"/>
      <c r="F39" s="22"/>
      <c r="H39" s="25"/>
    </row>
    <row r="40" spans="2:8" x14ac:dyDescent="0.25">
      <c r="B40" s="22"/>
      <c r="E40" s="22"/>
      <c r="F40" s="22"/>
      <c r="H40" s="25"/>
    </row>
    <row r="41" spans="2:8" x14ac:dyDescent="0.25">
      <c r="B41" s="22"/>
      <c r="E41" s="22"/>
      <c r="F41" s="22"/>
      <c r="H41" s="25"/>
    </row>
    <row r="42" spans="2:8" x14ac:dyDescent="0.25">
      <c r="B42" s="22"/>
      <c r="E42" s="22"/>
      <c r="F42" s="22"/>
      <c r="H42" s="25"/>
    </row>
    <row r="43" spans="2:8" x14ac:dyDescent="0.25">
      <c r="B43" s="22"/>
      <c r="E43" s="22"/>
      <c r="F43" s="22"/>
      <c r="H43" s="25"/>
    </row>
    <row r="44" spans="2:8" x14ac:dyDescent="0.25">
      <c r="B44" s="22"/>
      <c r="E44" s="22"/>
      <c r="F44" s="22"/>
      <c r="H44" s="25"/>
    </row>
    <row r="45" spans="2:8" x14ac:dyDescent="0.25">
      <c r="B45" s="22"/>
      <c r="E45" s="22"/>
      <c r="F45" s="22"/>
      <c r="H45" s="25"/>
    </row>
    <row r="46" spans="2:8" x14ac:dyDescent="0.25">
      <c r="B46" s="22"/>
      <c r="E46" s="22"/>
      <c r="F46" s="22"/>
    </row>
    <row r="47" spans="2:8" x14ac:dyDescent="0.25">
      <c r="B47" s="22"/>
      <c r="E47" s="22"/>
      <c r="F47" s="22"/>
    </row>
    <row r="48" spans="2:8" x14ac:dyDescent="0.25">
      <c r="B48" s="22"/>
      <c r="E48" s="22"/>
      <c r="F48" s="22"/>
    </row>
    <row r="49" spans="2:6" x14ac:dyDescent="0.25">
      <c r="B49" s="22"/>
      <c r="E49" s="22"/>
      <c r="F49" s="22"/>
    </row>
    <row r="50" spans="2:6" x14ac:dyDescent="0.25">
      <c r="B50" s="22"/>
      <c r="E50" s="22"/>
      <c r="F50" s="22"/>
    </row>
    <row r="51" spans="2:6" x14ac:dyDescent="0.25">
      <c r="B51" s="22"/>
      <c r="E51" s="22"/>
      <c r="F51" s="22"/>
    </row>
    <row r="52" spans="2:6" x14ac:dyDescent="0.25">
      <c r="B52" s="22"/>
      <c r="E52" s="22"/>
      <c r="F52" s="22"/>
    </row>
    <row r="53" spans="2:6" x14ac:dyDescent="0.25">
      <c r="B53" s="22"/>
      <c r="E53" s="22"/>
      <c r="F53" s="22"/>
    </row>
    <row r="54" spans="2:6" x14ac:dyDescent="0.25">
      <c r="B54" s="22"/>
      <c r="E54" s="22"/>
      <c r="F54" s="22"/>
    </row>
    <row r="55" spans="2:6" x14ac:dyDescent="0.25">
      <c r="B55" s="22"/>
      <c r="E55" s="22"/>
      <c r="F55" s="22"/>
    </row>
    <row r="56" spans="2:6" x14ac:dyDescent="0.25">
      <c r="B56" s="22"/>
      <c r="E56" s="22"/>
      <c r="F56" s="22"/>
    </row>
    <row r="57" spans="2:6" x14ac:dyDescent="0.25">
      <c r="B57" s="22"/>
      <c r="E57" s="22"/>
      <c r="F57" s="22"/>
    </row>
    <row r="58" spans="2:6" x14ac:dyDescent="0.25">
      <c r="B58" s="22"/>
      <c r="E58" s="22"/>
      <c r="F58" s="22"/>
    </row>
    <row r="59" spans="2:6" x14ac:dyDescent="0.25">
      <c r="B59" s="22"/>
      <c r="E59" s="22"/>
      <c r="F59" s="22"/>
    </row>
    <row r="60" spans="2:6" x14ac:dyDescent="0.25">
      <c r="B60" s="22"/>
      <c r="E60" s="22"/>
      <c r="F60" s="22"/>
    </row>
    <row r="61" spans="2:6" x14ac:dyDescent="0.25">
      <c r="B61" s="22"/>
      <c r="E61" s="22"/>
      <c r="F61" s="22"/>
    </row>
    <row r="62" spans="2:6" x14ac:dyDescent="0.25">
      <c r="B62" s="22"/>
      <c r="E62" s="22"/>
      <c r="F62" s="22"/>
    </row>
    <row r="63" spans="2:6" x14ac:dyDescent="0.25">
      <c r="B63" s="22"/>
      <c r="E63" s="22"/>
      <c r="F63" s="22"/>
    </row>
    <row r="64" spans="2:6" x14ac:dyDescent="0.25">
      <c r="B64" s="22"/>
      <c r="E64" s="22"/>
      <c r="F64" s="22"/>
    </row>
    <row r="65" spans="2:6" x14ac:dyDescent="0.25">
      <c r="B65" s="22"/>
      <c r="E65" s="22"/>
      <c r="F65" s="22"/>
    </row>
    <row r="66" spans="2:6" x14ac:dyDescent="0.25">
      <c r="B66" s="22"/>
      <c r="E66" s="22"/>
      <c r="F66" s="22"/>
    </row>
    <row r="67" spans="2:6" x14ac:dyDescent="0.25">
      <c r="B67" s="22"/>
      <c r="E67" s="22"/>
      <c r="F67" s="22"/>
    </row>
    <row r="68" spans="2:6" x14ac:dyDescent="0.25">
      <c r="B68" s="22"/>
      <c r="E68" s="22"/>
      <c r="F68" s="22"/>
    </row>
    <row r="69" spans="2:6" x14ac:dyDescent="0.25">
      <c r="B69" s="22"/>
      <c r="E69" s="22"/>
      <c r="F69" s="22"/>
    </row>
    <row r="70" spans="2:6" x14ac:dyDescent="0.25">
      <c r="B70" s="22"/>
      <c r="E70" s="22"/>
      <c r="F70" s="22"/>
    </row>
    <row r="71" spans="2:6" x14ac:dyDescent="0.25">
      <c r="B71" s="22"/>
      <c r="E71" s="22"/>
      <c r="F71" s="22"/>
    </row>
    <row r="72" spans="2:6" x14ac:dyDescent="0.25">
      <c r="B72" s="22"/>
      <c r="E72" s="22"/>
      <c r="F72" s="22"/>
    </row>
    <row r="73" spans="2:6" x14ac:dyDescent="0.25">
      <c r="B73" s="22"/>
      <c r="E73" s="22"/>
      <c r="F73" s="22"/>
    </row>
    <row r="74" spans="2:6" x14ac:dyDescent="0.25">
      <c r="B74" s="22"/>
      <c r="E74" s="22"/>
      <c r="F74" s="22"/>
    </row>
    <row r="75" spans="2:6" x14ac:dyDescent="0.25">
      <c r="B75" s="22"/>
      <c r="E75" s="22"/>
      <c r="F75" s="22"/>
    </row>
    <row r="76" spans="2:6" x14ac:dyDescent="0.25">
      <c r="B76" s="22"/>
      <c r="E76" s="22"/>
      <c r="F76" s="22"/>
    </row>
    <row r="77" spans="2:6" x14ac:dyDescent="0.25">
      <c r="B77" s="22"/>
      <c r="E77" s="22"/>
      <c r="F77" s="22"/>
    </row>
    <row r="78" spans="2:6" x14ac:dyDescent="0.25">
      <c r="B78" s="22"/>
      <c r="E78" s="22"/>
      <c r="F78" s="22"/>
    </row>
    <row r="79" spans="2:6" x14ac:dyDescent="0.25">
      <c r="B79" s="22"/>
      <c r="E79" s="22"/>
      <c r="F79" s="22"/>
    </row>
    <row r="80" spans="2:6" x14ac:dyDescent="0.25">
      <c r="B80" s="22"/>
      <c r="E80" s="22"/>
      <c r="F80" s="22"/>
    </row>
    <row r="81" spans="2:6" x14ac:dyDescent="0.25">
      <c r="B81" s="22"/>
      <c r="E81" s="22"/>
      <c r="F81" s="22"/>
    </row>
    <row r="82" spans="2:6" x14ac:dyDescent="0.25">
      <c r="B82" s="22"/>
      <c r="E82" s="22"/>
      <c r="F82" s="22"/>
    </row>
    <row r="83" spans="2:6" x14ac:dyDescent="0.25">
      <c r="B83" s="22"/>
      <c r="E83" s="22"/>
      <c r="F83" s="22"/>
    </row>
    <row r="84" spans="2:6" x14ac:dyDescent="0.25">
      <c r="B84" s="22"/>
      <c r="E84" s="22"/>
      <c r="F84" s="22"/>
    </row>
    <row r="85" spans="2:6" x14ac:dyDescent="0.25">
      <c r="B85" s="22"/>
      <c r="E85" s="22"/>
      <c r="F85" s="22"/>
    </row>
    <row r="86" spans="2:6" x14ac:dyDescent="0.25">
      <c r="B86" s="22"/>
      <c r="E86" s="22"/>
      <c r="F86" s="22"/>
    </row>
    <row r="87" spans="2:6" x14ac:dyDescent="0.25">
      <c r="B87" s="22"/>
      <c r="E87" s="22"/>
      <c r="F87" s="22"/>
    </row>
    <row r="88" spans="2:6" x14ac:dyDescent="0.25">
      <c r="B88" s="22"/>
      <c r="E88" s="22"/>
      <c r="F88" s="22"/>
    </row>
    <row r="89" spans="2:6" x14ac:dyDescent="0.25">
      <c r="B89" s="22"/>
      <c r="E89" s="22"/>
      <c r="F89" s="22"/>
    </row>
    <row r="90" spans="2:6" x14ac:dyDescent="0.25">
      <c r="B90" s="22"/>
      <c r="E90" s="22"/>
      <c r="F90" s="22"/>
    </row>
    <row r="91" spans="2:6" x14ac:dyDescent="0.25">
      <c r="B91" s="22"/>
      <c r="E91" s="22"/>
      <c r="F91" s="22"/>
    </row>
    <row r="92" spans="2:6" x14ac:dyDescent="0.25">
      <c r="B92" s="22"/>
      <c r="E92" s="22"/>
      <c r="F92" s="22"/>
    </row>
    <row r="93" spans="2:6" x14ac:dyDescent="0.25">
      <c r="B93" s="22"/>
      <c r="E93" s="22"/>
      <c r="F93" s="22"/>
    </row>
    <row r="94" spans="2:6" x14ac:dyDescent="0.25">
      <c r="B94" s="22"/>
      <c r="E94" s="22"/>
      <c r="F94" s="22"/>
    </row>
    <row r="95" spans="2:6" x14ac:dyDescent="0.25">
      <c r="B95" s="22"/>
      <c r="E95" s="22"/>
      <c r="F95" s="22"/>
    </row>
    <row r="96" spans="2:6" x14ac:dyDescent="0.25">
      <c r="B96" s="22"/>
      <c r="E96" s="22"/>
      <c r="F96" s="22"/>
    </row>
    <row r="97" spans="2:6" x14ac:dyDescent="0.25">
      <c r="B97" s="22"/>
      <c r="E97" s="22"/>
      <c r="F97" s="22"/>
    </row>
    <row r="98" spans="2:6" x14ac:dyDescent="0.25">
      <c r="B98" s="22"/>
      <c r="E98" s="22"/>
      <c r="F98" s="22"/>
    </row>
    <row r="99" spans="2:6" x14ac:dyDescent="0.25">
      <c r="B99" s="22"/>
      <c r="E99" s="22"/>
      <c r="F99" s="22"/>
    </row>
    <row r="100" spans="2:6" x14ac:dyDescent="0.25">
      <c r="B100" s="22"/>
    </row>
    <row r="101" spans="2:6" x14ac:dyDescent="0.25">
      <c r="B101" s="22"/>
    </row>
    <row r="102" spans="2:6" x14ac:dyDescent="0.25">
      <c r="B102" s="22"/>
    </row>
    <row r="103" spans="2:6" x14ac:dyDescent="0.25">
      <c r="B103" s="22"/>
    </row>
    <row r="104" spans="2:6" x14ac:dyDescent="0.25">
      <c r="B104" s="22"/>
    </row>
    <row r="105" spans="2:6" x14ac:dyDescent="0.25">
      <c r="B105" s="22"/>
    </row>
    <row r="106" spans="2:6" x14ac:dyDescent="0.25">
      <c r="B106" s="22"/>
    </row>
    <row r="107" spans="2:6" x14ac:dyDescent="0.25">
      <c r="B107" s="22"/>
    </row>
    <row r="108" spans="2:6" x14ac:dyDescent="0.25">
      <c r="B108" s="22"/>
    </row>
    <row r="109" spans="2:6" x14ac:dyDescent="0.25">
      <c r="B109" s="22"/>
    </row>
    <row r="110" spans="2:6" x14ac:dyDescent="0.25">
      <c r="B110" s="22"/>
    </row>
    <row r="111" spans="2:6" x14ac:dyDescent="0.25">
      <c r="B111" s="22"/>
    </row>
    <row r="112" spans="2:6" x14ac:dyDescent="0.25">
      <c r="B112" s="22"/>
    </row>
    <row r="113" spans="2:2" x14ac:dyDescent="0.25">
      <c r="B113" s="22"/>
    </row>
    <row r="114" spans="2:2" x14ac:dyDescent="0.25">
      <c r="B114" s="22"/>
    </row>
    <row r="115" spans="2:2" x14ac:dyDescent="0.25">
      <c r="B115" s="22"/>
    </row>
    <row r="116" spans="2:2" x14ac:dyDescent="0.25">
      <c r="B116" s="22"/>
    </row>
    <row r="117" spans="2:2" x14ac:dyDescent="0.25">
      <c r="B117" s="22"/>
    </row>
    <row r="118" spans="2:2" x14ac:dyDescent="0.25">
      <c r="B118" s="22"/>
    </row>
    <row r="119" spans="2:2" x14ac:dyDescent="0.25">
      <c r="B119" s="22"/>
    </row>
    <row r="120" spans="2:2" x14ac:dyDescent="0.25">
      <c r="B120" s="22"/>
    </row>
    <row r="121" spans="2:2" x14ac:dyDescent="0.25">
      <c r="B121" s="22"/>
    </row>
    <row r="122" spans="2:2" x14ac:dyDescent="0.25">
      <c r="B122" s="22"/>
    </row>
    <row r="123" spans="2:2" x14ac:dyDescent="0.25">
      <c r="B123" s="22"/>
    </row>
    <row r="124" spans="2:2" x14ac:dyDescent="0.25">
      <c r="B124" s="22"/>
    </row>
    <row r="125" spans="2:2" x14ac:dyDescent="0.25">
      <c r="B125" s="22"/>
    </row>
    <row r="126" spans="2:2" x14ac:dyDescent="0.25">
      <c r="B126" s="22"/>
    </row>
    <row r="127" spans="2:2" x14ac:dyDescent="0.25">
      <c r="B127" s="22"/>
    </row>
    <row r="128" spans="2:2" x14ac:dyDescent="0.25">
      <c r="B128" s="22"/>
    </row>
    <row r="129" spans="2:2" x14ac:dyDescent="0.25">
      <c r="B129" s="22"/>
    </row>
    <row r="130" spans="2:2" x14ac:dyDescent="0.25">
      <c r="B130" s="22"/>
    </row>
    <row r="131" spans="2:2" x14ac:dyDescent="0.25">
      <c r="B131" s="22"/>
    </row>
    <row r="132" spans="2:2" x14ac:dyDescent="0.25">
      <c r="B132" s="22"/>
    </row>
    <row r="133" spans="2:2" x14ac:dyDescent="0.25">
      <c r="B133" s="22"/>
    </row>
    <row r="134" spans="2:2" x14ac:dyDescent="0.25">
      <c r="B134" s="22"/>
    </row>
    <row r="135" spans="2:2" x14ac:dyDescent="0.25">
      <c r="B135" s="22"/>
    </row>
    <row r="136" spans="2:2" x14ac:dyDescent="0.25">
      <c r="B136" s="22"/>
    </row>
    <row r="137" spans="2:2" x14ac:dyDescent="0.25">
      <c r="B137" s="22"/>
    </row>
    <row r="138" spans="2:2" x14ac:dyDescent="0.25">
      <c r="B138" s="22"/>
    </row>
    <row r="139" spans="2:2" x14ac:dyDescent="0.25">
      <c r="B139" s="22"/>
    </row>
    <row r="140" spans="2:2" x14ac:dyDescent="0.25">
      <c r="B140" s="22"/>
    </row>
    <row r="141" spans="2:2" x14ac:dyDescent="0.25">
      <c r="B141" s="22"/>
    </row>
    <row r="142" spans="2:2" x14ac:dyDescent="0.25">
      <c r="B142" s="22"/>
    </row>
    <row r="143" spans="2:2" x14ac:dyDescent="0.25">
      <c r="B143" s="22"/>
    </row>
    <row r="144" spans="2:2" x14ac:dyDescent="0.25">
      <c r="B144" s="22"/>
    </row>
    <row r="145" spans="2:2" x14ac:dyDescent="0.25">
      <c r="B145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SUMMARY</vt:lpstr>
      <vt:lpstr>W2019-2020 Panhandle</vt:lpstr>
      <vt:lpstr>W2018-2019 Panhandle</vt:lpstr>
      <vt:lpstr>W2017-2018 Panhandle</vt:lpstr>
      <vt:lpstr>W2016-2017 Panhandle</vt:lpstr>
      <vt:lpstr>W2015-2016 Panhandle</vt:lpstr>
      <vt:lpstr>W2014-2015 Panhandle</vt:lpstr>
      <vt:lpstr>W2013-2014 Panhandle</vt:lpstr>
      <vt:lpstr>W2012-2013 Panhandle</vt:lpstr>
      <vt:lpstr>W2011-2012 Panhandle</vt:lpstr>
      <vt:lpstr>W2010-2011 Panhandle</vt:lpstr>
      <vt:lpstr>W2019-2020 Coastal</vt:lpstr>
      <vt:lpstr>W2018-2019 Coastal</vt:lpstr>
      <vt:lpstr>W2017-2018 Coastal</vt:lpstr>
      <vt:lpstr>W2016-2017 Coastal</vt:lpstr>
      <vt:lpstr>W2015-2016 Coastal</vt:lpstr>
      <vt:lpstr>W2014-2015 Coastal</vt:lpstr>
      <vt:lpstr>W2013-2014 Coastal</vt:lpstr>
      <vt:lpstr>W2012-2013 Coastal</vt:lpstr>
      <vt:lpstr>W2011-2012 Coastal</vt:lpstr>
      <vt:lpstr>W2010-2011 Coastal</vt:lpstr>
      <vt:lpstr>W2019-2020 Other</vt:lpstr>
      <vt:lpstr>W2018-2019 Other</vt:lpstr>
      <vt:lpstr>W2017-2018 Other</vt:lpstr>
      <vt:lpstr>W2016-2017 Other</vt:lpstr>
      <vt:lpstr>W2015-2016 Other</vt:lpstr>
      <vt:lpstr>W2014-2015 Other</vt:lpstr>
      <vt:lpstr>W2013-2014 Other</vt:lpstr>
      <vt:lpstr>W2012-2013 Other</vt:lpstr>
      <vt:lpstr>W2011-2012 Other</vt:lpstr>
      <vt:lpstr>W2010-2011 Other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Connor</dc:creator>
  <cp:lastModifiedBy>Anderson, Connor</cp:lastModifiedBy>
  <dcterms:created xsi:type="dcterms:W3CDTF">2020-04-27T19:20:08Z</dcterms:created>
  <dcterms:modified xsi:type="dcterms:W3CDTF">2020-04-30T15:11:56Z</dcterms:modified>
</cp:coreProperties>
</file>