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lakey\Documents\"/>
    </mc:Choice>
  </mc:AlternateContent>
  <xr:revisionPtr revIDLastSave="0" documentId="10_ncr:100000_{4A31DB73-13F8-47A8-9052-3401E602DF6C}" xr6:coauthVersionLast="31" xr6:coauthVersionMax="31" xr10:uidLastSave="{00000000-0000-0000-0000-000000000000}"/>
  <bookViews>
    <workbookView xWindow="0" yWindow="0" windowWidth="19200" windowHeight="7548" xr2:uid="{00000000-000D-0000-FFFF-FFFF00000000}"/>
  </bookViews>
  <sheets>
    <sheet name="Total" sheetId="6" r:id="rId1"/>
    <sheet name="Details" sheetId="1" r:id="rId2"/>
  </sheets>
  <definedNames>
    <definedName name="_xlnm._FilterDatabase" localSheetId="1" hidden="1">Details!$A$1:$G$167</definedName>
  </definedNames>
  <calcPr calcId="179017"/>
  <pivotCaches>
    <pivotCache cacheId="20" r:id="rId3"/>
  </pivotCaches>
</workbook>
</file>

<file path=xl/calcChain.xml><?xml version="1.0" encoding="utf-8"?>
<calcChain xmlns="http://schemas.openxmlformats.org/spreadsheetml/2006/main">
  <c r="F293" i="1" l="1"/>
  <c r="F292" i="1"/>
  <c r="F291" i="1"/>
  <c r="F290" i="1"/>
  <c r="F289" i="1"/>
  <c r="F15" i="1" l="1"/>
  <c r="F17" i="1"/>
  <c r="F18" i="1"/>
  <c r="F19" i="1"/>
  <c r="F23" i="1"/>
  <c r="F30" i="1"/>
  <c r="F31" i="1"/>
  <c r="F32" i="1"/>
  <c r="F33" i="1"/>
  <c r="F46" i="1"/>
  <c r="F47" i="1"/>
  <c r="F48" i="1"/>
  <c r="F49" i="1"/>
  <c r="F50" i="1"/>
  <c r="F63" i="1"/>
  <c r="F64" i="1"/>
  <c r="F65" i="1"/>
  <c r="F66" i="1"/>
  <c r="F79" i="1"/>
  <c r="F80" i="1"/>
  <c r="F81" i="1"/>
  <c r="F82" i="1"/>
  <c r="F86" i="1"/>
  <c r="F87" i="1"/>
  <c r="F88" i="1"/>
  <c r="F89" i="1"/>
  <c r="F98" i="1"/>
  <c r="F99" i="1"/>
  <c r="F100" i="1"/>
  <c r="F101" i="1"/>
  <c r="F119" i="1"/>
  <c r="F120" i="1"/>
  <c r="F121" i="1"/>
  <c r="F122" i="1"/>
  <c r="F127" i="1"/>
  <c r="F128" i="1"/>
  <c r="F129" i="1"/>
  <c r="F191" i="1"/>
  <c r="F142" i="1"/>
  <c r="F143" i="1"/>
  <c r="F144" i="1"/>
  <c r="F149" i="1"/>
  <c r="F150" i="1"/>
  <c r="F151" i="1"/>
  <c r="F152" i="1"/>
  <c r="F166" i="1"/>
  <c r="F167" i="1"/>
  <c r="F168" i="1"/>
  <c r="F169" i="1"/>
  <c r="F172" i="1"/>
  <c r="F187" i="1"/>
  <c r="F188" i="1"/>
  <c r="F189" i="1"/>
  <c r="F190" i="1"/>
  <c r="F4" i="1" l="1"/>
  <c r="F36" i="1"/>
  <c r="F53" i="1"/>
  <c r="F69" i="1"/>
  <c r="F104" i="1"/>
  <c r="F110" i="1"/>
  <c r="F133" i="1"/>
  <c r="F156" i="1"/>
  <c r="F175" i="1"/>
  <c r="F179" i="1"/>
  <c r="F180" i="1"/>
  <c r="F35" i="1"/>
  <c r="F68" i="1"/>
  <c r="F109" i="1"/>
  <c r="F5" i="1"/>
  <c r="F37" i="1"/>
  <c r="F54" i="1"/>
  <c r="F70" i="1"/>
  <c r="F107" i="1"/>
  <c r="F130" i="1"/>
  <c r="F153" i="1"/>
  <c r="F157" i="1"/>
  <c r="F176" i="1"/>
  <c r="F52" i="1"/>
  <c r="F132" i="1"/>
  <c r="F178" i="1"/>
  <c r="F34" i="1"/>
  <c r="F51" i="1"/>
  <c r="F67" i="1"/>
  <c r="F102" i="1"/>
  <c r="F108" i="1"/>
  <c r="F131" i="1"/>
  <c r="F154" i="1"/>
  <c r="F173" i="1"/>
  <c r="F177" i="1"/>
  <c r="F2" i="1"/>
  <c r="F3" i="1"/>
  <c r="F103" i="1"/>
  <c r="F155" i="1"/>
  <c r="F174" i="1"/>
  <c r="F24" i="1"/>
  <c r="F39" i="1"/>
  <c r="F56" i="1"/>
  <c r="F72" i="1"/>
  <c r="F84" i="1"/>
  <c r="F93" i="1"/>
  <c r="F113" i="1"/>
  <c r="F136" i="1"/>
  <c r="F147" i="1"/>
  <c r="F160" i="1"/>
  <c r="F181" i="1"/>
  <c r="F6" i="1"/>
  <c r="F55" i="1"/>
  <c r="F83" i="1"/>
  <c r="F135" i="1"/>
  <c r="F170" i="1"/>
  <c r="F7" i="1"/>
  <c r="F25" i="1"/>
  <c r="F40" i="1"/>
  <c r="F57" i="1"/>
  <c r="F73" i="1"/>
  <c r="F90" i="1"/>
  <c r="F105" i="1"/>
  <c r="F114" i="1"/>
  <c r="F137" i="1"/>
  <c r="F148" i="1"/>
  <c r="F161" i="1"/>
  <c r="F182" i="1"/>
  <c r="F38" i="1"/>
  <c r="F112" i="1"/>
  <c r="F159" i="1"/>
  <c r="F8" i="1"/>
  <c r="F26" i="1"/>
  <c r="F41" i="1"/>
  <c r="F58" i="1"/>
  <c r="F74" i="1"/>
  <c r="F91" i="1"/>
  <c r="F111" i="1"/>
  <c r="F134" i="1"/>
  <c r="F145" i="1"/>
  <c r="F158" i="1"/>
  <c r="F183" i="1"/>
  <c r="F9" i="1"/>
  <c r="F71" i="1"/>
  <c r="F92" i="1"/>
  <c r="F146" i="1"/>
  <c r="F184" i="1"/>
  <c r="F16" i="1"/>
  <c r="F27" i="1"/>
  <c r="F43" i="1"/>
  <c r="F60" i="1"/>
  <c r="F76" i="1"/>
  <c r="F94" i="1"/>
  <c r="F106" i="1"/>
  <c r="F118" i="1"/>
  <c r="F126" i="1"/>
  <c r="F141" i="1"/>
  <c r="F165" i="1"/>
  <c r="F10" i="1"/>
  <c r="F42" i="1"/>
  <c r="F85" i="1"/>
  <c r="F125" i="1"/>
  <c r="F186" i="1"/>
  <c r="F11" i="1"/>
  <c r="F20" i="1"/>
  <c r="F28" i="1"/>
  <c r="F44" i="1"/>
  <c r="F61" i="1"/>
  <c r="F77" i="1"/>
  <c r="F95" i="1"/>
  <c r="F115" i="1"/>
  <c r="F123" i="1"/>
  <c r="F138" i="1"/>
  <c r="F162" i="1"/>
  <c r="F171" i="1"/>
  <c r="F22" i="1"/>
  <c r="F75" i="1"/>
  <c r="F97" i="1"/>
  <c r="F164" i="1"/>
  <c r="F12" i="1"/>
  <c r="F21" i="1"/>
  <c r="F29" i="1"/>
  <c r="F45" i="1"/>
  <c r="F62" i="1"/>
  <c r="F78" i="1"/>
  <c r="F96" i="1"/>
  <c r="F116" i="1"/>
  <c r="F124" i="1"/>
  <c r="F139" i="1"/>
  <c r="F163" i="1"/>
  <c r="F185" i="1"/>
  <c r="F13" i="1"/>
  <c r="F59" i="1"/>
  <c r="F117" i="1"/>
  <c r="F140" i="1"/>
  <c r="E176" i="1"/>
  <c r="E180" i="1"/>
  <c r="E53" i="1"/>
  <c r="E178" i="1"/>
  <c r="E179" i="1"/>
  <c r="E52" i="1"/>
  <c r="F193" i="1"/>
  <c r="F231" i="1"/>
  <c r="F195" i="1"/>
  <c r="F196" i="1"/>
  <c r="F197" i="1"/>
  <c r="F198" i="1"/>
  <c r="F194" i="1"/>
  <c r="F233" i="1"/>
  <c r="F234" i="1"/>
  <c r="F235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70" i="1"/>
  <c r="F271" i="1"/>
  <c r="F272" i="1"/>
  <c r="F273" i="1"/>
  <c r="F274" i="1"/>
  <c r="F285" i="1"/>
  <c r="F286" i="1"/>
  <c r="F287" i="1"/>
  <c r="F199" i="1"/>
  <c r="F200" i="1"/>
  <c r="F201" i="1"/>
  <c r="F203" i="1"/>
  <c r="F204" i="1"/>
  <c r="F205" i="1"/>
  <c r="F206" i="1"/>
  <c r="F207" i="1"/>
  <c r="F208" i="1"/>
  <c r="F202" i="1"/>
  <c r="F232" i="1"/>
  <c r="F239" i="1"/>
  <c r="F250" i="1"/>
  <c r="F251" i="1"/>
  <c r="F252" i="1"/>
  <c r="F253" i="1"/>
  <c r="F254" i="1"/>
  <c r="F256" i="1"/>
  <c r="F257" i="1"/>
  <c r="F258" i="1"/>
  <c r="F259" i="1"/>
  <c r="F260" i="1"/>
  <c r="F264" i="1"/>
  <c r="F275" i="1"/>
  <c r="F276" i="1"/>
  <c r="F277" i="1"/>
  <c r="F278" i="1"/>
  <c r="F288" i="1"/>
  <c r="F209" i="1"/>
  <c r="F210" i="1"/>
  <c r="F211" i="1"/>
  <c r="F212" i="1"/>
  <c r="F213" i="1"/>
  <c r="F214" i="1"/>
  <c r="F215" i="1"/>
  <c r="F216" i="1"/>
  <c r="F217" i="1"/>
  <c r="F218" i="1"/>
  <c r="F261" i="1"/>
  <c r="F262" i="1"/>
  <c r="F263" i="1"/>
  <c r="F265" i="1"/>
  <c r="F266" i="1"/>
  <c r="F267" i="1"/>
  <c r="F268" i="1"/>
  <c r="F269" i="1"/>
  <c r="F279" i="1"/>
  <c r="F280" i="1"/>
  <c r="F281" i="1"/>
  <c r="F282" i="1"/>
  <c r="F283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55" i="1"/>
  <c r="F284" i="1"/>
  <c r="E60" i="1"/>
  <c r="E61" i="1"/>
  <c r="E56" i="1"/>
  <c r="E57" i="1"/>
  <c r="C7" i="6"/>
  <c r="E7" i="6"/>
  <c r="E6" i="6"/>
  <c r="D6" i="6"/>
  <c r="C6" i="6"/>
  <c r="B6" i="6"/>
  <c r="D7" i="6"/>
  <c r="B7" i="6"/>
  <c r="F7" i="6" l="1"/>
  <c r="F6" i="6"/>
  <c r="B8" i="6"/>
  <c r="C8" i="6"/>
  <c r="D8" i="6"/>
  <c r="E8" i="6"/>
  <c r="F8" i="6" l="1"/>
</calcChain>
</file>

<file path=xl/sharedStrings.xml><?xml version="1.0" encoding="utf-8"?>
<sst xmlns="http://schemas.openxmlformats.org/spreadsheetml/2006/main" count="1323" uniqueCount="97">
  <si>
    <t>oncor</t>
  </si>
  <si>
    <t>Centerpoint</t>
  </si>
  <si>
    <t>TNMP</t>
  </si>
  <si>
    <t>AEP North</t>
  </si>
  <si>
    <t>AEP Central</t>
  </si>
  <si>
    <t>Class</t>
  </si>
  <si>
    <t>REP Cert No.</t>
  </si>
  <si>
    <t>Company</t>
  </si>
  <si>
    <t>Utility</t>
  </si>
  <si>
    <t>CHAMPION ENERGY SERVICES LLC</t>
  </si>
  <si>
    <t>DIRECT ENERGY LP</t>
  </si>
  <si>
    <t>FIRST CHOICE POWER LLC</t>
  </si>
  <si>
    <t>FULCRUM RETAIL ENERGY LLC</t>
  </si>
  <si>
    <t>GEXA ENERGY LP</t>
  </si>
  <si>
    <t>GREEN MOUNTAIN ENERGY COMPANY</t>
  </si>
  <si>
    <t>JUST ENERGY TEXAS LP</t>
  </si>
  <si>
    <t>RELIANT ENERGY RETAIL SERVICES LLC</t>
  </si>
  <si>
    <t>STREAM SPE LTD</t>
  </si>
  <si>
    <t>AMBIT TEXAS LLC</t>
  </si>
  <si>
    <t>TRIEAGLE ENERGY LP</t>
  </si>
  <si>
    <t>TXU ENERGY RETAIL COMPANY LLC</t>
  </si>
  <si>
    <t>CONSTELLATION NEWENERGY INC</t>
  </si>
  <si>
    <t>ENTRUST ENERGY INC</t>
  </si>
  <si>
    <t>BOUNCE ENERGY INC</t>
  </si>
  <si>
    <t>NEC Co-op Energy</t>
  </si>
  <si>
    <t>Row Labels</t>
  </si>
  <si>
    <t>Grand Total</t>
  </si>
  <si>
    <t>Column Labels</t>
  </si>
  <si>
    <t>VREP</t>
  </si>
  <si>
    <t>LSP</t>
  </si>
  <si>
    <t>US RETAILERS LLC</t>
  </si>
  <si>
    <t>VALUE BASED BRANDS LLC</t>
  </si>
  <si>
    <t>VEH LLC</t>
  </si>
  <si>
    <t>WTU RETAIL ENERGY LP</t>
  </si>
  <si>
    <t>Oncor</t>
  </si>
  <si>
    <t>AP GAS &amp; ELECTRIC (TX) LLC</t>
  </si>
  <si>
    <t>DIRECT ENERGY BUSINESS LLC</t>
  </si>
  <si>
    <t>EDF ENERGY SERVICES LLC</t>
  </si>
  <si>
    <t>CPL RETAIL ENERGY LP</t>
  </si>
  <si>
    <t>ENGIE RESOURCES LLC</t>
  </si>
  <si>
    <t>HUDSON ENERGY SERVICES</t>
  </si>
  <si>
    <t>MP2 ENERGY TEXAS LLC</t>
  </si>
  <si>
    <t>SUMMER ENERGY LLC</t>
  </si>
  <si>
    <t>TARA ENERGY LLC</t>
  </si>
  <si>
    <t>Resi</t>
  </si>
  <si>
    <t>SmComm</t>
  </si>
  <si>
    <t>LgComm</t>
  </si>
  <si>
    <t>AMERIPOWER LLC</t>
  </si>
  <si>
    <t>CALPINE ENERGY SOLUTIONS, LLC</t>
  </si>
  <si>
    <t>MIDAMERICAN ENERGY SERVICES LLC</t>
  </si>
  <si>
    <t>AMERICAN L&amp;P CO</t>
  </si>
  <si>
    <t>CONOCOPHILLIPS
COMPANY</t>
  </si>
  <si>
    <t>TEXPO POWER LP</t>
  </si>
  <si>
    <t>4Large Commercial</t>
  </si>
  <si>
    <t>3Medium Commercial</t>
  </si>
  <si>
    <t>1Residential</t>
  </si>
  <si>
    <t>Sum of LSP</t>
  </si>
  <si>
    <t>Assigned</t>
  </si>
  <si>
    <t>2Small commercial</t>
  </si>
  <si>
    <t>Sum of VREP</t>
  </si>
  <si>
    <t>AMBIT TEXAS LLC Total</t>
  </si>
  <si>
    <t>AMERICAN L&amp;P CO Total</t>
  </si>
  <si>
    <t>AMERIPOWER LLC Total</t>
  </si>
  <si>
    <t>AP GAS &amp; ELECTRIC (TX) LLC Total</t>
  </si>
  <si>
    <t>CALPINE ENERGY SOLUTIONS, LLC Total</t>
  </si>
  <si>
    <t>CHAMPION ENERGY SERVICES LLC Total</t>
  </si>
  <si>
    <t>CONOCOPHILLIPS
COMPANY Total</t>
  </si>
  <si>
    <t>CONSTELLATION NEWENERGY INC Total</t>
  </si>
  <si>
    <t>CPL RETAIL ENERGY LP Total</t>
  </si>
  <si>
    <t>DIRECT ENERGY BUSINESS LLC Total</t>
  </si>
  <si>
    <t>EDF ENERGY SERVICES LLC Total</t>
  </si>
  <si>
    <t>ENGIE RESOURCES LLC Total</t>
  </si>
  <si>
    <t>ENTRUST ENERGY INC Total</t>
  </si>
  <si>
    <t>GEXA ENERGY LP Total</t>
  </si>
  <si>
    <t>HUDSON ENERGY SERVICES Total</t>
  </si>
  <si>
    <t>JUST ENERGY TEXAS LP Total</t>
  </si>
  <si>
    <t>MIDAMERICAN ENERGY SERVICES LLC Total</t>
  </si>
  <si>
    <t>MP2 ENERGY TEXAS LLC Total</t>
  </si>
  <si>
    <t>NEC Co-op Energy Total</t>
  </si>
  <si>
    <t>RELIANT ENERGY RETAIL SERVICES LLC Total</t>
  </si>
  <si>
    <t>SUMMER ENERGY LLC Total</t>
  </si>
  <si>
    <t>TEXPO POWER LP Total</t>
  </si>
  <si>
    <t>TRIEAGLE ENERGY LP Total</t>
  </si>
  <si>
    <t>TXU ENERGY RETAIL COMPANY LLC Total</t>
  </si>
  <si>
    <t>CNP</t>
  </si>
  <si>
    <t>MdComm</t>
  </si>
  <si>
    <t>Assumptions - 
# ESIs by Utility Area for each POLR REP</t>
  </si>
  <si>
    <t xml:space="preserve"> VREP ESIs </t>
  </si>
  <si>
    <t xml:space="preserve"> LSP ESIs</t>
  </si>
  <si>
    <t>VREP Total</t>
  </si>
  <si>
    <t>LSP Total</t>
  </si>
  <si>
    <t>z</t>
  </si>
  <si>
    <t>assigned</t>
  </si>
  <si>
    <t>AEP Duplicate</t>
  </si>
  <si>
    <t>AEP Texas</t>
  </si>
  <si>
    <t>WORLD POWER AND GAS</t>
  </si>
  <si>
    <t>WORLD POWER AND GAS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</si>
</sst>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pivotButton="1" applyFont="1" applyAlignment="1">
      <alignment horizontal="left" vertical="top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0" fontId="0" fillId="0" borderId="0" xfId="0" applyNumberFormat="1" applyAlignment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0" fillId="0" borderId="1" xfId="0" applyFont="1" applyBorder="1" applyAlignment="1">
      <alignment horizontal="right" vertical="top"/>
    </xf>
    <xf numFmtId="0" fontId="4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top"/>
    </xf>
    <xf numFmtId="0" fontId="0" fillId="0" borderId="1" xfId="0" applyNumberFormat="1" applyFont="1" applyFill="1" applyBorder="1" applyAlignment="1" applyProtection="1"/>
  </cellXfs>
  <cellStyles count="1">
    <cellStyle name="Normal" xfId="0" builtinId="0"/>
  </cellStyles>
  <dxfs count="101">
    <dxf>
      <fill>
        <patternFill patternType="solid">
          <bgColor rgb="FFFFFF00"/>
        </patternFill>
      </fill>
    </dxf>
    <dxf>
      <fill>
        <patternFill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rgb="FFFFFF00"/>
        </patternFill>
      </fill>
    </dxf>
    <dxf>
      <fill>
        <patternFill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P Coalition 022620" refreshedDate="43885.414305092592" createdVersion="6" refreshedVersion="6" minRefreshableVersion="3" recordCount="190" xr:uid="{B8A736A6-6381-4DE9-AFF3-FD377A914829}">
  <cacheSource type="worksheet">
    <worksheetSource ref="A1:G191" sheet="Details"/>
  </cacheSource>
  <cacheFields count="7">
    <cacheField name="REP Cert No." numFmtId="0">
      <sharedItems containsSemiMixedTypes="0" containsString="0" containsNumber="1" containsInteger="1" minValue="10004" maxValue="10233"/>
    </cacheField>
    <cacheField name="Company" numFmtId="0">
      <sharedItems count="29">
        <s v="AMBIT TEXAS LLC"/>
        <s v="AMERICAN L&amp;P CO"/>
        <s v="AMERIPOWER LLC"/>
        <s v="AP GAS &amp; ELECTRIC (TX) LLC"/>
        <s v="CALPINE ENERGY SOLUTIONS, LLC"/>
        <s v="CHAMPION ENERGY SERVICES LLC"/>
        <s v="CONOCOPHILLIPS_x000a_COMPANY"/>
        <s v="CONSTELLATION NEWENERGY INC"/>
        <s v="CPL RETAIL ENERGY LP"/>
        <s v="DIRECT ENERGY BUSINESS LLC"/>
        <s v="EDF ENERGY SERVICES LLC"/>
        <s v="ENGIE RESOURCES LLC"/>
        <s v="ENTRUST ENERGY INC"/>
        <s v="GEXA ENERGY LP"/>
        <s v="HUDSON ENERGY SERVICES"/>
        <s v="JUST ENERGY TEXAS LP"/>
        <s v="MIDAMERICAN ENERGY SERVICES LLC"/>
        <s v="MP2 ENERGY TEXAS LLC"/>
        <s v="NEC Co-op Energy"/>
        <s v="RELIANT ENERGY RETAIL SERVICES LLC"/>
        <s v="SUMMER ENERGY LLC"/>
        <s v="TEXPO POWER LP"/>
        <s v="TRIEAGLE ENERGY LP"/>
        <s v="TXU ENERGY RETAIL COMPANY LLC"/>
        <s v="WORLD POWER AND GAS"/>
        <s v="SOURCE POWER &amp; GAS LLC" u="1"/>
        <s v="STREAM SPE LTD" u="1"/>
        <s v="TOTAL GAS &amp;_x000a_POWER NORTH_x000a_AMERICA INC" u="1"/>
        <s v="MEGA ENERGY" u="1"/>
      </sharedItems>
    </cacheField>
    <cacheField name="Utility" numFmtId="0">
      <sharedItems count="6">
        <s v="AEP Texas"/>
        <s v="CNP"/>
        <s v="Oncor"/>
        <s v="TNMP"/>
        <s v="AEP North" u="1"/>
        <s v="AEP Central" u="1"/>
      </sharedItems>
    </cacheField>
    <cacheField name="Class" numFmtId="0">
      <sharedItems count="4">
        <s v="1Residential"/>
        <s v="2Small commercial"/>
        <s v="3Medium Commercial"/>
        <s v="4Large Commercial"/>
      </sharedItems>
    </cacheField>
    <cacheField name="VREP" numFmtId="0">
      <sharedItems containsString="0" containsBlank="1" containsNumber="1" containsInteger="1" minValue="25" maxValue="250"/>
    </cacheField>
    <cacheField name="LSP" numFmtId="0">
      <sharedItems containsString="0" containsBlank="1" containsNumber="1" containsInteger="1" minValue="0" maxValue="24"/>
    </cacheField>
    <cacheField name="Assign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n v="10117"/>
    <x v="0"/>
    <x v="0"/>
    <x v="0"/>
    <m/>
    <n v="24"/>
    <s v="z"/>
  </r>
  <r>
    <n v="10117"/>
    <x v="0"/>
    <x v="1"/>
    <x v="0"/>
    <m/>
    <n v="24"/>
    <s v="z"/>
  </r>
  <r>
    <n v="10117"/>
    <x v="0"/>
    <x v="2"/>
    <x v="0"/>
    <m/>
    <n v="24"/>
    <s v="z"/>
  </r>
  <r>
    <n v="10117"/>
    <x v="0"/>
    <x v="3"/>
    <x v="0"/>
    <m/>
    <n v="24"/>
    <s v="z"/>
  </r>
  <r>
    <n v="10117"/>
    <x v="0"/>
    <x v="0"/>
    <x v="1"/>
    <m/>
    <n v="8"/>
    <s v="z"/>
  </r>
  <r>
    <n v="10117"/>
    <x v="0"/>
    <x v="1"/>
    <x v="1"/>
    <m/>
    <n v="8"/>
    <s v="z"/>
  </r>
  <r>
    <n v="10117"/>
    <x v="0"/>
    <x v="2"/>
    <x v="1"/>
    <m/>
    <n v="8"/>
    <s v="z"/>
  </r>
  <r>
    <n v="10117"/>
    <x v="0"/>
    <x v="3"/>
    <x v="1"/>
    <m/>
    <n v="8"/>
    <s v="z"/>
  </r>
  <r>
    <n v="10117"/>
    <x v="0"/>
    <x v="0"/>
    <x v="2"/>
    <m/>
    <n v="8"/>
    <s v="z"/>
  </r>
  <r>
    <n v="10117"/>
    <x v="0"/>
    <x v="1"/>
    <x v="2"/>
    <m/>
    <n v="8"/>
    <s v="z"/>
  </r>
  <r>
    <n v="10117"/>
    <x v="0"/>
    <x v="2"/>
    <x v="2"/>
    <m/>
    <n v="8"/>
    <s v="z"/>
  </r>
  <r>
    <n v="10117"/>
    <x v="0"/>
    <x v="3"/>
    <x v="2"/>
    <m/>
    <n v="8"/>
    <s v="z"/>
  </r>
  <r>
    <n v="10117"/>
    <x v="0"/>
    <x v="0"/>
    <x v="3"/>
    <m/>
    <m/>
    <s v="z"/>
  </r>
  <r>
    <n v="10117"/>
    <x v="0"/>
    <x v="3"/>
    <x v="3"/>
    <m/>
    <n v="0"/>
    <s v="z"/>
  </r>
  <r>
    <n v="10147"/>
    <x v="1"/>
    <x v="0"/>
    <x v="2"/>
    <m/>
    <n v="8"/>
    <s v="z"/>
  </r>
  <r>
    <n v="10147"/>
    <x v="1"/>
    <x v="0"/>
    <x v="3"/>
    <m/>
    <n v="0"/>
    <s v="z"/>
  </r>
  <r>
    <n v="10147"/>
    <x v="1"/>
    <x v="1"/>
    <x v="3"/>
    <m/>
    <n v="0"/>
    <s v="z"/>
  </r>
  <r>
    <n v="10147"/>
    <x v="1"/>
    <x v="3"/>
    <x v="3"/>
    <m/>
    <n v="0"/>
    <s v="z"/>
  </r>
  <r>
    <n v="10076"/>
    <x v="2"/>
    <x v="1"/>
    <x v="2"/>
    <m/>
    <n v="8"/>
    <s v="z"/>
  </r>
  <r>
    <n v="10076"/>
    <x v="2"/>
    <x v="2"/>
    <x v="2"/>
    <m/>
    <n v="8"/>
    <s v="z"/>
  </r>
  <r>
    <n v="10076"/>
    <x v="2"/>
    <x v="3"/>
    <x v="2"/>
    <m/>
    <n v="8"/>
    <s v="z"/>
  </r>
  <r>
    <n v="10076"/>
    <x v="2"/>
    <x v="2"/>
    <x v="3"/>
    <m/>
    <n v="0"/>
    <s v="z"/>
  </r>
  <r>
    <n v="10105"/>
    <x v="3"/>
    <x v="0"/>
    <x v="1"/>
    <m/>
    <n v="8"/>
    <s v="z"/>
  </r>
  <r>
    <n v="10105"/>
    <x v="3"/>
    <x v="1"/>
    <x v="1"/>
    <m/>
    <n v="8"/>
    <s v="z"/>
  </r>
  <r>
    <n v="10105"/>
    <x v="3"/>
    <x v="3"/>
    <x v="1"/>
    <m/>
    <n v="8"/>
    <s v="z"/>
  </r>
  <r>
    <n v="10017"/>
    <x v="4"/>
    <x v="0"/>
    <x v="2"/>
    <m/>
    <n v="8"/>
    <s v="z"/>
  </r>
  <r>
    <n v="10017"/>
    <x v="4"/>
    <x v="1"/>
    <x v="2"/>
    <m/>
    <n v="8"/>
    <s v="z"/>
  </r>
  <r>
    <n v="10017"/>
    <x v="4"/>
    <x v="3"/>
    <x v="2"/>
    <m/>
    <n v="8"/>
    <s v="z"/>
  </r>
  <r>
    <n v="10017"/>
    <x v="4"/>
    <x v="0"/>
    <x v="3"/>
    <m/>
    <n v="0"/>
    <s v="z"/>
  </r>
  <r>
    <n v="10017"/>
    <x v="4"/>
    <x v="1"/>
    <x v="3"/>
    <m/>
    <n v="0"/>
    <s v="z"/>
  </r>
  <r>
    <n v="10017"/>
    <x v="4"/>
    <x v="2"/>
    <x v="3"/>
    <m/>
    <n v="0"/>
    <s v="z"/>
  </r>
  <r>
    <n v="10017"/>
    <x v="4"/>
    <x v="3"/>
    <x v="3"/>
    <m/>
    <n v="0"/>
    <s v="z"/>
  </r>
  <r>
    <n v="10098"/>
    <x v="5"/>
    <x v="0"/>
    <x v="0"/>
    <m/>
    <n v="24"/>
    <s v="z"/>
  </r>
  <r>
    <n v="10098"/>
    <x v="5"/>
    <x v="1"/>
    <x v="0"/>
    <m/>
    <n v="24"/>
    <s v="z"/>
  </r>
  <r>
    <n v="10098"/>
    <x v="5"/>
    <x v="2"/>
    <x v="0"/>
    <m/>
    <n v="24"/>
    <s v="z"/>
  </r>
  <r>
    <n v="10098"/>
    <x v="5"/>
    <x v="3"/>
    <x v="0"/>
    <m/>
    <n v="24"/>
    <s v="z"/>
  </r>
  <r>
    <n v="10098"/>
    <x v="5"/>
    <x v="0"/>
    <x v="1"/>
    <m/>
    <n v="8"/>
    <s v="z"/>
  </r>
  <r>
    <n v="10098"/>
    <x v="5"/>
    <x v="1"/>
    <x v="1"/>
    <m/>
    <n v="8"/>
    <s v="z"/>
  </r>
  <r>
    <n v="10098"/>
    <x v="5"/>
    <x v="2"/>
    <x v="1"/>
    <m/>
    <n v="8"/>
    <s v="z"/>
  </r>
  <r>
    <n v="10098"/>
    <x v="5"/>
    <x v="3"/>
    <x v="1"/>
    <m/>
    <n v="8"/>
    <s v="z"/>
  </r>
  <r>
    <n v="10098"/>
    <x v="5"/>
    <x v="0"/>
    <x v="2"/>
    <m/>
    <n v="8"/>
    <s v="z"/>
  </r>
  <r>
    <n v="10098"/>
    <x v="5"/>
    <x v="1"/>
    <x v="2"/>
    <m/>
    <n v="8"/>
    <s v="z"/>
  </r>
  <r>
    <n v="10098"/>
    <x v="5"/>
    <x v="2"/>
    <x v="2"/>
    <m/>
    <n v="8"/>
    <s v="z"/>
  </r>
  <r>
    <n v="10098"/>
    <x v="5"/>
    <x v="3"/>
    <x v="2"/>
    <m/>
    <n v="8"/>
    <s v="z"/>
  </r>
  <r>
    <n v="10098"/>
    <x v="5"/>
    <x v="0"/>
    <x v="3"/>
    <m/>
    <n v="0"/>
    <s v="z"/>
  </r>
  <r>
    <n v="10098"/>
    <x v="5"/>
    <x v="1"/>
    <x v="3"/>
    <m/>
    <n v="0"/>
    <s v="z"/>
  </r>
  <r>
    <n v="10098"/>
    <x v="5"/>
    <x v="2"/>
    <x v="3"/>
    <m/>
    <n v="0"/>
    <s v="z"/>
  </r>
  <r>
    <n v="10098"/>
    <x v="5"/>
    <x v="3"/>
    <x v="3"/>
    <m/>
    <n v="0"/>
    <s v="z"/>
  </r>
  <r>
    <n v="10037"/>
    <x v="6"/>
    <x v="0"/>
    <x v="3"/>
    <m/>
    <n v="0"/>
    <s v="z"/>
  </r>
  <r>
    <n v="10014"/>
    <x v="7"/>
    <x v="0"/>
    <x v="0"/>
    <m/>
    <n v="24"/>
    <s v="z"/>
  </r>
  <r>
    <n v="10014"/>
    <x v="7"/>
    <x v="1"/>
    <x v="0"/>
    <n v="250"/>
    <n v="24"/>
    <s v="z"/>
  </r>
  <r>
    <n v="10144"/>
    <x v="7"/>
    <x v="2"/>
    <x v="0"/>
    <n v="250"/>
    <n v="24"/>
    <s v="z"/>
  </r>
  <r>
    <n v="10014"/>
    <x v="7"/>
    <x v="3"/>
    <x v="0"/>
    <m/>
    <n v="24"/>
    <s v="z"/>
  </r>
  <r>
    <n v="10014"/>
    <x v="7"/>
    <x v="0"/>
    <x v="1"/>
    <m/>
    <n v="8"/>
    <s v="z"/>
  </r>
  <r>
    <n v="10014"/>
    <x v="7"/>
    <x v="1"/>
    <x v="1"/>
    <n v="50"/>
    <n v="8"/>
    <s v="z"/>
  </r>
  <r>
    <n v="10014"/>
    <x v="7"/>
    <x v="2"/>
    <x v="1"/>
    <n v="50"/>
    <n v="8"/>
    <s v="z"/>
  </r>
  <r>
    <n v="10014"/>
    <x v="7"/>
    <x v="3"/>
    <x v="1"/>
    <m/>
    <n v="8"/>
    <s v="z"/>
  </r>
  <r>
    <n v="10014"/>
    <x v="7"/>
    <x v="0"/>
    <x v="2"/>
    <m/>
    <n v="8"/>
    <s v="z"/>
  </r>
  <r>
    <n v="10014"/>
    <x v="7"/>
    <x v="1"/>
    <x v="2"/>
    <n v="25"/>
    <n v="8"/>
    <s v="z"/>
  </r>
  <r>
    <n v="10014"/>
    <x v="7"/>
    <x v="2"/>
    <x v="2"/>
    <n v="25"/>
    <n v="8"/>
    <s v="z"/>
  </r>
  <r>
    <n v="10014"/>
    <x v="7"/>
    <x v="3"/>
    <x v="2"/>
    <m/>
    <n v="8"/>
    <s v="z"/>
  </r>
  <r>
    <n v="10014"/>
    <x v="7"/>
    <x v="0"/>
    <x v="3"/>
    <m/>
    <n v="0"/>
    <s v="z"/>
  </r>
  <r>
    <n v="10014"/>
    <x v="7"/>
    <x v="1"/>
    <x v="3"/>
    <m/>
    <n v="0"/>
    <s v="z"/>
  </r>
  <r>
    <n v="10014"/>
    <x v="7"/>
    <x v="2"/>
    <x v="3"/>
    <m/>
    <n v="0"/>
    <s v="z"/>
  </r>
  <r>
    <n v="10014"/>
    <x v="7"/>
    <x v="3"/>
    <x v="3"/>
    <m/>
    <n v="0"/>
    <s v="z"/>
  </r>
  <r>
    <n v="10023"/>
    <x v="8"/>
    <x v="0"/>
    <x v="0"/>
    <m/>
    <n v="24"/>
    <s v="z"/>
  </r>
  <r>
    <n v="10040"/>
    <x v="8"/>
    <x v="1"/>
    <x v="0"/>
    <m/>
    <n v="24"/>
    <s v="z"/>
  </r>
  <r>
    <n v="10040"/>
    <x v="8"/>
    <x v="2"/>
    <x v="0"/>
    <m/>
    <n v="24"/>
    <s v="z"/>
  </r>
  <r>
    <n v="10040"/>
    <x v="8"/>
    <x v="3"/>
    <x v="0"/>
    <m/>
    <n v="24"/>
    <s v="z"/>
  </r>
  <r>
    <n v="10023"/>
    <x v="8"/>
    <x v="0"/>
    <x v="1"/>
    <m/>
    <n v="8"/>
    <s v="z"/>
  </r>
  <r>
    <n v="10011"/>
    <x v="8"/>
    <x v="1"/>
    <x v="1"/>
    <m/>
    <n v="8"/>
    <s v="z"/>
  </r>
  <r>
    <n v="10011"/>
    <x v="8"/>
    <x v="2"/>
    <x v="1"/>
    <m/>
    <n v="8"/>
    <s v="z"/>
  </r>
  <r>
    <n v="10011"/>
    <x v="8"/>
    <x v="3"/>
    <x v="1"/>
    <m/>
    <n v="8"/>
    <s v="z"/>
  </r>
  <r>
    <n v="10011"/>
    <x v="9"/>
    <x v="0"/>
    <x v="2"/>
    <m/>
    <n v="8"/>
    <s v="z"/>
  </r>
  <r>
    <n v="10011"/>
    <x v="9"/>
    <x v="1"/>
    <x v="2"/>
    <m/>
    <n v="8"/>
    <s v="z"/>
  </r>
  <r>
    <n v="10011"/>
    <x v="9"/>
    <x v="2"/>
    <x v="2"/>
    <m/>
    <n v="8"/>
    <s v="z"/>
  </r>
  <r>
    <n v="10011"/>
    <x v="9"/>
    <x v="3"/>
    <x v="2"/>
    <m/>
    <n v="8"/>
    <s v="z"/>
  </r>
  <r>
    <n v="10011"/>
    <x v="9"/>
    <x v="0"/>
    <x v="3"/>
    <m/>
    <n v="0"/>
    <s v="z"/>
  </r>
  <r>
    <n v="10011"/>
    <x v="9"/>
    <x v="1"/>
    <x v="3"/>
    <m/>
    <n v="0"/>
    <s v="z"/>
  </r>
  <r>
    <n v="10011"/>
    <x v="9"/>
    <x v="2"/>
    <x v="3"/>
    <m/>
    <n v="0"/>
    <s v="z"/>
  </r>
  <r>
    <n v="10011"/>
    <x v="9"/>
    <x v="3"/>
    <x v="3"/>
    <m/>
    <n v="0"/>
    <s v="z"/>
  </r>
  <r>
    <n v="10153"/>
    <x v="10"/>
    <x v="0"/>
    <x v="1"/>
    <m/>
    <n v="8"/>
    <s v="z"/>
  </r>
  <r>
    <n v="10153"/>
    <x v="10"/>
    <x v="2"/>
    <x v="1"/>
    <m/>
    <n v="8"/>
    <s v="z"/>
  </r>
  <r>
    <n v="10153"/>
    <x v="10"/>
    <x v="2"/>
    <x v="2"/>
    <m/>
    <n v="8"/>
    <s v="z"/>
  </r>
  <r>
    <n v="10153"/>
    <x v="10"/>
    <x v="0"/>
    <x v="3"/>
    <m/>
    <n v="0"/>
    <s v="z"/>
  </r>
  <r>
    <n v="10153"/>
    <x v="10"/>
    <x v="1"/>
    <x v="3"/>
    <m/>
    <n v="0"/>
    <s v="z"/>
  </r>
  <r>
    <n v="10153"/>
    <x v="10"/>
    <x v="2"/>
    <x v="3"/>
    <m/>
    <n v="0"/>
    <s v="z"/>
  </r>
  <r>
    <n v="10153"/>
    <x v="10"/>
    <x v="3"/>
    <x v="3"/>
    <m/>
    <n v="0"/>
    <s v="z"/>
  </r>
  <r>
    <n v="10053"/>
    <x v="11"/>
    <x v="0"/>
    <x v="1"/>
    <m/>
    <n v="8"/>
    <s v="z"/>
  </r>
  <r>
    <n v="10053"/>
    <x v="11"/>
    <x v="1"/>
    <x v="1"/>
    <m/>
    <n v="8"/>
    <s v="z"/>
  </r>
  <r>
    <n v="10053"/>
    <x v="11"/>
    <x v="2"/>
    <x v="1"/>
    <m/>
    <n v="8"/>
    <s v="z"/>
  </r>
  <r>
    <n v="10053"/>
    <x v="11"/>
    <x v="3"/>
    <x v="1"/>
    <m/>
    <n v="8"/>
    <s v="z"/>
  </r>
  <r>
    <n v="10053"/>
    <x v="11"/>
    <x v="0"/>
    <x v="2"/>
    <m/>
    <n v="8"/>
    <s v="z"/>
  </r>
  <r>
    <n v="10053"/>
    <x v="11"/>
    <x v="1"/>
    <x v="2"/>
    <m/>
    <n v="8"/>
    <s v="z"/>
  </r>
  <r>
    <n v="10053"/>
    <x v="11"/>
    <x v="2"/>
    <x v="2"/>
    <m/>
    <n v="8"/>
    <s v="z"/>
  </r>
  <r>
    <n v="10053"/>
    <x v="11"/>
    <x v="3"/>
    <x v="2"/>
    <m/>
    <n v="8"/>
    <s v="z"/>
  </r>
  <r>
    <n v="10053"/>
    <x v="11"/>
    <x v="0"/>
    <x v="3"/>
    <m/>
    <n v="0"/>
    <s v="z"/>
  </r>
  <r>
    <n v="10053"/>
    <x v="11"/>
    <x v="1"/>
    <x v="3"/>
    <m/>
    <n v="0"/>
    <s v="z"/>
  </r>
  <r>
    <n v="10053"/>
    <x v="11"/>
    <x v="2"/>
    <x v="3"/>
    <m/>
    <n v="0"/>
    <s v="z"/>
  </r>
  <r>
    <n v="10053"/>
    <x v="11"/>
    <x v="3"/>
    <x v="3"/>
    <m/>
    <n v="0"/>
    <s v="z"/>
  </r>
  <r>
    <n v="10197"/>
    <x v="12"/>
    <x v="0"/>
    <x v="0"/>
    <m/>
    <n v="24"/>
    <s v="z"/>
  </r>
  <r>
    <n v="10197"/>
    <x v="12"/>
    <x v="2"/>
    <x v="0"/>
    <m/>
    <n v="24"/>
    <s v="z"/>
  </r>
  <r>
    <n v="10197"/>
    <x v="12"/>
    <x v="3"/>
    <x v="0"/>
    <m/>
    <n v="24"/>
    <s v="z"/>
  </r>
  <r>
    <n v="10197"/>
    <x v="12"/>
    <x v="0"/>
    <x v="1"/>
    <m/>
    <n v="8"/>
    <s v="z"/>
  </r>
  <r>
    <n v="10197"/>
    <x v="12"/>
    <x v="0"/>
    <x v="2"/>
    <m/>
    <n v="8"/>
    <s v="z"/>
  </r>
  <r>
    <n v="10027"/>
    <x v="13"/>
    <x v="0"/>
    <x v="0"/>
    <m/>
    <n v="24"/>
    <s v="z"/>
  </r>
  <r>
    <n v="10027"/>
    <x v="13"/>
    <x v="1"/>
    <x v="0"/>
    <m/>
    <n v="24"/>
    <s v="z"/>
  </r>
  <r>
    <n v="10027"/>
    <x v="13"/>
    <x v="2"/>
    <x v="0"/>
    <m/>
    <n v="24"/>
    <s v="z"/>
  </r>
  <r>
    <n v="10027"/>
    <x v="13"/>
    <x v="3"/>
    <x v="0"/>
    <m/>
    <n v="24"/>
    <s v="z"/>
  </r>
  <r>
    <n v="10027"/>
    <x v="13"/>
    <x v="0"/>
    <x v="1"/>
    <m/>
    <n v="8"/>
    <s v="z"/>
  </r>
  <r>
    <n v="10027"/>
    <x v="13"/>
    <x v="1"/>
    <x v="1"/>
    <m/>
    <n v="8"/>
    <s v="z"/>
  </r>
  <r>
    <n v="10027"/>
    <x v="13"/>
    <x v="2"/>
    <x v="1"/>
    <m/>
    <n v="8"/>
    <s v="z"/>
  </r>
  <r>
    <n v="10027"/>
    <x v="13"/>
    <x v="3"/>
    <x v="1"/>
    <m/>
    <n v="8"/>
    <s v="z"/>
  </r>
  <r>
    <n v="10027"/>
    <x v="13"/>
    <x v="0"/>
    <x v="2"/>
    <m/>
    <n v="8"/>
    <s v="z"/>
  </r>
  <r>
    <n v="10027"/>
    <x v="13"/>
    <x v="1"/>
    <x v="2"/>
    <m/>
    <n v="8"/>
    <s v="z"/>
  </r>
  <r>
    <n v="10027"/>
    <x v="13"/>
    <x v="2"/>
    <x v="2"/>
    <m/>
    <n v="8"/>
    <s v="z"/>
  </r>
  <r>
    <n v="10027"/>
    <x v="13"/>
    <x v="3"/>
    <x v="2"/>
    <m/>
    <n v="8"/>
    <s v="z"/>
  </r>
  <r>
    <n v="10027"/>
    <x v="13"/>
    <x v="0"/>
    <x v="3"/>
    <m/>
    <n v="0"/>
    <s v="z"/>
  </r>
  <r>
    <n v="10027"/>
    <x v="13"/>
    <x v="1"/>
    <x v="3"/>
    <m/>
    <n v="0"/>
    <s v="z"/>
  </r>
  <r>
    <n v="10027"/>
    <x v="13"/>
    <x v="2"/>
    <x v="3"/>
    <m/>
    <n v="0"/>
    <s v="z"/>
  </r>
  <r>
    <n v="10027"/>
    <x v="13"/>
    <x v="3"/>
    <x v="3"/>
    <m/>
    <n v="0"/>
    <s v="z"/>
  </r>
  <r>
    <n v="10092"/>
    <x v="14"/>
    <x v="0"/>
    <x v="2"/>
    <m/>
    <n v="8"/>
    <s v="z"/>
  </r>
  <r>
    <n v="10092"/>
    <x v="14"/>
    <x v="1"/>
    <x v="2"/>
    <m/>
    <n v="8"/>
    <s v="z"/>
  </r>
  <r>
    <n v="10092"/>
    <x v="14"/>
    <x v="2"/>
    <x v="2"/>
    <m/>
    <n v="8"/>
    <s v="z"/>
  </r>
  <r>
    <n v="10092"/>
    <x v="14"/>
    <x v="3"/>
    <x v="2"/>
    <m/>
    <n v="8"/>
    <s v="z"/>
  </r>
  <r>
    <n v="10092"/>
    <x v="14"/>
    <x v="0"/>
    <x v="3"/>
    <m/>
    <n v="0"/>
    <s v="z"/>
  </r>
  <r>
    <n v="10092"/>
    <x v="14"/>
    <x v="2"/>
    <x v="3"/>
    <m/>
    <n v="0"/>
    <s v="z"/>
  </r>
  <r>
    <n v="10092"/>
    <x v="14"/>
    <x v="3"/>
    <x v="3"/>
    <m/>
    <n v="0"/>
    <s v="z"/>
  </r>
  <r>
    <n v="10052"/>
    <x v="15"/>
    <x v="0"/>
    <x v="0"/>
    <m/>
    <n v="24"/>
    <s v="z"/>
  </r>
  <r>
    <n v="10052"/>
    <x v="15"/>
    <x v="1"/>
    <x v="0"/>
    <m/>
    <n v="24"/>
    <s v="z"/>
  </r>
  <r>
    <n v="10052"/>
    <x v="15"/>
    <x v="2"/>
    <x v="0"/>
    <m/>
    <n v="24"/>
    <s v="z"/>
  </r>
  <r>
    <n v="10052"/>
    <x v="15"/>
    <x v="3"/>
    <x v="0"/>
    <m/>
    <n v="24"/>
    <s v="z"/>
  </r>
  <r>
    <n v="10052"/>
    <x v="15"/>
    <x v="0"/>
    <x v="1"/>
    <m/>
    <n v="8"/>
    <s v="z"/>
  </r>
  <r>
    <n v="10052"/>
    <x v="15"/>
    <x v="1"/>
    <x v="1"/>
    <m/>
    <n v="8"/>
    <s v="z"/>
  </r>
  <r>
    <n v="10052"/>
    <x v="15"/>
    <x v="2"/>
    <x v="1"/>
    <m/>
    <n v="8"/>
    <s v="z"/>
  </r>
  <r>
    <n v="10052"/>
    <x v="15"/>
    <x v="3"/>
    <x v="1"/>
    <m/>
    <n v="8"/>
    <s v="z"/>
  </r>
  <r>
    <n v="10233"/>
    <x v="16"/>
    <x v="0"/>
    <x v="2"/>
    <m/>
    <n v="8"/>
    <s v="z"/>
  </r>
  <r>
    <n v="10233"/>
    <x v="16"/>
    <x v="1"/>
    <x v="2"/>
    <m/>
    <n v="8"/>
    <s v="z"/>
  </r>
  <r>
    <n v="10233"/>
    <x v="16"/>
    <x v="2"/>
    <x v="2"/>
    <m/>
    <n v="8"/>
    <s v="z"/>
  </r>
  <r>
    <n v="10233"/>
    <x v="16"/>
    <x v="3"/>
    <x v="2"/>
    <m/>
    <n v="8"/>
    <s v="z"/>
  </r>
  <r>
    <n v="10233"/>
    <x v="16"/>
    <x v="0"/>
    <x v="3"/>
    <m/>
    <n v="0"/>
    <s v="z"/>
  </r>
  <r>
    <n v="10233"/>
    <x v="16"/>
    <x v="1"/>
    <x v="3"/>
    <m/>
    <n v="0"/>
    <s v="z"/>
  </r>
  <r>
    <n v="10233"/>
    <x v="16"/>
    <x v="2"/>
    <x v="3"/>
    <m/>
    <n v="0"/>
    <s v="z"/>
  </r>
  <r>
    <n v="10174"/>
    <x v="17"/>
    <x v="0"/>
    <x v="1"/>
    <m/>
    <n v="8"/>
    <s v="z"/>
  </r>
  <r>
    <n v="10174"/>
    <x v="17"/>
    <x v="1"/>
    <x v="1"/>
    <m/>
    <n v="8"/>
    <s v="z"/>
  </r>
  <r>
    <n v="10174"/>
    <x v="17"/>
    <x v="2"/>
    <x v="1"/>
    <m/>
    <n v="8"/>
    <s v="z"/>
  </r>
  <r>
    <n v="10174"/>
    <x v="17"/>
    <x v="3"/>
    <x v="1"/>
    <m/>
    <n v="8"/>
    <s v="z"/>
  </r>
  <r>
    <n v="10174"/>
    <x v="17"/>
    <x v="0"/>
    <x v="3"/>
    <m/>
    <n v="0"/>
    <s v="z"/>
  </r>
  <r>
    <n v="10174"/>
    <x v="17"/>
    <x v="1"/>
    <x v="3"/>
    <m/>
    <n v="0"/>
    <s v="z"/>
  </r>
  <r>
    <n v="10174"/>
    <x v="17"/>
    <x v="2"/>
    <x v="3"/>
    <m/>
    <n v="0"/>
    <s v="z"/>
  </r>
  <r>
    <n v="10174"/>
    <x v="17"/>
    <x v="3"/>
    <x v="3"/>
    <m/>
    <n v="0"/>
    <s v="z"/>
  </r>
  <r>
    <n v="10166"/>
    <x v="18"/>
    <x v="0"/>
    <x v="0"/>
    <m/>
    <n v="24"/>
    <s v="z"/>
  </r>
  <r>
    <n v="10007"/>
    <x v="19"/>
    <x v="0"/>
    <x v="0"/>
    <m/>
    <n v="24"/>
    <s v="z"/>
  </r>
  <r>
    <n v="10007"/>
    <x v="19"/>
    <x v="1"/>
    <x v="0"/>
    <m/>
    <n v="24"/>
    <s v="z"/>
  </r>
  <r>
    <n v="10007"/>
    <x v="19"/>
    <x v="2"/>
    <x v="0"/>
    <m/>
    <n v="24"/>
    <s v="z"/>
  </r>
  <r>
    <n v="10007"/>
    <x v="19"/>
    <x v="3"/>
    <x v="0"/>
    <m/>
    <n v="24"/>
    <s v="z"/>
  </r>
  <r>
    <n v="10007"/>
    <x v="19"/>
    <x v="0"/>
    <x v="1"/>
    <m/>
    <n v="8"/>
    <s v="z"/>
  </r>
  <r>
    <n v="10007"/>
    <x v="19"/>
    <x v="1"/>
    <x v="1"/>
    <m/>
    <n v="8"/>
    <s v="z"/>
  </r>
  <r>
    <n v="10007"/>
    <x v="19"/>
    <x v="2"/>
    <x v="1"/>
    <m/>
    <n v="8"/>
    <s v="z"/>
  </r>
  <r>
    <n v="10007"/>
    <x v="19"/>
    <x v="3"/>
    <x v="1"/>
    <m/>
    <n v="8"/>
    <s v="z"/>
  </r>
  <r>
    <n v="10007"/>
    <x v="19"/>
    <x v="0"/>
    <x v="2"/>
    <m/>
    <n v="8"/>
    <s v="z"/>
  </r>
  <r>
    <n v="10007"/>
    <x v="19"/>
    <x v="1"/>
    <x v="2"/>
    <m/>
    <n v="8"/>
    <s v="z"/>
  </r>
  <r>
    <n v="10007"/>
    <x v="19"/>
    <x v="2"/>
    <x v="2"/>
    <m/>
    <n v="8"/>
    <s v="z"/>
  </r>
  <r>
    <n v="10007"/>
    <x v="19"/>
    <x v="3"/>
    <x v="2"/>
    <m/>
    <n v="8"/>
    <s v="z"/>
  </r>
  <r>
    <n v="10007"/>
    <x v="19"/>
    <x v="0"/>
    <x v="3"/>
    <m/>
    <n v="0"/>
    <s v="z"/>
  </r>
  <r>
    <n v="10007"/>
    <x v="19"/>
    <x v="1"/>
    <x v="3"/>
    <m/>
    <n v="0"/>
    <s v="z"/>
  </r>
  <r>
    <n v="10007"/>
    <x v="19"/>
    <x v="2"/>
    <x v="3"/>
    <m/>
    <n v="0"/>
    <s v="z"/>
  </r>
  <r>
    <n v="10007"/>
    <x v="19"/>
    <x v="3"/>
    <x v="3"/>
    <m/>
    <n v="0"/>
    <s v="z"/>
  </r>
  <r>
    <n v="10205"/>
    <x v="20"/>
    <x v="1"/>
    <x v="1"/>
    <m/>
    <n v="8"/>
    <s v="z"/>
  </r>
  <r>
    <n v="10205"/>
    <x v="20"/>
    <x v="1"/>
    <x v="2"/>
    <m/>
    <n v="8"/>
    <s v="z"/>
  </r>
  <r>
    <n v="10126"/>
    <x v="21"/>
    <x v="0"/>
    <x v="3"/>
    <m/>
    <n v="0"/>
    <s v="z"/>
  </r>
  <r>
    <n v="10064"/>
    <x v="22"/>
    <x v="0"/>
    <x v="0"/>
    <m/>
    <n v="24"/>
    <s v="z"/>
  </r>
  <r>
    <n v="10064"/>
    <x v="22"/>
    <x v="1"/>
    <x v="0"/>
    <m/>
    <n v="24"/>
    <s v="z"/>
  </r>
  <r>
    <n v="10064"/>
    <x v="22"/>
    <x v="3"/>
    <x v="0"/>
    <m/>
    <n v="24"/>
    <s v="z"/>
  </r>
  <r>
    <n v="10004"/>
    <x v="23"/>
    <x v="0"/>
    <x v="0"/>
    <n v="250"/>
    <n v="24"/>
    <s v="z"/>
  </r>
  <r>
    <n v="10004"/>
    <x v="23"/>
    <x v="0"/>
    <x v="0"/>
    <m/>
    <n v="24"/>
    <s v="z"/>
  </r>
  <r>
    <n v="10004"/>
    <x v="23"/>
    <x v="1"/>
    <x v="0"/>
    <n v="250"/>
    <n v="24"/>
    <s v="z"/>
  </r>
  <r>
    <n v="10004"/>
    <x v="23"/>
    <x v="2"/>
    <x v="0"/>
    <n v="250"/>
    <n v="24"/>
    <s v="z"/>
  </r>
  <r>
    <n v="10004"/>
    <x v="23"/>
    <x v="3"/>
    <x v="0"/>
    <n v="250"/>
    <n v="24"/>
    <s v="z"/>
  </r>
  <r>
    <n v="10004"/>
    <x v="23"/>
    <x v="0"/>
    <x v="1"/>
    <m/>
    <n v="8"/>
    <s v="z"/>
  </r>
  <r>
    <n v="10004"/>
    <x v="23"/>
    <x v="1"/>
    <x v="1"/>
    <m/>
    <n v="8"/>
    <s v="z"/>
  </r>
  <r>
    <n v="10004"/>
    <x v="23"/>
    <x v="2"/>
    <x v="1"/>
    <m/>
    <n v="8"/>
    <s v="z"/>
  </r>
  <r>
    <n v="10004"/>
    <x v="23"/>
    <x v="3"/>
    <x v="1"/>
    <m/>
    <n v="8"/>
    <s v="z"/>
  </r>
  <r>
    <n v="10004"/>
    <x v="23"/>
    <x v="0"/>
    <x v="2"/>
    <m/>
    <n v="8"/>
    <s v="z"/>
  </r>
  <r>
    <n v="10004"/>
    <x v="23"/>
    <x v="2"/>
    <x v="2"/>
    <m/>
    <n v="8"/>
    <s v="z"/>
  </r>
  <r>
    <n v="10004"/>
    <x v="23"/>
    <x v="0"/>
    <x v="3"/>
    <m/>
    <n v="0"/>
    <s v="z"/>
  </r>
  <r>
    <n v="10004"/>
    <x v="23"/>
    <x v="1"/>
    <x v="3"/>
    <m/>
    <n v="0"/>
    <s v="z"/>
  </r>
  <r>
    <n v="10004"/>
    <x v="23"/>
    <x v="2"/>
    <x v="3"/>
    <m/>
    <n v="0"/>
    <s v="z"/>
  </r>
  <r>
    <n v="10004"/>
    <x v="23"/>
    <x v="3"/>
    <x v="3"/>
    <m/>
    <n v="0"/>
    <s v="z"/>
  </r>
  <r>
    <n v="10141"/>
    <x v="24"/>
    <x v="1"/>
    <x v="3"/>
    <m/>
    <n v="0"/>
    <s v="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77434F-82DB-4D69-9AEE-54313BA1897C}" name="PivotTable4" cacheId="2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10:F121" firstHeaderRow="1" firstDataRow="2" firstDataCol="1"/>
  <pivotFields count="7">
    <pivotField subtotalTop="0" showAll="0"/>
    <pivotField axis="axisRow" subtotalTop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28"/>
        <item x="16"/>
        <item x="17"/>
        <item x="18"/>
        <item x="19"/>
        <item m="1" x="25"/>
        <item m="1" x="26"/>
        <item x="20"/>
        <item x="21"/>
        <item m="1" x="27"/>
        <item x="22"/>
        <item x="23"/>
        <item x="24"/>
        <item t="default"/>
      </items>
    </pivotField>
    <pivotField axis="axisCol" subtotalTop="0" showAll="0">
      <items count="7">
        <item m="1" x="5"/>
        <item m="1" x="4"/>
        <item x="2"/>
        <item x="3"/>
        <item x="1"/>
        <item x="0"/>
        <item t="default"/>
      </items>
    </pivotField>
    <pivotField axis="axisRow" subtotalTop="0" showAll="0" sortType="ascending">
      <items count="5">
        <item x="0"/>
        <item x="1"/>
        <item x="2"/>
        <item x="3"/>
        <item t="default"/>
      </items>
    </pivotField>
    <pivotField subtotalTop="0" showAll="0"/>
    <pivotField dataField="1" subtotalTop="0" showAll="0"/>
    <pivotField subtotalTop="0" showAll="0"/>
  </pivotFields>
  <rowFields count="2">
    <field x="1"/>
    <field x="3"/>
  </rowFields>
  <rowItems count="110">
    <i>
      <x/>
    </i>
    <i r="1">
      <x/>
    </i>
    <i r="1">
      <x v="1"/>
    </i>
    <i r="1">
      <x v="2"/>
    </i>
    <i r="1">
      <x v="3"/>
    </i>
    <i t="default">
      <x/>
    </i>
    <i>
      <x v="1"/>
    </i>
    <i r="1">
      <x v="2"/>
    </i>
    <i r="1">
      <x v="3"/>
    </i>
    <i t="default">
      <x v="1"/>
    </i>
    <i>
      <x v="2"/>
    </i>
    <i r="1">
      <x v="2"/>
    </i>
    <i r="1">
      <x v="3"/>
    </i>
    <i t="default">
      <x v="2"/>
    </i>
    <i>
      <x v="3"/>
    </i>
    <i r="1">
      <x v="1"/>
    </i>
    <i t="default">
      <x v="3"/>
    </i>
    <i>
      <x v="4"/>
    </i>
    <i r="1">
      <x v="2"/>
    </i>
    <i r="1">
      <x v="3"/>
    </i>
    <i t="default">
      <x v="4"/>
    </i>
    <i>
      <x v="5"/>
    </i>
    <i r="1">
      <x/>
    </i>
    <i r="1">
      <x v="1"/>
    </i>
    <i r="1">
      <x v="2"/>
    </i>
    <i r="1">
      <x v="3"/>
    </i>
    <i t="default">
      <x v="5"/>
    </i>
    <i>
      <x v="6"/>
    </i>
    <i r="1">
      <x v="3"/>
    </i>
    <i t="default">
      <x v="6"/>
    </i>
    <i>
      <x v="7"/>
    </i>
    <i r="1">
      <x/>
    </i>
    <i r="1">
      <x v="1"/>
    </i>
    <i r="1">
      <x v="2"/>
    </i>
    <i r="1">
      <x v="3"/>
    </i>
    <i t="default">
      <x v="7"/>
    </i>
    <i>
      <x v="8"/>
    </i>
    <i r="1">
      <x/>
    </i>
    <i r="1">
      <x v="1"/>
    </i>
    <i t="default">
      <x v="8"/>
    </i>
    <i>
      <x v="9"/>
    </i>
    <i r="1">
      <x v="2"/>
    </i>
    <i r="1">
      <x v="3"/>
    </i>
    <i t="default">
      <x v="9"/>
    </i>
    <i>
      <x v="10"/>
    </i>
    <i r="1">
      <x v="1"/>
    </i>
    <i r="1">
      <x v="2"/>
    </i>
    <i r="1">
      <x v="3"/>
    </i>
    <i t="default">
      <x v="10"/>
    </i>
    <i>
      <x v="11"/>
    </i>
    <i r="1">
      <x v="1"/>
    </i>
    <i r="1">
      <x v="2"/>
    </i>
    <i r="1">
      <x v="3"/>
    </i>
    <i t="default">
      <x v="11"/>
    </i>
    <i>
      <x v="12"/>
    </i>
    <i r="1">
      <x/>
    </i>
    <i r="1">
      <x v="1"/>
    </i>
    <i r="1">
      <x v="2"/>
    </i>
    <i t="default">
      <x v="12"/>
    </i>
    <i>
      <x v="13"/>
    </i>
    <i r="1">
      <x/>
    </i>
    <i r="1">
      <x v="1"/>
    </i>
    <i r="1">
      <x v="2"/>
    </i>
    <i r="1">
      <x v="3"/>
    </i>
    <i t="default">
      <x v="13"/>
    </i>
    <i>
      <x v="14"/>
    </i>
    <i r="1">
      <x v="2"/>
    </i>
    <i r="1">
      <x v="3"/>
    </i>
    <i t="default">
      <x v="14"/>
    </i>
    <i>
      <x v="15"/>
    </i>
    <i r="1">
      <x/>
    </i>
    <i r="1">
      <x v="1"/>
    </i>
    <i t="default">
      <x v="15"/>
    </i>
    <i>
      <x v="17"/>
    </i>
    <i r="1">
      <x v="2"/>
    </i>
    <i r="1">
      <x v="3"/>
    </i>
    <i t="default">
      <x v="17"/>
    </i>
    <i>
      <x v="18"/>
    </i>
    <i r="1">
      <x v="1"/>
    </i>
    <i r="1">
      <x v="3"/>
    </i>
    <i t="default">
      <x v="18"/>
    </i>
    <i>
      <x v="19"/>
    </i>
    <i r="1">
      <x/>
    </i>
    <i t="default">
      <x v="19"/>
    </i>
    <i>
      <x v="20"/>
    </i>
    <i r="1">
      <x/>
    </i>
    <i r="1">
      <x v="1"/>
    </i>
    <i r="1">
      <x v="2"/>
    </i>
    <i r="1">
      <x v="3"/>
    </i>
    <i t="default">
      <x v="20"/>
    </i>
    <i>
      <x v="23"/>
    </i>
    <i r="1">
      <x v="1"/>
    </i>
    <i r="1">
      <x v="2"/>
    </i>
    <i t="default">
      <x v="23"/>
    </i>
    <i>
      <x v="24"/>
    </i>
    <i r="1">
      <x v="3"/>
    </i>
    <i t="default">
      <x v="24"/>
    </i>
    <i>
      <x v="26"/>
    </i>
    <i r="1">
      <x/>
    </i>
    <i t="default">
      <x v="26"/>
    </i>
    <i>
      <x v="27"/>
    </i>
    <i r="1">
      <x/>
    </i>
    <i r="1">
      <x v="1"/>
    </i>
    <i r="1">
      <x v="2"/>
    </i>
    <i r="1">
      <x v="3"/>
    </i>
    <i t="default">
      <x v="27"/>
    </i>
    <i>
      <x v="28"/>
    </i>
    <i r="1">
      <x v="3"/>
    </i>
    <i t="default">
      <x v="28"/>
    </i>
    <i t="grand">
      <x/>
    </i>
  </rowItems>
  <colFields count="1">
    <field x="2"/>
  </colFields>
  <colItems count="5">
    <i>
      <x v="2"/>
    </i>
    <i>
      <x v="3"/>
    </i>
    <i>
      <x v="4"/>
    </i>
    <i>
      <x v="5"/>
    </i>
    <i t="grand">
      <x/>
    </i>
  </colItems>
  <dataFields count="1">
    <dataField name="Sum of LSP" fld="5" baseField="0" baseItem="0"/>
  </dataFields>
  <formats count="16">
    <format dxfId="87">
      <pivotArea outline="0" collapsedLevelsAreSubtotals="1" fieldPosition="0"/>
    </format>
    <format dxfId="88">
      <pivotArea field="3" type="button" dataOnly="0" labelOnly="1" outline="0" axis="axisRow" fieldPosition="1"/>
    </format>
    <format dxfId="89">
      <pivotArea field="-2" type="button" dataOnly="0" labelOnly="1" outline="0" axis="axisValues" fieldPosition="0"/>
    </format>
    <format dxfId="90">
      <pivotArea type="topRight" dataOnly="0" labelOnly="1" outline="0" fieldPosition="0"/>
    </format>
    <format dxfId="91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2">
      <pivotArea field="2" type="button" dataOnly="0" labelOnly="1" outline="0" axis="axisCol" fieldPosition="0"/>
    </format>
    <format dxfId="93">
      <pivotArea field="-2" type="button" dataOnly="0" labelOnly="1" outline="0" axis="axisValues" fieldPosition="0"/>
    </format>
    <format dxfId="94">
      <pivotArea type="topRight" dataOnly="0" labelOnly="1" outline="0" fieldPosition="0"/>
    </format>
    <format dxfId="95">
      <pivotArea field="1" type="button" dataOnly="0" labelOnly="1" outline="0" axis="axisRow" fieldPosition="0"/>
    </format>
    <format dxfId="96">
      <pivotArea dataOnly="0" labelOnly="1" grandCol="1" outline="0" fieldPosition="0"/>
    </format>
    <format dxfId="97">
      <pivotArea field="1" grandCol="1" collapsedLevelsAreSubtotals="1" axis="axisRow" fieldPosition="0">
        <references count="1">
          <reference field="1" count="1" defaultSubtotal="1">
            <x v="25"/>
          </reference>
        </references>
      </pivotArea>
    </format>
    <format dxfId="98">
      <pivotArea field="1" grandCol="1" collapsedLevelsAreSubtotals="1" axis="axisRow" fieldPosition="0">
        <references count="1">
          <reference field="1" count="1" defaultSubtotal="1">
            <x v="16"/>
          </reference>
        </references>
      </pivotArea>
    </format>
    <format dxfId="99">
      <pivotArea field="1" grandCol="1" collapsedLevelsAreSubtotals="1" axis="axisRow" fieldPosition="0">
        <references count="1">
          <reference field="1" count="1" defaultSubtotal="1">
            <x v="25"/>
          </reference>
        </references>
      </pivotArea>
    </format>
    <format dxfId="100">
      <pivotArea field="1" grandCol="1" collapsedLevelsAreSubtotals="1" axis="axisRow" fieldPosition="0">
        <references count="1">
          <reference field="1" count="1" defaultSubtotal="1">
            <x v="16"/>
          </reference>
        </references>
      </pivotArea>
    </format>
    <format dxfId="5">
      <pivotArea field="1" grandCol="1" collapsedLevelsAreSubtotals="1" axis="axisRow" fieldPosition="0">
        <references count="1">
          <reference field="1" count="1" defaultSubtotal="1">
            <x v="6"/>
          </reference>
        </references>
      </pivotArea>
    </format>
    <format dxfId="2">
      <pivotArea field="1" grandCol="1" collapsedLevelsAreSubtotals="1" axis="axisRow" fieldPosition="0">
        <references count="1">
          <reference field="1" count="1" defaultSubtotal="1"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EE8FD8-7B2E-4AA8-8C7B-EFB641626150}" name="PivotTable5" cacheId="2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J10:O22" firstHeaderRow="1" firstDataRow="2" firstDataCol="1"/>
  <pivotFields count="7">
    <pivotField showAll="0"/>
    <pivotField axis="axisRow" showAll="0">
      <items count="30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h="1" x="12"/>
        <item h="1" x="13"/>
        <item h="1" x="14"/>
        <item h="1" x="15"/>
        <item h="1" m="1" x="28"/>
        <item h="1" x="16"/>
        <item h="1" x="17"/>
        <item h="1" x="18"/>
        <item h="1" x="19"/>
        <item h="1" m="1" x="25"/>
        <item h="1" m="1" x="26"/>
        <item h="1" x="20"/>
        <item h="1" x="21"/>
        <item h="1" m="1" x="27"/>
        <item h="1" x="22"/>
        <item x="23"/>
        <item h="1" x="24"/>
        <item t="default"/>
      </items>
    </pivotField>
    <pivotField axis="axisCol" showAll="0">
      <items count="7">
        <item m="1" x="5"/>
        <item m="1" x="4"/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  <pivotField showAll="0"/>
  </pivotFields>
  <rowFields count="2">
    <field x="1"/>
    <field x="3"/>
  </rowFields>
  <rowItems count="11">
    <i>
      <x v="7"/>
    </i>
    <i r="1">
      <x/>
    </i>
    <i r="1">
      <x v="1"/>
    </i>
    <i r="1">
      <x v="2"/>
    </i>
    <i r="1">
      <x v="3"/>
    </i>
    <i>
      <x v="27"/>
    </i>
    <i r="1">
      <x/>
    </i>
    <i r="1">
      <x v="1"/>
    </i>
    <i r="1">
      <x v="2"/>
    </i>
    <i r="1">
      <x v="3"/>
    </i>
    <i t="grand">
      <x/>
    </i>
  </rowItems>
  <colFields count="1">
    <field x="2"/>
  </colFields>
  <colItems count="5">
    <i>
      <x v="2"/>
    </i>
    <i>
      <x v="3"/>
    </i>
    <i>
      <x v="4"/>
    </i>
    <i>
      <x v="5"/>
    </i>
    <i t="grand">
      <x/>
    </i>
  </colItems>
  <dataFields count="1">
    <dataField name="Sum of VREP" fld="4" baseField="0" baseItem="0"/>
  </dataFields>
  <formats count="15">
    <format dxfId="72">
      <pivotArea outline="0" collapsedLevelsAreSubtotals="1" fieldPosition="0"/>
    </format>
    <format dxfId="73">
      <pivotArea field="2" type="button" dataOnly="0" labelOnly="1" outline="0" axis="axisCol" fieldPosition="0"/>
    </format>
    <format dxfId="74">
      <pivotArea type="topRight" dataOnly="0" labelOnly="1" outline="0" fieldPosition="0"/>
    </format>
    <format dxfId="75">
      <pivotArea dataOnly="0" labelOnly="1" fieldPosition="0">
        <references count="1">
          <reference field="2" count="0"/>
        </references>
      </pivotArea>
    </format>
    <format dxfId="76">
      <pivotArea dataOnly="0" labelOnly="1" grandCol="1" outline="0" fieldPosition="0"/>
    </format>
    <format dxfId="77">
      <pivotArea outline="0" collapsedLevelsAreSubtotals="1" fieldPosition="0"/>
    </format>
    <format dxfId="78">
      <pivotArea field="2" type="button" dataOnly="0" labelOnly="1" outline="0" axis="axisCol" fieldPosition="0"/>
    </format>
    <format dxfId="79">
      <pivotArea type="topRight" dataOnly="0" labelOnly="1" outline="0" fieldPosition="0"/>
    </format>
    <format dxfId="80">
      <pivotArea dataOnly="0" labelOnly="1" fieldPosition="0">
        <references count="1">
          <reference field="2" count="0"/>
        </references>
      </pivotArea>
    </format>
    <format dxfId="81">
      <pivotArea dataOnly="0" labelOnly="1" grandCol="1" outline="0" fieldPosition="0"/>
    </format>
    <format dxfId="82">
      <pivotArea outline="0" collapsedLevelsAreSubtotals="1" fieldPosition="0"/>
    </format>
    <format dxfId="83">
      <pivotArea field="2" type="button" dataOnly="0" labelOnly="1" outline="0" axis="axisCol" fieldPosition="0"/>
    </format>
    <format dxfId="84">
      <pivotArea type="topRight" dataOnly="0" labelOnly="1" outline="0" fieldPosition="0"/>
    </format>
    <format dxfId="85">
      <pivotArea dataOnly="0" labelOnly="1" fieldPosition="0">
        <references count="1">
          <reference field="2" count="0"/>
        </references>
      </pivotArea>
    </format>
    <format dxfId="8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76A3-4B1A-4C68-AB01-0A45B4A29496}">
  <dimension ref="A1:U200"/>
  <sheetViews>
    <sheetView tabSelected="1" zoomScale="70" zoomScaleNormal="70" workbookViewId="0"/>
  </sheetViews>
  <sheetFormatPr defaultRowHeight="14.4" x14ac:dyDescent="0.3"/>
  <cols>
    <col min="1" max="1" width="40.33203125" bestFit="1" customWidth="1"/>
    <col min="2" max="6" width="10.77734375" style="5" customWidth="1"/>
    <col min="7" max="9" width="8.5546875" style="5" customWidth="1"/>
    <col min="10" max="10" width="32" style="5" bestFit="1" customWidth="1"/>
    <col min="11" max="16" width="8.77734375" style="13" customWidth="1"/>
    <col min="17" max="17" width="15.77734375" bestFit="1" customWidth="1"/>
    <col min="18" max="18" width="18.33203125" bestFit="1" customWidth="1"/>
    <col min="19" max="19" width="10" bestFit="1" customWidth="1"/>
    <col min="20" max="20" width="15.33203125" bestFit="1" customWidth="1"/>
    <col min="21" max="21" width="10.6640625" bestFit="1" customWidth="1"/>
    <col min="22" max="22" width="15.77734375" bestFit="1" customWidth="1"/>
    <col min="23" max="23" width="18.33203125" bestFit="1" customWidth="1"/>
    <col min="24" max="24" width="10" bestFit="1" customWidth="1"/>
    <col min="25" max="25" width="15.33203125" bestFit="1" customWidth="1"/>
    <col min="26" max="26" width="10.6640625" bestFit="1" customWidth="1"/>
    <col min="27" max="27" width="10.77734375" bestFit="1" customWidth="1"/>
  </cols>
  <sheetData>
    <row r="1" spans="1:21" s="1" customFormat="1" ht="28.8" x14ac:dyDescent="0.3">
      <c r="A1" s="20" t="s">
        <v>86</v>
      </c>
      <c r="B1" s="21" t="s">
        <v>44</v>
      </c>
      <c r="C1" s="21" t="s">
        <v>45</v>
      </c>
      <c r="D1" s="21" t="s">
        <v>85</v>
      </c>
      <c r="E1" s="21" t="s">
        <v>46</v>
      </c>
      <c r="F1" s="11"/>
      <c r="G1" s="11"/>
      <c r="H1" s="11"/>
      <c r="I1" s="11"/>
      <c r="J1" s="11"/>
      <c r="K1" s="13"/>
      <c r="L1" s="13"/>
      <c r="M1" s="13"/>
      <c r="N1" s="13"/>
      <c r="O1" s="13"/>
      <c r="P1" s="13"/>
    </row>
    <row r="2" spans="1:21" x14ac:dyDescent="0.3">
      <c r="A2" t="s">
        <v>87</v>
      </c>
      <c r="B2" s="19">
        <v>250</v>
      </c>
      <c r="C2" s="19">
        <v>50</v>
      </c>
      <c r="D2" s="19">
        <v>25</v>
      </c>
      <c r="E2" s="23"/>
    </row>
    <row r="3" spans="1:21" x14ac:dyDescent="0.3">
      <c r="A3" t="s">
        <v>88</v>
      </c>
      <c r="B3" s="19">
        <v>24</v>
      </c>
      <c r="C3" s="19">
        <v>8</v>
      </c>
      <c r="D3" s="19">
        <v>8</v>
      </c>
      <c r="E3" s="19">
        <v>0</v>
      </c>
      <c r="J3"/>
    </row>
    <row r="4" spans="1:21" x14ac:dyDescent="0.3">
      <c r="J4"/>
    </row>
    <row r="5" spans="1:21" ht="28.8" x14ac:dyDescent="0.3">
      <c r="B5" s="12" t="s">
        <v>34</v>
      </c>
      <c r="C5" s="12" t="s">
        <v>84</v>
      </c>
      <c r="D5" s="12" t="s">
        <v>94</v>
      </c>
      <c r="E5" s="12" t="s">
        <v>2</v>
      </c>
      <c r="F5" s="12" t="s">
        <v>26</v>
      </c>
      <c r="G5" s="28"/>
      <c r="J5"/>
    </row>
    <row r="6" spans="1:21" x14ac:dyDescent="0.3">
      <c r="A6" t="s">
        <v>89</v>
      </c>
      <c r="B6" s="16">
        <f>+GETPIVOTDATA("VREP",$J$10,"Utility","Oncor")</f>
        <v>575</v>
      </c>
      <c r="C6" s="16">
        <f>+GETPIVOTDATA("VREP",$J$10,"Utility","CNP")</f>
        <v>575</v>
      </c>
      <c r="D6" s="16">
        <f>+GETPIVOTDATA("VREP",$J$10,"Utility","AEP Texas")</f>
        <v>250</v>
      </c>
      <c r="E6" s="16">
        <f>+GETPIVOTDATA("VREP",$J$10,"Utility","TNMP")</f>
        <v>250</v>
      </c>
      <c r="F6" s="16">
        <f>SUM(B6:E6)</f>
        <v>1650</v>
      </c>
      <c r="G6" s="16"/>
      <c r="J6"/>
    </row>
    <row r="7" spans="1:21" x14ac:dyDescent="0.3">
      <c r="A7" s="17" t="s">
        <v>90</v>
      </c>
      <c r="B7" s="18">
        <f>+GETPIVOTDATA("LSP",$A$10,"Utility","Oncor")</f>
        <v>400</v>
      </c>
      <c r="C7" s="18">
        <f>+GETPIVOTDATA("LSP",$A$10,"Utility","CNP")</f>
        <v>408</v>
      </c>
      <c r="D7" s="18">
        <f>+GETPIVOTDATA("LSP",$A$10,"Utility","AEP Texas")</f>
        <v>496</v>
      </c>
      <c r="E7" s="18">
        <f>+GETPIVOTDATA("LSP",$A$10,"Utility","TNMP")</f>
        <v>416</v>
      </c>
      <c r="F7" s="18">
        <f t="shared" ref="F7" si="0">SUM(B7:E7)</f>
        <v>1720</v>
      </c>
      <c r="G7" s="16"/>
      <c r="J7"/>
    </row>
    <row r="8" spans="1:21" x14ac:dyDescent="0.3">
      <c r="A8" t="s">
        <v>26</v>
      </c>
      <c r="B8" s="16">
        <f t="shared" ref="B8:E8" si="1">+B6+B7</f>
        <v>975</v>
      </c>
      <c r="C8" s="16">
        <f t="shared" si="1"/>
        <v>983</v>
      </c>
      <c r="D8" s="16">
        <f t="shared" si="1"/>
        <v>746</v>
      </c>
      <c r="E8" s="16">
        <f t="shared" si="1"/>
        <v>666</v>
      </c>
      <c r="F8" s="16">
        <f>+F6+F7</f>
        <v>3370</v>
      </c>
      <c r="G8" s="22"/>
      <c r="J8"/>
    </row>
    <row r="10" spans="1:21" ht="28.8" x14ac:dyDescent="0.3">
      <c r="A10" s="4" t="s">
        <v>56</v>
      </c>
      <c r="B10" s="8" t="s">
        <v>27</v>
      </c>
      <c r="G10"/>
      <c r="H10"/>
      <c r="I10"/>
      <c r="J10" s="4" t="s">
        <v>59</v>
      </c>
      <c r="K10" s="14" t="s">
        <v>27</v>
      </c>
      <c r="P10"/>
    </row>
    <row r="11" spans="1:21" s="1" customFormat="1" ht="28.8" x14ac:dyDescent="0.3">
      <c r="A11" s="10" t="s">
        <v>25</v>
      </c>
      <c r="B11" t="s">
        <v>34</v>
      </c>
      <c r="C11" t="s">
        <v>2</v>
      </c>
      <c r="D11" t="s">
        <v>84</v>
      </c>
      <c r="E11" t="s">
        <v>94</v>
      </c>
      <c r="F11" s="1" t="s">
        <v>26</v>
      </c>
      <c r="G11"/>
      <c r="H11"/>
      <c r="J11" s="4" t="s">
        <v>25</v>
      </c>
      <c r="K11" s="13" t="s">
        <v>84</v>
      </c>
      <c r="L11" s="13" t="s">
        <v>34</v>
      </c>
      <c r="M11" s="13" t="s">
        <v>2</v>
      </c>
      <c r="N11" s="13" t="s">
        <v>94</v>
      </c>
      <c r="O11" s="13" t="s">
        <v>26</v>
      </c>
      <c r="P11"/>
      <c r="S11"/>
      <c r="T11"/>
      <c r="U11"/>
    </row>
    <row r="12" spans="1:21" s="1" customFormat="1" x14ac:dyDescent="0.3">
      <c r="A12" s="2" t="s">
        <v>18</v>
      </c>
      <c r="B12" s="9"/>
      <c r="C12" s="9"/>
      <c r="D12" s="9"/>
      <c r="E12" s="9"/>
      <c r="F12" s="9"/>
      <c r="G12"/>
      <c r="H12"/>
      <c r="I12"/>
      <c r="J12" s="2" t="s">
        <v>21</v>
      </c>
      <c r="K12" s="15">
        <v>325</v>
      </c>
      <c r="L12" s="15">
        <v>325</v>
      </c>
      <c r="M12" s="15"/>
      <c r="N12" s="15"/>
      <c r="O12" s="15">
        <v>650</v>
      </c>
      <c r="P12"/>
      <c r="S12"/>
      <c r="T12"/>
      <c r="U12"/>
    </row>
    <row r="13" spans="1:21" x14ac:dyDescent="0.3">
      <c r="A13" s="7" t="s">
        <v>55</v>
      </c>
      <c r="B13" s="9">
        <v>24</v>
      </c>
      <c r="C13" s="9">
        <v>24</v>
      </c>
      <c r="D13" s="9">
        <v>24</v>
      </c>
      <c r="E13" s="9">
        <v>24</v>
      </c>
      <c r="F13" s="9">
        <v>96</v>
      </c>
      <c r="G13"/>
      <c r="H13"/>
      <c r="I13"/>
      <c r="J13" s="7" t="s">
        <v>55</v>
      </c>
      <c r="K13" s="15">
        <v>250</v>
      </c>
      <c r="L13" s="15">
        <v>250</v>
      </c>
      <c r="M13" s="15"/>
      <c r="N13" s="15"/>
      <c r="O13" s="15">
        <v>500</v>
      </c>
      <c r="P13"/>
    </row>
    <row r="14" spans="1:21" x14ac:dyDescent="0.3">
      <c r="A14" s="7" t="s">
        <v>58</v>
      </c>
      <c r="B14" s="9">
        <v>8</v>
      </c>
      <c r="C14" s="9">
        <v>8</v>
      </c>
      <c r="D14" s="9">
        <v>8</v>
      </c>
      <c r="E14" s="9">
        <v>8</v>
      </c>
      <c r="F14" s="9">
        <v>32</v>
      </c>
      <c r="G14"/>
      <c r="H14"/>
      <c r="I14"/>
      <c r="J14" s="7" t="s">
        <v>58</v>
      </c>
      <c r="K14" s="15">
        <v>50</v>
      </c>
      <c r="L14" s="15">
        <v>50</v>
      </c>
      <c r="M14" s="15"/>
      <c r="N14" s="15"/>
      <c r="O14" s="15">
        <v>100</v>
      </c>
      <c r="P14"/>
    </row>
    <row r="15" spans="1:21" x14ac:dyDescent="0.3">
      <c r="A15" s="7" t="s">
        <v>54</v>
      </c>
      <c r="B15" s="9">
        <v>8</v>
      </c>
      <c r="C15" s="9">
        <v>8</v>
      </c>
      <c r="D15" s="9">
        <v>8</v>
      </c>
      <c r="E15" s="9">
        <v>8</v>
      </c>
      <c r="F15" s="9">
        <v>32</v>
      </c>
      <c r="G15"/>
      <c r="H15"/>
      <c r="I15"/>
      <c r="J15" s="7" t="s">
        <v>54</v>
      </c>
      <c r="K15" s="15">
        <v>25</v>
      </c>
      <c r="L15" s="15">
        <v>25</v>
      </c>
      <c r="M15" s="15"/>
      <c r="N15" s="15"/>
      <c r="O15" s="15">
        <v>50</v>
      </c>
      <c r="P15"/>
    </row>
    <row r="16" spans="1:21" x14ac:dyDescent="0.3">
      <c r="A16" s="7" t="s">
        <v>53</v>
      </c>
      <c r="B16" s="9"/>
      <c r="C16" s="9">
        <v>0</v>
      </c>
      <c r="D16" s="9"/>
      <c r="E16" s="9"/>
      <c r="F16" s="9">
        <v>0</v>
      </c>
      <c r="G16"/>
      <c r="H16"/>
      <c r="I16"/>
      <c r="J16" s="7" t="s">
        <v>53</v>
      </c>
      <c r="K16" s="15"/>
      <c r="L16" s="15"/>
      <c r="M16" s="15"/>
      <c r="N16" s="15"/>
      <c r="O16" s="15"/>
      <c r="P16"/>
    </row>
    <row r="17" spans="1:16" x14ac:dyDescent="0.3">
      <c r="A17" s="2" t="s">
        <v>60</v>
      </c>
      <c r="B17" s="9">
        <v>40</v>
      </c>
      <c r="C17" s="9">
        <v>40</v>
      </c>
      <c r="D17" s="9">
        <v>40</v>
      </c>
      <c r="E17" s="9">
        <v>40</v>
      </c>
      <c r="F17" s="9">
        <v>160</v>
      </c>
      <c r="G17"/>
      <c r="H17"/>
      <c r="I17"/>
      <c r="J17" s="2" t="s">
        <v>20</v>
      </c>
      <c r="K17" s="15">
        <v>250</v>
      </c>
      <c r="L17" s="15">
        <v>250</v>
      </c>
      <c r="M17" s="15">
        <v>250</v>
      </c>
      <c r="N17" s="15">
        <v>250</v>
      </c>
      <c r="O17" s="15">
        <v>1000</v>
      </c>
      <c r="P17"/>
    </row>
    <row r="18" spans="1:16" x14ac:dyDescent="0.3">
      <c r="A18" s="2" t="s">
        <v>50</v>
      </c>
      <c r="B18" s="9"/>
      <c r="C18" s="9"/>
      <c r="D18" s="9"/>
      <c r="E18" s="9"/>
      <c r="F18" s="9"/>
      <c r="G18"/>
      <c r="H18"/>
      <c r="I18"/>
      <c r="J18" s="7" t="s">
        <v>55</v>
      </c>
      <c r="K18" s="15">
        <v>250</v>
      </c>
      <c r="L18" s="15">
        <v>250</v>
      </c>
      <c r="M18" s="15">
        <v>250</v>
      </c>
      <c r="N18" s="15">
        <v>250</v>
      </c>
      <c r="O18" s="15">
        <v>1000</v>
      </c>
      <c r="P18"/>
    </row>
    <row r="19" spans="1:16" x14ac:dyDescent="0.3">
      <c r="A19" s="7" t="s">
        <v>54</v>
      </c>
      <c r="B19" s="9"/>
      <c r="C19" s="9"/>
      <c r="D19" s="9"/>
      <c r="E19" s="9">
        <v>8</v>
      </c>
      <c r="F19" s="9">
        <v>8</v>
      </c>
      <c r="G19"/>
      <c r="H19"/>
      <c r="I19"/>
      <c r="J19" s="7" t="s">
        <v>58</v>
      </c>
      <c r="K19" s="15"/>
      <c r="L19" s="15"/>
      <c r="M19" s="15"/>
      <c r="N19" s="15"/>
      <c r="O19" s="15"/>
      <c r="P19"/>
    </row>
    <row r="20" spans="1:16" x14ac:dyDescent="0.3">
      <c r="A20" s="7" t="s">
        <v>53</v>
      </c>
      <c r="B20" s="9"/>
      <c r="C20" s="9">
        <v>0</v>
      </c>
      <c r="D20" s="9">
        <v>0</v>
      </c>
      <c r="E20" s="9">
        <v>0</v>
      </c>
      <c r="F20" s="9">
        <v>0</v>
      </c>
      <c r="G20"/>
      <c r="H20"/>
      <c r="I20"/>
      <c r="J20" s="7" t="s">
        <v>54</v>
      </c>
      <c r="K20" s="15"/>
      <c r="L20" s="15"/>
      <c r="M20" s="15"/>
      <c r="N20" s="15"/>
      <c r="O20" s="15"/>
      <c r="P20"/>
    </row>
    <row r="21" spans="1:16" x14ac:dyDescent="0.3">
      <c r="A21" s="2" t="s">
        <v>61</v>
      </c>
      <c r="B21" s="9"/>
      <c r="C21" s="9">
        <v>0</v>
      </c>
      <c r="D21" s="9">
        <v>0</v>
      </c>
      <c r="E21" s="9">
        <v>8</v>
      </c>
      <c r="F21" s="9">
        <v>8</v>
      </c>
      <c r="G21"/>
      <c r="H21"/>
      <c r="I21"/>
      <c r="J21" s="7" t="s">
        <v>53</v>
      </c>
      <c r="K21" s="15"/>
      <c r="L21" s="15"/>
      <c r="M21" s="15"/>
      <c r="N21" s="15"/>
      <c r="O21" s="15"/>
      <c r="P21"/>
    </row>
    <row r="22" spans="1:16" x14ac:dyDescent="0.3">
      <c r="A22" s="2" t="s">
        <v>47</v>
      </c>
      <c r="B22" s="9"/>
      <c r="C22" s="9"/>
      <c r="D22" s="9"/>
      <c r="E22" s="9"/>
      <c r="F22" s="9"/>
      <c r="G22"/>
      <c r="H22"/>
      <c r="I22"/>
      <c r="J22" s="2" t="s">
        <v>26</v>
      </c>
      <c r="K22" s="15">
        <v>575</v>
      </c>
      <c r="L22" s="15">
        <v>575</v>
      </c>
      <c r="M22" s="15">
        <v>250</v>
      </c>
      <c r="N22" s="15">
        <v>250</v>
      </c>
      <c r="O22" s="15">
        <v>1650</v>
      </c>
      <c r="P22"/>
    </row>
    <row r="23" spans="1:16" x14ac:dyDescent="0.3">
      <c r="A23" s="7" t="s">
        <v>54</v>
      </c>
      <c r="B23" s="9">
        <v>8</v>
      </c>
      <c r="C23" s="9">
        <v>8</v>
      </c>
      <c r="D23" s="9">
        <v>8</v>
      </c>
      <c r="E23" s="9"/>
      <c r="F23" s="9">
        <v>24</v>
      </c>
      <c r="G23"/>
      <c r="H23"/>
      <c r="I23"/>
      <c r="J23"/>
    </row>
    <row r="24" spans="1:16" x14ac:dyDescent="0.3">
      <c r="A24" s="7" t="s">
        <v>53</v>
      </c>
      <c r="B24" s="9">
        <v>0</v>
      </c>
      <c r="C24" s="9"/>
      <c r="D24" s="9"/>
      <c r="E24" s="9"/>
      <c r="F24" s="9">
        <v>0</v>
      </c>
      <c r="G24"/>
      <c r="H24"/>
      <c r="I24"/>
      <c r="J24"/>
    </row>
    <row r="25" spans="1:16" x14ac:dyDescent="0.3">
      <c r="A25" s="2" t="s">
        <v>62</v>
      </c>
      <c r="B25" s="9">
        <v>8</v>
      </c>
      <c r="C25" s="9">
        <v>8</v>
      </c>
      <c r="D25" s="9">
        <v>8</v>
      </c>
      <c r="E25" s="9"/>
      <c r="F25" s="9">
        <v>24</v>
      </c>
      <c r="G25"/>
      <c r="H25"/>
      <c r="I25"/>
      <c r="J25"/>
    </row>
    <row r="26" spans="1:16" x14ac:dyDescent="0.3">
      <c r="A26" s="2" t="s">
        <v>35</v>
      </c>
      <c r="B26" s="9"/>
      <c r="C26" s="9"/>
      <c r="D26" s="9"/>
      <c r="E26" s="9"/>
      <c r="F26" s="9"/>
      <c r="G26"/>
      <c r="H26"/>
      <c r="I26"/>
      <c r="J26"/>
    </row>
    <row r="27" spans="1:16" x14ac:dyDescent="0.3">
      <c r="A27" s="7" t="s">
        <v>58</v>
      </c>
      <c r="B27" s="9"/>
      <c r="C27" s="9">
        <v>8</v>
      </c>
      <c r="D27" s="9">
        <v>8</v>
      </c>
      <c r="E27" s="9">
        <v>8</v>
      </c>
      <c r="F27" s="9">
        <v>24</v>
      </c>
      <c r="G27"/>
      <c r="H27"/>
      <c r="I27"/>
      <c r="J27"/>
    </row>
    <row r="28" spans="1:16" x14ac:dyDescent="0.3">
      <c r="A28" s="2" t="s">
        <v>63</v>
      </c>
      <c r="B28" s="9"/>
      <c r="C28" s="9">
        <v>8</v>
      </c>
      <c r="D28" s="9">
        <v>8</v>
      </c>
      <c r="E28" s="9">
        <v>8</v>
      </c>
      <c r="F28" s="9">
        <v>24</v>
      </c>
      <c r="G28"/>
      <c r="H28"/>
      <c r="I28"/>
      <c r="J28"/>
    </row>
    <row r="29" spans="1:16" x14ac:dyDescent="0.3">
      <c r="A29" s="2" t="s">
        <v>48</v>
      </c>
      <c r="B29" s="9"/>
      <c r="C29" s="9"/>
      <c r="D29" s="9"/>
      <c r="E29" s="9"/>
      <c r="F29" s="9"/>
      <c r="G29"/>
      <c r="H29"/>
      <c r="I29"/>
      <c r="J29"/>
    </row>
    <row r="30" spans="1:16" x14ac:dyDescent="0.3">
      <c r="A30" s="7" t="s">
        <v>54</v>
      </c>
      <c r="B30" s="9"/>
      <c r="C30" s="9">
        <v>8</v>
      </c>
      <c r="D30" s="9">
        <v>8</v>
      </c>
      <c r="E30" s="9">
        <v>8</v>
      </c>
      <c r="F30" s="9">
        <v>24</v>
      </c>
      <c r="G30"/>
      <c r="H30"/>
      <c r="I30"/>
      <c r="J30"/>
    </row>
    <row r="31" spans="1:16" x14ac:dyDescent="0.3">
      <c r="A31" s="7" t="s">
        <v>53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/>
      <c r="H31"/>
      <c r="I31"/>
      <c r="J31"/>
    </row>
    <row r="32" spans="1:16" x14ac:dyDescent="0.3">
      <c r="A32" s="2" t="s">
        <v>64</v>
      </c>
      <c r="B32" s="9">
        <v>0</v>
      </c>
      <c r="C32" s="9">
        <v>8</v>
      </c>
      <c r="D32" s="9">
        <v>8</v>
      </c>
      <c r="E32" s="9">
        <v>8</v>
      </c>
      <c r="F32" s="9">
        <v>24</v>
      </c>
      <c r="G32"/>
      <c r="H32"/>
      <c r="I32"/>
      <c r="J32"/>
    </row>
    <row r="33" spans="1:10" x14ac:dyDescent="0.3">
      <c r="A33" s="2" t="s">
        <v>9</v>
      </c>
      <c r="B33" s="9"/>
      <c r="C33" s="9"/>
      <c r="D33" s="9"/>
      <c r="E33" s="9"/>
      <c r="F33" s="9"/>
      <c r="G33"/>
      <c r="H33"/>
      <c r="I33"/>
      <c r="J33"/>
    </row>
    <row r="34" spans="1:10" x14ac:dyDescent="0.3">
      <c r="A34" s="7" t="s">
        <v>55</v>
      </c>
      <c r="B34" s="9">
        <v>24</v>
      </c>
      <c r="C34" s="9">
        <v>24</v>
      </c>
      <c r="D34" s="9">
        <v>24</v>
      </c>
      <c r="E34" s="9">
        <v>24</v>
      </c>
      <c r="F34" s="9">
        <v>96</v>
      </c>
      <c r="G34"/>
      <c r="H34"/>
      <c r="I34"/>
      <c r="J34"/>
    </row>
    <row r="35" spans="1:10" x14ac:dyDescent="0.3">
      <c r="A35" s="7" t="s">
        <v>58</v>
      </c>
      <c r="B35" s="9">
        <v>8</v>
      </c>
      <c r="C35" s="9">
        <v>8</v>
      </c>
      <c r="D35" s="9">
        <v>8</v>
      </c>
      <c r="E35" s="9">
        <v>8</v>
      </c>
      <c r="F35" s="9">
        <v>32</v>
      </c>
      <c r="G35"/>
      <c r="H35"/>
      <c r="I35"/>
      <c r="J35"/>
    </row>
    <row r="36" spans="1:10" x14ac:dyDescent="0.3">
      <c r="A36" s="7" t="s">
        <v>54</v>
      </c>
      <c r="B36" s="9">
        <v>8</v>
      </c>
      <c r="C36" s="9">
        <v>8</v>
      </c>
      <c r="D36" s="9">
        <v>8</v>
      </c>
      <c r="E36" s="9">
        <v>8</v>
      </c>
      <c r="F36" s="9">
        <v>32</v>
      </c>
      <c r="G36"/>
      <c r="H36"/>
      <c r="I36"/>
      <c r="J36"/>
    </row>
    <row r="37" spans="1:10" x14ac:dyDescent="0.3">
      <c r="A37" s="7" t="s">
        <v>53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/>
      <c r="H37"/>
      <c r="I37"/>
      <c r="J37"/>
    </row>
    <row r="38" spans="1:10" x14ac:dyDescent="0.3">
      <c r="A38" s="2" t="s">
        <v>65</v>
      </c>
      <c r="B38" s="9">
        <v>40</v>
      </c>
      <c r="C38" s="9">
        <v>40</v>
      </c>
      <c r="D38" s="9">
        <v>40</v>
      </c>
      <c r="E38" s="9">
        <v>40</v>
      </c>
      <c r="F38" s="9">
        <v>160</v>
      </c>
      <c r="G38"/>
      <c r="H38"/>
      <c r="I38"/>
      <c r="J38"/>
    </row>
    <row r="39" spans="1:10" x14ac:dyDescent="0.3">
      <c r="A39" s="2" t="s">
        <v>51</v>
      </c>
      <c r="B39" s="9"/>
      <c r="C39" s="9"/>
      <c r="D39" s="9"/>
      <c r="E39" s="9"/>
      <c r="F39" s="9"/>
      <c r="G39"/>
      <c r="H39"/>
      <c r="I39"/>
      <c r="J39"/>
    </row>
    <row r="40" spans="1:10" x14ac:dyDescent="0.3">
      <c r="A40" s="7" t="s">
        <v>53</v>
      </c>
      <c r="B40" s="9"/>
      <c r="C40" s="9"/>
      <c r="D40" s="9"/>
      <c r="E40" s="9">
        <v>0</v>
      </c>
      <c r="F40" s="9">
        <v>0</v>
      </c>
      <c r="G40"/>
      <c r="H40"/>
      <c r="I40"/>
      <c r="J40"/>
    </row>
    <row r="41" spans="1:10" x14ac:dyDescent="0.3">
      <c r="A41" s="2" t="s">
        <v>66</v>
      </c>
      <c r="B41" s="9"/>
      <c r="C41" s="9"/>
      <c r="D41" s="9"/>
      <c r="E41" s="9">
        <v>0</v>
      </c>
      <c r="F41" s="33">
        <v>0</v>
      </c>
      <c r="G41"/>
      <c r="H41"/>
      <c r="I41"/>
      <c r="J41"/>
    </row>
    <row r="42" spans="1:10" x14ac:dyDescent="0.3">
      <c r="A42" s="2" t="s">
        <v>21</v>
      </c>
      <c r="B42" s="9"/>
      <c r="C42" s="9"/>
      <c r="D42" s="9"/>
      <c r="E42" s="9"/>
      <c r="F42" s="9"/>
      <c r="G42"/>
      <c r="H42"/>
      <c r="I42"/>
      <c r="J42"/>
    </row>
    <row r="43" spans="1:10" x14ac:dyDescent="0.3">
      <c r="A43" s="7" t="s">
        <v>55</v>
      </c>
      <c r="B43" s="9">
        <v>24</v>
      </c>
      <c r="C43" s="9">
        <v>24</v>
      </c>
      <c r="D43" s="9">
        <v>24</v>
      </c>
      <c r="E43" s="9">
        <v>24</v>
      </c>
      <c r="F43" s="9">
        <v>96</v>
      </c>
      <c r="G43"/>
      <c r="H43"/>
      <c r="I43"/>
      <c r="J43"/>
    </row>
    <row r="44" spans="1:10" x14ac:dyDescent="0.3">
      <c r="A44" s="7" t="s">
        <v>58</v>
      </c>
      <c r="B44" s="9">
        <v>8</v>
      </c>
      <c r="C44" s="9">
        <v>8</v>
      </c>
      <c r="D44" s="9">
        <v>8</v>
      </c>
      <c r="E44" s="9">
        <v>8</v>
      </c>
      <c r="F44" s="9">
        <v>32</v>
      </c>
      <c r="G44"/>
      <c r="H44"/>
      <c r="I44"/>
      <c r="J44"/>
    </row>
    <row r="45" spans="1:10" x14ac:dyDescent="0.3">
      <c r="A45" s="7" t="s">
        <v>54</v>
      </c>
      <c r="B45" s="9">
        <v>8</v>
      </c>
      <c r="C45" s="9">
        <v>8</v>
      </c>
      <c r="D45" s="9">
        <v>8</v>
      </c>
      <c r="E45" s="9">
        <v>8</v>
      </c>
      <c r="F45" s="9">
        <v>32</v>
      </c>
      <c r="G45"/>
      <c r="H45"/>
      <c r="I45"/>
      <c r="J45"/>
    </row>
    <row r="46" spans="1:10" x14ac:dyDescent="0.3">
      <c r="A46" s="7" t="s">
        <v>53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/>
      <c r="H46"/>
      <c r="I46"/>
      <c r="J46"/>
    </row>
    <row r="47" spans="1:10" x14ac:dyDescent="0.3">
      <c r="A47" s="2" t="s">
        <v>67</v>
      </c>
      <c r="B47" s="9">
        <v>40</v>
      </c>
      <c r="C47" s="9">
        <v>40</v>
      </c>
      <c r="D47" s="9">
        <v>40</v>
      </c>
      <c r="E47" s="9">
        <v>40</v>
      </c>
      <c r="F47" s="9">
        <v>160</v>
      </c>
      <c r="G47"/>
      <c r="H47"/>
      <c r="I47"/>
      <c r="J47"/>
    </row>
    <row r="48" spans="1:10" x14ac:dyDescent="0.3">
      <c r="A48" s="2" t="s">
        <v>38</v>
      </c>
      <c r="B48" s="9"/>
      <c r="C48" s="9"/>
      <c r="D48" s="9"/>
      <c r="E48" s="9"/>
      <c r="F48" s="9"/>
      <c r="G48"/>
      <c r="H48"/>
      <c r="I48"/>
      <c r="J48"/>
    </row>
    <row r="49" spans="1:10" x14ac:dyDescent="0.3">
      <c r="A49" s="7" t="s">
        <v>55</v>
      </c>
      <c r="B49" s="9">
        <v>24</v>
      </c>
      <c r="C49" s="9">
        <v>24</v>
      </c>
      <c r="D49" s="9">
        <v>24</v>
      </c>
      <c r="E49" s="9">
        <v>24</v>
      </c>
      <c r="F49" s="9">
        <v>96</v>
      </c>
      <c r="G49"/>
      <c r="H49"/>
      <c r="I49"/>
      <c r="J49"/>
    </row>
    <row r="50" spans="1:10" x14ac:dyDescent="0.3">
      <c r="A50" s="7" t="s">
        <v>58</v>
      </c>
      <c r="B50" s="9">
        <v>8</v>
      </c>
      <c r="C50" s="9">
        <v>8</v>
      </c>
      <c r="D50" s="9">
        <v>8</v>
      </c>
      <c r="E50" s="9">
        <v>8</v>
      </c>
      <c r="F50" s="9">
        <v>32</v>
      </c>
      <c r="G50"/>
      <c r="H50"/>
      <c r="I50"/>
      <c r="J50"/>
    </row>
    <row r="51" spans="1:10" x14ac:dyDescent="0.3">
      <c r="A51" s="2" t="s">
        <v>68</v>
      </c>
      <c r="B51" s="9">
        <v>32</v>
      </c>
      <c r="C51" s="9">
        <v>32</v>
      </c>
      <c r="D51" s="9">
        <v>32</v>
      </c>
      <c r="E51" s="9">
        <v>32</v>
      </c>
      <c r="F51" s="9">
        <v>128</v>
      </c>
      <c r="G51"/>
      <c r="H51"/>
      <c r="I51"/>
      <c r="J51"/>
    </row>
    <row r="52" spans="1:10" x14ac:dyDescent="0.3">
      <c r="A52" s="2" t="s">
        <v>36</v>
      </c>
      <c r="B52" s="9"/>
      <c r="C52" s="9"/>
      <c r="D52" s="9"/>
      <c r="E52" s="9"/>
      <c r="F52" s="9"/>
      <c r="G52"/>
      <c r="H52"/>
      <c r="I52"/>
      <c r="J52"/>
    </row>
    <row r="53" spans="1:10" x14ac:dyDescent="0.3">
      <c r="A53" s="7" t="s">
        <v>54</v>
      </c>
      <c r="B53" s="9">
        <v>8</v>
      </c>
      <c r="C53" s="9">
        <v>8</v>
      </c>
      <c r="D53" s="9">
        <v>8</v>
      </c>
      <c r="E53" s="9">
        <v>8</v>
      </c>
      <c r="F53" s="9">
        <v>32</v>
      </c>
      <c r="G53"/>
      <c r="H53"/>
      <c r="I53"/>
      <c r="J53"/>
    </row>
    <row r="54" spans="1:10" x14ac:dyDescent="0.3">
      <c r="A54" s="7" t="s">
        <v>53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/>
      <c r="H54"/>
      <c r="I54"/>
      <c r="J54"/>
    </row>
    <row r="55" spans="1:10" x14ac:dyDescent="0.3">
      <c r="A55" s="2" t="s">
        <v>69</v>
      </c>
      <c r="B55" s="9">
        <v>8</v>
      </c>
      <c r="C55" s="9">
        <v>8</v>
      </c>
      <c r="D55" s="9">
        <v>8</v>
      </c>
      <c r="E55" s="9">
        <v>8</v>
      </c>
      <c r="F55" s="9">
        <v>32</v>
      </c>
      <c r="G55"/>
      <c r="H55"/>
      <c r="I55"/>
      <c r="J55"/>
    </row>
    <row r="56" spans="1:10" x14ac:dyDescent="0.3">
      <c r="A56" s="2" t="s">
        <v>37</v>
      </c>
      <c r="B56" s="9"/>
      <c r="C56" s="9"/>
      <c r="D56" s="9"/>
      <c r="E56" s="9"/>
      <c r="F56" s="9"/>
      <c r="G56"/>
      <c r="H56"/>
      <c r="I56"/>
      <c r="J56"/>
    </row>
    <row r="57" spans="1:10" x14ac:dyDescent="0.3">
      <c r="A57" s="7" t="s">
        <v>58</v>
      </c>
      <c r="B57" s="9">
        <v>8</v>
      </c>
      <c r="C57" s="9"/>
      <c r="D57" s="9"/>
      <c r="E57" s="9">
        <v>8</v>
      </c>
      <c r="F57" s="9">
        <v>16</v>
      </c>
      <c r="G57"/>
      <c r="H57"/>
      <c r="I57"/>
      <c r="J57"/>
    </row>
    <row r="58" spans="1:10" x14ac:dyDescent="0.3">
      <c r="A58" s="7" t="s">
        <v>54</v>
      </c>
      <c r="B58" s="9">
        <v>8</v>
      </c>
      <c r="C58" s="9"/>
      <c r="D58" s="9"/>
      <c r="E58" s="9"/>
      <c r="F58" s="9">
        <v>8</v>
      </c>
      <c r="G58"/>
      <c r="H58"/>
      <c r="I58"/>
      <c r="J58"/>
    </row>
    <row r="59" spans="1:10" x14ac:dyDescent="0.3">
      <c r="A59" s="7" t="s">
        <v>53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/>
      <c r="H59"/>
      <c r="I59"/>
      <c r="J59"/>
    </row>
    <row r="60" spans="1:10" x14ac:dyDescent="0.3">
      <c r="A60" s="2" t="s">
        <v>70</v>
      </c>
      <c r="B60" s="9">
        <v>16</v>
      </c>
      <c r="C60" s="9">
        <v>0</v>
      </c>
      <c r="D60" s="9">
        <v>0</v>
      </c>
      <c r="E60" s="9">
        <v>8</v>
      </c>
      <c r="F60" s="9">
        <v>24</v>
      </c>
      <c r="G60"/>
      <c r="H60"/>
      <c r="I60"/>
      <c r="J60"/>
    </row>
    <row r="61" spans="1:10" x14ac:dyDescent="0.3">
      <c r="A61" s="2" t="s">
        <v>39</v>
      </c>
      <c r="B61" s="9"/>
      <c r="C61" s="9"/>
      <c r="D61" s="9"/>
      <c r="E61" s="9"/>
      <c r="F61" s="9"/>
      <c r="G61"/>
      <c r="H61"/>
      <c r="I61"/>
      <c r="J61"/>
    </row>
    <row r="62" spans="1:10" x14ac:dyDescent="0.3">
      <c r="A62" s="7" t="s">
        <v>58</v>
      </c>
      <c r="B62" s="9">
        <v>8</v>
      </c>
      <c r="C62" s="9">
        <v>8</v>
      </c>
      <c r="D62" s="9">
        <v>8</v>
      </c>
      <c r="E62" s="9">
        <v>8</v>
      </c>
      <c r="F62" s="9">
        <v>32</v>
      </c>
      <c r="G62"/>
      <c r="H62"/>
      <c r="I62"/>
      <c r="J62"/>
    </row>
    <row r="63" spans="1:10" x14ac:dyDescent="0.3">
      <c r="A63" s="7" t="s">
        <v>54</v>
      </c>
      <c r="B63" s="9">
        <v>8</v>
      </c>
      <c r="C63" s="9">
        <v>8</v>
      </c>
      <c r="D63" s="9">
        <v>8</v>
      </c>
      <c r="E63" s="9">
        <v>8</v>
      </c>
      <c r="F63" s="9">
        <v>32</v>
      </c>
      <c r="G63"/>
      <c r="H63"/>
      <c r="I63"/>
      <c r="J63"/>
    </row>
    <row r="64" spans="1:10" x14ac:dyDescent="0.3">
      <c r="A64" s="7" t="s">
        <v>53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/>
      <c r="H64"/>
      <c r="I64"/>
      <c r="J64"/>
    </row>
    <row r="65" spans="1:10" x14ac:dyDescent="0.3">
      <c r="A65" s="2" t="s">
        <v>71</v>
      </c>
      <c r="B65" s="9">
        <v>16</v>
      </c>
      <c r="C65" s="9">
        <v>16</v>
      </c>
      <c r="D65" s="9">
        <v>16</v>
      </c>
      <c r="E65" s="9">
        <v>16</v>
      </c>
      <c r="F65" s="9">
        <v>64</v>
      </c>
      <c r="G65"/>
      <c r="H65"/>
      <c r="I65"/>
      <c r="J65"/>
    </row>
    <row r="66" spans="1:10" x14ac:dyDescent="0.3">
      <c r="A66" s="2" t="s">
        <v>22</v>
      </c>
      <c r="B66" s="9"/>
      <c r="C66" s="9"/>
      <c r="D66" s="9"/>
      <c r="E66" s="9"/>
      <c r="F66" s="9"/>
      <c r="G66"/>
      <c r="H66"/>
      <c r="I66"/>
      <c r="J66"/>
    </row>
    <row r="67" spans="1:10" x14ac:dyDescent="0.3">
      <c r="A67" s="7" t="s">
        <v>55</v>
      </c>
      <c r="B67" s="9">
        <v>24</v>
      </c>
      <c r="C67" s="9">
        <v>24</v>
      </c>
      <c r="D67" s="9"/>
      <c r="E67" s="9">
        <v>24</v>
      </c>
      <c r="F67" s="9">
        <v>72</v>
      </c>
      <c r="G67"/>
      <c r="H67"/>
      <c r="I67"/>
      <c r="J67"/>
    </row>
    <row r="68" spans="1:10" x14ac:dyDescent="0.3">
      <c r="A68" s="7" t="s">
        <v>58</v>
      </c>
      <c r="B68" s="9"/>
      <c r="C68" s="9"/>
      <c r="D68" s="9"/>
      <c r="E68" s="9">
        <v>8</v>
      </c>
      <c r="F68" s="9">
        <v>8</v>
      </c>
      <c r="G68"/>
      <c r="H68"/>
      <c r="I68"/>
      <c r="J68"/>
    </row>
    <row r="69" spans="1:10" x14ac:dyDescent="0.3">
      <c r="A69" s="7" t="s">
        <v>54</v>
      </c>
      <c r="B69" s="9"/>
      <c r="C69" s="9"/>
      <c r="D69" s="9"/>
      <c r="E69" s="9">
        <v>8</v>
      </c>
      <c r="F69" s="9">
        <v>8</v>
      </c>
      <c r="G69"/>
      <c r="H69"/>
      <c r="I69"/>
      <c r="J69"/>
    </row>
    <row r="70" spans="1:10" x14ac:dyDescent="0.3">
      <c r="A70" s="2" t="s">
        <v>72</v>
      </c>
      <c r="B70" s="9">
        <v>24</v>
      </c>
      <c r="C70" s="9">
        <v>24</v>
      </c>
      <c r="D70" s="9"/>
      <c r="E70" s="9">
        <v>40</v>
      </c>
      <c r="F70" s="9">
        <v>88</v>
      </c>
      <c r="G70"/>
      <c r="H70"/>
      <c r="I70"/>
      <c r="J70"/>
    </row>
    <row r="71" spans="1:10" x14ac:dyDescent="0.3">
      <c r="A71" s="2" t="s">
        <v>13</v>
      </c>
      <c r="B71" s="9"/>
      <c r="C71" s="9"/>
      <c r="D71" s="9"/>
      <c r="E71" s="9"/>
      <c r="F71" s="9"/>
      <c r="G71"/>
      <c r="H71"/>
      <c r="I71"/>
      <c r="J71"/>
    </row>
    <row r="72" spans="1:10" x14ac:dyDescent="0.3">
      <c r="A72" s="7" t="s">
        <v>55</v>
      </c>
      <c r="B72" s="9">
        <v>24</v>
      </c>
      <c r="C72" s="9">
        <v>24</v>
      </c>
      <c r="D72" s="9">
        <v>24</v>
      </c>
      <c r="E72" s="9">
        <v>24</v>
      </c>
      <c r="F72" s="9">
        <v>96</v>
      </c>
      <c r="G72"/>
      <c r="H72"/>
      <c r="I72"/>
      <c r="J72"/>
    </row>
    <row r="73" spans="1:10" x14ac:dyDescent="0.3">
      <c r="A73" s="7" t="s">
        <v>58</v>
      </c>
      <c r="B73" s="9">
        <v>8</v>
      </c>
      <c r="C73" s="9">
        <v>8</v>
      </c>
      <c r="D73" s="9">
        <v>8</v>
      </c>
      <c r="E73" s="9">
        <v>8</v>
      </c>
      <c r="F73" s="9">
        <v>32</v>
      </c>
      <c r="G73"/>
      <c r="H73"/>
      <c r="I73"/>
      <c r="J73"/>
    </row>
    <row r="74" spans="1:10" x14ac:dyDescent="0.3">
      <c r="A74" s="7" t="s">
        <v>54</v>
      </c>
      <c r="B74" s="9">
        <v>8</v>
      </c>
      <c r="C74" s="9">
        <v>8</v>
      </c>
      <c r="D74" s="9">
        <v>8</v>
      </c>
      <c r="E74" s="9">
        <v>8</v>
      </c>
      <c r="F74" s="9">
        <v>32</v>
      </c>
      <c r="G74"/>
      <c r="H74"/>
      <c r="I74"/>
      <c r="J74"/>
    </row>
    <row r="75" spans="1:10" x14ac:dyDescent="0.3">
      <c r="A75" s="7" t="s">
        <v>53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/>
      <c r="H75"/>
      <c r="I75"/>
      <c r="J75"/>
    </row>
    <row r="76" spans="1:10" x14ac:dyDescent="0.3">
      <c r="A76" s="2" t="s">
        <v>73</v>
      </c>
      <c r="B76" s="9">
        <v>40</v>
      </c>
      <c r="C76" s="9">
        <v>40</v>
      </c>
      <c r="D76" s="9">
        <v>40</v>
      </c>
      <c r="E76" s="9">
        <v>40</v>
      </c>
      <c r="F76" s="9">
        <v>160</v>
      </c>
      <c r="G76"/>
      <c r="H76"/>
      <c r="I76"/>
      <c r="J76"/>
    </row>
    <row r="77" spans="1:10" x14ac:dyDescent="0.3">
      <c r="A77" s="2" t="s">
        <v>40</v>
      </c>
      <c r="B77" s="9"/>
      <c r="C77" s="9"/>
      <c r="D77" s="9"/>
      <c r="E77" s="9"/>
      <c r="F77" s="9"/>
      <c r="G77"/>
      <c r="H77"/>
      <c r="I77"/>
      <c r="J77"/>
    </row>
    <row r="78" spans="1:10" x14ac:dyDescent="0.3">
      <c r="A78" s="7" t="s">
        <v>54</v>
      </c>
      <c r="B78" s="9">
        <v>8</v>
      </c>
      <c r="C78" s="9">
        <v>8</v>
      </c>
      <c r="D78" s="9">
        <v>8</v>
      </c>
      <c r="E78" s="9">
        <v>8</v>
      </c>
      <c r="F78" s="9">
        <v>32</v>
      </c>
      <c r="G78"/>
      <c r="H78"/>
      <c r="I78"/>
      <c r="J78"/>
    </row>
    <row r="79" spans="1:10" x14ac:dyDescent="0.3">
      <c r="A79" s="7" t="s">
        <v>53</v>
      </c>
      <c r="B79" s="9">
        <v>0</v>
      </c>
      <c r="C79" s="9">
        <v>0</v>
      </c>
      <c r="D79" s="9"/>
      <c r="E79" s="9">
        <v>0</v>
      </c>
      <c r="F79" s="9">
        <v>0</v>
      </c>
      <c r="G79"/>
      <c r="H79"/>
      <c r="I79"/>
      <c r="J79"/>
    </row>
    <row r="80" spans="1:10" x14ac:dyDescent="0.3">
      <c r="A80" s="2" t="s">
        <v>74</v>
      </c>
      <c r="B80" s="9">
        <v>8</v>
      </c>
      <c r="C80" s="9">
        <v>8</v>
      </c>
      <c r="D80" s="9">
        <v>8</v>
      </c>
      <c r="E80" s="9">
        <v>8</v>
      </c>
      <c r="F80" s="9">
        <v>32</v>
      </c>
      <c r="G80"/>
      <c r="H80"/>
      <c r="I80"/>
      <c r="J80"/>
    </row>
    <row r="81" spans="1:10" x14ac:dyDescent="0.3">
      <c r="A81" s="2" t="s">
        <v>15</v>
      </c>
      <c r="B81" s="9"/>
      <c r="C81" s="9"/>
      <c r="D81" s="9"/>
      <c r="E81" s="9"/>
      <c r="F81" s="9"/>
      <c r="G81"/>
      <c r="H81"/>
      <c r="I81"/>
      <c r="J81"/>
    </row>
    <row r="82" spans="1:10" x14ac:dyDescent="0.3">
      <c r="A82" s="7" t="s">
        <v>55</v>
      </c>
      <c r="B82" s="9">
        <v>24</v>
      </c>
      <c r="C82" s="9">
        <v>24</v>
      </c>
      <c r="D82" s="9">
        <v>24</v>
      </c>
      <c r="E82" s="9">
        <v>24</v>
      </c>
      <c r="F82" s="9">
        <v>96</v>
      </c>
      <c r="G82"/>
      <c r="H82"/>
      <c r="I82"/>
      <c r="J82"/>
    </row>
    <row r="83" spans="1:10" x14ac:dyDescent="0.3">
      <c r="A83" s="7" t="s">
        <v>58</v>
      </c>
      <c r="B83" s="9">
        <v>8</v>
      </c>
      <c r="C83" s="9">
        <v>8</v>
      </c>
      <c r="D83" s="9">
        <v>8</v>
      </c>
      <c r="E83" s="9">
        <v>8</v>
      </c>
      <c r="F83" s="9">
        <v>32</v>
      </c>
      <c r="G83"/>
      <c r="H83"/>
      <c r="I83"/>
      <c r="J83"/>
    </row>
    <row r="84" spans="1:10" x14ac:dyDescent="0.3">
      <c r="A84" s="2" t="s">
        <v>75</v>
      </c>
      <c r="B84" s="9">
        <v>32</v>
      </c>
      <c r="C84" s="9">
        <v>32</v>
      </c>
      <c r="D84" s="9">
        <v>32</v>
      </c>
      <c r="E84" s="9">
        <v>32</v>
      </c>
      <c r="F84" s="9">
        <v>128</v>
      </c>
      <c r="G84"/>
      <c r="H84"/>
      <c r="I84"/>
      <c r="J84"/>
    </row>
    <row r="85" spans="1:10" x14ac:dyDescent="0.3">
      <c r="A85" s="2" t="s">
        <v>49</v>
      </c>
      <c r="B85" s="9"/>
      <c r="C85" s="9"/>
      <c r="D85" s="9"/>
      <c r="E85" s="9"/>
      <c r="F85" s="9"/>
      <c r="G85"/>
      <c r="H85"/>
      <c r="I85"/>
      <c r="J85"/>
    </row>
    <row r="86" spans="1:10" x14ac:dyDescent="0.3">
      <c r="A86" s="7" t="s">
        <v>54</v>
      </c>
      <c r="B86" s="9">
        <v>8</v>
      </c>
      <c r="C86" s="9">
        <v>8</v>
      </c>
      <c r="D86" s="9">
        <v>8</v>
      </c>
      <c r="E86" s="9">
        <v>8</v>
      </c>
      <c r="F86" s="9">
        <v>32</v>
      </c>
      <c r="G86"/>
      <c r="H86"/>
      <c r="I86"/>
      <c r="J86"/>
    </row>
    <row r="87" spans="1:10" x14ac:dyDescent="0.3">
      <c r="A87" s="7" t="s">
        <v>53</v>
      </c>
      <c r="B87" s="9">
        <v>0</v>
      </c>
      <c r="C87" s="9"/>
      <c r="D87" s="9">
        <v>0</v>
      </c>
      <c r="E87" s="9">
        <v>0</v>
      </c>
      <c r="F87" s="9">
        <v>0</v>
      </c>
      <c r="G87"/>
      <c r="H87"/>
      <c r="I87"/>
      <c r="J87"/>
    </row>
    <row r="88" spans="1:10" x14ac:dyDescent="0.3">
      <c r="A88" s="2" t="s">
        <v>76</v>
      </c>
      <c r="B88" s="9">
        <v>8</v>
      </c>
      <c r="C88" s="9">
        <v>8</v>
      </c>
      <c r="D88" s="9">
        <v>8</v>
      </c>
      <c r="E88" s="9">
        <v>8</v>
      </c>
      <c r="F88" s="9">
        <v>32</v>
      </c>
      <c r="G88"/>
      <c r="H88"/>
      <c r="I88"/>
      <c r="J88"/>
    </row>
    <row r="89" spans="1:10" x14ac:dyDescent="0.3">
      <c r="A89" s="2" t="s">
        <v>41</v>
      </c>
      <c r="B89" s="9"/>
      <c r="C89" s="9"/>
      <c r="D89" s="9"/>
      <c r="E89" s="9"/>
      <c r="F89" s="9"/>
      <c r="G89"/>
      <c r="H89"/>
      <c r="I89"/>
      <c r="J89"/>
    </row>
    <row r="90" spans="1:10" x14ac:dyDescent="0.3">
      <c r="A90" s="7" t="s">
        <v>58</v>
      </c>
      <c r="B90" s="9">
        <v>8</v>
      </c>
      <c r="C90" s="9">
        <v>8</v>
      </c>
      <c r="D90" s="9">
        <v>8</v>
      </c>
      <c r="E90" s="9">
        <v>8</v>
      </c>
      <c r="F90" s="9">
        <v>32</v>
      </c>
      <c r="G90"/>
      <c r="H90"/>
      <c r="I90"/>
      <c r="J90"/>
    </row>
    <row r="91" spans="1:10" x14ac:dyDescent="0.3">
      <c r="A91" s="7" t="s">
        <v>53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/>
      <c r="H91"/>
      <c r="I91"/>
      <c r="J91"/>
    </row>
    <row r="92" spans="1:10" x14ac:dyDescent="0.3">
      <c r="A92" s="2" t="s">
        <v>77</v>
      </c>
      <c r="B92" s="9">
        <v>8</v>
      </c>
      <c r="C92" s="9">
        <v>8</v>
      </c>
      <c r="D92" s="9">
        <v>8</v>
      </c>
      <c r="E92" s="9">
        <v>8</v>
      </c>
      <c r="F92" s="9">
        <v>32</v>
      </c>
      <c r="G92"/>
      <c r="H92"/>
      <c r="I92"/>
      <c r="J92"/>
    </row>
    <row r="93" spans="1:10" x14ac:dyDescent="0.3">
      <c r="A93" s="2" t="s">
        <v>24</v>
      </c>
      <c r="B93" s="9"/>
      <c r="C93" s="9"/>
      <c r="D93" s="9"/>
      <c r="E93" s="9"/>
      <c r="F93" s="9"/>
      <c r="G93"/>
      <c r="H93"/>
      <c r="I93"/>
      <c r="J93"/>
    </row>
    <row r="94" spans="1:10" x14ac:dyDescent="0.3">
      <c r="A94" s="7" t="s">
        <v>55</v>
      </c>
      <c r="B94" s="9"/>
      <c r="C94" s="9"/>
      <c r="D94" s="9"/>
      <c r="E94" s="9">
        <v>24</v>
      </c>
      <c r="F94" s="9">
        <v>24</v>
      </c>
      <c r="G94"/>
      <c r="H94"/>
      <c r="I94"/>
      <c r="J94"/>
    </row>
    <row r="95" spans="1:10" x14ac:dyDescent="0.3">
      <c r="A95" s="2" t="s">
        <v>78</v>
      </c>
      <c r="B95" s="9"/>
      <c r="C95" s="9"/>
      <c r="D95" s="9"/>
      <c r="E95" s="9">
        <v>24</v>
      </c>
      <c r="F95" s="9">
        <v>24</v>
      </c>
      <c r="G95"/>
      <c r="H95"/>
      <c r="I95"/>
      <c r="J95"/>
    </row>
    <row r="96" spans="1:10" x14ac:dyDescent="0.3">
      <c r="A96" s="2" t="s">
        <v>16</v>
      </c>
      <c r="B96" s="9"/>
      <c r="C96" s="9"/>
      <c r="D96" s="9"/>
      <c r="E96" s="9"/>
      <c r="F96" s="9"/>
      <c r="G96"/>
      <c r="H96"/>
      <c r="I96"/>
      <c r="J96"/>
    </row>
    <row r="97" spans="1:10" x14ac:dyDescent="0.3">
      <c r="A97" s="7" t="s">
        <v>55</v>
      </c>
      <c r="B97" s="9">
        <v>24</v>
      </c>
      <c r="C97" s="9">
        <v>24</v>
      </c>
      <c r="D97" s="9">
        <v>24</v>
      </c>
      <c r="E97" s="9">
        <v>24</v>
      </c>
      <c r="F97" s="9">
        <v>96</v>
      </c>
      <c r="G97"/>
      <c r="H97"/>
      <c r="I97"/>
      <c r="J97"/>
    </row>
    <row r="98" spans="1:10" x14ac:dyDescent="0.3">
      <c r="A98" s="7" t="s">
        <v>58</v>
      </c>
      <c r="B98" s="9">
        <v>8</v>
      </c>
      <c r="C98" s="9">
        <v>8</v>
      </c>
      <c r="D98" s="9">
        <v>8</v>
      </c>
      <c r="E98" s="9">
        <v>8</v>
      </c>
      <c r="F98" s="9">
        <v>32</v>
      </c>
      <c r="G98"/>
      <c r="H98"/>
      <c r="I98"/>
      <c r="J98"/>
    </row>
    <row r="99" spans="1:10" x14ac:dyDescent="0.3">
      <c r="A99" s="7" t="s">
        <v>54</v>
      </c>
      <c r="B99" s="9">
        <v>8</v>
      </c>
      <c r="C99" s="9">
        <v>8</v>
      </c>
      <c r="D99" s="9">
        <v>8</v>
      </c>
      <c r="E99" s="9">
        <v>8</v>
      </c>
      <c r="F99" s="9">
        <v>32</v>
      </c>
      <c r="G99"/>
      <c r="H99"/>
      <c r="I99"/>
      <c r="J99"/>
    </row>
    <row r="100" spans="1:10" x14ac:dyDescent="0.3">
      <c r="A100" s="7" t="s">
        <v>53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/>
      <c r="H100"/>
      <c r="I100"/>
      <c r="J100"/>
    </row>
    <row r="101" spans="1:10" x14ac:dyDescent="0.3">
      <c r="A101" s="2" t="s">
        <v>79</v>
      </c>
      <c r="B101" s="9">
        <v>40</v>
      </c>
      <c r="C101" s="9">
        <v>40</v>
      </c>
      <c r="D101" s="9">
        <v>40</v>
      </c>
      <c r="E101" s="9">
        <v>40</v>
      </c>
      <c r="F101" s="9">
        <v>160</v>
      </c>
      <c r="G101"/>
      <c r="H101"/>
      <c r="I101"/>
      <c r="J101"/>
    </row>
    <row r="102" spans="1:10" x14ac:dyDescent="0.3">
      <c r="A102" s="2" t="s">
        <v>42</v>
      </c>
      <c r="B102" s="9"/>
      <c r="C102" s="9"/>
      <c r="D102" s="9"/>
      <c r="E102" s="9"/>
      <c r="F102" s="9"/>
      <c r="G102"/>
      <c r="H102"/>
      <c r="I102"/>
      <c r="J102"/>
    </row>
    <row r="103" spans="1:10" x14ac:dyDescent="0.3">
      <c r="A103" s="7" t="s">
        <v>58</v>
      </c>
      <c r="B103" s="9"/>
      <c r="C103" s="9"/>
      <c r="D103" s="9">
        <v>8</v>
      </c>
      <c r="E103" s="9"/>
      <c r="F103" s="9">
        <v>8</v>
      </c>
      <c r="G103"/>
      <c r="H103"/>
      <c r="I103"/>
      <c r="J103"/>
    </row>
    <row r="104" spans="1:10" x14ac:dyDescent="0.3">
      <c r="A104" s="7" t="s">
        <v>54</v>
      </c>
      <c r="B104" s="9"/>
      <c r="C104" s="9"/>
      <c r="D104" s="9">
        <v>8</v>
      </c>
      <c r="E104" s="9"/>
      <c r="F104" s="9">
        <v>8</v>
      </c>
      <c r="G104"/>
      <c r="H104"/>
      <c r="I104"/>
      <c r="J104"/>
    </row>
    <row r="105" spans="1:10" x14ac:dyDescent="0.3">
      <c r="A105" s="2" t="s">
        <v>80</v>
      </c>
      <c r="B105" s="9"/>
      <c r="C105" s="9"/>
      <c r="D105" s="9">
        <v>16</v>
      </c>
      <c r="E105" s="9"/>
      <c r="F105" s="9">
        <v>16</v>
      </c>
      <c r="G105"/>
      <c r="H105"/>
      <c r="I105"/>
      <c r="J105"/>
    </row>
    <row r="106" spans="1:10" x14ac:dyDescent="0.3">
      <c r="A106" s="2" t="s">
        <v>52</v>
      </c>
      <c r="B106" s="9"/>
      <c r="C106" s="9"/>
      <c r="D106" s="9"/>
      <c r="E106" s="9"/>
      <c r="F106" s="9"/>
      <c r="G106"/>
      <c r="H106"/>
      <c r="I106"/>
      <c r="J106"/>
    </row>
    <row r="107" spans="1:10" x14ac:dyDescent="0.3">
      <c r="A107" s="7" t="s">
        <v>53</v>
      </c>
      <c r="B107" s="9"/>
      <c r="C107" s="9"/>
      <c r="D107" s="9"/>
      <c r="E107" s="9">
        <v>0</v>
      </c>
      <c r="F107" s="9">
        <v>0</v>
      </c>
      <c r="G107"/>
      <c r="H107"/>
      <c r="I107"/>
      <c r="J107"/>
    </row>
    <row r="108" spans="1:10" x14ac:dyDescent="0.3">
      <c r="A108" s="2" t="s">
        <v>81</v>
      </c>
      <c r="B108" s="9"/>
      <c r="C108" s="9"/>
      <c r="D108" s="9"/>
      <c r="E108" s="9">
        <v>0</v>
      </c>
      <c r="F108" s="33">
        <v>0</v>
      </c>
      <c r="G108"/>
      <c r="H108"/>
      <c r="I108"/>
      <c r="J108"/>
    </row>
    <row r="109" spans="1:10" x14ac:dyDescent="0.3">
      <c r="A109" s="2" t="s">
        <v>19</v>
      </c>
      <c r="B109" s="9"/>
      <c r="C109" s="9"/>
      <c r="D109" s="9"/>
      <c r="E109" s="9"/>
      <c r="F109" s="9"/>
      <c r="G109"/>
      <c r="H109"/>
      <c r="I109"/>
      <c r="J109"/>
    </row>
    <row r="110" spans="1:10" x14ac:dyDescent="0.3">
      <c r="A110" s="7" t="s">
        <v>55</v>
      </c>
      <c r="B110" s="9"/>
      <c r="C110" s="9">
        <v>24</v>
      </c>
      <c r="D110" s="9">
        <v>24</v>
      </c>
      <c r="E110" s="9">
        <v>24</v>
      </c>
      <c r="F110" s="9">
        <v>72</v>
      </c>
      <c r="G110"/>
      <c r="H110"/>
      <c r="I110"/>
      <c r="J110"/>
    </row>
    <row r="111" spans="1:10" x14ac:dyDescent="0.3">
      <c r="A111" s="2" t="s">
        <v>82</v>
      </c>
      <c r="B111" s="9"/>
      <c r="C111" s="9">
        <v>24</v>
      </c>
      <c r="D111" s="9">
        <v>24</v>
      </c>
      <c r="E111" s="9">
        <v>24</v>
      </c>
      <c r="F111" s="9">
        <v>72</v>
      </c>
      <c r="G111"/>
      <c r="H111"/>
      <c r="I111"/>
      <c r="J111"/>
    </row>
    <row r="112" spans="1:10" x14ac:dyDescent="0.3">
      <c r="A112" s="2" t="s">
        <v>20</v>
      </c>
      <c r="B112" s="9"/>
      <c r="C112" s="9"/>
      <c r="D112" s="9"/>
      <c r="E112" s="9"/>
      <c r="F112" s="9"/>
      <c r="G112"/>
      <c r="H112"/>
      <c r="I112"/>
      <c r="J112"/>
    </row>
    <row r="113" spans="1:10" x14ac:dyDescent="0.3">
      <c r="A113" s="7" t="s">
        <v>55</v>
      </c>
      <c r="B113" s="9">
        <v>24</v>
      </c>
      <c r="C113" s="9">
        <v>24</v>
      </c>
      <c r="D113" s="9">
        <v>24</v>
      </c>
      <c r="E113" s="9">
        <v>48</v>
      </c>
      <c r="F113" s="9">
        <v>120</v>
      </c>
      <c r="G113"/>
      <c r="H113"/>
      <c r="I113"/>
      <c r="J113"/>
    </row>
    <row r="114" spans="1:10" x14ac:dyDescent="0.3">
      <c r="A114" s="7" t="s">
        <v>58</v>
      </c>
      <c r="B114" s="9">
        <v>8</v>
      </c>
      <c r="C114" s="9">
        <v>8</v>
      </c>
      <c r="D114" s="9">
        <v>8</v>
      </c>
      <c r="E114" s="9">
        <v>8</v>
      </c>
      <c r="F114" s="9">
        <v>32</v>
      </c>
      <c r="G114"/>
      <c r="H114"/>
      <c r="I114"/>
      <c r="J114"/>
    </row>
    <row r="115" spans="1:10" x14ac:dyDescent="0.3">
      <c r="A115" s="7" t="s">
        <v>54</v>
      </c>
      <c r="B115" s="9">
        <v>8</v>
      </c>
      <c r="C115" s="9"/>
      <c r="D115" s="9"/>
      <c r="E115" s="9">
        <v>8</v>
      </c>
      <c r="F115" s="9">
        <v>16</v>
      </c>
      <c r="G115"/>
      <c r="H115"/>
      <c r="I115"/>
      <c r="J115"/>
    </row>
    <row r="116" spans="1:10" x14ac:dyDescent="0.3">
      <c r="A116" s="7" t="s">
        <v>53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/>
      <c r="H116"/>
      <c r="I116"/>
      <c r="J116"/>
    </row>
    <row r="117" spans="1:10" x14ac:dyDescent="0.3">
      <c r="A117" s="2" t="s">
        <v>83</v>
      </c>
      <c r="B117" s="9">
        <v>40</v>
      </c>
      <c r="C117" s="9">
        <v>32</v>
      </c>
      <c r="D117" s="9">
        <v>32</v>
      </c>
      <c r="E117" s="9">
        <v>64</v>
      </c>
      <c r="F117" s="9">
        <v>168</v>
      </c>
      <c r="G117"/>
      <c r="H117"/>
      <c r="I117"/>
      <c r="J117"/>
    </row>
    <row r="118" spans="1:10" x14ac:dyDescent="0.3">
      <c r="A118" s="2" t="s">
        <v>95</v>
      </c>
      <c r="B118" s="9"/>
      <c r="C118" s="9"/>
      <c r="D118" s="9"/>
      <c r="E118" s="9"/>
      <c r="F118" s="9"/>
      <c r="G118"/>
      <c r="H118"/>
      <c r="I118"/>
      <c r="J118"/>
    </row>
    <row r="119" spans="1:10" x14ac:dyDescent="0.3">
      <c r="A119" s="7" t="s">
        <v>53</v>
      </c>
      <c r="B119" s="9"/>
      <c r="C119" s="9"/>
      <c r="D119" s="9">
        <v>0</v>
      </c>
      <c r="E119" s="9"/>
      <c r="F119" s="9">
        <v>0</v>
      </c>
      <c r="G119"/>
      <c r="H119"/>
      <c r="I119"/>
      <c r="J119"/>
    </row>
    <row r="120" spans="1:10" x14ac:dyDescent="0.3">
      <c r="A120" s="2" t="s">
        <v>96</v>
      </c>
      <c r="B120" s="9"/>
      <c r="C120" s="9"/>
      <c r="D120" s="9">
        <v>0</v>
      </c>
      <c r="E120" s="9"/>
      <c r="F120" s="9">
        <v>0</v>
      </c>
      <c r="G120"/>
      <c r="H120"/>
      <c r="I120"/>
      <c r="J120"/>
    </row>
    <row r="121" spans="1:10" x14ac:dyDescent="0.3">
      <c r="A121" s="2" t="s">
        <v>26</v>
      </c>
      <c r="B121" s="9">
        <v>400</v>
      </c>
      <c r="C121" s="9">
        <v>416</v>
      </c>
      <c r="D121" s="9">
        <v>408</v>
      </c>
      <c r="E121" s="9">
        <v>496</v>
      </c>
      <c r="F121" s="9">
        <v>1720</v>
      </c>
      <c r="G121"/>
      <c r="H121"/>
      <c r="I121"/>
      <c r="J121"/>
    </row>
    <row r="122" spans="1:10" x14ac:dyDescent="0.3">
      <c r="B122"/>
      <c r="C122"/>
      <c r="D122"/>
      <c r="E122"/>
      <c r="F122"/>
      <c r="G122"/>
      <c r="H122"/>
      <c r="I122"/>
      <c r="J122"/>
    </row>
    <row r="123" spans="1:10" x14ac:dyDescent="0.3">
      <c r="B123"/>
      <c r="C123"/>
      <c r="D123"/>
      <c r="E123"/>
      <c r="F123"/>
      <c r="G123"/>
      <c r="H123"/>
      <c r="I123"/>
      <c r="J123"/>
    </row>
    <row r="124" spans="1:10" x14ac:dyDescent="0.3">
      <c r="B124"/>
      <c r="C124"/>
      <c r="D124"/>
      <c r="E124"/>
      <c r="F124"/>
      <c r="G124"/>
      <c r="H124"/>
      <c r="I124"/>
      <c r="J124"/>
    </row>
    <row r="125" spans="1:10" x14ac:dyDescent="0.3">
      <c r="B125"/>
      <c r="C125"/>
      <c r="D125"/>
      <c r="E125"/>
      <c r="F125"/>
      <c r="G125"/>
      <c r="H125"/>
      <c r="I125"/>
      <c r="J125"/>
    </row>
    <row r="126" spans="1:10" x14ac:dyDescent="0.3">
      <c r="B126"/>
      <c r="C126"/>
      <c r="D126"/>
      <c r="E126"/>
      <c r="F126"/>
      <c r="G126"/>
      <c r="H126"/>
      <c r="I126"/>
      <c r="J126"/>
    </row>
    <row r="127" spans="1:10" x14ac:dyDescent="0.3">
      <c r="B127"/>
      <c r="C127"/>
      <c r="D127"/>
      <c r="E127"/>
      <c r="F127"/>
      <c r="G127"/>
      <c r="H127"/>
      <c r="I127"/>
      <c r="J127"/>
    </row>
    <row r="128" spans="1:10" x14ac:dyDescent="0.3">
      <c r="B128"/>
      <c r="C128"/>
      <c r="D128"/>
      <c r="E128"/>
      <c r="F128"/>
      <c r="G128"/>
      <c r="H128"/>
      <c r="I128"/>
      <c r="J128"/>
    </row>
    <row r="129" spans="2:10" x14ac:dyDescent="0.3">
      <c r="B129"/>
      <c r="C129"/>
      <c r="D129"/>
      <c r="E129"/>
      <c r="F129"/>
      <c r="G129"/>
      <c r="H129"/>
      <c r="I129"/>
      <c r="J129"/>
    </row>
    <row r="130" spans="2:10" x14ac:dyDescent="0.3">
      <c r="B130"/>
      <c r="C130"/>
      <c r="D130"/>
      <c r="E130"/>
      <c r="F130"/>
      <c r="G130"/>
      <c r="H130"/>
      <c r="I130"/>
      <c r="J130"/>
    </row>
    <row r="131" spans="2:10" x14ac:dyDescent="0.3">
      <c r="B131"/>
      <c r="C131"/>
      <c r="D131"/>
      <c r="E131"/>
      <c r="F131"/>
      <c r="G131"/>
      <c r="H131"/>
      <c r="I131"/>
      <c r="J131"/>
    </row>
    <row r="132" spans="2:10" x14ac:dyDescent="0.3">
      <c r="B132"/>
      <c r="C132"/>
      <c r="D132"/>
      <c r="E132"/>
      <c r="F132"/>
      <c r="G132"/>
      <c r="H132"/>
      <c r="I132"/>
      <c r="J132"/>
    </row>
    <row r="133" spans="2:10" x14ac:dyDescent="0.3">
      <c r="B133"/>
      <c r="C133"/>
      <c r="D133"/>
      <c r="E133"/>
      <c r="F133"/>
      <c r="G133"/>
      <c r="H133"/>
      <c r="I133"/>
      <c r="J133"/>
    </row>
    <row r="134" spans="2:10" x14ac:dyDescent="0.3">
      <c r="B134"/>
      <c r="C134"/>
      <c r="D134"/>
      <c r="E134"/>
      <c r="F134"/>
      <c r="G134"/>
      <c r="H134"/>
      <c r="I134"/>
      <c r="J134"/>
    </row>
    <row r="135" spans="2:10" x14ac:dyDescent="0.3">
      <c r="B135"/>
      <c r="C135"/>
      <c r="D135"/>
      <c r="E135"/>
      <c r="F135"/>
      <c r="G135"/>
      <c r="H135"/>
      <c r="I135"/>
      <c r="J135"/>
    </row>
    <row r="136" spans="2:10" x14ac:dyDescent="0.3">
      <c r="B136"/>
      <c r="C136"/>
      <c r="D136"/>
      <c r="E136"/>
      <c r="F136"/>
      <c r="G136"/>
      <c r="H136"/>
      <c r="I136"/>
      <c r="J136"/>
    </row>
    <row r="137" spans="2:10" x14ac:dyDescent="0.3">
      <c r="B137"/>
      <c r="C137"/>
      <c r="D137"/>
      <c r="E137"/>
      <c r="F137"/>
      <c r="G137"/>
      <c r="H137"/>
      <c r="I137"/>
      <c r="J137"/>
    </row>
    <row r="138" spans="2:10" x14ac:dyDescent="0.3">
      <c r="B138"/>
      <c r="C138"/>
      <c r="D138"/>
      <c r="E138"/>
      <c r="F138"/>
      <c r="G138"/>
      <c r="H138"/>
      <c r="I138"/>
      <c r="J138"/>
    </row>
    <row r="139" spans="2:10" x14ac:dyDescent="0.3">
      <c r="B139"/>
      <c r="C139"/>
      <c r="D139"/>
      <c r="E139"/>
      <c r="F139"/>
      <c r="G139"/>
      <c r="H139"/>
      <c r="I139"/>
      <c r="J139"/>
    </row>
    <row r="140" spans="2:10" x14ac:dyDescent="0.3">
      <c r="B140"/>
      <c r="C140"/>
      <c r="D140"/>
      <c r="E140"/>
      <c r="F140"/>
      <c r="G140"/>
      <c r="H140"/>
      <c r="I140"/>
      <c r="J140"/>
    </row>
    <row r="141" spans="2:10" x14ac:dyDescent="0.3">
      <c r="B141"/>
      <c r="C141"/>
      <c r="D141"/>
      <c r="E141"/>
      <c r="F141"/>
      <c r="G141"/>
      <c r="H141"/>
      <c r="I141"/>
      <c r="J141"/>
    </row>
    <row r="142" spans="2:10" x14ac:dyDescent="0.3">
      <c r="B142"/>
      <c r="C142"/>
      <c r="D142"/>
      <c r="E142"/>
      <c r="F142"/>
      <c r="G142"/>
      <c r="H142"/>
      <c r="I142"/>
      <c r="J142"/>
    </row>
    <row r="143" spans="2:10" x14ac:dyDescent="0.3">
      <c r="B143"/>
      <c r="C143"/>
      <c r="D143"/>
      <c r="E143"/>
      <c r="F143"/>
      <c r="G143"/>
      <c r="H143"/>
      <c r="I143"/>
      <c r="J143"/>
    </row>
    <row r="144" spans="2:10" x14ac:dyDescent="0.3">
      <c r="B144"/>
      <c r="C144"/>
      <c r="D144"/>
      <c r="E144"/>
      <c r="F144"/>
      <c r="G144"/>
      <c r="H144"/>
      <c r="I144"/>
      <c r="J144"/>
    </row>
    <row r="145" spans="2:10" x14ac:dyDescent="0.3">
      <c r="B145"/>
      <c r="C145"/>
      <c r="D145"/>
      <c r="E145"/>
      <c r="F145"/>
      <c r="G145"/>
      <c r="H145"/>
      <c r="I145"/>
      <c r="J145"/>
    </row>
    <row r="146" spans="2:10" x14ac:dyDescent="0.3">
      <c r="B146"/>
      <c r="C146"/>
      <c r="D146"/>
      <c r="E146"/>
      <c r="F146"/>
      <c r="G146"/>
      <c r="H146"/>
      <c r="I146"/>
      <c r="J146"/>
    </row>
    <row r="147" spans="2:10" x14ac:dyDescent="0.3">
      <c r="B147"/>
      <c r="C147"/>
      <c r="D147"/>
      <c r="E147"/>
      <c r="F147"/>
      <c r="G147"/>
      <c r="H147"/>
      <c r="I147"/>
      <c r="J147"/>
    </row>
    <row r="148" spans="2:10" x14ac:dyDescent="0.3">
      <c r="B148"/>
      <c r="C148"/>
      <c r="D148"/>
      <c r="E148"/>
      <c r="F148"/>
      <c r="G148"/>
      <c r="H148"/>
      <c r="I148"/>
      <c r="J148"/>
    </row>
    <row r="149" spans="2:10" x14ac:dyDescent="0.3">
      <c r="B149"/>
      <c r="C149"/>
      <c r="D149"/>
      <c r="E149"/>
      <c r="F149"/>
      <c r="G149"/>
      <c r="H149"/>
      <c r="I149"/>
      <c r="J149"/>
    </row>
    <row r="150" spans="2:10" x14ac:dyDescent="0.3">
      <c r="B150"/>
      <c r="C150"/>
      <c r="D150"/>
      <c r="E150"/>
      <c r="F150"/>
      <c r="G150"/>
      <c r="H150"/>
      <c r="I150"/>
      <c r="J150"/>
    </row>
    <row r="151" spans="2:10" x14ac:dyDescent="0.3">
      <c r="B151"/>
      <c r="C151"/>
      <c r="D151"/>
      <c r="E151"/>
      <c r="F151"/>
      <c r="G151"/>
      <c r="H151"/>
      <c r="I151"/>
      <c r="J151"/>
    </row>
    <row r="152" spans="2:10" x14ac:dyDescent="0.3">
      <c r="B152"/>
      <c r="C152"/>
      <c r="D152"/>
      <c r="E152"/>
      <c r="F152"/>
      <c r="G152"/>
      <c r="H152"/>
      <c r="I152"/>
      <c r="J152"/>
    </row>
    <row r="153" spans="2:10" x14ac:dyDescent="0.3">
      <c r="B153"/>
      <c r="C153"/>
      <c r="D153"/>
      <c r="E153"/>
      <c r="F153"/>
      <c r="G153"/>
      <c r="H153"/>
      <c r="I153"/>
      <c r="J153"/>
    </row>
    <row r="154" spans="2:10" x14ac:dyDescent="0.3">
      <c r="B154"/>
      <c r="C154"/>
      <c r="D154"/>
      <c r="E154"/>
      <c r="F154"/>
      <c r="G154"/>
      <c r="H154"/>
      <c r="I154"/>
      <c r="J154"/>
    </row>
    <row r="155" spans="2:10" x14ac:dyDescent="0.3">
      <c r="B155"/>
      <c r="C155"/>
      <c r="D155"/>
      <c r="E155"/>
      <c r="F155"/>
      <c r="G155"/>
      <c r="H155"/>
      <c r="I155"/>
      <c r="J155"/>
    </row>
    <row r="156" spans="2:10" x14ac:dyDescent="0.3">
      <c r="B156"/>
      <c r="C156"/>
      <c r="D156"/>
      <c r="E156"/>
      <c r="F156"/>
      <c r="G156"/>
      <c r="H156"/>
      <c r="I156"/>
      <c r="J156"/>
    </row>
    <row r="157" spans="2:10" x14ac:dyDescent="0.3">
      <c r="B157"/>
      <c r="C157"/>
      <c r="D157"/>
      <c r="E157"/>
      <c r="F157"/>
      <c r="G157"/>
      <c r="H157"/>
      <c r="I157"/>
      <c r="J157"/>
    </row>
    <row r="158" spans="2:10" x14ac:dyDescent="0.3">
      <c r="B158"/>
      <c r="C158"/>
      <c r="D158"/>
      <c r="E158"/>
      <c r="F158"/>
      <c r="G158"/>
      <c r="H158"/>
      <c r="I158"/>
      <c r="J158"/>
    </row>
    <row r="159" spans="2:10" x14ac:dyDescent="0.3">
      <c r="B159"/>
      <c r="C159"/>
      <c r="D159"/>
      <c r="E159"/>
      <c r="F159"/>
      <c r="G159"/>
      <c r="H159"/>
      <c r="I159"/>
      <c r="J159"/>
    </row>
    <row r="160" spans="2:10" x14ac:dyDescent="0.3">
      <c r="B160"/>
      <c r="C160"/>
      <c r="D160"/>
      <c r="E160"/>
      <c r="F160"/>
      <c r="G160"/>
      <c r="H160"/>
      <c r="I160"/>
      <c r="J160"/>
    </row>
    <row r="161" spans="2:10" x14ac:dyDescent="0.3">
      <c r="B161"/>
      <c r="C161"/>
      <c r="D161"/>
      <c r="E161"/>
      <c r="F161"/>
      <c r="G161"/>
      <c r="H161"/>
      <c r="I161"/>
      <c r="J161"/>
    </row>
    <row r="162" spans="2:10" x14ac:dyDescent="0.3">
      <c r="B162"/>
      <c r="C162"/>
      <c r="D162"/>
      <c r="E162"/>
      <c r="F162"/>
      <c r="G162"/>
      <c r="H162"/>
      <c r="I162"/>
      <c r="J162"/>
    </row>
    <row r="163" spans="2:10" x14ac:dyDescent="0.3">
      <c r="B163"/>
      <c r="C163"/>
      <c r="D163"/>
      <c r="E163"/>
      <c r="F163"/>
      <c r="G163"/>
      <c r="H163"/>
      <c r="I163"/>
      <c r="J163"/>
    </row>
    <row r="164" spans="2:10" x14ac:dyDescent="0.3">
      <c r="B164"/>
      <c r="C164"/>
      <c r="D164"/>
      <c r="E164"/>
      <c r="F164"/>
      <c r="G164"/>
      <c r="H164"/>
      <c r="I164"/>
      <c r="J164"/>
    </row>
    <row r="165" spans="2:10" x14ac:dyDescent="0.3">
      <c r="B165"/>
      <c r="C165"/>
      <c r="D165"/>
      <c r="E165"/>
      <c r="F165"/>
      <c r="G165"/>
      <c r="H165"/>
      <c r="I165"/>
      <c r="J165"/>
    </row>
    <row r="166" spans="2:10" x14ac:dyDescent="0.3">
      <c r="B166"/>
      <c r="C166"/>
      <c r="D166"/>
      <c r="E166"/>
      <c r="F166"/>
      <c r="G166"/>
      <c r="H166"/>
      <c r="I166"/>
      <c r="J166"/>
    </row>
    <row r="167" spans="2:10" x14ac:dyDescent="0.3">
      <c r="B167"/>
      <c r="C167"/>
      <c r="D167"/>
      <c r="E167"/>
      <c r="F167"/>
      <c r="G167"/>
      <c r="H167"/>
      <c r="I167"/>
      <c r="J167"/>
    </row>
    <row r="168" spans="2:10" x14ac:dyDescent="0.3">
      <c r="B168"/>
      <c r="C168"/>
      <c r="D168"/>
      <c r="E168"/>
      <c r="F168"/>
      <c r="G168"/>
      <c r="H168"/>
      <c r="I168"/>
      <c r="J168"/>
    </row>
    <row r="169" spans="2:10" x14ac:dyDescent="0.3">
      <c r="B169"/>
      <c r="C169"/>
      <c r="D169"/>
      <c r="E169"/>
      <c r="F169"/>
      <c r="G169"/>
      <c r="H169"/>
      <c r="I169"/>
      <c r="J169"/>
    </row>
    <row r="170" spans="2:10" x14ac:dyDescent="0.3">
      <c r="B170"/>
      <c r="C170"/>
      <c r="D170"/>
      <c r="E170"/>
      <c r="F170"/>
      <c r="G170"/>
      <c r="H170"/>
      <c r="I170"/>
      <c r="J170"/>
    </row>
    <row r="171" spans="2:10" x14ac:dyDescent="0.3">
      <c r="B171"/>
      <c r="C171"/>
      <c r="D171"/>
      <c r="E171"/>
      <c r="F171"/>
      <c r="G171"/>
      <c r="H171"/>
      <c r="I171"/>
      <c r="J171"/>
    </row>
    <row r="172" spans="2:10" x14ac:dyDescent="0.3">
      <c r="B172"/>
      <c r="C172"/>
      <c r="D172"/>
      <c r="E172"/>
      <c r="F172"/>
      <c r="G172"/>
      <c r="H172"/>
      <c r="I172"/>
      <c r="J172"/>
    </row>
    <row r="173" spans="2:10" x14ac:dyDescent="0.3">
      <c r="B173"/>
      <c r="C173"/>
      <c r="D173"/>
      <c r="E173"/>
      <c r="F173"/>
      <c r="G173"/>
      <c r="H173"/>
      <c r="I173"/>
      <c r="J173"/>
    </row>
    <row r="174" spans="2:10" x14ac:dyDescent="0.3">
      <c r="B174"/>
      <c r="C174"/>
      <c r="D174"/>
      <c r="E174"/>
      <c r="F174"/>
      <c r="G174"/>
      <c r="H174"/>
      <c r="I174"/>
      <c r="J174"/>
    </row>
    <row r="175" spans="2:10" x14ac:dyDescent="0.3">
      <c r="B175"/>
      <c r="C175"/>
      <c r="D175"/>
      <c r="E175"/>
      <c r="F175"/>
      <c r="G175"/>
      <c r="H175"/>
      <c r="I175"/>
      <c r="J175"/>
    </row>
    <row r="176" spans="2:10" x14ac:dyDescent="0.3">
      <c r="B176"/>
      <c r="C176"/>
      <c r="D176"/>
      <c r="E176"/>
      <c r="F176"/>
      <c r="G176"/>
      <c r="H176"/>
      <c r="I176"/>
      <c r="J176"/>
    </row>
    <row r="177" spans="2:10" x14ac:dyDescent="0.3">
      <c r="B177"/>
      <c r="C177"/>
      <c r="D177"/>
      <c r="E177"/>
      <c r="F177"/>
      <c r="G177"/>
      <c r="H177"/>
      <c r="I177"/>
      <c r="J177"/>
    </row>
    <row r="178" spans="2:10" x14ac:dyDescent="0.3">
      <c r="B178"/>
      <c r="C178"/>
      <c r="D178"/>
      <c r="E178"/>
      <c r="F178"/>
      <c r="G178"/>
      <c r="H178"/>
      <c r="I178"/>
      <c r="J178"/>
    </row>
    <row r="179" spans="2:10" x14ac:dyDescent="0.3">
      <c r="B179"/>
      <c r="C179"/>
      <c r="D179"/>
      <c r="E179"/>
      <c r="F179"/>
      <c r="G179"/>
      <c r="H179"/>
      <c r="I179"/>
      <c r="J179"/>
    </row>
    <row r="180" spans="2:10" x14ac:dyDescent="0.3">
      <c r="B180"/>
      <c r="C180"/>
      <c r="D180"/>
      <c r="E180"/>
      <c r="F180"/>
      <c r="G180"/>
      <c r="H180"/>
      <c r="I180"/>
      <c r="J180"/>
    </row>
    <row r="181" spans="2:10" x14ac:dyDescent="0.3">
      <c r="B181"/>
      <c r="C181"/>
      <c r="D181"/>
      <c r="E181"/>
      <c r="F181"/>
      <c r="G181"/>
      <c r="H181"/>
      <c r="I181"/>
      <c r="J181"/>
    </row>
    <row r="182" spans="2:10" x14ac:dyDescent="0.3">
      <c r="B182"/>
      <c r="C182"/>
      <c r="D182"/>
      <c r="E182"/>
      <c r="F182"/>
      <c r="G182"/>
      <c r="H182"/>
      <c r="I182"/>
      <c r="J182"/>
    </row>
    <row r="183" spans="2:10" x14ac:dyDescent="0.3">
      <c r="B183"/>
      <c r="C183"/>
      <c r="D183"/>
      <c r="E183"/>
      <c r="F183"/>
      <c r="G183"/>
      <c r="H183"/>
      <c r="I183"/>
      <c r="J183"/>
    </row>
    <row r="184" spans="2:10" x14ac:dyDescent="0.3">
      <c r="B184"/>
      <c r="C184"/>
      <c r="D184"/>
      <c r="E184"/>
      <c r="F184"/>
      <c r="G184"/>
      <c r="H184"/>
      <c r="I184"/>
      <c r="J184"/>
    </row>
    <row r="185" spans="2:10" x14ac:dyDescent="0.3">
      <c r="B185"/>
      <c r="C185"/>
      <c r="D185"/>
      <c r="E185"/>
      <c r="F185"/>
      <c r="G185"/>
      <c r="H185"/>
      <c r="I185"/>
      <c r="J185"/>
    </row>
    <row r="186" spans="2:10" x14ac:dyDescent="0.3">
      <c r="B186"/>
      <c r="C186"/>
      <c r="D186"/>
      <c r="E186"/>
      <c r="F186"/>
      <c r="G186"/>
      <c r="H186"/>
      <c r="I186"/>
      <c r="J186"/>
    </row>
    <row r="187" spans="2:10" x14ac:dyDescent="0.3">
      <c r="B187"/>
      <c r="C187"/>
      <c r="D187"/>
      <c r="E187"/>
      <c r="F187"/>
      <c r="G187"/>
      <c r="H187"/>
      <c r="I187"/>
      <c r="J187"/>
    </row>
    <row r="188" spans="2:10" x14ac:dyDescent="0.3">
      <c r="B188"/>
      <c r="C188"/>
      <c r="D188"/>
      <c r="E188"/>
      <c r="F188"/>
      <c r="G188"/>
      <c r="H188"/>
      <c r="I188"/>
      <c r="J188"/>
    </row>
    <row r="189" spans="2:10" x14ac:dyDescent="0.3">
      <c r="B189"/>
      <c r="C189"/>
      <c r="D189"/>
      <c r="E189"/>
      <c r="F189"/>
      <c r="G189"/>
      <c r="H189"/>
      <c r="I189"/>
      <c r="J189"/>
    </row>
    <row r="190" spans="2:10" x14ac:dyDescent="0.3">
      <c r="B190"/>
      <c r="C190"/>
      <c r="D190"/>
      <c r="E190"/>
      <c r="F190"/>
      <c r="G190"/>
      <c r="H190"/>
      <c r="I190"/>
      <c r="J190"/>
    </row>
    <row r="191" spans="2:10" x14ac:dyDescent="0.3">
      <c r="B191"/>
      <c r="C191"/>
      <c r="D191"/>
      <c r="E191"/>
      <c r="F191"/>
      <c r="G191"/>
      <c r="H191"/>
      <c r="I191"/>
      <c r="J191"/>
    </row>
    <row r="192" spans="2:10" x14ac:dyDescent="0.3">
      <c r="B192"/>
      <c r="C192"/>
      <c r="D192"/>
      <c r="E192"/>
      <c r="F192"/>
      <c r="G192"/>
      <c r="H192"/>
      <c r="I192"/>
      <c r="J192"/>
    </row>
    <row r="193" spans="2:10" x14ac:dyDescent="0.3">
      <c r="B193"/>
      <c r="C193"/>
      <c r="D193"/>
      <c r="E193"/>
      <c r="F193"/>
      <c r="G193"/>
      <c r="H193"/>
      <c r="I193"/>
      <c r="J193"/>
    </row>
    <row r="194" spans="2:10" x14ac:dyDescent="0.3">
      <c r="B194"/>
      <c r="C194"/>
      <c r="D194"/>
      <c r="E194"/>
      <c r="F194"/>
      <c r="G194"/>
      <c r="H194"/>
      <c r="I194"/>
      <c r="J194"/>
    </row>
    <row r="195" spans="2:10" x14ac:dyDescent="0.3">
      <c r="B195"/>
      <c r="C195"/>
      <c r="D195"/>
      <c r="E195"/>
      <c r="F195"/>
      <c r="G195"/>
      <c r="H195"/>
      <c r="I195"/>
      <c r="J195"/>
    </row>
    <row r="196" spans="2:10" x14ac:dyDescent="0.3">
      <c r="B196"/>
      <c r="C196"/>
      <c r="D196"/>
      <c r="E196"/>
      <c r="F196"/>
      <c r="G196"/>
      <c r="H196"/>
      <c r="I196"/>
      <c r="J196"/>
    </row>
    <row r="197" spans="2:10" x14ac:dyDescent="0.3">
      <c r="B197"/>
      <c r="C197"/>
      <c r="D197"/>
      <c r="E197"/>
      <c r="F197"/>
      <c r="G197"/>
      <c r="H197"/>
      <c r="I197"/>
      <c r="J197"/>
    </row>
    <row r="198" spans="2:10" x14ac:dyDescent="0.3">
      <c r="B198"/>
      <c r="C198"/>
      <c r="D198"/>
      <c r="E198"/>
      <c r="F198"/>
      <c r="G198"/>
      <c r="H198"/>
      <c r="I198"/>
      <c r="J198"/>
    </row>
    <row r="199" spans="2:10" x14ac:dyDescent="0.3">
      <c r="B199"/>
      <c r="C199"/>
      <c r="D199"/>
      <c r="E199"/>
      <c r="F199"/>
      <c r="G199"/>
      <c r="H199"/>
      <c r="I199"/>
      <c r="J199"/>
    </row>
    <row r="200" spans="2:10" x14ac:dyDescent="0.3">
      <c r="B200"/>
      <c r="C200"/>
      <c r="D200"/>
      <c r="E200"/>
      <c r="F200"/>
      <c r="G200"/>
      <c r="H200"/>
      <c r="I200"/>
      <c r="J200"/>
    </row>
  </sheetData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6"/>
  <sheetViews>
    <sheetView zoomScale="60" zoomScaleNormal="60" workbookViewId="0">
      <selection activeCell="A174" sqref="A170:XFD174"/>
    </sheetView>
  </sheetViews>
  <sheetFormatPr defaultColWidth="8.77734375" defaultRowHeight="14.4" x14ac:dyDescent="0.3"/>
  <cols>
    <col min="1" max="1" width="13.88671875" style="3" customWidth="1"/>
    <col min="2" max="2" width="27.44140625" style="3" customWidth="1"/>
    <col min="3" max="3" width="18.21875" style="3" customWidth="1"/>
    <col min="4" max="4" width="20.44140625" style="3" customWidth="1"/>
    <col min="5" max="5" width="17" style="3" customWidth="1"/>
    <col min="6" max="8" width="22.77734375" style="3" customWidth="1"/>
    <col min="9" max="9" width="20.88671875" style="3" customWidth="1"/>
    <col min="10" max="10" width="13.21875" style="3" customWidth="1"/>
    <col min="11" max="11" width="25.33203125" style="3" customWidth="1"/>
    <col min="12" max="12" width="20.6640625" style="3" customWidth="1"/>
    <col min="13" max="13" width="14.21875" style="3" customWidth="1"/>
    <col min="14" max="14" width="22.44140625" style="3" customWidth="1"/>
    <col min="15" max="15" width="21.88671875" style="3" customWidth="1"/>
    <col min="16" max="16384" width="8.77734375" style="3"/>
  </cols>
  <sheetData>
    <row r="1" spans="1:7" x14ac:dyDescent="0.3">
      <c r="A1" s="24" t="s">
        <v>6</v>
      </c>
      <c r="B1" s="24" t="s">
        <v>7</v>
      </c>
      <c r="C1" s="24" t="s">
        <v>8</v>
      </c>
      <c r="D1" s="25" t="s">
        <v>5</v>
      </c>
      <c r="E1" s="26" t="s">
        <v>28</v>
      </c>
      <c r="F1" s="26" t="s">
        <v>29</v>
      </c>
      <c r="G1" s="26" t="s">
        <v>57</v>
      </c>
    </row>
    <row r="2" spans="1:7" x14ac:dyDescent="0.3">
      <c r="A2" s="27">
        <v>10117</v>
      </c>
      <c r="B2" s="24" t="s">
        <v>18</v>
      </c>
      <c r="C2" s="25" t="s">
        <v>94</v>
      </c>
      <c r="D2" s="25" t="s">
        <v>55</v>
      </c>
      <c r="E2" s="26"/>
      <c r="F2" s="28">
        <f>+Total!$B$3</f>
        <v>24</v>
      </c>
      <c r="G2" s="26" t="s">
        <v>91</v>
      </c>
    </row>
    <row r="3" spans="1:7" x14ac:dyDescent="0.3">
      <c r="A3" s="27">
        <v>10117</v>
      </c>
      <c r="B3" s="24" t="s">
        <v>18</v>
      </c>
      <c r="C3" s="25" t="s">
        <v>84</v>
      </c>
      <c r="D3" s="25" t="s">
        <v>55</v>
      </c>
      <c r="E3" s="26"/>
      <c r="F3" s="28">
        <f>+Total!$B$3</f>
        <v>24</v>
      </c>
      <c r="G3" s="26" t="s">
        <v>91</v>
      </c>
    </row>
    <row r="4" spans="1:7" x14ac:dyDescent="0.3">
      <c r="A4" s="27">
        <v>10117</v>
      </c>
      <c r="B4" s="24" t="s">
        <v>18</v>
      </c>
      <c r="C4" s="25" t="s">
        <v>34</v>
      </c>
      <c r="D4" s="25" t="s">
        <v>55</v>
      </c>
      <c r="E4" s="26"/>
      <c r="F4" s="28">
        <f>+Total!$B$3</f>
        <v>24</v>
      </c>
      <c r="G4" s="26" t="s">
        <v>91</v>
      </c>
    </row>
    <row r="5" spans="1:7" x14ac:dyDescent="0.3">
      <c r="A5" s="27">
        <v>10117</v>
      </c>
      <c r="B5" s="24" t="s">
        <v>18</v>
      </c>
      <c r="C5" s="25" t="s">
        <v>2</v>
      </c>
      <c r="D5" s="25" t="s">
        <v>55</v>
      </c>
      <c r="E5" s="26"/>
      <c r="F5" s="28">
        <f>+Total!$B$3</f>
        <v>24</v>
      </c>
      <c r="G5" s="26" t="s">
        <v>91</v>
      </c>
    </row>
    <row r="6" spans="1:7" x14ac:dyDescent="0.3">
      <c r="A6" s="27">
        <v>10117</v>
      </c>
      <c r="B6" s="24" t="s">
        <v>18</v>
      </c>
      <c r="C6" s="25" t="s">
        <v>94</v>
      </c>
      <c r="D6" s="30" t="s">
        <v>58</v>
      </c>
      <c r="E6" s="26"/>
      <c r="F6" s="28">
        <f>+Total!$C$3</f>
        <v>8</v>
      </c>
      <c r="G6" s="26" t="s">
        <v>91</v>
      </c>
    </row>
    <row r="7" spans="1:7" x14ac:dyDescent="0.3">
      <c r="A7" s="27">
        <v>10117</v>
      </c>
      <c r="B7" s="24" t="s">
        <v>18</v>
      </c>
      <c r="C7" s="25" t="s">
        <v>84</v>
      </c>
      <c r="D7" s="30" t="s">
        <v>58</v>
      </c>
      <c r="E7" s="26"/>
      <c r="F7" s="28">
        <f>+Total!$C$3</f>
        <v>8</v>
      </c>
      <c r="G7" s="26" t="s">
        <v>91</v>
      </c>
    </row>
    <row r="8" spans="1:7" x14ac:dyDescent="0.3">
      <c r="A8" s="27">
        <v>10117</v>
      </c>
      <c r="B8" s="24" t="s">
        <v>18</v>
      </c>
      <c r="C8" s="25" t="s">
        <v>34</v>
      </c>
      <c r="D8" s="30" t="s">
        <v>58</v>
      </c>
      <c r="E8" s="26"/>
      <c r="F8" s="28">
        <f>+Total!$C$3</f>
        <v>8</v>
      </c>
      <c r="G8" s="26" t="s">
        <v>91</v>
      </c>
    </row>
    <row r="9" spans="1:7" x14ac:dyDescent="0.3">
      <c r="A9" s="27">
        <v>10117</v>
      </c>
      <c r="B9" s="24" t="s">
        <v>18</v>
      </c>
      <c r="C9" s="25" t="s">
        <v>2</v>
      </c>
      <c r="D9" s="30" t="s">
        <v>58</v>
      </c>
      <c r="E9" s="26"/>
      <c r="F9" s="28">
        <f>+Total!$C$3</f>
        <v>8</v>
      </c>
      <c r="G9" s="26" t="s">
        <v>91</v>
      </c>
    </row>
    <row r="10" spans="1:7" x14ac:dyDescent="0.3">
      <c r="A10" s="25">
        <v>10117</v>
      </c>
      <c r="B10" s="24" t="s">
        <v>18</v>
      </c>
      <c r="C10" s="25" t="s">
        <v>94</v>
      </c>
      <c r="D10" s="25" t="s">
        <v>54</v>
      </c>
      <c r="E10" s="26"/>
      <c r="F10" s="28">
        <f>+Total!$D$3</f>
        <v>8</v>
      </c>
      <c r="G10" s="26" t="s">
        <v>91</v>
      </c>
    </row>
    <row r="11" spans="1:7" x14ac:dyDescent="0.3">
      <c r="A11" s="25">
        <v>10117</v>
      </c>
      <c r="B11" s="24" t="s">
        <v>18</v>
      </c>
      <c r="C11" s="25" t="s">
        <v>84</v>
      </c>
      <c r="D11" s="25" t="s">
        <v>54</v>
      </c>
      <c r="E11" s="26"/>
      <c r="F11" s="28">
        <f>+Total!$D$3</f>
        <v>8</v>
      </c>
      <c r="G11" s="26" t="s">
        <v>91</v>
      </c>
    </row>
    <row r="12" spans="1:7" x14ac:dyDescent="0.3">
      <c r="A12" s="25">
        <v>10117</v>
      </c>
      <c r="B12" s="24" t="s">
        <v>18</v>
      </c>
      <c r="C12" s="25" t="s">
        <v>34</v>
      </c>
      <c r="D12" s="25" t="s">
        <v>54</v>
      </c>
      <c r="E12" s="26"/>
      <c r="F12" s="28">
        <f>+Total!$D$3</f>
        <v>8</v>
      </c>
      <c r="G12" s="26" t="s">
        <v>91</v>
      </c>
    </row>
    <row r="13" spans="1:7" x14ac:dyDescent="0.3">
      <c r="A13" s="25">
        <v>10117</v>
      </c>
      <c r="B13" s="24" t="s">
        <v>18</v>
      </c>
      <c r="C13" s="25" t="s">
        <v>2</v>
      </c>
      <c r="D13" s="25" t="s">
        <v>54</v>
      </c>
      <c r="E13" s="26"/>
      <c r="F13" s="28">
        <f>+Total!$D$3</f>
        <v>8</v>
      </c>
      <c r="G13" s="26" t="s">
        <v>91</v>
      </c>
    </row>
    <row r="14" spans="1:7" x14ac:dyDescent="0.3">
      <c r="A14" s="25">
        <v>10117</v>
      </c>
      <c r="B14" s="24" t="s">
        <v>18</v>
      </c>
      <c r="C14" s="25" t="s">
        <v>94</v>
      </c>
      <c r="D14" s="25" t="s">
        <v>53</v>
      </c>
      <c r="E14" s="26"/>
      <c r="F14" s="28"/>
      <c r="G14" s="26" t="s">
        <v>91</v>
      </c>
    </row>
    <row r="15" spans="1:7" x14ac:dyDescent="0.3">
      <c r="A15" s="25">
        <v>10117</v>
      </c>
      <c r="B15" s="24" t="s">
        <v>18</v>
      </c>
      <c r="C15" s="25" t="s">
        <v>2</v>
      </c>
      <c r="D15" s="25" t="s">
        <v>53</v>
      </c>
      <c r="E15" s="26"/>
      <c r="F15" s="28">
        <f>IF(+G15="Assigned", 2, +Total!$E$3)</f>
        <v>0</v>
      </c>
      <c r="G15" s="26" t="s">
        <v>91</v>
      </c>
    </row>
    <row r="16" spans="1:7" x14ac:dyDescent="0.3">
      <c r="A16" s="25">
        <v>10147</v>
      </c>
      <c r="B16" s="25" t="s">
        <v>50</v>
      </c>
      <c r="C16" s="25" t="s">
        <v>94</v>
      </c>
      <c r="D16" s="25" t="s">
        <v>54</v>
      </c>
      <c r="E16" s="26"/>
      <c r="F16" s="28">
        <f>+Total!$D$3</f>
        <v>8</v>
      </c>
      <c r="G16" s="26" t="s">
        <v>91</v>
      </c>
    </row>
    <row r="17" spans="1:7" x14ac:dyDescent="0.3">
      <c r="A17" s="25">
        <v>10147</v>
      </c>
      <c r="B17" s="25" t="s">
        <v>50</v>
      </c>
      <c r="C17" s="25" t="s">
        <v>94</v>
      </c>
      <c r="D17" s="25" t="s">
        <v>53</v>
      </c>
      <c r="E17" s="26"/>
      <c r="F17" s="28">
        <f>IF(+G17="Assigned", 2, +Total!$E$3)</f>
        <v>0</v>
      </c>
      <c r="G17" s="26" t="s">
        <v>91</v>
      </c>
    </row>
    <row r="18" spans="1:7" x14ac:dyDescent="0.3">
      <c r="A18" s="25">
        <v>10147</v>
      </c>
      <c r="B18" s="25" t="s">
        <v>50</v>
      </c>
      <c r="C18" s="25" t="s">
        <v>84</v>
      </c>
      <c r="D18" s="25" t="s">
        <v>53</v>
      </c>
      <c r="E18" s="26"/>
      <c r="F18" s="28">
        <f>IF(+G18="Assigned", 2, +Total!$E$3)</f>
        <v>0</v>
      </c>
      <c r="G18" s="26" t="s">
        <v>91</v>
      </c>
    </row>
    <row r="19" spans="1:7" x14ac:dyDescent="0.3">
      <c r="A19" s="25">
        <v>10147</v>
      </c>
      <c r="B19" s="25" t="s">
        <v>50</v>
      </c>
      <c r="C19" s="25" t="s">
        <v>2</v>
      </c>
      <c r="D19" s="25" t="s">
        <v>53</v>
      </c>
      <c r="E19" s="26"/>
      <c r="F19" s="28">
        <f>IF(+G19="Assigned", 2, +Total!$E$3)</f>
        <v>0</v>
      </c>
      <c r="G19" s="26" t="s">
        <v>91</v>
      </c>
    </row>
    <row r="20" spans="1:7" x14ac:dyDescent="0.3">
      <c r="A20" s="25">
        <v>10076</v>
      </c>
      <c r="B20" s="25" t="s">
        <v>47</v>
      </c>
      <c r="C20" s="25" t="s">
        <v>84</v>
      </c>
      <c r="D20" s="25" t="s">
        <v>54</v>
      </c>
      <c r="E20" s="26"/>
      <c r="F20" s="28">
        <f>+Total!$D$3</f>
        <v>8</v>
      </c>
      <c r="G20" s="26" t="s">
        <v>91</v>
      </c>
    </row>
    <row r="21" spans="1:7" x14ac:dyDescent="0.3">
      <c r="A21" s="25">
        <v>10076</v>
      </c>
      <c r="B21" s="25" t="s">
        <v>47</v>
      </c>
      <c r="C21" s="25" t="s">
        <v>34</v>
      </c>
      <c r="D21" s="25" t="s">
        <v>54</v>
      </c>
      <c r="E21" s="26"/>
      <c r="F21" s="28">
        <f>+Total!$D$3</f>
        <v>8</v>
      </c>
      <c r="G21" s="26" t="s">
        <v>91</v>
      </c>
    </row>
    <row r="22" spans="1:7" x14ac:dyDescent="0.3">
      <c r="A22" s="25">
        <v>10076</v>
      </c>
      <c r="B22" s="25" t="s">
        <v>47</v>
      </c>
      <c r="C22" s="25" t="s">
        <v>2</v>
      </c>
      <c r="D22" s="25" t="s">
        <v>54</v>
      </c>
      <c r="E22" s="26"/>
      <c r="F22" s="28">
        <f>+Total!$D$3</f>
        <v>8</v>
      </c>
      <c r="G22" s="26" t="s">
        <v>91</v>
      </c>
    </row>
    <row r="23" spans="1:7" x14ac:dyDescent="0.3">
      <c r="A23" s="25">
        <v>10076</v>
      </c>
      <c r="B23" s="25" t="s">
        <v>47</v>
      </c>
      <c r="C23" s="25" t="s">
        <v>34</v>
      </c>
      <c r="D23" s="25" t="s">
        <v>53</v>
      </c>
      <c r="E23" s="26"/>
      <c r="F23" s="28">
        <f>IF(+G23="Assigned", 2, +Total!$E$3)</f>
        <v>0</v>
      </c>
      <c r="G23" s="26" t="s">
        <v>91</v>
      </c>
    </row>
    <row r="24" spans="1:7" x14ac:dyDescent="0.3">
      <c r="A24" s="27">
        <v>10105</v>
      </c>
      <c r="B24" s="24" t="s">
        <v>35</v>
      </c>
      <c r="C24" s="25" t="s">
        <v>94</v>
      </c>
      <c r="D24" s="30" t="s">
        <v>58</v>
      </c>
      <c r="E24" s="26"/>
      <c r="F24" s="28">
        <f>+Total!$C$3</f>
        <v>8</v>
      </c>
      <c r="G24" s="26" t="s">
        <v>91</v>
      </c>
    </row>
    <row r="25" spans="1:7" x14ac:dyDescent="0.3">
      <c r="A25" s="27">
        <v>10105</v>
      </c>
      <c r="B25" s="24" t="s">
        <v>35</v>
      </c>
      <c r="C25" s="25" t="s">
        <v>84</v>
      </c>
      <c r="D25" s="30" t="s">
        <v>58</v>
      </c>
      <c r="E25" s="26"/>
      <c r="F25" s="28">
        <f>+Total!$C$3</f>
        <v>8</v>
      </c>
      <c r="G25" s="26" t="s">
        <v>91</v>
      </c>
    </row>
    <row r="26" spans="1:7" x14ac:dyDescent="0.3">
      <c r="A26" s="27">
        <v>10105</v>
      </c>
      <c r="B26" s="24" t="s">
        <v>35</v>
      </c>
      <c r="C26" s="25" t="s">
        <v>2</v>
      </c>
      <c r="D26" s="30" t="s">
        <v>58</v>
      </c>
      <c r="E26" s="26"/>
      <c r="F26" s="28">
        <f>+Total!$C$3</f>
        <v>8</v>
      </c>
      <c r="G26" s="26" t="s">
        <v>91</v>
      </c>
    </row>
    <row r="27" spans="1:7" x14ac:dyDescent="0.3">
      <c r="A27" s="25">
        <v>10017</v>
      </c>
      <c r="B27" s="25" t="s">
        <v>48</v>
      </c>
      <c r="C27" s="25" t="s">
        <v>94</v>
      </c>
      <c r="D27" s="25" t="s">
        <v>54</v>
      </c>
      <c r="E27" s="26"/>
      <c r="F27" s="28">
        <f>+Total!$D$3</f>
        <v>8</v>
      </c>
      <c r="G27" s="26" t="s">
        <v>91</v>
      </c>
    </row>
    <row r="28" spans="1:7" x14ac:dyDescent="0.3">
      <c r="A28" s="25">
        <v>10017</v>
      </c>
      <c r="B28" s="25" t="s">
        <v>48</v>
      </c>
      <c r="C28" s="25" t="s">
        <v>84</v>
      </c>
      <c r="D28" s="25" t="s">
        <v>54</v>
      </c>
      <c r="E28" s="26"/>
      <c r="F28" s="28">
        <f>+Total!$D$3</f>
        <v>8</v>
      </c>
      <c r="G28" s="26" t="s">
        <v>91</v>
      </c>
    </row>
    <row r="29" spans="1:7" x14ac:dyDescent="0.3">
      <c r="A29" s="25">
        <v>10017</v>
      </c>
      <c r="B29" s="25" t="s">
        <v>48</v>
      </c>
      <c r="C29" s="25" t="s">
        <v>2</v>
      </c>
      <c r="D29" s="25" t="s">
        <v>54</v>
      </c>
      <c r="E29" s="26"/>
      <c r="F29" s="28">
        <f>+Total!$D$3</f>
        <v>8</v>
      </c>
      <c r="G29" s="26" t="s">
        <v>91</v>
      </c>
    </row>
    <row r="30" spans="1:7" x14ac:dyDescent="0.3">
      <c r="A30" s="25">
        <v>10017</v>
      </c>
      <c r="B30" s="25" t="s">
        <v>48</v>
      </c>
      <c r="C30" s="25" t="s">
        <v>94</v>
      </c>
      <c r="D30" s="25" t="s">
        <v>53</v>
      </c>
      <c r="E30" s="26"/>
      <c r="F30" s="28">
        <f>IF(+G30="Assigned", 2, +Total!$E$3)</f>
        <v>0</v>
      </c>
      <c r="G30" s="26" t="s">
        <v>91</v>
      </c>
    </row>
    <row r="31" spans="1:7" x14ac:dyDescent="0.3">
      <c r="A31" s="25">
        <v>10017</v>
      </c>
      <c r="B31" s="25" t="s">
        <v>48</v>
      </c>
      <c r="C31" s="25" t="s">
        <v>84</v>
      </c>
      <c r="D31" s="25" t="s">
        <v>53</v>
      </c>
      <c r="E31" s="26"/>
      <c r="F31" s="28">
        <f>IF(+G31="Assigned", 2, +Total!$E$3)</f>
        <v>0</v>
      </c>
      <c r="G31" s="26" t="s">
        <v>91</v>
      </c>
    </row>
    <row r="32" spans="1:7" x14ac:dyDescent="0.3">
      <c r="A32" s="25">
        <v>10017</v>
      </c>
      <c r="B32" s="25" t="s">
        <v>48</v>
      </c>
      <c r="C32" s="25" t="s">
        <v>34</v>
      </c>
      <c r="D32" s="25" t="s">
        <v>53</v>
      </c>
      <c r="E32" s="26"/>
      <c r="F32" s="28">
        <f>IF(+G32="Assigned", 2, +Total!$E$3)</f>
        <v>0</v>
      </c>
      <c r="G32" s="26" t="s">
        <v>91</v>
      </c>
    </row>
    <row r="33" spans="1:7" x14ac:dyDescent="0.3">
      <c r="A33" s="25">
        <v>10017</v>
      </c>
      <c r="B33" s="25" t="s">
        <v>48</v>
      </c>
      <c r="C33" s="25" t="s">
        <v>2</v>
      </c>
      <c r="D33" s="25" t="s">
        <v>53</v>
      </c>
      <c r="E33" s="26"/>
      <c r="F33" s="28">
        <f>IF(+G33="Assigned", 2, +Total!$E$3)</f>
        <v>0</v>
      </c>
      <c r="G33" s="26" t="s">
        <v>91</v>
      </c>
    </row>
    <row r="34" spans="1:7" x14ac:dyDescent="0.3">
      <c r="A34" s="27">
        <v>10098</v>
      </c>
      <c r="B34" s="24" t="s">
        <v>9</v>
      </c>
      <c r="C34" s="25" t="s">
        <v>94</v>
      </c>
      <c r="D34" s="25" t="s">
        <v>55</v>
      </c>
      <c r="E34" s="26"/>
      <c r="F34" s="28">
        <f>+Total!$B$3</f>
        <v>24</v>
      </c>
      <c r="G34" s="26" t="s">
        <v>91</v>
      </c>
    </row>
    <row r="35" spans="1:7" x14ac:dyDescent="0.3">
      <c r="A35" s="27">
        <v>10098</v>
      </c>
      <c r="B35" s="24" t="s">
        <v>9</v>
      </c>
      <c r="C35" s="25" t="s">
        <v>84</v>
      </c>
      <c r="D35" s="25" t="s">
        <v>55</v>
      </c>
      <c r="E35" s="26"/>
      <c r="F35" s="28">
        <f>+Total!$B$3</f>
        <v>24</v>
      </c>
      <c r="G35" s="26" t="s">
        <v>91</v>
      </c>
    </row>
    <row r="36" spans="1:7" x14ac:dyDescent="0.3">
      <c r="A36" s="27">
        <v>10098</v>
      </c>
      <c r="B36" s="24" t="s">
        <v>9</v>
      </c>
      <c r="C36" s="25" t="s">
        <v>34</v>
      </c>
      <c r="D36" s="25" t="s">
        <v>55</v>
      </c>
      <c r="E36" s="26"/>
      <c r="F36" s="28">
        <f>+Total!$B$3</f>
        <v>24</v>
      </c>
      <c r="G36" s="26" t="s">
        <v>91</v>
      </c>
    </row>
    <row r="37" spans="1:7" x14ac:dyDescent="0.3">
      <c r="A37" s="27">
        <v>10098</v>
      </c>
      <c r="B37" s="24" t="s">
        <v>9</v>
      </c>
      <c r="C37" s="25" t="s">
        <v>2</v>
      </c>
      <c r="D37" s="25" t="s">
        <v>55</v>
      </c>
      <c r="E37" s="26"/>
      <c r="F37" s="28">
        <f>+Total!$B$3</f>
        <v>24</v>
      </c>
      <c r="G37" s="26" t="s">
        <v>91</v>
      </c>
    </row>
    <row r="38" spans="1:7" x14ac:dyDescent="0.3">
      <c r="A38" s="27">
        <v>10098</v>
      </c>
      <c r="B38" s="24" t="s">
        <v>9</v>
      </c>
      <c r="C38" s="25" t="s">
        <v>94</v>
      </c>
      <c r="D38" s="30" t="s">
        <v>58</v>
      </c>
      <c r="E38" s="26"/>
      <c r="F38" s="28">
        <f>+Total!$C$3</f>
        <v>8</v>
      </c>
      <c r="G38" s="26" t="s">
        <v>91</v>
      </c>
    </row>
    <row r="39" spans="1:7" x14ac:dyDescent="0.3">
      <c r="A39" s="27">
        <v>10098</v>
      </c>
      <c r="B39" s="24" t="s">
        <v>9</v>
      </c>
      <c r="C39" s="25" t="s">
        <v>84</v>
      </c>
      <c r="D39" s="30" t="s">
        <v>58</v>
      </c>
      <c r="E39" s="26"/>
      <c r="F39" s="28">
        <f>+Total!$C$3</f>
        <v>8</v>
      </c>
      <c r="G39" s="26" t="s">
        <v>91</v>
      </c>
    </row>
    <row r="40" spans="1:7" x14ac:dyDescent="0.3">
      <c r="A40" s="27">
        <v>10098</v>
      </c>
      <c r="B40" s="24" t="s">
        <v>9</v>
      </c>
      <c r="C40" s="25" t="s">
        <v>34</v>
      </c>
      <c r="D40" s="30" t="s">
        <v>58</v>
      </c>
      <c r="E40" s="26"/>
      <c r="F40" s="28">
        <f>+Total!$C$3</f>
        <v>8</v>
      </c>
      <c r="G40" s="26" t="s">
        <v>91</v>
      </c>
    </row>
    <row r="41" spans="1:7" x14ac:dyDescent="0.3">
      <c r="A41" s="27">
        <v>10098</v>
      </c>
      <c r="B41" s="24" t="s">
        <v>9</v>
      </c>
      <c r="C41" s="25" t="s">
        <v>2</v>
      </c>
      <c r="D41" s="30" t="s">
        <v>58</v>
      </c>
      <c r="E41" s="26"/>
      <c r="F41" s="28">
        <f>+Total!$C$3</f>
        <v>8</v>
      </c>
      <c r="G41" s="26" t="s">
        <v>91</v>
      </c>
    </row>
    <row r="42" spans="1:7" x14ac:dyDescent="0.3">
      <c r="A42" s="25">
        <v>10098</v>
      </c>
      <c r="B42" s="24" t="s">
        <v>9</v>
      </c>
      <c r="C42" s="25" t="s">
        <v>94</v>
      </c>
      <c r="D42" s="25" t="s">
        <v>54</v>
      </c>
      <c r="E42" s="26"/>
      <c r="F42" s="28">
        <f>+Total!$D$3</f>
        <v>8</v>
      </c>
      <c r="G42" s="26" t="s">
        <v>91</v>
      </c>
    </row>
    <row r="43" spans="1:7" x14ac:dyDescent="0.3">
      <c r="A43" s="25">
        <v>10098</v>
      </c>
      <c r="B43" s="24" t="s">
        <v>9</v>
      </c>
      <c r="C43" s="25" t="s">
        <v>84</v>
      </c>
      <c r="D43" s="25" t="s">
        <v>54</v>
      </c>
      <c r="E43" s="26"/>
      <c r="F43" s="28">
        <f>+Total!$D$3</f>
        <v>8</v>
      </c>
      <c r="G43" s="26" t="s">
        <v>91</v>
      </c>
    </row>
    <row r="44" spans="1:7" x14ac:dyDescent="0.3">
      <c r="A44" s="25">
        <v>10098</v>
      </c>
      <c r="B44" s="24" t="s">
        <v>9</v>
      </c>
      <c r="C44" s="25" t="s">
        <v>34</v>
      </c>
      <c r="D44" s="25" t="s">
        <v>54</v>
      </c>
      <c r="E44" s="26"/>
      <c r="F44" s="28">
        <f>+Total!$D$3</f>
        <v>8</v>
      </c>
      <c r="G44" s="26" t="s">
        <v>91</v>
      </c>
    </row>
    <row r="45" spans="1:7" x14ac:dyDescent="0.3">
      <c r="A45" s="25">
        <v>10098</v>
      </c>
      <c r="B45" s="24" t="s">
        <v>9</v>
      </c>
      <c r="C45" s="25" t="s">
        <v>2</v>
      </c>
      <c r="D45" s="25" t="s">
        <v>54</v>
      </c>
      <c r="E45" s="26"/>
      <c r="F45" s="28">
        <f>+Total!$D$3</f>
        <v>8</v>
      </c>
      <c r="G45" s="26" t="s">
        <v>91</v>
      </c>
    </row>
    <row r="46" spans="1:7" x14ac:dyDescent="0.3">
      <c r="A46" s="25">
        <v>10098</v>
      </c>
      <c r="B46" s="24" t="s">
        <v>9</v>
      </c>
      <c r="C46" s="25" t="s">
        <v>94</v>
      </c>
      <c r="D46" s="25" t="s">
        <v>53</v>
      </c>
      <c r="E46" s="26"/>
      <c r="F46" s="28">
        <f>IF(+G46="Assigned", 2, +Total!$E$3)</f>
        <v>0</v>
      </c>
      <c r="G46" s="26" t="s">
        <v>91</v>
      </c>
    </row>
    <row r="47" spans="1:7" x14ac:dyDescent="0.3">
      <c r="A47" s="25">
        <v>10098</v>
      </c>
      <c r="B47" s="24" t="s">
        <v>9</v>
      </c>
      <c r="C47" s="25" t="s">
        <v>84</v>
      </c>
      <c r="D47" s="25" t="s">
        <v>53</v>
      </c>
      <c r="E47" s="26"/>
      <c r="F47" s="28">
        <f>IF(+G47="Assigned", 2, +Total!$E$3)</f>
        <v>0</v>
      </c>
      <c r="G47" s="26" t="s">
        <v>91</v>
      </c>
    </row>
    <row r="48" spans="1:7" x14ac:dyDescent="0.3">
      <c r="A48" s="25">
        <v>10098</v>
      </c>
      <c r="B48" s="24" t="s">
        <v>9</v>
      </c>
      <c r="C48" s="25" t="s">
        <v>34</v>
      </c>
      <c r="D48" s="25" t="s">
        <v>53</v>
      </c>
      <c r="E48" s="26"/>
      <c r="F48" s="28">
        <f>IF(+G48="Assigned", 2, +Total!$E$3)</f>
        <v>0</v>
      </c>
      <c r="G48" s="26" t="s">
        <v>91</v>
      </c>
    </row>
    <row r="49" spans="1:7" x14ac:dyDescent="0.3">
      <c r="A49" s="25">
        <v>10098</v>
      </c>
      <c r="B49" s="24" t="s">
        <v>9</v>
      </c>
      <c r="C49" s="25" t="s">
        <v>2</v>
      </c>
      <c r="D49" s="25" t="s">
        <v>53</v>
      </c>
      <c r="E49" s="26"/>
      <c r="F49" s="28">
        <f>IF(+G49="Assigned", 2, +Total!$E$3)</f>
        <v>0</v>
      </c>
      <c r="G49" s="26" t="s">
        <v>91</v>
      </c>
    </row>
    <row r="50" spans="1:7" x14ac:dyDescent="0.3">
      <c r="A50" s="25">
        <v>10037</v>
      </c>
      <c r="B50" s="25" t="s">
        <v>51</v>
      </c>
      <c r="C50" s="25" t="s">
        <v>94</v>
      </c>
      <c r="D50" s="25" t="s">
        <v>53</v>
      </c>
      <c r="E50" s="26"/>
      <c r="F50" s="28">
        <f>IF(+G50="Assigned", 2, +Total!$E$3)</f>
        <v>0</v>
      </c>
      <c r="G50" s="26" t="s">
        <v>91</v>
      </c>
    </row>
    <row r="51" spans="1:7" x14ac:dyDescent="0.3">
      <c r="A51" s="27">
        <v>10014</v>
      </c>
      <c r="B51" s="24" t="s">
        <v>21</v>
      </c>
      <c r="C51" s="25" t="s">
        <v>94</v>
      </c>
      <c r="D51" s="25" t="s">
        <v>55</v>
      </c>
      <c r="E51" s="26"/>
      <c r="F51" s="28">
        <f>+Total!$B$3</f>
        <v>24</v>
      </c>
      <c r="G51" s="26" t="s">
        <v>91</v>
      </c>
    </row>
    <row r="52" spans="1:7" x14ac:dyDescent="0.3">
      <c r="A52" s="27">
        <v>10014</v>
      </c>
      <c r="B52" s="24" t="s">
        <v>21</v>
      </c>
      <c r="C52" s="25" t="s">
        <v>84</v>
      </c>
      <c r="D52" s="25" t="s">
        <v>55</v>
      </c>
      <c r="E52" s="26">
        <f>+Total!$B$2</f>
        <v>250</v>
      </c>
      <c r="F52" s="28">
        <f>+Total!$B$3</f>
        <v>24</v>
      </c>
      <c r="G52" s="26" t="s">
        <v>91</v>
      </c>
    </row>
    <row r="53" spans="1:7" x14ac:dyDescent="0.3">
      <c r="A53" s="27">
        <v>10144</v>
      </c>
      <c r="B53" s="24" t="s">
        <v>21</v>
      </c>
      <c r="C53" s="25" t="s">
        <v>34</v>
      </c>
      <c r="D53" s="25" t="s">
        <v>55</v>
      </c>
      <c r="E53" s="26">
        <f>+Total!$B$2</f>
        <v>250</v>
      </c>
      <c r="F53" s="28">
        <f>+Total!$B$3</f>
        <v>24</v>
      </c>
      <c r="G53" s="26" t="s">
        <v>91</v>
      </c>
    </row>
    <row r="54" spans="1:7" x14ac:dyDescent="0.3">
      <c r="A54" s="27">
        <v>10014</v>
      </c>
      <c r="B54" s="24" t="s">
        <v>21</v>
      </c>
      <c r="C54" s="25" t="s">
        <v>2</v>
      </c>
      <c r="D54" s="25" t="s">
        <v>55</v>
      </c>
      <c r="E54" s="26"/>
      <c r="F54" s="28">
        <f>+Total!$B$3</f>
        <v>24</v>
      </c>
      <c r="G54" s="26" t="s">
        <v>91</v>
      </c>
    </row>
    <row r="55" spans="1:7" x14ac:dyDescent="0.3">
      <c r="A55" s="27">
        <v>10014</v>
      </c>
      <c r="B55" s="24" t="s">
        <v>21</v>
      </c>
      <c r="C55" s="25" t="s">
        <v>94</v>
      </c>
      <c r="D55" s="30" t="s">
        <v>58</v>
      </c>
      <c r="E55" s="26"/>
      <c r="F55" s="28">
        <f>+Total!$C$3</f>
        <v>8</v>
      </c>
      <c r="G55" s="26" t="s">
        <v>91</v>
      </c>
    </row>
    <row r="56" spans="1:7" x14ac:dyDescent="0.3">
      <c r="A56" s="27">
        <v>10014</v>
      </c>
      <c r="B56" s="24" t="s">
        <v>21</v>
      </c>
      <c r="C56" s="25" t="s">
        <v>84</v>
      </c>
      <c r="D56" s="30" t="s">
        <v>58</v>
      </c>
      <c r="E56" s="26">
        <f>+Total!$C$2</f>
        <v>50</v>
      </c>
      <c r="F56" s="28">
        <f>+Total!$C$3</f>
        <v>8</v>
      </c>
      <c r="G56" s="26" t="s">
        <v>91</v>
      </c>
    </row>
    <row r="57" spans="1:7" x14ac:dyDescent="0.3">
      <c r="A57" s="27">
        <v>10014</v>
      </c>
      <c r="B57" s="24" t="s">
        <v>21</v>
      </c>
      <c r="C57" s="25" t="s">
        <v>34</v>
      </c>
      <c r="D57" s="30" t="s">
        <v>58</v>
      </c>
      <c r="E57" s="26">
        <f>+Total!$C$2</f>
        <v>50</v>
      </c>
      <c r="F57" s="28">
        <f>+Total!$C$3</f>
        <v>8</v>
      </c>
      <c r="G57" s="26" t="s">
        <v>91</v>
      </c>
    </row>
    <row r="58" spans="1:7" x14ac:dyDescent="0.3">
      <c r="A58" s="27">
        <v>10014</v>
      </c>
      <c r="B58" s="24" t="s">
        <v>21</v>
      </c>
      <c r="C58" s="25" t="s">
        <v>2</v>
      </c>
      <c r="D58" s="30" t="s">
        <v>58</v>
      </c>
      <c r="E58" s="26"/>
      <c r="F58" s="28">
        <f>+Total!$C$3</f>
        <v>8</v>
      </c>
      <c r="G58" s="26" t="s">
        <v>91</v>
      </c>
    </row>
    <row r="59" spans="1:7" x14ac:dyDescent="0.3">
      <c r="A59" s="25">
        <v>10014</v>
      </c>
      <c r="B59" s="24" t="s">
        <v>21</v>
      </c>
      <c r="C59" s="25" t="s">
        <v>94</v>
      </c>
      <c r="D59" s="25" t="s">
        <v>54</v>
      </c>
      <c r="E59" s="26"/>
      <c r="F59" s="28">
        <f>+Total!$D$3</f>
        <v>8</v>
      </c>
      <c r="G59" s="26" t="s">
        <v>91</v>
      </c>
    </row>
    <row r="60" spans="1:7" x14ac:dyDescent="0.3">
      <c r="A60" s="25">
        <v>10014</v>
      </c>
      <c r="B60" s="24" t="s">
        <v>21</v>
      </c>
      <c r="C60" s="25" t="s">
        <v>84</v>
      </c>
      <c r="D60" s="25" t="s">
        <v>54</v>
      </c>
      <c r="E60" s="26">
        <f>+Total!$D$2</f>
        <v>25</v>
      </c>
      <c r="F60" s="28">
        <f>+Total!$D$3</f>
        <v>8</v>
      </c>
      <c r="G60" s="26" t="s">
        <v>91</v>
      </c>
    </row>
    <row r="61" spans="1:7" x14ac:dyDescent="0.3">
      <c r="A61" s="25">
        <v>10014</v>
      </c>
      <c r="B61" s="24" t="s">
        <v>21</v>
      </c>
      <c r="C61" s="25" t="s">
        <v>34</v>
      </c>
      <c r="D61" s="25" t="s">
        <v>54</v>
      </c>
      <c r="E61" s="26">
        <f>+Total!$D$2</f>
        <v>25</v>
      </c>
      <c r="F61" s="28">
        <f>+Total!$D$3</f>
        <v>8</v>
      </c>
      <c r="G61" s="26" t="s">
        <v>91</v>
      </c>
    </row>
    <row r="62" spans="1:7" x14ac:dyDescent="0.3">
      <c r="A62" s="25">
        <v>10014</v>
      </c>
      <c r="B62" s="24" t="s">
        <v>21</v>
      </c>
      <c r="C62" s="25" t="s">
        <v>2</v>
      </c>
      <c r="D62" s="25" t="s">
        <v>54</v>
      </c>
      <c r="E62" s="26"/>
      <c r="F62" s="28">
        <f>+Total!$D$3</f>
        <v>8</v>
      </c>
      <c r="G62" s="26" t="s">
        <v>91</v>
      </c>
    </row>
    <row r="63" spans="1:7" x14ac:dyDescent="0.3">
      <c r="A63" s="25">
        <v>10014</v>
      </c>
      <c r="B63" s="24" t="s">
        <v>21</v>
      </c>
      <c r="C63" s="25" t="s">
        <v>94</v>
      </c>
      <c r="D63" s="25" t="s">
        <v>53</v>
      </c>
      <c r="E63" s="26"/>
      <c r="F63" s="28">
        <f>IF(+G63="Assigned", 2, +Total!$E$3)</f>
        <v>0</v>
      </c>
      <c r="G63" s="26" t="s">
        <v>91</v>
      </c>
    </row>
    <row r="64" spans="1:7" x14ac:dyDescent="0.3">
      <c r="A64" s="25">
        <v>10014</v>
      </c>
      <c r="B64" s="24" t="s">
        <v>21</v>
      </c>
      <c r="C64" s="25" t="s">
        <v>84</v>
      </c>
      <c r="D64" s="25" t="s">
        <v>53</v>
      </c>
      <c r="E64" s="26"/>
      <c r="F64" s="28">
        <f>IF(+G64="Assigned", 2, +Total!$E$3)</f>
        <v>0</v>
      </c>
      <c r="G64" s="26" t="s">
        <v>91</v>
      </c>
    </row>
    <row r="65" spans="1:7" x14ac:dyDescent="0.3">
      <c r="A65" s="25">
        <v>10014</v>
      </c>
      <c r="B65" s="24" t="s">
        <v>21</v>
      </c>
      <c r="C65" s="25" t="s">
        <v>34</v>
      </c>
      <c r="D65" s="25" t="s">
        <v>53</v>
      </c>
      <c r="E65" s="26"/>
      <c r="F65" s="28">
        <f>IF(+G65="Assigned", 2, +Total!$E$3)</f>
        <v>0</v>
      </c>
      <c r="G65" s="26" t="s">
        <v>91</v>
      </c>
    </row>
    <row r="66" spans="1:7" x14ac:dyDescent="0.3">
      <c r="A66" s="25">
        <v>10014</v>
      </c>
      <c r="B66" s="24" t="s">
        <v>21</v>
      </c>
      <c r="C66" s="25" t="s">
        <v>2</v>
      </c>
      <c r="D66" s="25" t="s">
        <v>53</v>
      </c>
      <c r="E66" s="26"/>
      <c r="F66" s="28">
        <f>IF(+G66="Assigned", 2, +Total!$E$3)</f>
        <v>0</v>
      </c>
      <c r="G66" s="26" t="s">
        <v>91</v>
      </c>
    </row>
    <row r="67" spans="1:7" x14ac:dyDescent="0.3">
      <c r="A67" s="27">
        <v>10023</v>
      </c>
      <c r="B67" s="24" t="s">
        <v>38</v>
      </c>
      <c r="C67" s="25" t="s">
        <v>94</v>
      </c>
      <c r="D67" s="25" t="s">
        <v>55</v>
      </c>
      <c r="E67" s="28"/>
      <c r="F67" s="28">
        <f>+Total!$B$3</f>
        <v>24</v>
      </c>
      <c r="G67" s="26" t="s">
        <v>91</v>
      </c>
    </row>
    <row r="68" spans="1:7" x14ac:dyDescent="0.3">
      <c r="A68" s="27">
        <v>10040</v>
      </c>
      <c r="B68" s="24" t="s">
        <v>38</v>
      </c>
      <c r="C68" s="25" t="s">
        <v>84</v>
      </c>
      <c r="D68" s="25" t="s">
        <v>55</v>
      </c>
      <c r="E68" s="28"/>
      <c r="F68" s="28">
        <f>+Total!$B$3</f>
        <v>24</v>
      </c>
      <c r="G68" s="26" t="s">
        <v>91</v>
      </c>
    </row>
    <row r="69" spans="1:7" x14ac:dyDescent="0.3">
      <c r="A69" s="27">
        <v>10040</v>
      </c>
      <c r="B69" s="24" t="s">
        <v>38</v>
      </c>
      <c r="C69" s="25" t="s">
        <v>34</v>
      </c>
      <c r="D69" s="25" t="s">
        <v>55</v>
      </c>
      <c r="E69" s="28"/>
      <c r="F69" s="28">
        <f>+Total!$B$3</f>
        <v>24</v>
      </c>
      <c r="G69" s="26" t="s">
        <v>91</v>
      </c>
    </row>
    <row r="70" spans="1:7" x14ac:dyDescent="0.3">
      <c r="A70" s="27">
        <v>10040</v>
      </c>
      <c r="B70" s="24" t="s">
        <v>38</v>
      </c>
      <c r="C70" s="25" t="s">
        <v>2</v>
      </c>
      <c r="D70" s="25" t="s">
        <v>55</v>
      </c>
      <c r="E70" s="28"/>
      <c r="F70" s="28">
        <f>+Total!$B$3</f>
        <v>24</v>
      </c>
      <c r="G70" s="26" t="s">
        <v>91</v>
      </c>
    </row>
    <row r="71" spans="1:7" x14ac:dyDescent="0.3">
      <c r="A71" s="27">
        <v>10023</v>
      </c>
      <c r="B71" s="24" t="s">
        <v>38</v>
      </c>
      <c r="C71" s="25" t="s">
        <v>94</v>
      </c>
      <c r="D71" s="30" t="s">
        <v>58</v>
      </c>
      <c r="E71" s="31"/>
      <c r="F71" s="28">
        <f>+Total!$C$3</f>
        <v>8</v>
      </c>
      <c r="G71" s="26" t="s">
        <v>91</v>
      </c>
    </row>
    <row r="72" spans="1:7" x14ac:dyDescent="0.3">
      <c r="A72" s="27">
        <v>10011</v>
      </c>
      <c r="B72" s="24" t="s">
        <v>38</v>
      </c>
      <c r="C72" s="25" t="s">
        <v>84</v>
      </c>
      <c r="D72" s="30" t="s">
        <v>58</v>
      </c>
      <c r="E72" s="28"/>
      <c r="F72" s="28">
        <f>+Total!$C$3</f>
        <v>8</v>
      </c>
      <c r="G72" s="26" t="s">
        <v>91</v>
      </c>
    </row>
    <row r="73" spans="1:7" x14ac:dyDescent="0.3">
      <c r="A73" s="27">
        <v>10011</v>
      </c>
      <c r="B73" s="24" t="s">
        <v>38</v>
      </c>
      <c r="C73" s="25" t="s">
        <v>34</v>
      </c>
      <c r="D73" s="30" t="s">
        <v>58</v>
      </c>
      <c r="E73" s="28"/>
      <c r="F73" s="28">
        <f>+Total!$C$3</f>
        <v>8</v>
      </c>
      <c r="G73" s="26" t="s">
        <v>91</v>
      </c>
    </row>
    <row r="74" spans="1:7" x14ac:dyDescent="0.3">
      <c r="A74" s="27">
        <v>10011</v>
      </c>
      <c r="B74" s="24" t="s">
        <v>38</v>
      </c>
      <c r="C74" s="25" t="s">
        <v>2</v>
      </c>
      <c r="D74" s="30" t="s">
        <v>58</v>
      </c>
      <c r="E74" s="28"/>
      <c r="F74" s="28">
        <f>+Total!$C$3</f>
        <v>8</v>
      </c>
      <c r="G74" s="26" t="s">
        <v>91</v>
      </c>
    </row>
    <row r="75" spans="1:7" x14ac:dyDescent="0.3">
      <c r="A75" s="25">
        <v>10011</v>
      </c>
      <c r="B75" s="24" t="s">
        <v>36</v>
      </c>
      <c r="C75" s="25" t="s">
        <v>94</v>
      </c>
      <c r="D75" s="25" t="s">
        <v>54</v>
      </c>
      <c r="E75" s="28"/>
      <c r="F75" s="28">
        <f>+Total!$D$3</f>
        <v>8</v>
      </c>
      <c r="G75" s="26" t="s">
        <v>91</v>
      </c>
    </row>
    <row r="76" spans="1:7" x14ac:dyDescent="0.3">
      <c r="A76" s="25">
        <v>10011</v>
      </c>
      <c r="B76" s="24" t="s">
        <v>36</v>
      </c>
      <c r="C76" s="25" t="s">
        <v>84</v>
      </c>
      <c r="D76" s="25" t="s">
        <v>54</v>
      </c>
      <c r="E76" s="28"/>
      <c r="F76" s="28">
        <f>+Total!$D$3</f>
        <v>8</v>
      </c>
      <c r="G76" s="26" t="s">
        <v>91</v>
      </c>
    </row>
    <row r="77" spans="1:7" x14ac:dyDescent="0.3">
      <c r="A77" s="25">
        <v>10011</v>
      </c>
      <c r="B77" s="24" t="s">
        <v>36</v>
      </c>
      <c r="C77" s="25" t="s">
        <v>34</v>
      </c>
      <c r="D77" s="25" t="s">
        <v>54</v>
      </c>
      <c r="E77" s="28"/>
      <c r="F77" s="28">
        <f>+Total!$D$3</f>
        <v>8</v>
      </c>
      <c r="G77" s="26" t="s">
        <v>91</v>
      </c>
    </row>
    <row r="78" spans="1:7" x14ac:dyDescent="0.3">
      <c r="A78" s="25">
        <v>10011</v>
      </c>
      <c r="B78" s="24" t="s">
        <v>36</v>
      </c>
      <c r="C78" s="25" t="s">
        <v>2</v>
      </c>
      <c r="D78" s="25" t="s">
        <v>54</v>
      </c>
      <c r="E78" s="28"/>
      <c r="F78" s="28">
        <f>+Total!$D$3</f>
        <v>8</v>
      </c>
      <c r="G78" s="26" t="s">
        <v>91</v>
      </c>
    </row>
    <row r="79" spans="1:7" x14ac:dyDescent="0.3">
      <c r="A79" s="25">
        <v>10011</v>
      </c>
      <c r="B79" s="24" t="s">
        <v>36</v>
      </c>
      <c r="C79" s="25" t="s">
        <v>94</v>
      </c>
      <c r="D79" s="25" t="s">
        <v>53</v>
      </c>
      <c r="E79" s="28"/>
      <c r="F79" s="28">
        <f>IF(+G79="Assigned", 2, +Total!$E$3)</f>
        <v>0</v>
      </c>
      <c r="G79" s="26" t="s">
        <v>91</v>
      </c>
    </row>
    <row r="80" spans="1:7" x14ac:dyDescent="0.3">
      <c r="A80" s="25">
        <v>10011</v>
      </c>
      <c r="B80" s="24" t="s">
        <v>36</v>
      </c>
      <c r="C80" s="25" t="s">
        <v>84</v>
      </c>
      <c r="D80" s="25" t="s">
        <v>53</v>
      </c>
      <c r="E80" s="26"/>
      <c r="F80" s="28">
        <f>IF(+G80="Assigned", 2, +Total!$E$3)</f>
        <v>0</v>
      </c>
      <c r="G80" s="26" t="s">
        <v>91</v>
      </c>
    </row>
    <row r="81" spans="1:7" x14ac:dyDescent="0.3">
      <c r="A81" s="25">
        <v>10011</v>
      </c>
      <c r="B81" s="24" t="s">
        <v>36</v>
      </c>
      <c r="C81" s="25" t="s">
        <v>34</v>
      </c>
      <c r="D81" s="25" t="s">
        <v>53</v>
      </c>
      <c r="E81" s="28"/>
      <c r="F81" s="28">
        <f>IF(+G81="Assigned", 2, +Total!$E$3)</f>
        <v>0</v>
      </c>
      <c r="G81" s="26" t="s">
        <v>91</v>
      </c>
    </row>
    <row r="82" spans="1:7" x14ac:dyDescent="0.3">
      <c r="A82" s="25">
        <v>10011</v>
      </c>
      <c r="B82" s="24" t="s">
        <v>36</v>
      </c>
      <c r="C82" s="25" t="s">
        <v>2</v>
      </c>
      <c r="D82" s="25" t="s">
        <v>53</v>
      </c>
      <c r="E82" s="26"/>
      <c r="F82" s="28">
        <f>IF(+G82="Assigned", 2, +Total!$E$3)</f>
        <v>0</v>
      </c>
      <c r="G82" s="26" t="s">
        <v>91</v>
      </c>
    </row>
    <row r="83" spans="1:7" x14ac:dyDescent="0.3">
      <c r="A83" s="27">
        <v>10153</v>
      </c>
      <c r="B83" s="24" t="s">
        <v>37</v>
      </c>
      <c r="C83" s="25" t="s">
        <v>94</v>
      </c>
      <c r="D83" s="30" t="s">
        <v>58</v>
      </c>
      <c r="E83" s="26"/>
      <c r="F83" s="28">
        <f>+Total!$C$3</f>
        <v>8</v>
      </c>
      <c r="G83" s="26" t="s">
        <v>91</v>
      </c>
    </row>
    <row r="84" spans="1:7" x14ac:dyDescent="0.3">
      <c r="A84" s="27">
        <v>10153</v>
      </c>
      <c r="B84" s="24" t="s">
        <v>37</v>
      </c>
      <c r="C84" s="25" t="s">
        <v>34</v>
      </c>
      <c r="D84" s="30" t="s">
        <v>58</v>
      </c>
      <c r="E84" s="26"/>
      <c r="F84" s="28">
        <f>+Total!$C$3</f>
        <v>8</v>
      </c>
      <c r="G84" s="26" t="s">
        <v>91</v>
      </c>
    </row>
    <row r="85" spans="1:7" x14ac:dyDescent="0.3">
      <c r="A85" s="25">
        <v>10153</v>
      </c>
      <c r="B85" s="24" t="s">
        <v>37</v>
      </c>
      <c r="C85" s="25" t="s">
        <v>34</v>
      </c>
      <c r="D85" s="25" t="s">
        <v>54</v>
      </c>
      <c r="E85" s="26"/>
      <c r="F85" s="28">
        <f>+Total!$D$3</f>
        <v>8</v>
      </c>
      <c r="G85" s="26" t="s">
        <v>91</v>
      </c>
    </row>
    <row r="86" spans="1:7" x14ac:dyDescent="0.3">
      <c r="A86" s="25">
        <v>10153</v>
      </c>
      <c r="B86" s="24" t="s">
        <v>37</v>
      </c>
      <c r="C86" s="25" t="s">
        <v>94</v>
      </c>
      <c r="D86" s="25" t="s">
        <v>53</v>
      </c>
      <c r="E86" s="29"/>
      <c r="F86" s="28">
        <f>IF(+G86="Assigned", 2, +Total!$E$3)</f>
        <v>0</v>
      </c>
      <c r="G86" s="26" t="s">
        <v>91</v>
      </c>
    </row>
    <row r="87" spans="1:7" x14ac:dyDescent="0.3">
      <c r="A87" s="25">
        <v>10153</v>
      </c>
      <c r="B87" s="24" t="s">
        <v>37</v>
      </c>
      <c r="C87" s="25" t="s">
        <v>84</v>
      </c>
      <c r="D87" s="25" t="s">
        <v>53</v>
      </c>
      <c r="E87" s="29"/>
      <c r="F87" s="28">
        <f>IF(+G87="Assigned", 2, +Total!$E$3)</f>
        <v>0</v>
      </c>
      <c r="G87" s="26" t="s">
        <v>91</v>
      </c>
    </row>
    <row r="88" spans="1:7" x14ac:dyDescent="0.3">
      <c r="A88" s="25">
        <v>10153</v>
      </c>
      <c r="B88" s="24" t="s">
        <v>37</v>
      </c>
      <c r="C88" s="25" t="s">
        <v>34</v>
      </c>
      <c r="D88" s="25" t="s">
        <v>53</v>
      </c>
      <c r="E88" s="32"/>
      <c r="F88" s="28">
        <f>IF(+G88="Assigned", 2, +Total!$E$3)</f>
        <v>0</v>
      </c>
      <c r="G88" s="26" t="s">
        <v>91</v>
      </c>
    </row>
    <row r="89" spans="1:7" x14ac:dyDescent="0.3">
      <c r="A89" s="25">
        <v>10153</v>
      </c>
      <c r="B89" s="24" t="s">
        <v>37</v>
      </c>
      <c r="C89" s="25" t="s">
        <v>2</v>
      </c>
      <c r="D89" s="25" t="s">
        <v>53</v>
      </c>
      <c r="E89" s="29"/>
      <c r="F89" s="28">
        <f>IF(+G89="Assigned", 2, +Total!$E$3)</f>
        <v>0</v>
      </c>
      <c r="G89" s="26" t="s">
        <v>91</v>
      </c>
    </row>
    <row r="90" spans="1:7" x14ac:dyDescent="0.3">
      <c r="A90" s="27">
        <v>10053</v>
      </c>
      <c r="B90" s="24" t="s">
        <v>39</v>
      </c>
      <c r="C90" s="25" t="s">
        <v>94</v>
      </c>
      <c r="D90" s="30" t="s">
        <v>58</v>
      </c>
      <c r="E90" s="29"/>
      <c r="F90" s="28">
        <f>+Total!$C$3</f>
        <v>8</v>
      </c>
      <c r="G90" s="26" t="s">
        <v>91</v>
      </c>
    </row>
    <row r="91" spans="1:7" x14ac:dyDescent="0.3">
      <c r="A91" s="27">
        <v>10053</v>
      </c>
      <c r="B91" s="24" t="s">
        <v>39</v>
      </c>
      <c r="C91" s="25" t="s">
        <v>84</v>
      </c>
      <c r="D91" s="30" t="s">
        <v>58</v>
      </c>
      <c r="E91" s="29"/>
      <c r="F91" s="28">
        <f>+Total!$C$3</f>
        <v>8</v>
      </c>
      <c r="G91" s="26" t="s">
        <v>91</v>
      </c>
    </row>
    <row r="92" spans="1:7" x14ac:dyDescent="0.3">
      <c r="A92" s="27">
        <v>10053</v>
      </c>
      <c r="B92" s="24" t="s">
        <v>39</v>
      </c>
      <c r="C92" s="25" t="s">
        <v>34</v>
      </c>
      <c r="D92" s="30" t="s">
        <v>58</v>
      </c>
      <c r="E92" s="29"/>
      <c r="F92" s="28">
        <f>+Total!$C$3</f>
        <v>8</v>
      </c>
      <c r="G92" s="26" t="s">
        <v>91</v>
      </c>
    </row>
    <row r="93" spans="1:7" x14ac:dyDescent="0.3">
      <c r="A93" s="27">
        <v>10053</v>
      </c>
      <c r="B93" s="24" t="s">
        <v>39</v>
      </c>
      <c r="C93" s="25" t="s">
        <v>2</v>
      </c>
      <c r="D93" s="30" t="s">
        <v>58</v>
      </c>
      <c r="E93" s="29"/>
      <c r="F93" s="28">
        <f>+Total!$C$3</f>
        <v>8</v>
      </c>
      <c r="G93" s="26" t="s">
        <v>91</v>
      </c>
    </row>
    <row r="94" spans="1:7" x14ac:dyDescent="0.3">
      <c r="A94" s="25">
        <v>10053</v>
      </c>
      <c r="B94" s="24" t="s">
        <v>39</v>
      </c>
      <c r="C94" s="25" t="s">
        <v>94</v>
      </c>
      <c r="D94" s="25" t="s">
        <v>54</v>
      </c>
      <c r="E94" s="29"/>
      <c r="F94" s="28">
        <f>+Total!$D$3</f>
        <v>8</v>
      </c>
      <c r="G94" s="26" t="s">
        <v>91</v>
      </c>
    </row>
    <row r="95" spans="1:7" x14ac:dyDescent="0.3">
      <c r="A95" s="25">
        <v>10053</v>
      </c>
      <c r="B95" s="24" t="s">
        <v>39</v>
      </c>
      <c r="C95" s="25" t="s">
        <v>84</v>
      </c>
      <c r="D95" s="25" t="s">
        <v>54</v>
      </c>
      <c r="E95" s="29"/>
      <c r="F95" s="28">
        <f>+Total!$D$3</f>
        <v>8</v>
      </c>
      <c r="G95" s="26" t="s">
        <v>91</v>
      </c>
    </row>
    <row r="96" spans="1:7" x14ac:dyDescent="0.3">
      <c r="A96" s="25">
        <v>10053</v>
      </c>
      <c r="B96" s="24" t="s">
        <v>39</v>
      </c>
      <c r="C96" s="25" t="s">
        <v>34</v>
      </c>
      <c r="D96" s="25" t="s">
        <v>54</v>
      </c>
      <c r="E96" s="29"/>
      <c r="F96" s="28">
        <f>+Total!$D$3</f>
        <v>8</v>
      </c>
      <c r="G96" s="26" t="s">
        <v>91</v>
      </c>
    </row>
    <row r="97" spans="1:7" x14ac:dyDescent="0.3">
      <c r="A97" s="25">
        <v>10053</v>
      </c>
      <c r="B97" s="24" t="s">
        <v>39</v>
      </c>
      <c r="C97" s="25" t="s">
        <v>2</v>
      </c>
      <c r="D97" s="25" t="s">
        <v>54</v>
      </c>
      <c r="E97" s="29"/>
      <c r="F97" s="28">
        <f>+Total!$D$3</f>
        <v>8</v>
      </c>
      <c r="G97" s="26" t="s">
        <v>91</v>
      </c>
    </row>
    <row r="98" spans="1:7" x14ac:dyDescent="0.3">
      <c r="A98" s="25">
        <v>10053</v>
      </c>
      <c r="B98" s="24" t="s">
        <v>39</v>
      </c>
      <c r="C98" s="25" t="s">
        <v>94</v>
      </c>
      <c r="D98" s="25" t="s">
        <v>53</v>
      </c>
      <c r="E98" s="29"/>
      <c r="F98" s="28">
        <f>IF(+G98="Assigned", 2, +Total!$E$3)</f>
        <v>0</v>
      </c>
      <c r="G98" s="26" t="s">
        <v>91</v>
      </c>
    </row>
    <row r="99" spans="1:7" x14ac:dyDescent="0.3">
      <c r="A99" s="25">
        <v>10053</v>
      </c>
      <c r="B99" s="24" t="s">
        <v>39</v>
      </c>
      <c r="C99" s="25" t="s">
        <v>84</v>
      </c>
      <c r="D99" s="25" t="s">
        <v>53</v>
      </c>
      <c r="E99" s="29"/>
      <c r="F99" s="28">
        <f>IF(+G99="Assigned", 2, +Total!$E$3)</f>
        <v>0</v>
      </c>
      <c r="G99" s="26" t="s">
        <v>91</v>
      </c>
    </row>
    <row r="100" spans="1:7" x14ac:dyDescent="0.3">
      <c r="A100" s="25">
        <v>10053</v>
      </c>
      <c r="B100" s="24" t="s">
        <v>39</v>
      </c>
      <c r="C100" s="25" t="s">
        <v>34</v>
      </c>
      <c r="D100" s="25" t="s">
        <v>53</v>
      </c>
      <c r="E100" s="29"/>
      <c r="F100" s="28">
        <f>IF(+G100="Assigned", 2, +Total!$E$3)</f>
        <v>0</v>
      </c>
      <c r="G100" s="26" t="s">
        <v>91</v>
      </c>
    </row>
    <row r="101" spans="1:7" x14ac:dyDescent="0.3">
      <c r="A101" s="25">
        <v>10053</v>
      </c>
      <c r="B101" s="24" t="s">
        <v>39</v>
      </c>
      <c r="C101" s="25" t="s">
        <v>2</v>
      </c>
      <c r="D101" s="25" t="s">
        <v>53</v>
      </c>
      <c r="E101" s="29"/>
      <c r="F101" s="28">
        <f>IF(+G101="Assigned", 2, +Total!$E$3)</f>
        <v>0</v>
      </c>
      <c r="G101" s="26" t="s">
        <v>91</v>
      </c>
    </row>
    <row r="102" spans="1:7" x14ac:dyDescent="0.3">
      <c r="A102" s="27">
        <v>10197</v>
      </c>
      <c r="B102" s="24" t="s">
        <v>22</v>
      </c>
      <c r="C102" s="25" t="s">
        <v>94</v>
      </c>
      <c r="D102" s="25" t="s">
        <v>55</v>
      </c>
      <c r="E102" s="29"/>
      <c r="F102" s="28">
        <f>+Total!$B$3</f>
        <v>24</v>
      </c>
      <c r="G102" s="26" t="s">
        <v>91</v>
      </c>
    </row>
    <row r="103" spans="1:7" x14ac:dyDescent="0.3">
      <c r="A103" s="27">
        <v>10197</v>
      </c>
      <c r="B103" s="24" t="s">
        <v>22</v>
      </c>
      <c r="C103" s="25" t="s">
        <v>34</v>
      </c>
      <c r="D103" s="25" t="s">
        <v>55</v>
      </c>
      <c r="E103" s="26"/>
      <c r="F103" s="28">
        <f>+Total!$B$3</f>
        <v>24</v>
      </c>
      <c r="G103" s="26" t="s">
        <v>91</v>
      </c>
    </row>
    <row r="104" spans="1:7" x14ac:dyDescent="0.3">
      <c r="A104" s="27">
        <v>10197</v>
      </c>
      <c r="B104" s="24" t="s">
        <v>22</v>
      </c>
      <c r="C104" s="25" t="s">
        <v>2</v>
      </c>
      <c r="D104" s="25" t="s">
        <v>55</v>
      </c>
      <c r="E104" s="29"/>
      <c r="F104" s="28">
        <f>+Total!$B$3</f>
        <v>24</v>
      </c>
      <c r="G104" s="26" t="s">
        <v>91</v>
      </c>
    </row>
    <row r="105" spans="1:7" x14ac:dyDescent="0.3">
      <c r="A105" s="27">
        <v>10197</v>
      </c>
      <c r="B105" s="24" t="s">
        <v>22</v>
      </c>
      <c r="C105" s="25" t="s">
        <v>94</v>
      </c>
      <c r="D105" s="30" t="s">
        <v>58</v>
      </c>
      <c r="E105" s="26"/>
      <c r="F105" s="28">
        <f>+Total!$C$3</f>
        <v>8</v>
      </c>
      <c r="G105" s="26" t="s">
        <v>91</v>
      </c>
    </row>
    <row r="106" spans="1:7" x14ac:dyDescent="0.3">
      <c r="A106" s="25">
        <v>10197</v>
      </c>
      <c r="B106" s="24" t="s">
        <v>22</v>
      </c>
      <c r="C106" s="25" t="s">
        <v>94</v>
      </c>
      <c r="D106" s="25" t="s">
        <v>54</v>
      </c>
      <c r="E106" s="26"/>
      <c r="F106" s="28">
        <f>+Total!$D$3</f>
        <v>8</v>
      </c>
      <c r="G106" s="26" t="s">
        <v>91</v>
      </c>
    </row>
    <row r="107" spans="1:7" x14ac:dyDescent="0.3">
      <c r="A107" s="27">
        <v>10027</v>
      </c>
      <c r="B107" s="24" t="s">
        <v>13</v>
      </c>
      <c r="C107" s="25" t="s">
        <v>94</v>
      </c>
      <c r="D107" s="25" t="s">
        <v>55</v>
      </c>
      <c r="E107" s="26"/>
      <c r="F107" s="28">
        <f>+Total!$B$3</f>
        <v>24</v>
      </c>
      <c r="G107" s="26" t="s">
        <v>91</v>
      </c>
    </row>
    <row r="108" spans="1:7" x14ac:dyDescent="0.3">
      <c r="A108" s="27">
        <v>10027</v>
      </c>
      <c r="B108" s="24" t="s">
        <v>13</v>
      </c>
      <c r="C108" s="25" t="s">
        <v>84</v>
      </c>
      <c r="D108" s="25" t="s">
        <v>55</v>
      </c>
      <c r="E108" s="26"/>
      <c r="F108" s="28">
        <f>+Total!$B$3</f>
        <v>24</v>
      </c>
      <c r="G108" s="26" t="s">
        <v>91</v>
      </c>
    </row>
    <row r="109" spans="1:7" x14ac:dyDescent="0.3">
      <c r="A109" s="27">
        <v>10027</v>
      </c>
      <c r="B109" s="24" t="s">
        <v>13</v>
      </c>
      <c r="C109" s="25" t="s">
        <v>34</v>
      </c>
      <c r="D109" s="25" t="s">
        <v>55</v>
      </c>
      <c r="E109" s="26"/>
      <c r="F109" s="28">
        <f>+Total!$B$3</f>
        <v>24</v>
      </c>
      <c r="G109" s="26" t="s">
        <v>91</v>
      </c>
    </row>
    <row r="110" spans="1:7" x14ac:dyDescent="0.3">
      <c r="A110" s="27">
        <v>10027</v>
      </c>
      <c r="B110" s="24" t="s">
        <v>13</v>
      </c>
      <c r="C110" s="25" t="s">
        <v>2</v>
      </c>
      <c r="D110" s="25" t="s">
        <v>55</v>
      </c>
      <c r="E110" s="26"/>
      <c r="F110" s="28">
        <f>+Total!$B$3</f>
        <v>24</v>
      </c>
      <c r="G110" s="26" t="s">
        <v>91</v>
      </c>
    </row>
    <row r="111" spans="1:7" x14ac:dyDescent="0.3">
      <c r="A111" s="27">
        <v>10027</v>
      </c>
      <c r="B111" s="24" t="s">
        <v>13</v>
      </c>
      <c r="C111" s="25" t="s">
        <v>94</v>
      </c>
      <c r="D111" s="30" t="s">
        <v>58</v>
      </c>
      <c r="E111" s="26"/>
      <c r="F111" s="28">
        <f>+Total!$C$3</f>
        <v>8</v>
      </c>
      <c r="G111" s="26" t="s">
        <v>91</v>
      </c>
    </row>
    <row r="112" spans="1:7" x14ac:dyDescent="0.3">
      <c r="A112" s="27">
        <v>10027</v>
      </c>
      <c r="B112" s="24" t="s">
        <v>13</v>
      </c>
      <c r="C112" s="25" t="s">
        <v>84</v>
      </c>
      <c r="D112" s="30" t="s">
        <v>58</v>
      </c>
      <c r="E112" s="26"/>
      <c r="F112" s="28">
        <f>+Total!$C$3</f>
        <v>8</v>
      </c>
      <c r="G112" s="26" t="s">
        <v>91</v>
      </c>
    </row>
    <row r="113" spans="1:7" x14ac:dyDescent="0.3">
      <c r="A113" s="27">
        <v>10027</v>
      </c>
      <c r="B113" s="24" t="s">
        <v>13</v>
      </c>
      <c r="C113" s="25" t="s">
        <v>34</v>
      </c>
      <c r="D113" s="30" t="s">
        <v>58</v>
      </c>
      <c r="E113" s="26"/>
      <c r="F113" s="28">
        <f>+Total!$C$3</f>
        <v>8</v>
      </c>
      <c r="G113" s="26" t="s">
        <v>91</v>
      </c>
    </row>
    <row r="114" spans="1:7" x14ac:dyDescent="0.3">
      <c r="A114" s="27">
        <v>10027</v>
      </c>
      <c r="B114" s="24" t="s">
        <v>13</v>
      </c>
      <c r="C114" s="25" t="s">
        <v>2</v>
      </c>
      <c r="D114" s="30" t="s">
        <v>58</v>
      </c>
      <c r="E114" s="26"/>
      <c r="F114" s="28">
        <f>+Total!$C$3</f>
        <v>8</v>
      </c>
      <c r="G114" s="26" t="s">
        <v>91</v>
      </c>
    </row>
    <row r="115" spans="1:7" x14ac:dyDescent="0.3">
      <c r="A115" s="25">
        <v>10027</v>
      </c>
      <c r="B115" s="24" t="s">
        <v>13</v>
      </c>
      <c r="C115" s="25" t="s">
        <v>94</v>
      </c>
      <c r="D115" s="25" t="s">
        <v>54</v>
      </c>
      <c r="E115" s="26"/>
      <c r="F115" s="28">
        <f>+Total!$D$3</f>
        <v>8</v>
      </c>
      <c r="G115" s="26" t="s">
        <v>91</v>
      </c>
    </row>
    <row r="116" spans="1:7" x14ac:dyDescent="0.3">
      <c r="A116" s="25">
        <v>10027</v>
      </c>
      <c r="B116" s="24" t="s">
        <v>13</v>
      </c>
      <c r="C116" s="25" t="s">
        <v>84</v>
      </c>
      <c r="D116" s="25" t="s">
        <v>54</v>
      </c>
      <c r="E116" s="26"/>
      <c r="F116" s="28">
        <f>+Total!$D$3</f>
        <v>8</v>
      </c>
      <c r="G116" s="26" t="s">
        <v>91</v>
      </c>
    </row>
    <row r="117" spans="1:7" x14ac:dyDescent="0.3">
      <c r="A117" s="25">
        <v>10027</v>
      </c>
      <c r="B117" s="24" t="s">
        <v>13</v>
      </c>
      <c r="C117" s="25" t="s">
        <v>34</v>
      </c>
      <c r="D117" s="25" t="s">
        <v>54</v>
      </c>
      <c r="E117" s="26"/>
      <c r="F117" s="28">
        <f>+Total!$D$3</f>
        <v>8</v>
      </c>
      <c r="G117" s="26" t="s">
        <v>91</v>
      </c>
    </row>
    <row r="118" spans="1:7" x14ac:dyDescent="0.3">
      <c r="A118" s="25">
        <v>10027</v>
      </c>
      <c r="B118" s="24" t="s">
        <v>13</v>
      </c>
      <c r="C118" s="25" t="s">
        <v>2</v>
      </c>
      <c r="D118" s="25" t="s">
        <v>54</v>
      </c>
      <c r="E118" s="26"/>
      <c r="F118" s="28">
        <f>+Total!$D$3</f>
        <v>8</v>
      </c>
      <c r="G118" s="26" t="s">
        <v>91</v>
      </c>
    </row>
    <row r="119" spans="1:7" x14ac:dyDescent="0.3">
      <c r="A119" s="25">
        <v>10027</v>
      </c>
      <c r="B119" s="24" t="s">
        <v>13</v>
      </c>
      <c r="C119" s="25" t="s">
        <v>94</v>
      </c>
      <c r="D119" s="25" t="s">
        <v>53</v>
      </c>
      <c r="E119" s="26"/>
      <c r="F119" s="28">
        <f>IF(+G119="Assigned", 2, +Total!$E$3)</f>
        <v>0</v>
      </c>
      <c r="G119" s="26" t="s">
        <v>91</v>
      </c>
    </row>
    <row r="120" spans="1:7" x14ac:dyDescent="0.3">
      <c r="A120" s="25">
        <v>10027</v>
      </c>
      <c r="B120" s="24" t="s">
        <v>13</v>
      </c>
      <c r="C120" s="25" t="s">
        <v>84</v>
      </c>
      <c r="D120" s="25" t="s">
        <v>53</v>
      </c>
      <c r="E120" s="26"/>
      <c r="F120" s="28">
        <f>IF(+G120="Assigned", 2, +Total!$E$3)</f>
        <v>0</v>
      </c>
      <c r="G120" s="26" t="s">
        <v>91</v>
      </c>
    </row>
    <row r="121" spans="1:7" x14ac:dyDescent="0.3">
      <c r="A121" s="25">
        <v>10027</v>
      </c>
      <c r="B121" s="24" t="s">
        <v>13</v>
      </c>
      <c r="C121" s="25" t="s">
        <v>34</v>
      </c>
      <c r="D121" s="25" t="s">
        <v>53</v>
      </c>
      <c r="E121" s="26"/>
      <c r="F121" s="28">
        <f>IF(+G121="Assigned", 2, +Total!$E$3)</f>
        <v>0</v>
      </c>
      <c r="G121" s="26" t="s">
        <v>91</v>
      </c>
    </row>
    <row r="122" spans="1:7" x14ac:dyDescent="0.3">
      <c r="A122" s="25">
        <v>10027</v>
      </c>
      <c r="B122" s="24" t="s">
        <v>13</v>
      </c>
      <c r="C122" s="25" t="s">
        <v>2</v>
      </c>
      <c r="D122" s="25" t="s">
        <v>53</v>
      </c>
      <c r="E122" s="26"/>
      <c r="F122" s="28">
        <f>IF(+G122="Assigned", 2, +Total!$E$3)</f>
        <v>0</v>
      </c>
      <c r="G122" s="26" t="s">
        <v>91</v>
      </c>
    </row>
    <row r="123" spans="1:7" x14ac:dyDescent="0.3">
      <c r="A123" s="25">
        <v>10092</v>
      </c>
      <c r="B123" s="24" t="s">
        <v>40</v>
      </c>
      <c r="C123" s="25" t="s">
        <v>94</v>
      </c>
      <c r="D123" s="25" t="s">
        <v>54</v>
      </c>
      <c r="E123" s="26"/>
      <c r="F123" s="28">
        <f>+Total!$D$3</f>
        <v>8</v>
      </c>
      <c r="G123" s="26" t="s">
        <v>91</v>
      </c>
    </row>
    <row r="124" spans="1:7" x14ac:dyDescent="0.3">
      <c r="A124" s="25">
        <v>10092</v>
      </c>
      <c r="B124" s="24" t="s">
        <v>40</v>
      </c>
      <c r="C124" s="25" t="s">
        <v>84</v>
      </c>
      <c r="D124" s="25" t="s">
        <v>54</v>
      </c>
      <c r="E124" s="26"/>
      <c r="F124" s="28">
        <f>+Total!$D$3</f>
        <v>8</v>
      </c>
      <c r="G124" s="26" t="s">
        <v>91</v>
      </c>
    </row>
    <row r="125" spans="1:7" x14ac:dyDescent="0.3">
      <c r="A125" s="25">
        <v>10092</v>
      </c>
      <c r="B125" s="24" t="s">
        <v>40</v>
      </c>
      <c r="C125" s="25" t="s">
        <v>34</v>
      </c>
      <c r="D125" s="25" t="s">
        <v>54</v>
      </c>
      <c r="E125" s="26"/>
      <c r="F125" s="28">
        <f>+Total!$D$3</f>
        <v>8</v>
      </c>
      <c r="G125" s="26" t="s">
        <v>91</v>
      </c>
    </row>
    <row r="126" spans="1:7" x14ac:dyDescent="0.3">
      <c r="A126" s="25">
        <v>10092</v>
      </c>
      <c r="B126" s="24" t="s">
        <v>40</v>
      </c>
      <c r="C126" s="25" t="s">
        <v>2</v>
      </c>
      <c r="D126" s="25" t="s">
        <v>54</v>
      </c>
      <c r="E126" s="26"/>
      <c r="F126" s="28">
        <f>+Total!$D$3</f>
        <v>8</v>
      </c>
      <c r="G126" s="26" t="s">
        <v>91</v>
      </c>
    </row>
    <row r="127" spans="1:7" x14ac:dyDescent="0.3">
      <c r="A127" s="25">
        <v>10092</v>
      </c>
      <c r="B127" s="24" t="s">
        <v>40</v>
      </c>
      <c r="C127" s="25" t="s">
        <v>94</v>
      </c>
      <c r="D127" s="25" t="s">
        <v>53</v>
      </c>
      <c r="E127" s="26"/>
      <c r="F127" s="28">
        <f>IF(+G127="Assigned", 2, +Total!$E$3)</f>
        <v>0</v>
      </c>
      <c r="G127" s="26" t="s">
        <v>91</v>
      </c>
    </row>
    <row r="128" spans="1:7" x14ac:dyDescent="0.3">
      <c r="A128" s="25">
        <v>10092</v>
      </c>
      <c r="B128" s="24" t="s">
        <v>40</v>
      </c>
      <c r="C128" s="25" t="s">
        <v>34</v>
      </c>
      <c r="D128" s="25" t="s">
        <v>53</v>
      </c>
      <c r="E128" s="26"/>
      <c r="F128" s="28">
        <f>IF(+G128="Assigned", 2, +Total!$E$3)</f>
        <v>0</v>
      </c>
      <c r="G128" s="26" t="s">
        <v>91</v>
      </c>
    </row>
    <row r="129" spans="1:7" x14ac:dyDescent="0.3">
      <c r="A129" s="25">
        <v>10092</v>
      </c>
      <c r="B129" s="24" t="s">
        <v>40</v>
      </c>
      <c r="C129" s="25" t="s">
        <v>2</v>
      </c>
      <c r="D129" s="25" t="s">
        <v>53</v>
      </c>
      <c r="E129" s="26"/>
      <c r="F129" s="28">
        <f>IF(+G129="Assigned", 2, +Total!$E$3)</f>
        <v>0</v>
      </c>
      <c r="G129" s="26" t="s">
        <v>91</v>
      </c>
    </row>
    <row r="130" spans="1:7" x14ac:dyDescent="0.3">
      <c r="A130" s="27">
        <v>10052</v>
      </c>
      <c r="B130" s="24" t="s">
        <v>15</v>
      </c>
      <c r="C130" s="25" t="s">
        <v>94</v>
      </c>
      <c r="D130" s="25" t="s">
        <v>55</v>
      </c>
      <c r="E130" s="26"/>
      <c r="F130" s="28">
        <f>+Total!$B$3</f>
        <v>24</v>
      </c>
      <c r="G130" s="26" t="s">
        <v>91</v>
      </c>
    </row>
    <row r="131" spans="1:7" x14ac:dyDescent="0.3">
      <c r="A131" s="27">
        <v>10052</v>
      </c>
      <c r="B131" s="24" t="s">
        <v>15</v>
      </c>
      <c r="C131" s="25" t="s">
        <v>84</v>
      </c>
      <c r="D131" s="25" t="s">
        <v>55</v>
      </c>
      <c r="E131" s="26"/>
      <c r="F131" s="28">
        <f>+Total!$B$3</f>
        <v>24</v>
      </c>
      <c r="G131" s="26" t="s">
        <v>91</v>
      </c>
    </row>
    <row r="132" spans="1:7" x14ac:dyDescent="0.3">
      <c r="A132" s="27">
        <v>10052</v>
      </c>
      <c r="B132" s="24" t="s">
        <v>15</v>
      </c>
      <c r="C132" s="25" t="s">
        <v>34</v>
      </c>
      <c r="D132" s="25" t="s">
        <v>55</v>
      </c>
      <c r="E132" s="26"/>
      <c r="F132" s="28">
        <f>+Total!$B$3</f>
        <v>24</v>
      </c>
      <c r="G132" s="26" t="s">
        <v>91</v>
      </c>
    </row>
    <row r="133" spans="1:7" x14ac:dyDescent="0.3">
      <c r="A133" s="27">
        <v>10052</v>
      </c>
      <c r="B133" s="24" t="s">
        <v>15</v>
      </c>
      <c r="C133" s="25" t="s">
        <v>2</v>
      </c>
      <c r="D133" s="25" t="s">
        <v>55</v>
      </c>
      <c r="E133" s="26"/>
      <c r="F133" s="28">
        <f>+Total!$B$3</f>
        <v>24</v>
      </c>
      <c r="G133" s="26" t="s">
        <v>91</v>
      </c>
    </row>
    <row r="134" spans="1:7" x14ac:dyDescent="0.3">
      <c r="A134" s="27">
        <v>10052</v>
      </c>
      <c r="B134" s="24" t="s">
        <v>15</v>
      </c>
      <c r="C134" s="25" t="s">
        <v>94</v>
      </c>
      <c r="D134" s="30" t="s">
        <v>58</v>
      </c>
      <c r="E134" s="26"/>
      <c r="F134" s="28">
        <f>+Total!$C$3</f>
        <v>8</v>
      </c>
      <c r="G134" s="26" t="s">
        <v>91</v>
      </c>
    </row>
    <row r="135" spans="1:7" x14ac:dyDescent="0.3">
      <c r="A135" s="27">
        <v>10052</v>
      </c>
      <c r="B135" s="24" t="s">
        <v>15</v>
      </c>
      <c r="C135" s="25" t="s">
        <v>84</v>
      </c>
      <c r="D135" s="30" t="s">
        <v>58</v>
      </c>
      <c r="E135" s="26"/>
      <c r="F135" s="28">
        <f>+Total!$C$3</f>
        <v>8</v>
      </c>
      <c r="G135" s="26" t="s">
        <v>91</v>
      </c>
    </row>
    <row r="136" spans="1:7" x14ac:dyDescent="0.3">
      <c r="A136" s="27">
        <v>10052</v>
      </c>
      <c r="B136" s="24" t="s">
        <v>15</v>
      </c>
      <c r="C136" s="25" t="s">
        <v>34</v>
      </c>
      <c r="D136" s="30" t="s">
        <v>58</v>
      </c>
      <c r="E136" s="26"/>
      <c r="F136" s="28">
        <f>+Total!$C$3</f>
        <v>8</v>
      </c>
      <c r="G136" s="26" t="s">
        <v>91</v>
      </c>
    </row>
    <row r="137" spans="1:7" x14ac:dyDescent="0.3">
      <c r="A137" s="27">
        <v>10052</v>
      </c>
      <c r="B137" s="24" t="s">
        <v>15</v>
      </c>
      <c r="C137" s="25" t="s">
        <v>2</v>
      </c>
      <c r="D137" s="30" t="s">
        <v>58</v>
      </c>
      <c r="E137" s="26"/>
      <c r="F137" s="28">
        <f>+Total!$C$3</f>
        <v>8</v>
      </c>
      <c r="G137" s="26" t="s">
        <v>91</v>
      </c>
    </row>
    <row r="138" spans="1:7" x14ac:dyDescent="0.3">
      <c r="A138" s="25">
        <v>10233</v>
      </c>
      <c r="B138" s="25" t="s">
        <v>49</v>
      </c>
      <c r="C138" s="25" t="s">
        <v>94</v>
      </c>
      <c r="D138" s="25" t="s">
        <v>54</v>
      </c>
      <c r="E138" s="26"/>
      <c r="F138" s="28">
        <f>+Total!$D$3</f>
        <v>8</v>
      </c>
      <c r="G138" s="26" t="s">
        <v>91</v>
      </c>
    </row>
    <row r="139" spans="1:7" x14ac:dyDescent="0.3">
      <c r="A139" s="25">
        <v>10233</v>
      </c>
      <c r="B139" s="25" t="s">
        <v>49</v>
      </c>
      <c r="C139" s="25" t="s">
        <v>84</v>
      </c>
      <c r="D139" s="25" t="s">
        <v>54</v>
      </c>
      <c r="E139" s="26"/>
      <c r="F139" s="28">
        <f>+Total!$D$3</f>
        <v>8</v>
      </c>
      <c r="G139" s="26" t="s">
        <v>91</v>
      </c>
    </row>
    <row r="140" spans="1:7" x14ac:dyDescent="0.3">
      <c r="A140" s="25">
        <v>10233</v>
      </c>
      <c r="B140" s="25" t="s">
        <v>49</v>
      </c>
      <c r="C140" s="25" t="s">
        <v>34</v>
      </c>
      <c r="D140" s="25" t="s">
        <v>54</v>
      </c>
      <c r="E140" s="26"/>
      <c r="F140" s="28">
        <f>+Total!$D$3</f>
        <v>8</v>
      </c>
      <c r="G140" s="26" t="s">
        <v>91</v>
      </c>
    </row>
    <row r="141" spans="1:7" x14ac:dyDescent="0.3">
      <c r="A141" s="25">
        <v>10233</v>
      </c>
      <c r="B141" s="25" t="s">
        <v>49</v>
      </c>
      <c r="C141" s="25" t="s">
        <v>2</v>
      </c>
      <c r="D141" s="25" t="s">
        <v>54</v>
      </c>
      <c r="E141" s="26"/>
      <c r="F141" s="28">
        <f>+Total!$D$3</f>
        <v>8</v>
      </c>
      <c r="G141" s="26" t="s">
        <v>91</v>
      </c>
    </row>
    <row r="142" spans="1:7" x14ac:dyDescent="0.3">
      <c r="A142" s="25">
        <v>10233</v>
      </c>
      <c r="B142" s="25" t="s">
        <v>49</v>
      </c>
      <c r="C142" s="25" t="s">
        <v>94</v>
      </c>
      <c r="D142" s="25" t="s">
        <v>53</v>
      </c>
      <c r="E142" s="26"/>
      <c r="F142" s="28">
        <f>IF(+G142="Assigned", 2, +Total!$E$3)</f>
        <v>0</v>
      </c>
      <c r="G142" s="26" t="s">
        <v>91</v>
      </c>
    </row>
    <row r="143" spans="1:7" x14ac:dyDescent="0.3">
      <c r="A143" s="25">
        <v>10233</v>
      </c>
      <c r="B143" s="25" t="s">
        <v>49</v>
      </c>
      <c r="C143" s="25" t="s">
        <v>84</v>
      </c>
      <c r="D143" s="25" t="s">
        <v>53</v>
      </c>
      <c r="E143" s="26"/>
      <c r="F143" s="28">
        <f>IF(+G143="Assigned", 2, +Total!$E$3)</f>
        <v>0</v>
      </c>
      <c r="G143" s="26" t="s">
        <v>91</v>
      </c>
    </row>
    <row r="144" spans="1:7" x14ac:dyDescent="0.3">
      <c r="A144" s="25">
        <v>10233</v>
      </c>
      <c r="B144" s="25" t="s">
        <v>49</v>
      </c>
      <c r="C144" s="25" t="s">
        <v>34</v>
      </c>
      <c r="D144" s="25" t="s">
        <v>53</v>
      </c>
      <c r="E144" s="26"/>
      <c r="F144" s="28">
        <f>IF(+G144="Assigned", 2, +Total!$E$3)</f>
        <v>0</v>
      </c>
      <c r="G144" s="26" t="s">
        <v>91</v>
      </c>
    </row>
    <row r="145" spans="1:7" x14ac:dyDescent="0.3">
      <c r="A145" s="27">
        <v>10174</v>
      </c>
      <c r="B145" s="24" t="s">
        <v>41</v>
      </c>
      <c r="C145" s="25" t="s">
        <v>94</v>
      </c>
      <c r="D145" s="30" t="s">
        <v>58</v>
      </c>
      <c r="E145" s="26"/>
      <c r="F145" s="28">
        <f>+Total!$C$3</f>
        <v>8</v>
      </c>
      <c r="G145" s="26" t="s">
        <v>91</v>
      </c>
    </row>
    <row r="146" spans="1:7" x14ac:dyDescent="0.3">
      <c r="A146" s="27">
        <v>10174</v>
      </c>
      <c r="B146" s="24" t="s">
        <v>41</v>
      </c>
      <c r="C146" s="25" t="s">
        <v>84</v>
      </c>
      <c r="D146" s="30" t="s">
        <v>58</v>
      </c>
      <c r="E146" s="26"/>
      <c r="F146" s="28">
        <f>+Total!$C$3</f>
        <v>8</v>
      </c>
      <c r="G146" s="26" t="s">
        <v>91</v>
      </c>
    </row>
    <row r="147" spans="1:7" x14ac:dyDescent="0.3">
      <c r="A147" s="27">
        <v>10174</v>
      </c>
      <c r="B147" s="24" t="s">
        <v>41</v>
      </c>
      <c r="C147" s="25" t="s">
        <v>34</v>
      </c>
      <c r="D147" s="30" t="s">
        <v>58</v>
      </c>
      <c r="E147" s="26"/>
      <c r="F147" s="28">
        <f>+Total!$C$3</f>
        <v>8</v>
      </c>
      <c r="G147" s="26" t="s">
        <v>91</v>
      </c>
    </row>
    <row r="148" spans="1:7" x14ac:dyDescent="0.3">
      <c r="A148" s="27">
        <v>10174</v>
      </c>
      <c r="B148" s="24" t="s">
        <v>41</v>
      </c>
      <c r="C148" s="25" t="s">
        <v>2</v>
      </c>
      <c r="D148" s="30" t="s">
        <v>58</v>
      </c>
      <c r="E148" s="26"/>
      <c r="F148" s="28">
        <f>+Total!$C$3</f>
        <v>8</v>
      </c>
      <c r="G148" s="26" t="s">
        <v>91</v>
      </c>
    </row>
    <row r="149" spans="1:7" x14ac:dyDescent="0.3">
      <c r="A149" s="25">
        <v>10174</v>
      </c>
      <c r="B149" s="24" t="s">
        <v>41</v>
      </c>
      <c r="C149" s="25" t="s">
        <v>94</v>
      </c>
      <c r="D149" s="25" t="s">
        <v>53</v>
      </c>
      <c r="E149" s="26"/>
      <c r="F149" s="28">
        <f>IF(+G149="Assigned", 2, +Total!$E$3)</f>
        <v>0</v>
      </c>
      <c r="G149" s="26" t="s">
        <v>91</v>
      </c>
    </row>
    <row r="150" spans="1:7" x14ac:dyDescent="0.3">
      <c r="A150" s="25">
        <v>10174</v>
      </c>
      <c r="B150" s="24" t="s">
        <v>41</v>
      </c>
      <c r="C150" s="25" t="s">
        <v>84</v>
      </c>
      <c r="D150" s="25" t="s">
        <v>53</v>
      </c>
      <c r="E150" s="26"/>
      <c r="F150" s="28">
        <f>IF(+G150="Assigned", 2, +Total!$E$3)</f>
        <v>0</v>
      </c>
      <c r="G150" s="26" t="s">
        <v>91</v>
      </c>
    </row>
    <row r="151" spans="1:7" x14ac:dyDescent="0.3">
      <c r="A151" s="25">
        <v>10174</v>
      </c>
      <c r="B151" s="24" t="s">
        <v>41</v>
      </c>
      <c r="C151" s="25" t="s">
        <v>34</v>
      </c>
      <c r="D151" s="25" t="s">
        <v>53</v>
      </c>
      <c r="E151" s="26"/>
      <c r="F151" s="28">
        <f>IF(+G151="Assigned", 2, +Total!$E$3)</f>
        <v>0</v>
      </c>
      <c r="G151" s="26" t="s">
        <v>91</v>
      </c>
    </row>
    <row r="152" spans="1:7" x14ac:dyDescent="0.3">
      <c r="A152" s="25">
        <v>10174</v>
      </c>
      <c r="B152" s="24" t="s">
        <v>41</v>
      </c>
      <c r="C152" s="25" t="s">
        <v>2</v>
      </c>
      <c r="D152" s="25" t="s">
        <v>53</v>
      </c>
      <c r="E152" s="26"/>
      <c r="F152" s="28">
        <f>IF(+G152="Assigned", 2, +Total!$E$3)</f>
        <v>0</v>
      </c>
      <c r="G152" s="26" t="s">
        <v>91</v>
      </c>
    </row>
    <row r="153" spans="1:7" x14ac:dyDescent="0.3">
      <c r="A153" s="27">
        <v>10166</v>
      </c>
      <c r="B153" s="24" t="s">
        <v>24</v>
      </c>
      <c r="C153" s="25" t="s">
        <v>94</v>
      </c>
      <c r="D153" s="25" t="s">
        <v>55</v>
      </c>
      <c r="E153" s="26"/>
      <c r="F153" s="28">
        <f>+Total!$B$3</f>
        <v>24</v>
      </c>
      <c r="G153" s="26" t="s">
        <v>91</v>
      </c>
    </row>
    <row r="154" spans="1:7" x14ac:dyDescent="0.3">
      <c r="A154" s="27">
        <v>10007</v>
      </c>
      <c r="B154" s="24" t="s">
        <v>16</v>
      </c>
      <c r="C154" s="25" t="s">
        <v>94</v>
      </c>
      <c r="D154" s="25" t="s">
        <v>55</v>
      </c>
      <c r="E154" s="26"/>
      <c r="F154" s="28">
        <f>+Total!$B$3</f>
        <v>24</v>
      </c>
      <c r="G154" s="26" t="s">
        <v>91</v>
      </c>
    </row>
    <row r="155" spans="1:7" x14ac:dyDescent="0.3">
      <c r="A155" s="27">
        <v>10007</v>
      </c>
      <c r="B155" s="24" t="s">
        <v>16</v>
      </c>
      <c r="C155" s="25" t="s">
        <v>84</v>
      </c>
      <c r="D155" s="25" t="s">
        <v>55</v>
      </c>
      <c r="E155" s="26"/>
      <c r="F155" s="28">
        <f>+Total!$B$3</f>
        <v>24</v>
      </c>
      <c r="G155" s="26" t="s">
        <v>91</v>
      </c>
    </row>
    <row r="156" spans="1:7" x14ac:dyDescent="0.3">
      <c r="A156" s="27">
        <v>10007</v>
      </c>
      <c r="B156" s="24" t="s">
        <v>16</v>
      </c>
      <c r="C156" s="25" t="s">
        <v>34</v>
      </c>
      <c r="D156" s="25" t="s">
        <v>55</v>
      </c>
      <c r="E156" s="26"/>
      <c r="F156" s="28">
        <f>+Total!$B$3</f>
        <v>24</v>
      </c>
      <c r="G156" s="26" t="s">
        <v>91</v>
      </c>
    </row>
    <row r="157" spans="1:7" x14ac:dyDescent="0.3">
      <c r="A157" s="27">
        <v>10007</v>
      </c>
      <c r="B157" s="24" t="s">
        <v>16</v>
      </c>
      <c r="C157" s="25" t="s">
        <v>2</v>
      </c>
      <c r="D157" s="25" t="s">
        <v>55</v>
      </c>
      <c r="E157" s="26"/>
      <c r="F157" s="28">
        <f>+Total!$B$3</f>
        <v>24</v>
      </c>
      <c r="G157" s="26" t="s">
        <v>91</v>
      </c>
    </row>
    <row r="158" spans="1:7" x14ac:dyDescent="0.3">
      <c r="A158" s="27">
        <v>10007</v>
      </c>
      <c r="B158" s="24" t="s">
        <v>16</v>
      </c>
      <c r="C158" s="25" t="s">
        <v>94</v>
      </c>
      <c r="D158" s="30" t="s">
        <v>58</v>
      </c>
      <c r="E158" s="26"/>
      <c r="F158" s="28">
        <f>+Total!$C$3</f>
        <v>8</v>
      </c>
      <c r="G158" s="26" t="s">
        <v>91</v>
      </c>
    </row>
    <row r="159" spans="1:7" x14ac:dyDescent="0.3">
      <c r="A159" s="27">
        <v>10007</v>
      </c>
      <c r="B159" s="24" t="s">
        <v>16</v>
      </c>
      <c r="C159" s="25" t="s">
        <v>84</v>
      </c>
      <c r="D159" s="30" t="s">
        <v>58</v>
      </c>
      <c r="E159" s="26"/>
      <c r="F159" s="28">
        <f>+Total!$C$3</f>
        <v>8</v>
      </c>
      <c r="G159" s="26" t="s">
        <v>91</v>
      </c>
    </row>
    <row r="160" spans="1:7" x14ac:dyDescent="0.3">
      <c r="A160" s="27">
        <v>10007</v>
      </c>
      <c r="B160" s="24" t="s">
        <v>16</v>
      </c>
      <c r="C160" s="25" t="s">
        <v>34</v>
      </c>
      <c r="D160" s="30" t="s">
        <v>58</v>
      </c>
      <c r="E160" s="26"/>
      <c r="F160" s="28">
        <f>+Total!$C$3</f>
        <v>8</v>
      </c>
      <c r="G160" s="26" t="s">
        <v>91</v>
      </c>
    </row>
    <row r="161" spans="1:7" x14ac:dyDescent="0.3">
      <c r="A161" s="27">
        <v>10007</v>
      </c>
      <c r="B161" s="24" t="s">
        <v>16</v>
      </c>
      <c r="C161" s="25" t="s">
        <v>2</v>
      </c>
      <c r="D161" s="30" t="s">
        <v>58</v>
      </c>
      <c r="E161" s="26"/>
      <c r="F161" s="28">
        <f>+Total!$C$3</f>
        <v>8</v>
      </c>
      <c r="G161" s="26" t="s">
        <v>91</v>
      </c>
    </row>
    <row r="162" spans="1:7" x14ac:dyDescent="0.3">
      <c r="A162" s="25">
        <v>10007</v>
      </c>
      <c r="B162" s="24" t="s">
        <v>16</v>
      </c>
      <c r="C162" s="25" t="s">
        <v>94</v>
      </c>
      <c r="D162" s="25" t="s">
        <v>54</v>
      </c>
      <c r="E162" s="26"/>
      <c r="F162" s="28">
        <f>+Total!$D$3</f>
        <v>8</v>
      </c>
      <c r="G162" s="26" t="s">
        <v>91</v>
      </c>
    </row>
    <row r="163" spans="1:7" x14ac:dyDescent="0.3">
      <c r="A163" s="25">
        <v>10007</v>
      </c>
      <c r="B163" s="24" t="s">
        <v>16</v>
      </c>
      <c r="C163" s="25" t="s">
        <v>84</v>
      </c>
      <c r="D163" s="25" t="s">
        <v>54</v>
      </c>
      <c r="E163" s="26"/>
      <c r="F163" s="28">
        <f>+Total!$D$3</f>
        <v>8</v>
      </c>
      <c r="G163" s="26" t="s">
        <v>91</v>
      </c>
    </row>
    <row r="164" spans="1:7" x14ac:dyDescent="0.3">
      <c r="A164" s="25">
        <v>10007</v>
      </c>
      <c r="B164" s="24" t="s">
        <v>16</v>
      </c>
      <c r="C164" s="25" t="s">
        <v>34</v>
      </c>
      <c r="D164" s="25" t="s">
        <v>54</v>
      </c>
      <c r="E164" s="26"/>
      <c r="F164" s="28">
        <f>+Total!$D$3</f>
        <v>8</v>
      </c>
      <c r="G164" s="26" t="s">
        <v>91</v>
      </c>
    </row>
    <row r="165" spans="1:7" x14ac:dyDescent="0.3">
      <c r="A165" s="25">
        <v>10007</v>
      </c>
      <c r="B165" s="24" t="s">
        <v>16</v>
      </c>
      <c r="C165" s="25" t="s">
        <v>2</v>
      </c>
      <c r="D165" s="25" t="s">
        <v>54</v>
      </c>
      <c r="E165" s="26"/>
      <c r="F165" s="28">
        <f>+Total!$D$3</f>
        <v>8</v>
      </c>
      <c r="G165" s="26" t="s">
        <v>91</v>
      </c>
    </row>
    <row r="166" spans="1:7" x14ac:dyDescent="0.3">
      <c r="A166" s="25">
        <v>10007</v>
      </c>
      <c r="B166" s="24" t="s">
        <v>16</v>
      </c>
      <c r="C166" s="25" t="s">
        <v>94</v>
      </c>
      <c r="D166" s="25" t="s">
        <v>53</v>
      </c>
      <c r="E166" s="26"/>
      <c r="F166" s="28">
        <f>IF(+G166="Assigned", 2, +Total!$E$3)</f>
        <v>0</v>
      </c>
      <c r="G166" s="26" t="s">
        <v>91</v>
      </c>
    </row>
    <row r="167" spans="1:7" x14ac:dyDescent="0.3">
      <c r="A167" s="25">
        <v>10007</v>
      </c>
      <c r="B167" s="24" t="s">
        <v>16</v>
      </c>
      <c r="C167" s="25" t="s">
        <v>84</v>
      </c>
      <c r="D167" s="25" t="s">
        <v>53</v>
      </c>
      <c r="E167" s="26"/>
      <c r="F167" s="28">
        <f>IF(+G167="Assigned", 2, +Total!$E$3)</f>
        <v>0</v>
      </c>
      <c r="G167" s="26" t="s">
        <v>91</v>
      </c>
    </row>
    <row r="168" spans="1:7" x14ac:dyDescent="0.3">
      <c r="A168" s="25">
        <v>10007</v>
      </c>
      <c r="B168" s="24" t="s">
        <v>16</v>
      </c>
      <c r="C168" s="25" t="s">
        <v>34</v>
      </c>
      <c r="D168" s="25" t="s">
        <v>53</v>
      </c>
      <c r="E168" s="26"/>
      <c r="F168" s="28">
        <f>IF(+G168="Assigned", 2, +Total!$E$3)</f>
        <v>0</v>
      </c>
      <c r="G168" s="26" t="s">
        <v>91</v>
      </c>
    </row>
    <row r="169" spans="1:7" x14ac:dyDescent="0.3">
      <c r="A169" s="25">
        <v>10007</v>
      </c>
      <c r="B169" s="24" t="s">
        <v>16</v>
      </c>
      <c r="C169" s="25" t="s">
        <v>2</v>
      </c>
      <c r="D169" s="25" t="s">
        <v>53</v>
      </c>
      <c r="E169" s="26"/>
      <c r="F169" s="28">
        <f>IF(+G169="Assigned", 2, +Total!$E$3)</f>
        <v>0</v>
      </c>
      <c r="G169" s="26" t="s">
        <v>91</v>
      </c>
    </row>
    <row r="170" spans="1:7" x14ac:dyDescent="0.3">
      <c r="A170" s="27">
        <v>10205</v>
      </c>
      <c r="B170" s="24" t="s">
        <v>42</v>
      </c>
      <c r="C170" s="25" t="s">
        <v>84</v>
      </c>
      <c r="D170" s="30" t="s">
        <v>58</v>
      </c>
      <c r="E170" s="26"/>
      <c r="F170" s="28">
        <f>+Total!$C$3</f>
        <v>8</v>
      </c>
      <c r="G170" s="26" t="s">
        <v>91</v>
      </c>
    </row>
    <row r="171" spans="1:7" x14ac:dyDescent="0.3">
      <c r="A171" s="25">
        <v>10205</v>
      </c>
      <c r="B171" s="24" t="s">
        <v>42</v>
      </c>
      <c r="C171" s="25" t="s">
        <v>84</v>
      </c>
      <c r="D171" s="25" t="s">
        <v>54</v>
      </c>
      <c r="E171" s="26"/>
      <c r="F171" s="28">
        <f>+Total!$D$3</f>
        <v>8</v>
      </c>
      <c r="G171" s="26" t="s">
        <v>91</v>
      </c>
    </row>
    <row r="172" spans="1:7" x14ac:dyDescent="0.3">
      <c r="A172" s="25">
        <v>10126</v>
      </c>
      <c r="B172" s="25" t="s">
        <v>52</v>
      </c>
      <c r="C172" s="25" t="s">
        <v>94</v>
      </c>
      <c r="D172" s="25" t="s">
        <v>53</v>
      </c>
      <c r="E172" s="26"/>
      <c r="F172" s="28">
        <f>IF(+G172="Assigned", 2, +Total!$E$3)</f>
        <v>0</v>
      </c>
      <c r="G172" s="26" t="s">
        <v>91</v>
      </c>
    </row>
    <row r="173" spans="1:7" x14ac:dyDescent="0.3">
      <c r="A173" s="27">
        <v>10064</v>
      </c>
      <c r="B173" s="24" t="s">
        <v>19</v>
      </c>
      <c r="C173" s="25" t="s">
        <v>94</v>
      </c>
      <c r="D173" s="25" t="s">
        <v>55</v>
      </c>
      <c r="E173" s="26"/>
      <c r="F173" s="28">
        <f>+Total!$B$3</f>
        <v>24</v>
      </c>
      <c r="G173" s="26" t="s">
        <v>91</v>
      </c>
    </row>
    <row r="174" spans="1:7" x14ac:dyDescent="0.3">
      <c r="A174" s="27">
        <v>10064</v>
      </c>
      <c r="B174" s="24" t="s">
        <v>19</v>
      </c>
      <c r="C174" s="25" t="s">
        <v>84</v>
      </c>
      <c r="D174" s="25" t="s">
        <v>55</v>
      </c>
      <c r="E174" s="26"/>
      <c r="F174" s="28">
        <f>+Total!$B$3</f>
        <v>24</v>
      </c>
      <c r="G174" s="26" t="s">
        <v>91</v>
      </c>
    </row>
    <row r="175" spans="1:7" x14ac:dyDescent="0.3">
      <c r="A175" s="27">
        <v>10064</v>
      </c>
      <c r="B175" s="24" t="s">
        <v>19</v>
      </c>
      <c r="C175" s="25" t="s">
        <v>2</v>
      </c>
      <c r="D175" s="25" t="s">
        <v>55</v>
      </c>
      <c r="E175" s="26"/>
      <c r="F175" s="28">
        <f>+Total!$B$3</f>
        <v>24</v>
      </c>
      <c r="G175" s="26" t="s">
        <v>91</v>
      </c>
    </row>
    <row r="176" spans="1:7" x14ac:dyDescent="0.3">
      <c r="A176" s="27">
        <v>10004</v>
      </c>
      <c r="B176" s="24" t="s">
        <v>20</v>
      </c>
      <c r="C176" s="25" t="s">
        <v>94</v>
      </c>
      <c r="D176" s="25" t="s">
        <v>55</v>
      </c>
      <c r="E176" s="26">
        <f>+Total!$B$2</f>
        <v>250</v>
      </c>
      <c r="F176" s="28">
        <f>+Total!$B$3</f>
        <v>24</v>
      </c>
      <c r="G176" s="26" t="s">
        <v>91</v>
      </c>
    </row>
    <row r="177" spans="1:7" x14ac:dyDescent="0.3">
      <c r="A177" s="27">
        <v>10004</v>
      </c>
      <c r="B177" s="24" t="s">
        <v>20</v>
      </c>
      <c r="C177" s="25" t="s">
        <v>94</v>
      </c>
      <c r="D177" s="25" t="s">
        <v>55</v>
      </c>
      <c r="E177" s="26"/>
      <c r="F177" s="28">
        <f>+Total!$B$3</f>
        <v>24</v>
      </c>
      <c r="G177" s="26" t="s">
        <v>91</v>
      </c>
    </row>
    <row r="178" spans="1:7" x14ac:dyDescent="0.3">
      <c r="A178" s="27">
        <v>10004</v>
      </c>
      <c r="B178" s="24" t="s">
        <v>20</v>
      </c>
      <c r="C178" s="25" t="s">
        <v>84</v>
      </c>
      <c r="D178" s="25" t="s">
        <v>55</v>
      </c>
      <c r="E178" s="26">
        <f>+Total!$B$2</f>
        <v>250</v>
      </c>
      <c r="F178" s="28">
        <f>+Total!$B$3</f>
        <v>24</v>
      </c>
      <c r="G178" s="26" t="s">
        <v>91</v>
      </c>
    </row>
    <row r="179" spans="1:7" x14ac:dyDescent="0.3">
      <c r="A179" s="27">
        <v>10004</v>
      </c>
      <c r="B179" s="24" t="s">
        <v>20</v>
      </c>
      <c r="C179" s="25" t="s">
        <v>34</v>
      </c>
      <c r="D179" s="25" t="s">
        <v>55</v>
      </c>
      <c r="E179" s="26">
        <f>+Total!$B$2</f>
        <v>250</v>
      </c>
      <c r="F179" s="28">
        <f>+Total!$B$3</f>
        <v>24</v>
      </c>
      <c r="G179" s="26" t="s">
        <v>91</v>
      </c>
    </row>
    <row r="180" spans="1:7" x14ac:dyDescent="0.3">
      <c r="A180" s="27">
        <v>10004</v>
      </c>
      <c r="B180" s="24" t="s">
        <v>20</v>
      </c>
      <c r="C180" s="25" t="s">
        <v>2</v>
      </c>
      <c r="D180" s="25" t="s">
        <v>55</v>
      </c>
      <c r="E180" s="26">
        <f>+Total!$B$2</f>
        <v>250</v>
      </c>
      <c r="F180" s="28">
        <f>+Total!$B$3</f>
        <v>24</v>
      </c>
      <c r="G180" s="26" t="s">
        <v>91</v>
      </c>
    </row>
    <row r="181" spans="1:7" x14ac:dyDescent="0.3">
      <c r="A181" s="27">
        <v>10004</v>
      </c>
      <c r="B181" s="24" t="s">
        <v>20</v>
      </c>
      <c r="C181" s="25" t="s">
        <v>94</v>
      </c>
      <c r="D181" s="30" t="s">
        <v>58</v>
      </c>
      <c r="E181" s="26"/>
      <c r="F181" s="28">
        <f>+Total!$C$3</f>
        <v>8</v>
      </c>
      <c r="G181" s="26" t="s">
        <v>91</v>
      </c>
    </row>
    <row r="182" spans="1:7" x14ac:dyDescent="0.3">
      <c r="A182" s="27">
        <v>10004</v>
      </c>
      <c r="B182" s="24" t="s">
        <v>20</v>
      </c>
      <c r="C182" s="25" t="s">
        <v>84</v>
      </c>
      <c r="D182" s="30" t="s">
        <v>58</v>
      </c>
      <c r="E182" s="26"/>
      <c r="F182" s="28">
        <f>+Total!$C$3</f>
        <v>8</v>
      </c>
      <c r="G182" s="26" t="s">
        <v>91</v>
      </c>
    </row>
    <row r="183" spans="1:7" x14ac:dyDescent="0.3">
      <c r="A183" s="27">
        <v>10004</v>
      </c>
      <c r="B183" s="24" t="s">
        <v>20</v>
      </c>
      <c r="C183" s="25" t="s">
        <v>34</v>
      </c>
      <c r="D183" s="30" t="s">
        <v>58</v>
      </c>
      <c r="E183" s="26"/>
      <c r="F183" s="28">
        <f>+Total!$C$3</f>
        <v>8</v>
      </c>
      <c r="G183" s="26" t="s">
        <v>91</v>
      </c>
    </row>
    <row r="184" spans="1:7" x14ac:dyDescent="0.3">
      <c r="A184" s="27">
        <v>10004</v>
      </c>
      <c r="B184" s="24" t="s">
        <v>20</v>
      </c>
      <c r="C184" s="25" t="s">
        <v>2</v>
      </c>
      <c r="D184" s="30" t="s">
        <v>58</v>
      </c>
      <c r="E184" s="26"/>
      <c r="F184" s="28">
        <f>+Total!$C$3</f>
        <v>8</v>
      </c>
      <c r="G184" s="26" t="s">
        <v>91</v>
      </c>
    </row>
    <row r="185" spans="1:7" x14ac:dyDescent="0.3">
      <c r="A185" s="25">
        <v>10004</v>
      </c>
      <c r="B185" s="24" t="s">
        <v>20</v>
      </c>
      <c r="C185" s="25" t="s">
        <v>94</v>
      </c>
      <c r="D185" s="25" t="s">
        <v>54</v>
      </c>
      <c r="E185" s="26"/>
      <c r="F185" s="28">
        <f>+Total!$D$3</f>
        <v>8</v>
      </c>
      <c r="G185" s="26" t="s">
        <v>91</v>
      </c>
    </row>
    <row r="186" spans="1:7" x14ac:dyDescent="0.3">
      <c r="A186" s="25">
        <v>10004</v>
      </c>
      <c r="B186" s="24" t="s">
        <v>20</v>
      </c>
      <c r="C186" s="25" t="s">
        <v>34</v>
      </c>
      <c r="D186" s="25" t="s">
        <v>54</v>
      </c>
      <c r="E186" s="26"/>
      <c r="F186" s="28">
        <f>+Total!$D$3</f>
        <v>8</v>
      </c>
      <c r="G186" s="26" t="s">
        <v>91</v>
      </c>
    </row>
    <row r="187" spans="1:7" x14ac:dyDescent="0.3">
      <c r="A187" s="25">
        <v>10004</v>
      </c>
      <c r="B187" s="24" t="s">
        <v>20</v>
      </c>
      <c r="C187" s="25" t="s">
        <v>94</v>
      </c>
      <c r="D187" s="25" t="s">
        <v>53</v>
      </c>
      <c r="E187" s="26"/>
      <c r="F187" s="28">
        <f>IF(+G187="Assigned", 2, +Total!$E$3)</f>
        <v>0</v>
      </c>
      <c r="G187" s="26" t="s">
        <v>91</v>
      </c>
    </row>
    <row r="188" spans="1:7" x14ac:dyDescent="0.3">
      <c r="A188" s="25">
        <v>10004</v>
      </c>
      <c r="B188" s="24" t="s">
        <v>20</v>
      </c>
      <c r="C188" s="25" t="s">
        <v>84</v>
      </c>
      <c r="D188" s="25" t="s">
        <v>53</v>
      </c>
      <c r="E188" s="26"/>
      <c r="F188" s="28">
        <f>IF(+G188="Assigned", 2, +Total!$E$3)</f>
        <v>0</v>
      </c>
      <c r="G188" s="26" t="s">
        <v>91</v>
      </c>
    </row>
    <row r="189" spans="1:7" x14ac:dyDescent="0.3">
      <c r="A189" s="25">
        <v>10004</v>
      </c>
      <c r="B189" s="24" t="s">
        <v>20</v>
      </c>
      <c r="C189" s="25" t="s">
        <v>34</v>
      </c>
      <c r="D189" s="25" t="s">
        <v>53</v>
      </c>
      <c r="E189" s="26"/>
      <c r="F189" s="28">
        <f>IF(+G189="Assigned", 2, +Total!$E$3)</f>
        <v>0</v>
      </c>
      <c r="G189" s="26" t="s">
        <v>91</v>
      </c>
    </row>
    <row r="190" spans="1:7" x14ac:dyDescent="0.3">
      <c r="A190" s="25">
        <v>10004</v>
      </c>
      <c r="B190" s="24" t="s">
        <v>20</v>
      </c>
      <c r="C190" s="25" t="s">
        <v>2</v>
      </c>
      <c r="D190" s="25" t="s">
        <v>53</v>
      </c>
      <c r="E190" s="26"/>
      <c r="F190" s="28">
        <f>IF(+G190="Assigned", 2, +Total!$E$3)</f>
        <v>0</v>
      </c>
      <c r="G190" s="26" t="s">
        <v>91</v>
      </c>
    </row>
    <row r="191" spans="1:7" x14ac:dyDescent="0.3">
      <c r="A191" s="25">
        <v>10141</v>
      </c>
      <c r="B191" s="25" t="s">
        <v>95</v>
      </c>
      <c r="C191" s="25" t="s">
        <v>84</v>
      </c>
      <c r="D191" s="25" t="s">
        <v>53</v>
      </c>
      <c r="E191" s="26"/>
      <c r="F191" s="28">
        <f>IF(+G191="Assigned", 2, +Total!$E$3)</f>
        <v>0</v>
      </c>
      <c r="G191" s="26" t="s">
        <v>91</v>
      </c>
    </row>
    <row r="192" spans="1:7" x14ac:dyDescent="0.3">
      <c r="A192" s="25"/>
      <c r="B192" s="24"/>
      <c r="C192" s="25"/>
      <c r="D192" s="25"/>
      <c r="E192" s="26"/>
      <c r="F192" s="28"/>
      <c r="G192" s="26"/>
    </row>
    <row r="193" spans="1:7" x14ac:dyDescent="0.3">
      <c r="A193" s="27">
        <v>10117</v>
      </c>
      <c r="B193" s="24" t="s">
        <v>18</v>
      </c>
      <c r="C193" s="25" t="s">
        <v>94</v>
      </c>
      <c r="D193" s="25" t="s">
        <v>55</v>
      </c>
      <c r="E193" s="26"/>
      <c r="F193" s="28">
        <f>IF(+G193="Assigned", 2, +Total!$B$3)</f>
        <v>24</v>
      </c>
      <c r="G193" s="26" t="s">
        <v>93</v>
      </c>
    </row>
    <row r="194" spans="1:7" x14ac:dyDescent="0.3">
      <c r="A194" s="27">
        <v>10117</v>
      </c>
      <c r="B194" s="24" t="s">
        <v>18</v>
      </c>
      <c r="C194" s="25" t="s">
        <v>94</v>
      </c>
      <c r="D194" s="30" t="s">
        <v>58</v>
      </c>
      <c r="E194" s="28"/>
      <c r="F194" s="28">
        <f>IF(+G194="Assigned", 2, +Total!$B$3)</f>
        <v>24</v>
      </c>
      <c r="G194" s="26" t="s">
        <v>93</v>
      </c>
    </row>
    <row r="195" spans="1:7" x14ac:dyDescent="0.3">
      <c r="A195" s="25">
        <v>10117</v>
      </c>
      <c r="B195" s="24" t="s">
        <v>18</v>
      </c>
      <c r="C195" s="25" t="s">
        <v>94</v>
      </c>
      <c r="D195" s="25" t="s">
        <v>54</v>
      </c>
      <c r="E195" s="29"/>
      <c r="F195" s="28">
        <f>IF(+G195="Assigned", 2, +Total!$B$3)</f>
        <v>24</v>
      </c>
      <c r="G195" s="26" t="s">
        <v>93</v>
      </c>
    </row>
    <row r="196" spans="1:7" x14ac:dyDescent="0.3">
      <c r="A196" s="25">
        <v>10117</v>
      </c>
      <c r="B196" s="24" t="s">
        <v>18</v>
      </c>
      <c r="C196" s="25" t="s">
        <v>3</v>
      </c>
      <c r="D196" s="25" t="s">
        <v>53</v>
      </c>
      <c r="E196" s="26"/>
      <c r="F196" s="28">
        <f>IF(+G196="Assigned", 2, +Total!$B$3)</f>
        <v>24</v>
      </c>
      <c r="G196" s="26" t="s">
        <v>93</v>
      </c>
    </row>
    <row r="197" spans="1:7" x14ac:dyDescent="0.3">
      <c r="A197" s="27">
        <v>10105</v>
      </c>
      <c r="B197" s="24" t="s">
        <v>35</v>
      </c>
      <c r="C197" s="25" t="s">
        <v>94</v>
      </c>
      <c r="D197" s="30" t="s">
        <v>58</v>
      </c>
      <c r="E197" s="26"/>
      <c r="F197" s="28">
        <f>IF(+G197="Assigned", 2, +Total!$B$3)</f>
        <v>24</v>
      </c>
      <c r="G197" s="26" t="s">
        <v>93</v>
      </c>
    </row>
    <row r="198" spans="1:7" x14ac:dyDescent="0.3">
      <c r="A198" s="27">
        <v>10162</v>
      </c>
      <c r="B198" s="24" t="s">
        <v>23</v>
      </c>
      <c r="C198" s="25" t="s">
        <v>3</v>
      </c>
      <c r="D198" s="25" t="s">
        <v>55</v>
      </c>
      <c r="E198" s="26"/>
      <c r="F198" s="28">
        <f>IF(+G198="Assigned", 2, +Total!$B$3)</f>
        <v>24</v>
      </c>
      <c r="G198" s="26" t="s">
        <v>93</v>
      </c>
    </row>
    <row r="199" spans="1:7" x14ac:dyDescent="0.3">
      <c r="A199" s="25">
        <v>10017</v>
      </c>
      <c r="B199" s="25" t="s">
        <v>48</v>
      </c>
      <c r="C199" s="25" t="s">
        <v>94</v>
      </c>
      <c r="D199" s="25" t="s">
        <v>54</v>
      </c>
      <c r="E199" s="26"/>
      <c r="F199" s="28">
        <f>IF(+G199="Assigned", 2, +Total!$C$3)</f>
        <v>8</v>
      </c>
      <c r="G199" s="26" t="s">
        <v>93</v>
      </c>
    </row>
    <row r="200" spans="1:7" x14ac:dyDescent="0.3">
      <c r="A200" s="25">
        <v>10017</v>
      </c>
      <c r="B200" s="25" t="s">
        <v>48</v>
      </c>
      <c r="C200" s="25" t="s">
        <v>3</v>
      </c>
      <c r="D200" s="25" t="s">
        <v>53</v>
      </c>
      <c r="E200" s="26"/>
      <c r="F200" s="28">
        <f>IF(+G200="Assigned", 2, +Total!$C$3)</f>
        <v>8</v>
      </c>
      <c r="G200" s="26" t="s">
        <v>93</v>
      </c>
    </row>
    <row r="201" spans="1:7" x14ac:dyDescent="0.3">
      <c r="A201" s="25">
        <v>10098</v>
      </c>
      <c r="B201" s="24" t="s">
        <v>9</v>
      </c>
      <c r="C201" s="25" t="s">
        <v>94</v>
      </c>
      <c r="D201" s="25" t="s">
        <v>54</v>
      </c>
      <c r="E201" s="26"/>
      <c r="F201" s="28">
        <f>IF(+G201="Assigned", 2, +Total!$C$3)</f>
        <v>8</v>
      </c>
      <c r="G201" s="26" t="s">
        <v>93</v>
      </c>
    </row>
    <row r="202" spans="1:7" x14ac:dyDescent="0.3">
      <c r="A202" s="25">
        <v>10098</v>
      </c>
      <c r="B202" s="24" t="s">
        <v>9</v>
      </c>
      <c r="C202" s="25" t="s">
        <v>3</v>
      </c>
      <c r="D202" s="25" t="s">
        <v>53</v>
      </c>
      <c r="E202" s="28"/>
      <c r="F202" s="28">
        <f>IF(+G202="Assigned", 2, +Total!$C$3)</f>
        <v>8</v>
      </c>
      <c r="G202" s="26" t="s">
        <v>93</v>
      </c>
    </row>
    <row r="203" spans="1:7" x14ac:dyDescent="0.3">
      <c r="A203" s="27">
        <v>10014</v>
      </c>
      <c r="B203" s="24" t="s">
        <v>21</v>
      </c>
      <c r="C203" s="25" t="s">
        <v>94</v>
      </c>
      <c r="D203" s="30" t="s">
        <v>58</v>
      </c>
      <c r="E203" s="29"/>
      <c r="F203" s="28">
        <f>IF(+G203="Assigned", 2, +Total!$C$3)</f>
        <v>8</v>
      </c>
      <c r="G203" s="26" t="s">
        <v>93</v>
      </c>
    </row>
    <row r="204" spans="1:7" x14ac:dyDescent="0.3">
      <c r="A204" s="25">
        <v>10014</v>
      </c>
      <c r="B204" s="24" t="s">
        <v>21</v>
      </c>
      <c r="C204" s="25" t="s">
        <v>94</v>
      </c>
      <c r="D204" s="25" t="s">
        <v>54</v>
      </c>
      <c r="E204" s="26"/>
      <c r="F204" s="28">
        <f>IF(+G204="Assigned", 2, +Total!$C$3)</f>
        <v>8</v>
      </c>
      <c r="G204" s="26" t="s">
        <v>93</v>
      </c>
    </row>
    <row r="205" spans="1:7" x14ac:dyDescent="0.3">
      <c r="A205" s="27">
        <v>10040</v>
      </c>
      <c r="B205" s="24" t="s">
        <v>38</v>
      </c>
      <c r="C205" s="25" t="s">
        <v>94</v>
      </c>
      <c r="D205" s="25" t="s">
        <v>55</v>
      </c>
      <c r="E205" s="26"/>
      <c r="F205" s="28">
        <f>IF(+G205="Assigned", 2, +Total!$C$3)</f>
        <v>8</v>
      </c>
      <c r="G205" s="26" t="s">
        <v>93</v>
      </c>
    </row>
    <row r="206" spans="1:7" x14ac:dyDescent="0.3">
      <c r="A206" s="27">
        <v>10011</v>
      </c>
      <c r="B206" s="24" t="s">
        <v>38</v>
      </c>
      <c r="C206" s="25" t="s">
        <v>94</v>
      </c>
      <c r="D206" s="30" t="s">
        <v>58</v>
      </c>
      <c r="E206" s="26"/>
      <c r="F206" s="28">
        <f>IF(+G206="Assigned", 2, +Total!$C$3)</f>
        <v>8</v>
      </c>
      <c r="G206" s="26" t="s">
        <v>93</v>
      </c>
    </row>
    <row r="207" spans="1:7" x14ac:dyDescent="0.3">
      <c r="A207" s="25">
        <v>10011</v>
      </c>
      <c r="B207" s="24" t="s">
        <v>36</v>
      </c>
      <c r="C207" s="25" t="s">
        <v>94</v>
      </c>
      <c r="D207" s="25" t="s">
        <v>54</v>
      </c>
      <c r="E207" s="26"/>
      <c r="F207" s="28">
        <f>IF(+G207="Assigned", 2, +Total!$C$3)</f>
        <v>8</v>
      </c>
      <c r="G207" s="26" t="s">
        <v>93</v>
      </c>
    </row>
    <row r="208" spans="1:7" x14ac:dyDescent="0.3">
      <c r="A208" s="25">
        <v>10011</v>
      </c>
      <c r="B208" s="24" t="s">
        <v>36</v>
      </c>
      <c r="C208" s="25" t="s">
        <v>3</v>
      </c>
      <c r="D208" s="25" t="s">
        <v>53</v>
      </c>
      <c r="E208" s="26"/>
      <c r="F208" s="28">
        <f>IF(+G208="Assigned", 2, +Total!$C$3)</f>
        <v>8</v>
      </c>
      <c r="G208" s="26" t="s">
        <v>93</v>
      </c>
    </row>
    <row r="209" spans="1:7" x14ac:dyDescent="0.3">
      <c r="A209" s="27">
        <v>10011</v>
      </c>
      <c r="B209" s="24" t="s">
        <v>36</v>
      </c>
      <c r="C209" s="25" t="s">
        <v>4</v>
      </c>
      <c r="D209" s="30" t="s">
        <v>58</v>
      </c>
      <c r="E209" s="26"/>
      <c r="F209" s="28">
        <f>IF(+G209="Assigned", 2, +Total!$D$3)</f>
        <v>8</v>
      </c>
      <c r="G209" s="26" t="s">
        <v>93</v>
      </c>
    </row>
    <row r="210" spans="1:7" x14ac:dyDescent="0.3">
      <c r="A210" s="27">
        <v>10040</v>
      </c>
      <c r="B210" s="24" t="s">
        <v>10</v>
      </c>
      <c r="C210" s="25" t="s">
        <v>4</v>
      </c>
      <c r="D210" s="25" t="s">
        <v>55</v>
      </c>
      <c r="E210" s="26"/>
      <c r="F210" s="28">
        <f>IF(+G210="Assigned", 2, +Total!$D$3)</f>
        <v>8</v>
      </c>
      <c r="G210" s="26" t="s">
        <v>93</v>
      </c>
    </row>
    <row r="211" spans="1:7" x14ac:dyDescent="0.3">
      <c r="A211" s="25">
        <v>10153</v>
      </c>
      <c r="B211" s="24" t="s">
        <v>37</v>
      </c>
      <c r="C211" s="25" t="s">
        <v>3</v>
      </c>
      <c r="D211" s="25" t="s">
        <v>53</v>
      </c>
      <c r="E211" s="26"/>
      <c r="F211" s="28">
        <f>IF(+G211="Assigned", 2, +Total!$D$3)</f>
        <v>8</v>
      </c>
      <c r="G211" s="26" t="s">
        <v>93</v>
      </c>
    </row>
    <row r="212" spans="1:7" x14ac:dyDescent="0.3">
      <c r="A212" s="27">
        <v>10053</v>
      </c>
      <c r="B212" s="24" t="s">
        <v>39</v>
      </c>
      <c r="C212" s="25" t="s">
        <v>94</v>
      </c>
      <c r="D212" s="30" t="s">
        <v>58</v>
      </c>
      <c r="E212" s="26"/>
      <c r="F212" s="28">
        <f>IF(+G212="Assigned", 2, +Total!$D$3)</f>
        <v>8</v>
      </c>
      <c r="G212" s="26" t="s">
        <v>93</v>
      </c>
    </row>
    <row r="213" spans="1:7" x14ac:dyDescent="0.3">
      <c r="A213" s="25">
        <v>10053</v>
      </c>
      <c r="B213" s="24" t="s">
        <v>39</v>
      </c>
      <c r="C213" s="25" t="s">
        <v>94</v>
      </c>
      <c r="D213" s="25" t="s">
        <v>54</v>
      </c>
      <c r="E213" s="28"/>
      <c r="F213" s="28">
        <f>IF(+G213="Assigned", 2, +Total!$D$3)</f>
        <v>8</v>
      </c>
      <c r="G213" s="26" t="s">
        <v>93</v>
      </c>
    </row>
    <row r="214" spans="1:7" x14ac:dyDescent="0.3">
      <c r="A214" s="25">
        <v>10053</v>
      </c>
      <c r="B214" s="24" t="s">
        <v>39</v>
      </c>
      <c r="C214" s="25" t="s">
        <v>3</v>
      </c>
      <c r="D214" s="25" t="s">
        <v>53</v>
      </c>
      <c r="E214" s="29"/>
      <c r="F214" s="28">
        <f>IF(+G214="Assigned", 2, +Total!$D$3)</f>
        <v>8</v>
      </c>
      <c r="G214" s="26" t="s">
        <v>93</v>
      </c>
    </row>
    <row r="215" spans="1:7" x14ac:dyDescent="0.3">
      <c r="A215" s="27">
        <v>10197</v>
      </c>
      <c r="B215" s="24" t="s">
        <v>22</v>
      </c>
      <c r="C215" s="25" t="s">
        <v>94</v>
      </c>
      <c r="D215" s="25" t="s">
        <v>55</v>
      </c>
      <c r="E215" s="26"/>
      <c r="F215" s="28">
        <f>IF(+G215="Assigned", 2, +Total!$D$3)</f>
        <v>8</v>
      </c>
      <c r="G215" s="26" t="s">
        <v>93</v>
      </c>
    </row>
    <row r="216" spans="1:7" x14ac:dyDescent="0.3">
      <c r="A216" s="27">
        <v>10008</v>
      </c>
      <c r="B216" s="24" t="s">
        <v>11</v>
      </c>
      <c r="C216" s="25" t="s">
        <v>0</v>
      </c>
      <c r="D216" s="25" t="s">
        <v>55</v>
      </c>
      <c r="E216" s="26"/>
      <c r="F216" s="28">
        <f>IF(+G216="Assigned", 2, +Total!$D$3)</f>
        <v>8</v>
      </c>
      <c r="G216" s="26" t="s">
        <v>93</v>
      </c>
    </row>
    <row r="217" spans="1:7" x14ac:dyDescent="0.3">
      <c r="A217" s="27">
        <v>10008</v>
      </c>
      <c r="B217" s="24" t="s">
        <v>11</v>
      </c>
      <c r="C217" s="25" t="s">
        <v>1</v>
      </c>
      <c r="D217" s="25" t="s">
        <v>55</v>
      </c>
      <c r="E217" s="26"/>
      <c r="F217" s="28">
        <f>IF(+G217="Assigned", 2, +Total!$D$3)</f>
        <v>8</v>
      </c>
      <c r="G217" s="26" t="s">
        <v>93</v>
      </c>
    </row>
    <row r="218" spans="1:7" x14ac:dyDescent="0.3">
      <c r="A218" s="27">
        <v>10008</v>
      </c>
      <c r="B218" s="24" t="s">
        <v>11</v>
      </c>
      <c r="C218" s="25" t="s">
        <v>2</v>
      </c>
      <c r="D218" s="25" t="s">
        <v>55</v>
      </c>
      <c r="E218" s="26"/>
      <c r="F218" s="28">
        <f>IF(+G218="Assigned", 2, +Total!$D$3)</f>
        <v>8</v>
      </c>
      <c r="G218" s="26" t="s">
        <v>93</v>
      </c>
    </row>
    <row r="219" spans="1:7" x14ac:dyDescent="0.3">
      <c r="A219" s="27">
        <v>10008</v>
      </c>
      <c r="B219" s="24" t="s">
        <v>11</v>
      </c>
      <c r="C219" s="25" t="s">
        <v>3</v>
      </c>
      <c r="D219" s="25" t="s">
        <v>55</v>
      </c>
      <c r="E219" s="26"/>
      <c r="F219" s="28">
        <f>IF(+G219="Assigned", 2, +Total!$E$3)</f>
        <v>0</v>
      </c>
      <c r="G219" s="26" t="s">
        <v>93</v>
      </c>
    </row>
    <row r="220" spans="1:7" x14ac:dyDescent="0.3">
      <c r="A220" s="27">
        <v>10008</v>
      </c>
      <c r="B220" s="24" t="s">
        <v>11</v>
      </c>
      <c r="C220" s="25" t="s">
        <v>4</v>
      </c>
      <c r="D220" s="25" t="s">
        <v>55</v>
      </c>
      <c r="E220" s="26"/>
      <c r="F220" s="28">
        <f>IF(+G220="Assigned", 2, +Total!$E$3)</f>
        <v>0</v>
      </c>
      <c r="G220" s="26" t="s">
        <v>93</v>
      </c>
    </row>
    <row r="221" spans="1:7" x14ac:dyDescent="0.3">
      <c r="A221" s="27">
        <v>10008</v>
      </c>
      <c r="B221" s="24" t="s">
        <v>11</v>
      </c>
      <c r="C221" s="25" t="s">
        <v>2</v>
      </c>
      <c r="D221" s="30" t="s">
        <v>58</v>
      </c>
      <c r="E221" s="26"/>
      <c r="F221" s="28">
        <f>IF(+G221="Assigned", 2, +Total!$E$3)</f>
        <v>0</v>
      </c>
      <c r="G221" s="26" t="s">
        <v>93</v>
      </c>
    </row>
    <row r="222" spans="1:7" x14ac:dyDescent="0.3">
      <c r="A222" s="27">
        <v>10081</v>
      </c>
      <c r="B222" s="24" t="s">
        <v>12</v>
      </c>
      <c r="C222" s="25" t="s">
        <v>0</v>
      </c>
      <c r="D222" s="25" t="s">
        <v>55</v>
      </c>
      <c r="E222" s="28"/>
      <c r="F222" s="28">
        <f>IF(+G222="Assigned", 2, +Total!$E$3)</f>
        <v>0</v>
      </c>
      <c r="G222" s="26" t="s">
        <v>93</v>
      </c>
    </row>
    <row r="223" spans="1:7" x14ac:dyDescent="0.3">
      <c r="A223" s="27">
        <v>10081</v>
      </c>
      <c r="B223" s="24" t="s">
        <v>12</v>
      </c>
      <c r="C223" s="25" t="s">
        <v>1</v>
      </c>
      <c r="D223" s="25" t="s">
        <v>55</v>
      </c>
      <c r="E223" s="29"/>
      <c r="F223" s="28">
        <f>IF(+G223="Assigned", 2, +Total!$E$3)</f>
        <v>0</v>
      </c>
      <c r="G223" s="26" t="s">
        <v>93</v>
      </c>
    </row>
    <row r="224" spans="1:7" x14ac:dyDescent="0.3">
      <c r="A224" s="27">
        <v>10081</v>
      </c>
      <c r="B224" s="24" t="s">
        <v>12</v>
      </c>
      <c r="C224" s="25" t="s">
        <v>2</v>
      </c>
      <c r="D224" s="25" t="s">
        <v>55</v>
      </c>
      <c r="E224" s="29"/>
      <c r="F224" s="28">
        <f>IF(+G224="Assigned", 2, +Total!$E$3)</f>
        <v>0</v>
      </c>
      <c r="G224" s="26" t="s">
        <v>93</v>
      </c>
    </row>
    <row r="225" spans="1:7" x14ac:dyDescent="0.3">
      <c r="A225" s="27">
        <v>10081</v>
      </c>
      <c r="B225" s="24" t="s">
        <v>12</v>
      </c>
      <c r="C225" s="25" t="s">
        <v>3</v>
      </c>
      <c r="D225" s="25" t="s">
        <v>55</v>
      </c>
      <c r="E225" s="26"/>
      <c r="F225" s="28">
        <f>IF(+G225="Assigned", 2, +Total!$E$3)</f>
        <v>0</v>
      </c>
      <c r="G225" s="26" t="s">
        <v>93</v>
      </c>
    </row>
    <row r="226" spans="1:7" x14ac:dyDescent="0.3">
      <c r="A226" s="27">
        <v>10081</v>
      </c>
      <c r="B226" s="24" t="s">
        <v>12</v>
      </c>
      <c r="C226" s="25" t="s">
        <v>4</v>
      </c>
      <c r="D226" s="25" t="s">
        <v>55</v>
      </c>
      <c r="E226" s="26"/>
      <c r="F226" s="28">
        <f>IF(+G226="Assigned", 2, +Total!$E$3)</f>
        <v>0</v>
      </c>
      <c r="G226" s="26" t="s">
        <v>93</v>
      </c>
    </row>
    <row r="227" spans="1:7" x14ac:dyDescent="0.3">
      <c r="A227" s="27">
        <v>10027</v>
      </c>
      <c r="B227" s="24" t="s">
        <v>13</v>
      </c>
      <c r="C227" s="25" t="s">
        <v>94</v>
      </c>
      <c r="D227" s="30" t="s">
        <v>58</v>
      </c>
      <c r="E227" s="26"/>
      <c r="F227" s="28">
        <f>IF(+G227="Assigned", 2, +Total!$E$3)</f>
        <v>0</v>
      </c>
      <c r="G227" s="26" t="s">
        <v>93</v>
      </c>
    </row>
    <row r="228" spans="1:7" x14ac:dyDescent="0.3">
      <c r="A228" s="25">
        <v>10027</v>
      </c>
      <c r="B228" s="24" t="s">
        <v>13</v>
      </c>
      <c r="C228" s="25" t="s">
        <v>94</v>
      </c>
      <c r="D228" s="25" t="s">
        <v>54</v>
      </c>
      <c r="E228" s="26"/>
      <c r="F228" s="28">
        <f>IF(+G228="Assigned", 2, +Total!$E$3)</f>
        <v>0</v>
      </c>
      <c r="G228" s="26" t="s">
        <v>93</v>
      </c>
    </row>
    <row r="229" spans="1:7" x14ac:dyDescent="0.3">
      <c r="A229" s="25">
        <v>10027</v>
      </c>
      <c r="B229" s="24" t="s">
        <v>13</v>
      </c>
      <c r="C229" s="25" t="s">
        <v>3</v>
      </c>
      <c r="D229" s="25" t="s">
        <v>53</v>
      </c>
      <c r="E229" s="26"/>
      <c r="F229" s="28">
        <f>IF(+G229="Assigned", 2, +Total!$E$3)</f>
        <v>0</v>
      </c>
      <c r="G229" s="26" t="s">
        <v>93</v>
      </c>
    </row>
    <row r="230" spans="1:7" x14ac:dyDescent="0.3">
      <c r="A230" s="27">
        <v>10009</v>
      </c>
      <c r="B230" s="24" t="s">
        <v>14</v>
      </c>
      <c r="C230" s="25" t="s">
        <v>0</v>
      </c>
      <c r="D230" s="25" t="s">
        <v>55</v>
      </c>
      <c r="E230" s="26"/>
      <c r="F230" s="28">
        <f>IF(+G230="Assigned", 2, +Total!$E$3)</f>
        <v>0</v>
      </c>
      <c r="G230" s="26" t="s">
        <v>93</v>
      </c>
    </row>
    <row r="231" spans="1:7" x14ac:dyDescent="0.3">
      <c r="A231" s="27">
        <v>10009</v>
      </c>
      <c r="B231" s="24" t="s">
        <v>14</v>
      </c>
      <c r="C231" s="25" t="s">
        <v>1</v>
      </c>
      <c r="D231" s="25" t="s">
        <v>55</v>
      </c>
      <c r="E231" s="26"/>
      <c r="F231" s="28">
        <f>IF(+G231="Assigned", 2, +Total!$B$3)</f>
        <v>2</v>
      </c>
      <c r="G231" s="26" t="s">
        <v>92</v>
      </c>
    </row>
    <row r="232" spans="1:7" x14ac:dyDescent="0.3">
      <c r="A232" s="27">
        <v>10009</v>
      </c>
      <c r="B232" s="24" t="s">
        <v>14</v>
      </c>
      <c r="C232" s="25" t="s">
        <v>2</v>
      </c>
      <c r="D232" s="25" t="s">
        <v>55</v>
      </c>
      <c r="E232" s="28"/>
      <c r="F232" s="28">
        <f>IF(+G232="Assigned", 2, +Total!$C$3)</f>
        <v>2</v>
      </c>
      <c r="G232" s="26" t="s">
        <v>57</v>
      </c>
    </row>
    <row r="233" spans="1:7" x14ac:dyDescent="0.3">
      <c r="A233" s="27">
        <v>10009</v>
      </c>
      <c r="B233" s="24" t="s">
        <v>14</v>
      </c>
      <c r="C233" s="25" t="s">
        <v>3</v>
      </c>
      <c r="D233" s="25" t="s">
        <v>55</v>
      </c>
      <c r="E233" s="28"/>
      <c r="F233" s="28">
        <f>IF(+G233="Assigned", 2, +Total!$B$3)</f>
        <v>2</v>
      </c>
      <c r="G233" s="26" t="s">
        <v>57</v>
      </c>
    </row>
    <row r="234" spans="1:7" x14ac:dyDescent="0.3">
      <c r="A234" s="27">
        <v>10009</v>
      </c>
      <c r="B234" s="24" t="s">
        <v>14</v>
      </c>
      <c r="C234" s="25" t="s">
        <v>4</v>
      </c>
      <c r="D234" s="25" t="s">
        <v>55</v>
      </c>
      <c r="E234" s="26"/>
      <c r="F234" s="28">
        <f>IF(+G234="Assigned", 2, +Total!$B$3)</f>
        <v>2</v>
      </c>
      <c r="G234" s="26" t="s">
        <v>57</v>
      </c>
    </row>
    <row r="235" spans="1:7" x14ac:dyDescent="0.3">
      <c r="A235" s="27">
        <v>10009</v>
      </c>
      <c r="B235" s="24" t="s">
        <v>14</v>
      </c>
      <c r="C235" s="25" t="s">
        <v>4</v>
      </c>
      <c r="D235" s="30" t="s">
        <v>58</v>
      </c>
      <c r="E235" s="26"/>
      <c r="F235" s="28">
        <f>IF(+G235="Assigned", 2, +Total!$B$3)</f>
        <v>2</v>
      </c>
      <c r="G235" s="26" t="s">
        <v>57</v>
      </c>
    </row>
    <row r="236" spans="1:7" x14ac:dyDescent="0.3">
      <c r="A236" s="27">
        <v>10009</v>
      </c>
      <c r="B236" s="24" t="s">
        <v>14</v>
      </c>
      <c r="C236" s="25" t="s">
        <v>1</v>
      </c>
      <c r="D236" s="30" t="s">
        <v>58</v>
      </c>
      <c r="E236" s="26"/>
      <c r="F236" s="28">
        <f>IF(+G236="Assigned", 2, +Total!$B$3)</f>
        <v>2</v>
      </c>
      <c r="G236" s="26" t="s">
        <v>57</v>
      </c>
    </row>
    <row r="237" spans="1:7" x14ac:dyDescent="0.3">
      <c r="A237" s="27">
        <v>10009</v>
      </c>
      <c r="B237" s="24" t="s">
        <v>14</v>
      </c>
      <c r="C237" s="25" t="s">
        <v>2</v>
      </c>
      <c r="D237" s="30" t="s">
        <v>58</v>
      </c>
      <c r="E237" s="26"/>
      <c r="F237" s="28">
        <f>IF(+G237="Assigned", 2, +Total!$B$3)</f>
        <v>2</v>
      </c>
      <c r="G237" s="26" t="s">
        <v>57</v>
      </c>
    </row>
    <row r="238" spans="1:7" x14ac:dyDescent="0.3">
      <c r="A238" s="27">
        <v>10009</v>
      </c>
      <c r="B238" s="24" t="s">
        <v>14</v>
      </c>
      <c r="C238" s="25" t="s">
        <v>3</v>
      </c>
      <c r="D238" s="30" t="s">
        <v>58</v>
      </c>
      <c r="E238" s="26"/>
      <c r="F238" s="28">
        <f>IF(+G238="Assigned", 2, +Total!$B$3)</f>
        <v>2</v>
      </c>
      <c r="G238" s="26" t="s">
        <v>57</v>
      </c>
    </row>
    <row r="239" spans="1:7" x14ac:dyDescent="0.3">
      <c r="A239" s="27">
        <v>10009</v>
      </c>
      <c r="B239" s="24" t="s">
        <v>14</v>
      </c>
      <c r="C239" s="25" t="s">
        <v>34</v>
      </c>
      <c r="D239" s="30" t="s">
        <v>58</v>
      </c>
      <c r="E239" s="26"/>
      <c r="F239" s="28">
        <f>IF(+G239="Assigned", 2, +Total!$C$3)</f>
        <v>2</v>
      </c>
      <c r="G239" s="26" t="s">
        <v>57</v>
      </c>
    </row>
    <row r="240" spans="1:7" x14ac:dyDescent="0.3">
      <c r="A240" s="25">
        <v>10009</v>
      </c>
      <c r="B240" s="24" t="s">
        <v>14</v>
      </c>
      <c r="C240" s="25" t="s">
        <v>34</v>
      </c>
      <c r="D240" s="25" t="s">
        <v>53</v>
      </c>
      <c r="E240" s="26"/>
      <c r="F240" s="28">
        <f>IF(+G240="Assigned", 2, +Total!$B$3)</f>
        <v>2</v>
      </c>
      <c r="G240" s="26" t="s">
        <v>57</v>
      </c>
    </row>
    <row r="241" spans="1:7" x14ac:dyDescent="0.3">
      <c r="A241" s="25">
        <v>10092</v>
      </c>
      <c r="B241" s="24" t="s">
        <v>40</v>
      </c>
      <c r="C241" s="25" t="s">
        <v>94</v>
      </c>
      <c r="D241" s="25" t="s">
        <v>54</v>
      </c>
      <c r="E241" s="26"/>
      <c r="F241" s="28">
        <f>IF(+G241="Assigned", 2, +Total!$B$3)</f>
        <v>2</v>
      </c>
      <c r="G241" s="26" t="s">
        <v>57</v>
      </c>
    </row>
    <row r="242" spans="1:7" x14ac:dyDescent="0.3">
      <c r="A242" s="25">
        <v>10092</v>
      </c>
      <c r="B242" s="24" t="s">
        <v>40</v>
      </c>
      <c r="C242" s="25" t="s">
        <v>3</v>
      </c>
      <c r="D242" s="25" t="s">
        <v>53</v>
      </c>
      <c r="E242" s="26"/>
      <c r="F242" s="28">
        <f>IF(+G242="Assigned", 2, +Total!$B$3)</f>
        <v>2</v>
      </c>
      <c r="G242" s="26" t="s">
        <v>57</v>
      </c>
    </row>
    <row r="243" spans="1:7" x14ac:dyDescent="0.3">
      <c r="A243" s="27">
        <v>10092</v>
      </c>
      <c r="B243" s="24" t="s">
        <v>40</v>
      </c>
      <c r="C243" s="25" t="s">
        <v>1</v>
      </c>
      <c r="D243" s="30" t="s">
        <v>58</v>
      </c>
      <c r="E243" s="26"/>
      <c r="F243" s="28">
        <f>IF(+G243="Assigned", 2, +Total!$B$3)</f>
        <v>2</v>
      </c>
      <c r="G243" s="26" t="s">
        <v>57</v>
      </c>
    </row>
    <row r="244" spans="1:7" x14ac:dyDescent="0.3">
      <c r="A244" s="27">
        <v>10092</v>
      </c>
      <c r="B244" s="24" t="s">
        <v>40</v>
      </c>
      <c r="C244" s="25" t="s">
        <v>34</v>
      </c>
      <c r="D244" s="30" t="s">
        <v>58</v>
      </c>
      <c r="E244" s="26"/>
      <c r="F244" s="28">
        <f>IF(+G244="Assigned", 2, +Total!$B$3)</f>
        <v>2</v>
      </c>
      <c r="G244" s="26" t="s">
        <v>57</v>
      </c>
    </row>
    <row r="245" spans="1:7" x14ac:dyDescent="0.3">
      <c r="A245" s="27">
        <v>10092</v>
      </c>
      <c r="B245" s="24" t="s">
        <v>40</v>
      </c>
      <c r="C245" s="25" t="s">
        <v>2</v>
      </c>
      <c r="D245" s="30" t="s">
        <v>58</v>
      </c>
      <c r="E245" s="26"/>
      <c r="F245" s="28">
        <f>IF(+G245="Assigned", 2, +Total!$B$3)</f>
        <v>2</v>
      </c>
      <c r="G245" s="26" t="s">
        <v>57</v>
      </c>
    </row>
    <row r="246" spans="1:7" x14ac:dyDescent="0.3">
      <c r="A246" s="27">
        <v>10092</v>
      </c>
      <c r="B246" s="24" t="s">
        <v>40</v>
      </c>
      <c r="C246" s="25" t="s">
        <v>3</v>
      </c>
      <c r="D246" s="30" t="s">
        <v>58</v>
      </c>
      <c r="E246" s="26"/>
      <c r="F246" s="28">
        <f>IF(+G246="Assigned", 2, +Total!$B$3)</f>
        <v>2</v>
      </c>
      <c r="G246" s="26" t="s">
        <v>57</v>
      </c>
    </row>
    <row r="247" spans="1:7" x14ac:dyDescent="0.3">
      <c r="A247" s="27">
        <v>10092</v>
      </c>
      <c r="B247" s="24" t="s">
        <v>40</v>
      </c>
      <c r="C247" s="25" t="s">
        <v>4</v>
      </c>
      <c r="D247" s="30" t="s">
        <v>58</v>
      </c>
      <c r="E247" s="26"/>
      <c r="F247" s="28">
        <f>IF(+G247="Assigned", 2, +Total!$B$3)</f>
        <v>2</v>
      </c>
      <c r="G247" s="26" t="s">
        <v>57</v>
      </c>
    </row>
    <row r="248" spans="1:7" x14ac:dyDescent="0.3">
      <c r="A248" s="27">
        <v>10052</v>
      </c>
      <c r="B248" s="24" t="s">
        <v>15</v>
      </c>
      <c r="C248" s="25" t="s">
        <v>94</v>
      </c>
      <c r="D248" s="25" t="s">
        <v>55</v>
      </c>
      <c r="E248" s="26"/>
      <c r="F248" s="28">
        <f>IF(+G248="Assigned", 2, +Total!$B$3)</f>
        <v>2</v>
      </c>
      <c r="G248" s="26" t="s">
        <v>57</v>
      </c>
    </row>
    <row r="249" spans="1:7" x14ac:dyDescent="0.3">
      <c r="A249" s="27">
        <v>10052</v>
      </c>
      <c r="B249" s="24" t="s">
        <v>15</v>
      </c>
      <c r="C249" s="25" t="s">
        <v>94</v>
      </c>
      <c r="D249" s="30" t="s">
        <v>58</v>
      </c>
      <c r="E249" s="26"/>
      <c r="F249" s="28">
        <f>IF(+G249="Assigned", 2, +Total!$B$3)</f>
        <v>2</v>
      </c>
      <c r="G249" s="26" t="s">
        <v>57</v>
      </c>
    </row>
    <row r="250" spans="1:7" x14ac:dyDescent="0.3">
      <c r="A250" s="25">
        <v>10052</v>
      </c>
      <c r="B250" s="24" t="s">
        <v>15</v>
      </c>
      <c r="C250" s="25" t="s">
        <v>2</v>
      </c>
      <c r="D250" s="25" t="s">
        <v>54</v>
      </c>
      <c r="E250" s="26"/>
      <c r="F250" s="28">
        <f>IF(+G250="Assigned", 2, +Total!$C$3)</f>
        <v>2</v>
      </c>
      <c r="G250" s="26" t="s">
        <v>57</v>
      </c>
    </row>
    <row r="251" spans="1:7" x14ac:dyDescent="0.3">
      <c r="A251" s="25">
        <v>10052</v>
      </c>
      <c r="B251" s="24" t="s">
        <v>15</v>
      </c>
      <c r="C251" s="25" t="s">
        <v>3</v>
      </c>
      <c r="D251" s="25" t="s">
        <v>54</v>
      </c>
      <c r="E251" s="26"/>
      <c r="F251" s="28">
        <f>IF(+G251="Assigned", 2, +Total!$C$3)</f>
        <v>2</v>
      </c>
      <c r="G251" s="26" t="s">
        <v>57</v>
      </c>
    </row>
    <row r="252" spans="1:7" x14ac:dyDescent="0.3">
      <c r="A252" s="25">
        <v>10052</v>
      </c>
      <c r="B252" s="24" t="s">
        <v>15</v>
      </c>
      <c r="C252" s="25" t="s">
        <v>4</v>
      </c>
      <c r="D252" s="25" t="s">
        <v>54</v>
      </c>
      <c r="E252" s="26"/>
      <c r="F252" s="28">
        <f>IF(+G252="Assigned", 2, +Total!$C$3)</f>
        <v>2</v>
      </c>
      <c r="G252" s="26" t="s">
        <v>57</v>
      </c>
    </row>
    <row r="253" spans="1:7" x14ac:dyDescent="0.3">
      <c r="A253" s="25">
        <v>10233</v>
      </c>
      <c r="B253" s="25" t="s">
        <v>49</v>
      </c>
      <c r="C253" s="25" t="s">
        <v>94</v>
      </c>
      <c r="D253" s="25" t="s">
        <v>54</v>
      </c>
      <c r="E253" s="26"/>
      <c r="F253" s="28">
        <f>IF(+G253="Assigned", 2, +Total!$C$3)</f>
        <v>2</v>
      </c>
      <c r="G253" s="26" t="s">
        <v>57</v>
      </c>
    </row>
    <row r="254" spans="1:7" x14ac:dyDescent="0.3">
      <c r="A254" s="25">
        <v>10233</v>
      </c>
      <c r="B254" s="25" t="s">
        <v>49</v>
      </c>
      <c r="C254" s="25" t="s">
        <v>3</v>
      </c>
      <c r="D254" s="25" t="s">
        <v>53</v>
      </c>
      <c r="E254" s="26"/>
      <c r="F254" s="28">
        <f>IF(+G254="Assigned", 2, +Total!$C$3)</f>
        <v>2</v>
      </c>
      <c r="G254" s="26" t="s">
        <v>57</v>
      </c>
    </row>
    <row r="255" spans="1:7" x14ac:dyDescent="0.3">
      <c r="A255" s="27">
        <v>10174</v>
      </c>
      <c r="B255" s="24" t="s">
        <v>41</v>
      </c>
      <c r="C255" s="25" t="s">
        <v>94</v>
      </c>
      <c r="D255" s="30" t="s">
        <v>58</v>
      </c>
      <c r="E255" s="26"/>
      <c r="F255" s="28">
        <f>IF(+G255="Assigned", 2, +Total!$E$3)</f>
        <v>2</v>
      </c>
      <c r="G255" s="26" t="s">
        <v>57</v>
      </c>
    </row>
    <row r="256" spans="1:7" x14ac:dyDescent="0.3">
      <c r="A256" s="25">
        <v>10174</v>
      </c>
      <c r="B256" s="24" t="s">
        <v>41</v>
      </c>
      <c r="C256" s="25" t="s">
        <v>3</v>
      </c>
      <c r="D256" s="25" t="s">
        <v>53</v>
      </c>
      <c r="E256" s="26"/>
      <c r="F256" s="28">
        <f>IF(+G256="Assigned", 2, +Total!$C$3)</f>
        <v>2</v>
      </c>
      <c r="G256" s="26" t="s">
        <v>57</v>
      </c>
    </row>
    <row r="257" spans="1:16" x14ac:dyDescent="0.3">
      <c r="A257" s="27">
        <v>10007</v>
      </c>
      <c r="B257" s="24" t="s">
        <v>16</v>
      </c>
      <c r="C257" s="25" t="s">
        <v>94</v>
      </c>
      <c r="D257" s="25" t="s">
        <v>55</v>
      </c>
      <c r="E257" s="26"/>
      <c r="F257" s="28">
        <f>IF(+G257="Assigned", 2, +Total!$C$3)</f>
        <v>2</v>
      </c>
      <c r="G257" s="26" t="s">
        <v>57</v>
      </c>
    </row>
    <row r="258" spans="1:16" x14ac:dyDescent="0.3">
      <c r="A258" s="27">
        <v>10007</v>
      </c>
      <c r="B258" s="24" t="s">
        <v>16</v>
      </c>
      <c r="C258" s="25" t="s">
        <v>94</v>
      </c>
      <c r="D258" s="30" t="s">
        <v>58</v>
      </c>
      <c r="E258" s="26"/>
      <c r="F258" s="28">
        <f>IF(+G258="Assigned", 2, +Total!$C$3)</f>
        <v>2</v>
      </c>
      <c r="G258" s="26" t="s">
        <v>57</v>
      </c>
    </row>
    <row r="259" spans="1:16" x14ac:dyDescent="0.3">
      <c r="A259" s="25">
        <v>10007</v>
      </c>
      <c r="B259" s="24" t="s">
        <v>16</v>
      </c>
      <c r="C259" s="25" t="s">
        <v>94</v>
      </c>
      <c r="D259" s="25" t="s">
        <v>54</v>
      </c>
      <c r="E259" s="26"/>
      <c r="F259" s="28">
        <f>IF(+G259="Assigned", 2, +Total!$C$3)</f>
        <v>2</v>
      </c>
      <c r="G259" s="26" t="s">
        <v>57</v>
      </c>
    </row>
    <row r="260" spans="1:16" x14ac:dyDescent="0.3">
      <c r="A260" s="25">
        <v>10007</v>
      </c>
      <c r="B260" s="24" t="s">
        <v>16</v>
      </c>
      <c r="C260" s="25" t="s">
        <v>3</v>
      </c>
      <c r="D260" s="25" t="s">
        <v>53</v>
      </c>
      <c r="E260" s="26"/>
      <c r="F260" s="28">
        <f>IF(+G260="Assigned", 2, +Total!$C$3)</f>
        <v>2</v>
      </c>
      <c r="G260" s="26" t="s">
        <v>57</v>
      </c>
    </row>
    <row r="261" spans="1:16" x14ac:dyDescent="0.3">
      <c r="A261" s="27">
        <v>10104</v>
      </c>
      <c r="B261" s="24" t="s">
        <v>17</v>
      </c>
      <c r="C261" s="25" t="s">
        <v>94</v>
      </c>
      <c r="D261" s="25" t="s">
        <v>55</v>
      </c>
      <c r="E261" s="26"/>
      <c r="F261" s="28">
        <f>IF(+G261="Assigned", 2, +Total!$D$3)</f>
        <v>2</v>
      </c>
      <c r="G261" s="26" t="s">
        <v>57</v>
      </c>
    </row>
    <row r="262" spans="1:16" x14ac:dyDescent="0.3">
      <c r="A262" s="27">
        <v>10104</v>
      </c>
      <c r="B262" s="24" t="s">
        <v>17</v>
      </c>
      <c r="C262" s="25" t="s">
        <v>94</v>
      </c>
      <c r="D262" s="25" t="s">
        <v>55</v>
      </c>
      <c r="E262" s="26"/>
      <c r="F262" s="28">
        <f>IF(+G262="Assigned", 2, +Total!$D$3)</f>
        <v>2</v>
      </c>
      <c r="G262" s="26" t="s">
        <v>57</v>
      </c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3">
      <c r="A263" s="27">
        <v>10104</v>
      </c>
      <c r="B263" s="24" t="s">
        <v>17</v>
      </c>
      <c r="C263" s="25" t="s">
        <v>84</v>
      </c>
      <c r="D263" s="25" t="s">
        <v>55</v>
      </c>
      <c r="E263" s="26"/>
      <c r="F263" s="28">
        <f>IF(+G263="Assigned", 2, +Total!$D$3)</f>
        <v>2</v>
      </c>
      <c r="G263" s="26" t="s">
        <v>57</v>
      </c>
    </row>
    <row r="264" spans="1:16" x14ac:dyDescent="0.3">
      <c r="A264" s="27">
        <v>10104</v>
      </c>
      <c r="B264" s="24" t="s">
        <v>17</v>
      </c>
      <c r="C264" s="25" t="s">
        <v>34</v>
      </c>
      <c r="D264" s="25" t="s">
        <v>55</v>
      </c>
      <c r="E264" s="26"/>
      <c r="F264" s="28">
        <f>IF(+G264="Assigned", 2, +Total!$C$3)</f>
        <v>2</v>
      </c>
      <c r="G264" s="26" t="s">
        <v>57</v>
      </c>
    </row>
    <row r="265" spans="1:16" x14ac:dyDescent="0.3">
      <c r="A265" s="27">
        <v>10104</v>
      </c>
      <c r="B265" s="24" t="s">
        <v>17</v>
      </c>
      <c r="C265" s="25" t="s">
        <v>2</v>
      </c>
      <c r="D265" s="25" t="s">
        <v>55</v>
      </c>
      <c r="E265" s="26"/>
      <c r="F265" s="28">
        <f>IF(+G265="Assigned", 2, +Total!$D$3)</f>
        <v>2</v>
      </c>
      <c r="G265" s="26" t="s">
        <v>57</v>
      </c>
    </row>
    <row r="266" spans="1:16" x14ac:dyDescent="0.3">
      <c r="A266" s="27">
        <v>10104</v>
      </c>
      <c r="B266" s="24" t="s">
        <v>17</v>
      </c>
      <c r="C266" s="25" t="s">
        <v>34</v>
      </c>
      <c r="D266" s="30" t="s">
        <v>58</v>
      </c>
      <c r="E266" s="26"/>
      <c r="F266" s="28">
        <f>IF(+G266="Assigned", 2, +Total!$D$3)</f>
        <v>2</v>
      </c>
      <c r="G266" s="26" t="s">
        <v>57</v>
      </c>
    </row>
    <row r="267" spans="1:16" x14ac:dyDescent="0.3">
      <c r="A267" s="27">
        <v>10051</v>
      </c>
      <c r="B267" s="24" t="s">
        <v>43</v>
      </c>
      <c r="C267" s="25" t="s">
        <v>1</v>
      </c>
      <c r="D267" s="30" t="s">
        <v>58</v>
      </c>
      <c r="E267" s="26"/>
      <c r="F267" s="28">
        <f>IF(+G267="Assigned", 2, +Total!$D$3)</f>
        <v>2</v>
      </c>
      <c r="G267" s="26" t="s">
        <v>57</v>
      </c>
    </row>
    <row r="268" spans="1:16" x14ac:dyDescent="0.3">
      <c r="A268" s="25">
        <v>10051</v>
      </c>
      <c r="B268" s="24" t="s">
        <v>43</v>
      </c>
      <c r="C268" s="25" t="s">
        <v>0</v>
      </c>
      <c r="D268" s="25" t="s">
        <v>54</v>
      </c>
      <c r="E268" s="26"/>
      <c r="F268" s="28">
        <f>IF(+G268="Assigned", 2, +Total!$D$3)</f>
        <v>2</v>
      </c>
      <c r="G268" s="26" t="s">
        <v>57</v>
      </c>
    </row>
    <row r="269" spans="1:16" x14ac:dyDescent="0.3">
      <c r="A269" s="25">
        <v>10051</v>
      </c>
      <c r="B269" s="24" t="s">
        <v>43</v>
      </c>
      <c r="C269" s="25" t="s">
        <v>1</v>
      </c>
      <c r="D269" s="25" t="s">
        <v>54</v>
      </c>
      <c r="E269" s="26"/>
      <c r="F269" s="28">
        <f>IF(+G269="Assigned", 2, +Total!$D$3)</f>
        <v>2</v>
      </c>
      <c r="G269" s="26" t="s">
        <v>57</v>
      </c>
    </row>
    <row r="270" spans="1:16" x14ac:dyDescent="0.3">
      <c r="A270" s="25">
        <v>10051</v>
      </c>
      <c r="B270" s="24" t="s">
        <v>43</v>
      </c>
      <c r="C270" s="25" t="s">
        <v>2</v>
      </c>
      <c r="D270" s="25" t="s">
        <v>54</v>
      </c>
      <c r="E270" s="26"/>
      <c r="F270" s="28">
        <f>IF(+G270="Assigned", 2, +Total!$B$3)</f>
        <v>2</v>
      </c>
      <c r="G270" s="26" t="s">
        <v>57</v>
      </c>
    </row>
    <row r="271" spans="1:16" x14ac:dyDescent="0.3">
      <c r="A271" s="25">
        <v>10051</v>
      </c>
      <c r="B271" s="24" t="s">
        <v>43</v>
      </c>
      <c r="C271" s="25" t="s">
        <v>3</v>
      </c>
      <c r="D271" s="25" t="s">
        <v>54</v>
      </c>
      <c r="E271" s="26"/>
      <c r="F271" s="28">
        <f>IF(+G271="Assigned", 2, +Total!$B$3)</f>
        <v>2</v>
      </c>
      <c r="G271" s="26" t="s">
        <v>57</v>
      </c>
    </row>
    <row r="272" spans="1:16" x14ac:dyDescent="0.3">
      <c r="A272" s="25">
        <v>10051</v>
      </c>
      <c r="B272" s="24" t="s">
        <v>43</v>
      </c>
      <c r="C272" s="25" t="s">
        <v>4</v>
      </c>
      <c r="D272" s="25" t="s">
        <v>54</v>
      </c>
      <c r="E272" s="26"/>
      <c r="F272" s="28">
        <f>IF(+G272="Assigned", 2, +Total!$B$3)</f>
        <v>2</v>
      </c>
      <c r="G272" s="26" t="s">
        <v>57</v>
      </c>
    </row>
    <row r="273" spans="1:7" x14ac:dyDescent="0.3">
      <c r="A273" s="27">
        <v>10004</v>
      </c>
      <c r="B273" s="24" t="s">
        <v>20</v>
      </c>
      <c r="C273" s="25" t="s">
        <v>94</v>
      </c>
      <c r="D273" s="30" t="s">
        <v>58</v>
      </c>
      <c r="E273" s="26"/>
      <c r="F273" s="28">
        <f>IF(+G273="Assigned", 2, +Total!$B$3)</f>
        <v>2</v>
      </c>
      <c r="G273" s="26" t="s">
        <v>57</v>
      </c>
    </row>
    <row r="274" spans="1:7" x14ac:dyDescent="0.3">
      <c r="A274" s="25">
        <v>10004</v>
      </c>
      <c r="B274" s="24" t="s">
        <v>20</v>
      </c>
      <c r="C274" s="25" t="s">
        <v>3</v>
      </c>
      <c r="D274" s="25" t="s">
        <v>53</v>
      </c>
      <c r="E274" s="26"/>
      <c r="F274" s="28">
        <f>IF(+G274="Assigned", 2, +Total!$B$3)</f>
        <v>2</v>
      </c>
      <c r="G274" s="26" t="s">
        <v>57</v>
      </c>
    </row>
    <row r="275" spans="1:7" x14ac:dyDescent="0.3">
      <c r="A275" s="27">
        <v>10177</v>
      </c>
      <c r="B275" s="24" t="s">
        <v>30</v>
      </c>
      <c r="C275" s="25" t="s">
        <v>0</v>
      </c>
      <c r="D275" s="25" t="s">
        <v>55</v>
      </c>
      <c r="E275" s="26"/>
      <c r="F275" s="28">
        <f>IF(+G275="Assigned", 2, +Total!$C$3)</f>
        <v>2</v>
      </c>
      <c r="G275" s="26" t="s">
        <v>57</v>
      </c>
    </row>
    <row r="276" spans="1:7" x14ac:dyDescent="0.3">
      <c r="A276" s="27">
        <v>10177</v>
      </c>
      <c r="B276" s="24" t="s">
        <v>30</v>
      </c>
      <c r="C276" s="25" t="s">
        <v>2</v>
      </c>
      <c r="D276" s="25" t="s">
        <v>55</v>
      </c>
      <c r="E276" s="26"/>
      <c r="F276" s="28">
        <f>IF(+G276="Assigned", 2, +Total!$C$3)</f>
        <v>2</v>
      </c>
      <c r="G276" s="26" t="s">
        <v>57</v>
      </c>
    </row>
    <row r="277" spans="1:7" x14ac:dyDescent="0.3">
      <c r="A277" s="27">
        <v>10177</v>
      </c>
      <c r="B277" s="24" t="s">
        <v>30</v>
      </c>
      <c r="C277" s="25" t="s">
        <v>1</v>
      </c>
      <c r="D277" s="25" t="s">
        <v>55</v>
      </c>
      <c r="E277" s="26"/>
      <c r="F277" s="28">
        <f>IF(+G277="Assigned", 2, +Total!$C$3)</f>
        <v>2</v>
      </c>
      <c r="G277" s="26" t="s">
        <v>57</v>
      </c>
    </row>
    <row r="278" spans="1:7" x14ac:dyDescent="0.3">
      <c r="A278" s="27">
        <v>10177</v>
      </c>
      <c r="B278" s="24" t="s">
        <v>30</v>
      </c>
      <c r="C278" s="25" t="s">
        <v>3</v>
      </c>
      <c r="D278" s="25" t="s">
        <v>55</v>
      </c>
      <c r="E278" s="26"/>
      <c r="F278" s="28">
        <f>IF(+G278="Assigned", 2, +Total!$C$3)</f>
        <v>2</v>
      </c>
      <c r="G278" s="26" t="s">
        <v>57</v>
      </c>
    </row>
    <row r="279" spans="1:7" x14ac:dyDescent="0.3">
      <c r="A279" s="27">
        <v>10177</v>
      </c>
      <c r="B279" s="24" t="s">
        <v>30</v>
      </c>
      <c r="C279" s="25" t="s">
        <v>4</v>
      </c>
      <c r="D279" s="25" t="s">
        <v>55</v>
      </c>
      <c r="E279" s="26"/>
      <c r="F279" s="28">
        <f>IF(+G279="Assigned", 2, +Total!$D$3)</f>
        <v>2</v>
      </c>
      <c r="G279" s="26" t="s">
        <v>57</v>
      </c>
    </row>
    <row r="280" spans="1:7" x14ac:dyDescent="0.3">
      <c r="A280" s="27">
        <v>10177</v>
      </c>
      <c r="B280" s="24" t="s">
        <v>30</v>
      </c>
      <c r="C280" s="25" t="s">
        <v>34</v>
      </c>
      <c r="D280" s="30" t="s">
        <v>58</v>
      </c>
      <c r="E280" s="26"/>
      <c r="F280" s="28">
        <f>IF(+G280="Assigned", 2, +Total!$D$3)</f>
        <v>2</v>
      </c>
      <c r="G280" s="26" t="s">
        <v>57</v>
      </c>
    </row>
    <row r="281" spans="1:7" x14ac:dyDescent="0.3">
      <c r="A281" s="27">
        <v>10177</v>
      </c>
      <c r="B281" s="24" t="s">
        <v>30</v>
      </c>
      <c r="C281" s="25" t="s">
        <v>3</v>
      </c>
      <c r="D281" s="30" t="s">
        <v>58</v>
      </c>
      <c r="E281" s="26"/>
      <c r="F281" s="28">
        <f>IF(+G281="Assigned", 2, +Total!$D$3)</f>
        <v>2</v>
      </c>
      <c r="G281" s="26" t="s">
        <v>57</v>
      </c>
    </row>
    <row r="282" spans="1:7" x14ac:dyDescent="0.3">
      <c r="A282" s="27">
        <v>10177</v>
      </c>
      <c r="B282" s="24" t="s">
        <v>30</v>
      </c>
      <c r="C282" s="25" t="s">
        <v>1</v>
      </c>
      <c r="D282" s="30" t="s">
        <v>58</v>
      </c>
      <c r="E282" s="26"/>
      <c r="F282" s="28">
        <f>IF(+G282="Assigned", 2, +Total!$D$3)</f>
        <v>2</v>
      </c>
      <c r="G282" s="26" t="s">
        <v>57</v>
      </c>
    </row>
    <row r="283" spans="1:7" x14ac:dyDescent="0.3">
      <c r="A283" s="27">
        <v>10177</v>
      </c>
      <c r="B283" s="24" t="s">
        <v>30</v>
      </c>
      <c r="C283" s="25" t="s">
        <v>3</v>
      </c>
      <c r="D283" s="30" t="s">
        <v>58</v>
      </c>
      <c r="E283" s="26"/>
      <c r="F283" s="28">
        <f>IF(+G283="Assigned", 2, +Total!$D$3)</f>
        <v>2</v>
      </c>
      <c r="G283" s="26" t="s">
        <v>57</v>
      </c>
    </row>
    <row r="284" spans="1:7" x14ac:dyDescent="0.3">
      <c r="A284" s="27">
        <v>10177</v>
      </c>
      <c r="B284" s="24" t="s">
        <v>30</v>
      </c>
      <c r="C284" s="25" t="s">
        <v>0</v>
      </c>
      <c r="D284" s="25" t="s">
        <v>54</v>
      </c>
      <c r="E284" s="26"/>
      <c r="F284" s="28">
        <f>IF(+G284="Assigned", 2, +Total!$E$3)</f>
        <v>2</v>
      </c>
      <c r="G284" s="26" t="s">
        <v>57</v>
      </c>
    </row>
    <row r="285" spans="1:7" x14ac:dyDescent="0.3">
      <c r="A285" s="27">
        <v>10177</v>
      </c>
      <c r="B285" s="24" t="s">
        <v>30</v>
      </c>
      <c r="C285" s="25" t="s">
        <v>1</v>
      </c>
      <c r="D285" s="25" t="s">
        <v>54</v>
      </c>
      <c r="E285" s="26"/>
      <c r="F285" s="28">
        <f>IF(+G285="Assigned", 2, +Total!$B$3)</f>
        <v>2</v>
      </c>
      <c r="G285" s="26" t="s">
        <v>57</v>
      </c>
    </row>
    <row r="286" spans="1:7" x14ac:dyDescent="0.3">
      <c r="A286" s="27">
        <v>10177</v>
      </c>
      <c r="B286" s="24" t="s">
        <v>30</v>
      </c>
      <c r="C286" s="25" t="s">
        <v>2</v>
      </c>
      <c r="D286" s="25" t="s">
        <v>54</v>
      </c>
      <c r="E286" s="26"/>
      <c r="F286" s="28">
        <f>IF(+G286="Assigned", 2, +Total!$B$3)</f>
        <v>2</v>
      </c>
      <c r="G286" s="26" t="s">
        <v>57</v>
      </c>
    </row>
    <row r="287" spans="1:7" x14ac:dyDescent="0.3">
      <c r="A287" s="27">
        <v>10177</v>
      </c>
      <c r="B287" s="24" t="s">
        <v>30</v>
      </c>
      <c r="C287" s="25" t="s">
        <v>3</v>
      </c>
      <c r="D287" s="25" t="s">
        <v>54</v>
      </c>
      <c r="E287" s="26"/>
      <c r="F287" s="28">
        <f>IF(+G287="Assigned", 2, +Total!$B$3)</f>
        <v>2</v>
      </c>
      <c r="G287" s="26" t="s">
        <v>57</v>
      </c>
    </row>
    <row r="288" spans="1:7" x14ac:dyDescent="0.3">
      <c r="A288" s="27">
        <v>10177</v>
      </c>
      <c r="B288" s="24" t="s">
        <v>30</v>
      </c>
      <c r="C288" s="25" t="s">
        <v>4</v>
      </c>
      <c r="D288" s="25" t="s">
        <v>54</v>
      </c>
      <c r="E288" s="26"/>
      <c r="F288" s="28">
        <f>IF(+G288="Assigned", 2, +Total!$C$3)</f>
        <v>2</v>
      </c>
      <c r="G288" s="26" t="s">
        <v>57</v>
      </c>
    </row>
    <row r="289" spans="1:7" x14ac:dyDescent="0.3">
      <c r="A289" s="27">
        <v>10177</v>
      </c>
      <c r="B289" s="24" t="s">
        <v>30</v>
      </c>
      <c r="C289" s="25" t="s">
        <v>4</v>
      </c>
      <c r="D289" s="25" t="s">
        <v>53</v>
      </c>
      <c r="E289" s="26"/>
      <c r="F289" s="28">
        <f>+Total!$B$3</f>
        <v>24</v>
      </c>
      <c r="G289" s="26" t="s">
        <v>57</v>
      </c>
    </row>
    <row r="290" spans="1:7" x14ac:dyDescent="0.3">
      <c r="A290" s="27">
        <v>10041</v>
      </c>
      <c r="B290" s="24" t="s">
        <v>31</v>
      </c>
      <c r="C290" s="25" t="s">
        <v>0</v>
      </c>
      <c r="D290" s="25" t="s">
        <v>55</v>
      </c>
      <c r="E290" s="26"/>
      <c r="F290" s="28">
        <f>+Total!$B$3</f>
        <v>24</v>
      </c>
      <c r="G290" s="26" t="s">
        <v>57</v>
      </c>
    </row>
    <row r="291" spans="1:7" x14ac:dyDescent="0.3">
      <c r="A291" s="27">
        <v>10161</v>
      </c>
      <c r="B291" s="24" t="s">
        <v>32</v>
      </c>
      <c r="C291" s="25" t="s">
        <v>1</v>
      </c>
      <c r="D291" s="25" t="s">
        <v>55</v>
      </c>
      <c r="E291" s="26"/>
      <c r="F291" s="28">
        <f>+Total!$B$3</f>
        <v>24</v>
      </c>
      <c r="G291" s="26" t="s">
        <v>57</v>
      </c>
    </row>
    <row r="292" spans="1:7" x14ac:dyDescent="0.3">
      <c r="A292" s="27">
        <v>10022</v>
      </c>
      <c r="B292" s="24" t="s">
        <v>33</v>
      </c>
      <c r="C292" s="25" t="s">
        <v>3</v>
      </c>
      <c r="D292" s="25" t="s">
        <v>55</v>
      </c>
      <c r="E292" s="26"/>
      <c r="F292" s="28">
        <f>+Total!$B$3</f>
        <v>24</v>
      </c>
      <c r="G292" s="26" t="s">
        <v>57</v>
      </c>
    </row>
    <row r="293" spans="1:7" x14ac:dyDescent="0.3">
      <c r="A293" s="27">
        <v>10022</v>
      </c>
      <c r="B293" s="24" t="s">
        <v>33</v>
      </c>
      <c r="C293" s="25" t="s">
        <v>3</v>
      </c>
      <c r="D293" s="30" t="s">
        <v>58</v>
      </c>
      <c r="E293" s="26"/>
      <c r="F293" s="28">
        <f>+Total!$C$3</f>
        <v>8</v>
      </c>
      <c r="G293" s="26" t="s">
        <v>57</v>
      </c>
    </row>
    <row r="294" spans="1:7" x14ac:dyDescent="0.3">
      <c r="A294" s="26"/>
      <c r="B294" s="26"/>
      <c r="C294" s="26"/>
      <c r="D294" s="26"/>
      <c r="E294" s="26"/>
      <c r="F294" s="26"/>
      <c r="G294" s="26"/>
    </row>
    <row r="295" spans="1:7" x14ac:dyDescent="0.3">
      <c r="A295" s="26"/>
      <c r="B295" s="26"/>
      <c r="C295" s="26"/>
      <c r="D295" s="26"/>
      <c r="E295" s="26"/>
      <c r="F295" s="26"/>
      <c r="G295" s="26"/>
    </row>
    <row r="296" spans="1:7" x14ac:dyDescent="0.3">
      <c r="A296" s="26"/>
      <c r="B296" s="26"/>
      <c r="C296" s="26"/>
      <c r="D296" s="26"/>
      <c r="E296" s="26"/>
      <c r="F296" s="26"/>
      <c r="G296" s="26"/>
    </row>
    <row r="297" spans="1:7" x14ac:dyDescent="0.3">
      <c r="A297" s="26"/>
      <c r="B297" s="26"/>
      <c r="C297" s="26"/>
      <c r="D297" s="26"/>
      <c r="E297" s="26"/>
      <c r="F297" s="26"/>
      <c r="G297" s="26"/>
    </row>
    <row r="298" spans="1:7" x14ac:dyDescent="0.3">
      <c r="A298" s="26"/>
      <c r="B298" s="26"/>
      <c r="C298" s="26"/>
      <c r="D298" s="26"/>
      <c r="E298" s="26"/>
      <c r="F298" s="26"/>
      <c r="G298" s="26"/>
    </row>
    <row r="299" spans="1:7" x14ac:dyDescent="0.3">
      <c r="A299" s="26"/>
      <c r="B299" s="26"/>
      <c r="C299" s="26"/>
      <c r="D299" s="26"/>
      <c r="E299" s="26"/>
      <c r="F299" s="26"/>
      <c r="G299" s="26"/>
    </row>
    <row r="300" spans="1:7" x14ac:dyDescent="0.3">
      <c r="A300" s="26"/>
      <c r="B300" s="26"/>
      <c r="C300" s="26"/>
      <c r="D300" s="26"/>
      <c r="E300" s="26"/>
      <c r="F300" s="26"/>
      <c r="G300" s="26"/>
    </row>
    <row r="301" spans="1:7" x14ac:dyDescent="0.3">
      <c r="A301" s="26"/>
      <c r="B301" s="26"/>
      <c r="C301" s="26"/>
      <c r="D301" s="26"/>
      <c r="E301" s="26"/>
      <c r="F301" s="26"/>
      <c r="G301" s="26"/>
    </row>
    <row r="302" spans="1:7" x14ac:dyDescent="0.3">
      <c r="A302" s="26"/>
      <c r="B302" s="26"/>
      <c r="C302" s="26"/>
      <c r="D302" s="26"/>
      <c r="E302" s="26"/>
      <c r="F302" s="26"/>
      <c r="G302" s="26"/>
    </row>
    <row r="303" spans="1:7" x14ac:dyDescent="0.3">
      <c r="A303" s="26"/>
      <c r="B303" s="26"/>
      <c r="C303" s="26"/>
      <c r="D303" s="26"/>
      <c r="E303" s="26"/>
      <c r="F303" s="26"/>
      <c r="G303" s="26"/>
    </row>
    <row r="304" spans="1:7" x14ac:dyDescent="0.3">
      <c r="A304" s="26"/>
      <c r="B304" s="26"/>
      <c r="C304" s="26"/>
      <c r="D304" s="26"/>
      <c r="E304" s="26"/>
      <c r="F304" s="26"/>
      <c r="G304" s="26"/>
    </row>
    <row r="305" spans="1:7" x14ac:dyDescent="0.3">
      <c r="A305" s="26"/>
      <c r="B305" s="26"/>
      <c r="C305" s="26"/>
      <c r="D305" s="26"/>
      <c r="E305" s="26"/>
      <c r="F305" s="26"/>
      <c r="G305" s="26"/>
    </row>
    <row r="306" spans="1:7" x14ac:dyDescent="0.3">
      <c r="A306" s="26"/>
      <c r="B306" s="26"/>
      <c r="C306" s="26"/>
      <c r="D306" s="26"/>
      <c r="E306" s="26"/>
      <c r="F306" s="26"/>
      <c r="G306" s="26"/>
    </row>
  </sheetData>
  <sortState ref="A2:G191">
    <sortCondition ref="B184"/>
  </sortState>
  <pageMargins left="1.25" right="1.25" top="1" bottom="0.74583333333333302" header="0.25" footer="0.2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Blakey</dc:creator>
  <cp:lastModifiedBy>REP Coalition 022620</cp:lastModifiedBy>
  <dcterms:created xsi:type="dcterms:W3CDTF">2018-11-02T02:50:18Z</dcterms:created>
  <dcterms:modified xsi:type="dcterms:W3CDTF">2020-02-24T16:00:58Z</dcterms:modified>
</cp:coreProperties>
</file>