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resentations\2019\SAWG, 10-31-2019\"/>
    </mc:Choice>
  </mc:AlternateContent>
  <bookViews>
    <workbookView xWindow="-15" yWindow="420" windowWidth="28830" windowHeight="7725"/>
  </bookViews>
  <sheets>
    <sheet name="Summary" sheetId="17" r:id="rId1"/>
    <sheet name="S2019-NC" sheetId="39" r:id="rId2"/>
    <sheet name="S2019-C" sheetId="40" r:id="rId3"/>
  </sheets>
  <definedNames>
    <definedName name="_xlnm._FilterDatabase" localSheetId="1" hidden="1">'S2019-NC'!$B$16:$E$36</definedName>
  </definedNames>
  <calcPr calcId="152511"/>
</workbook>
</file>

<file path=xl/calcChain.xml><?xml version="1.0" encoding="utf-8"?>
<calcChain xmlns="http://schemas.openxmlformats.org/spreadsheetml/2006/main">
  <c r="B5" i="39" l="1"/>
  <c r="B6" i="39" l="1"/>
  <c r="C6" i="17" l="1"/>
  <c r="B6" i="40" l="1"/>
  <c r="D6" i="17" s="1"/>
  <c r="C5" i="40"/>
  <c r="D5" i="40"/>
  <c r="E5" i="40"/>
  <c r="F5" i="40"/>
  <c r="G5" i="40"/>
  <c r="H5" i="40"/>
  <c r="I5" i="40"/>
  <c r="J5" i="40"/>
  <c r="K5" i="40"/>
  <c r="L5" i="40"/>
  <c r="M5" i="40"/>
  <c r="N5" i="40"/>
  <c r="O5" i="40"/>
  <c r="P5" i="40"/>
  <c r="Q5" i="40"/>
  <c r="R5" i="40"/>
  <c r="S5" i="40"/>
  <c r="T5" i="40"/>
  <c r="U5" i="40"/>
  <c r="B5" i="40"/>
  <c r="C5" i="39"/>
  <c r="D5" i="39"/>
  <c r="E5" i="39"/>
  <c r="F5" i="39"/>
  <c r="G5" i="39"/>
  <c r="H5" i="39"/>
  <c r="I5" i="39"/>
  <c r="J5" i="39"/>
  <c r="K5" i="39"/>
  <c r="L5" i="39"/>
  <c r="M5" i="39"/>
  <c r="N5" i="39"/>
  <c r="O5" i="39"/>
  <c r="P5" i="39"/>
  <c r="Q5" i="39"/>
  <c r="R5" i="39"/>
  <c r="S5" i="39"/>
  <c r="T5" i="39"/>
  <c r="U5" i="39"/>
</calcChain>
</file>

<file path=xl/sharedStrings.xml><?xml version="1.0" encoding="utf-8"?>
<sst xmlns="http://schemas.openxmlformats.org/spreadsheetml/2006/main" count="64" uniqueCount="36">
  <si>
    <t>SEASON</t>
  </si>
  <si>
    <t>COASTAL</t>
  </si>
  <si>
    <t>NON-COASTAL</t>
  </si>
  <si>
    <t>CAPACITY FACTOR</t>
  </si>
  <si>
    <t>CAPACITY FACTOR AVG</t>
  </si>
  <si>
    <t>Coastal</t>
  </si>
  <si>
    <t>Year</t>
  </si>
  <si>
    <t>Non-Coastal</t>
  </si>
  <si>
    <t>HOUR</t>
  </si>
  <si>
    <t>WIND HSL (MW)</t>
  </si>
  <si>
    <t>WIND CAPACITY (MW)</t>
  </si>
  <si>
    <t>ERCOT LOAD (MW)</t>
  </si>
  <si>
    <t>Top Twenty Peak Hours for Each year</t>
  </si>
  <si>
    <t>Summer Peak Ave. Wind Capacity Percentages</t>
  </si>
  <si>
    <t>2019-8-7 HE17</t>
  </si>
  <si>
    <t>2019-8-7 HE18</t>
  </si>
  <si>
    <t>2019-8-9 HE16</t>
  </si>
  <si>
    <t>2019-8-9 HE17</t>
  </si>
  <si>
    <t>2019-8-12 HE15</t>
  </si>
  <si>
    <t>2019-8-12 HE16</t>
  </si>
  <si>
    <t>2019-8-12 HE17</t>
  </si>
  <si>
    <t>2019-8-12 HE18</t>
  </si>
  <si>
    <t>2019-8-12 HE19</t>
  </si>
  <si>
    <t>2019-8-13 HE15</t>
  </si>
  <si>
    <t>2019-8-13 HE16</t>
  </si>
  <si>
    <t>2019-8-13 HE17</t>
  </si>
  <si>
    <t>2019-8-13 HE18</t>
  </si>
  <si>
    <t>2019-8-19 HE16</t>
  </si>
  <si>
    <t>2019-8-19 HE17</t>
  </si>
  <si>
    <t>2019-8-19 HE18</t>
  </si>
  <si>
    <t>2019-8-26 HE16</t>
  </si>
  <si>
    <t>2019-8-26 HE17</t>
  </si>
  <si>
    <t>2019-8-26 HE18</t>
  </si>
  <si>
    <t>2019-8-26 HE19</t>
  </si>
  <si>
    <t>SUMMER 2019</t>
  </si>
  <si>
    <t>PEAK AVERAGE WIND CAPACITY PERCENTAGE, 2019 SUMMER PEAK LOAD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</si>
</sst>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[h]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5" applyNumberFormat="0" applyFont="0" applyAlignment="0" applyProtection="0"/>
    <xf numFmtId="0" fontId="12" fillId="3" borderId="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2" applyNumberFormat="1" applyFont="1"/>
    <xf numFmtId="165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5" fontId="7" fillId="0" borderId="0" xfId="2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166" fontId="2" fillId="0" borderId="0" xfId="1" applyNumberFormat="1" applyFont="1"/>
    <xf numFmtId="167" fontId="0" fillId="0" borderId="0" xfId="0" applyNumberFormat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" style="8" customWidth="1"/>
    <col min="2" max="3" width="13.42578125" style="8" customWidth="1"/>
    <col min="4" max="4" width="13.7109375" style="8" customWidth="1"/>
    <col min="5" max="5" width="4.28515625" style="8" customWidth="1"/>
    <col min="6" max="6" width="19.7109375" style="8" bestFit="1" customWidth="1"/>
    <col min="7" max="7" width="17.42578125" style="8" customWidth="1"/>
    <col min="8" max="16384" width="9.140625" style="8"/>
  </cols>
  <sheetData>
    <row r="1" spans="2:25" x14ac:dyDescent="0.25">
      <c r="B1" s="12" t="s">
        <v>35</v>
      </c>
    </row>
    <row r="2" spans="2:25" x14ac:dyDescent="0.25">
      <c r="F2" s="9"/>
      <c r="G2" s="9"/>
      <c r="H2" s="9"/>
      <c r="I2" s="9"/>
      <c r="J2" s="9"/>
      <c r="K2" s="9"/>
    </row>
    <row r="3" spans="2:25" x14ac:dyDescent="0.25">
      <c r="B3" s="18" t="s">
        <v>13</v>
      </c>
      <c r="C3" s="19"/>
      <c r="D3" s="2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15" customHeight="1" x14ac:dyDescent="0.25">
      <c r="B4" s="18" t="s">
        <v>12</v>
      </c>
      <c r="C4" s="19"/>
      <c r="D4" s="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5" x14ac:dyDescent="0.25">
      <c r="B5" s="10" t="s">
        <v>6</v>
      </c>
      <c r="C5" s="11" t="s">
        <v>7</v>
      </c>
      <c r="D5" s="11" t="s">
        <v>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x14ac:dyDescent="0.25">
      <c r="B6" s="13">
        <v>2019</v>
      </c>
      <c r="C6" s="6">
        <f>'S2019-NC'!B6</f>
        <v>0.24682652732059129</v>
      </c>
      <c r="D6" s="6">
        <f>'S2019-C'!B6</f>
        <v>0.75046786676932475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5" x14ac:dyDescent="0.25">
      <c r="F7" s="9"/>
      <c r="G7" s="9"/>
      <c r="H7" s="9"/>
      <c r="I7" s="9"/>
      <c r="J7" s="9"/>
      <c r="K7" s="9"/>
    </row>
  </sheetData>
  <mergeCells count="2">
    <mergeCell ref="B4:D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A5" sqref="A5"/>
    </sheetView>
  </sheetViews>
  <sheetFormatPr defaultRowHeight="15" x14ac:dyDescent="0.25"/>
  <cols>
    <col min="1" max="1" width="22" bestFit="1" customWidth="1"/>
    <col min="2" max="4" width="14.28515625" bestFit="1" customWidth="1"/>
    <col min="5" max="5" width="14.28515625" style="7" bestFit="1" customWidth="1"/>
    <col min="6" max="20" width="14.28515625" bestFit="1" customWidth="1"/>
    <col min="21" max="21" width="15.7109375" bestFit="1" customWidth="1"/>
  </cols>
  <sheetData>
    <row r="1" spans="1:21" x14ac:dyDescent="0.25">
      <c r="A1" s="1" t="s">
        <v>8</v>
      </c>
      <c r="B1" s="15" t="s">
        <v>14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  <c r="H1" s="15" t="s">
        <v>20</v>
      </c>
      <c r="I1" s="15" t="s">
        <v>21</v>
      </c>
      <c r="J1" s="15" t="s">
        <v>22</v>
      </c>
      <c r="K1" s="15" t="s">
        <v>23</v>
      </c>
      <c r="L1" s="15" t="s">
        <v>24</v>
      </c>
      <c r="M1" s="15" t="s">
        <v>25</v>
      </c>
      <c r="N1" s="15" t="s">
        <v>26</v>
      </c>
      <c r="O1" s="15" t="s">
        <v>27</v>
      </c>
      <c r="P1" s="15" t="s">
        <v>28</v>
      </c>
      <c r="Q1" s="15" t="s">
        <v>29</v>
      </c>
      <c r="R1" s="15" t="s">
        <v>30</v>
      </c>
      <c r="S1" s="15" t="s">
        <v>31</v>
      </c>
      <c r="T1" s="15" t="s">
        <v>32</v>
      </c>
      <c r="U1" s="16" t="s">
        <v>33</v>
      </c>
    </row>
    <row r="2" spans="1:21" x14ac:dyDescent="0.25">
      <c r="A2" s="1" t="s">
        <v>11</v>
      </c>
      <c r="B2" s="16">
        <v>73150</v>
      </c>
      <c r="C2" s="16">
        <v>72928</v>
      </c>
      <c r="D2" s="16">
        <v>72948</v>
      </c>
      <c r="E2" s="16">
        <v>73143</v>
      </c>
      <c r="F2" s="16">
        <v>73313</v>
      </c>
      <c r="G2" s="16">
        <v>74330</v>
      </c>
      <c r="H2" s="16">
        <v>74666</v>
      </c>
      <c r="I2" s="16">
        <v>74525</v>
      </c>
      <c r="J2" s="16">
        <v>73635</v>
      </c>
      <c r="K2" s="16">
        <v>73455</v>
      </c>
      <c r="L2" s="16">
        <v>74302</v>
      </c>
      <c r="M2" s="16">
        <v>74293</v>
      </c>
      <c r="N2" s="16">
        <v>74059</v>
      </c>
      <c r="O2" s="16">
        <v>73794</v>
      </c>
      <c r="P2" s="16">
        <v>73871</v>
      </c>
      <c r="Q2" s="16">
        <v>73382</v>
      </c>
      <c r="R2" s="16">
        <v>73947</v>
      </c>
      <c r="S2" s="16">
        <v>74433</v>
      </c>
      <c r="T2" s="16">
        <v>74264</v>
      </c>
      <c r="U2" s="16">
        <v>73213</v>
      </c>
    </row>
    <row r="3" spans="1:21" x14ac:dyDescent="0.25">
      <c r="A3" s="2" t="s">
        <v>9</v>
      </c>
      <c r="B3" s="3">
        <v>4414.0654927526521</v>
      </c>
      <c r="C3" s="3">
        <v>4647.8115663547069</v>
      </c>
      <c r="D3" s="3">
        <v>4363.0268422104391</v>
      </c>
      <c r="E3" s="3">
        <v>5526.3957335262885</v>
      </c>
      <c r="F3" s="3">
        <v>3455.3510959627502</v>
      </c>
      <c r="G3" s="3">
        <v>4023.3809534680699</v>
      </c>
      <c r="H3" s="3">
        <v>4528.5569520342706</v>
      </c>
      <c r="I3" s="3">
        <v>4956.9279587630544</v>
      </c>
      <c r="J3" s="3">
        <v>5388.5447065647095</v>
      </c>
      <c r="K3" s="3">
        <v>2175.4293652715769</v>
      </c>
      <c r="L3" s="3">
        <v>2358.7029192881491</v>
      </c>
      <c r="M3" s="3">
        <v>2792.5375655622529</v>
      </c>
      <c r="N3" s="3">
        <v>3602.8836800094368</v>
      </c>
      <c r="O3" s="3">
        <v>5374.278130788357</v>
      </c>
      <c r="P3" s="3">
        <v>5722.2798254291238</v>
      </c>
      <c r="Q3" s="3">
        <v>5934.3296217943207</v>
      </c>
      <c r="R3" s="3">
        <v>6099.1583341493597</v>
      </c>
      <c r="S3" s="3">
        <v>6024.8292170699351</v>
      </c>
      <c r="T3" s="3">
        <v>6140.5778403411095</v>
      </c>
      <c r="U3" s="3">
        <v>7386.5923206289326</v>
      </c>
    </row>
    <row r="4" spans="1:21" x14ac:dyDescent="0.25">
      <c r="A4" s="2" t="s">
        <v>10</v>
      </c>
      <c r="B4" s="3">
        <v>19227.200000000004</v>
      </c>
      <c r="C4" s="3">
        <v>19227.200000000004</v>
      </c>
      <c r="D4" s="3">
        <v>19227.200000000004</v>
      </c>
      <c r="E4" s="3">
        <v>19227.200000000004</v>
      </c>
      <c r="F4" s="3">
        <v>19227.200000000004</v>
      </c>
      <c r="G4" s="3">
        <v>19227.200000000004</v>
      </c>
      <c r="H4" s="3">
        <v>19227.200000000004</v>
      </c>
      <c r="I4" s="3">
        <v>19227.200000000004</v>
      </c>
      <c r="J4" s="3">
        <v>19227.200000000004</v>
      </c>
      <c r="K4" s="3">
        <v>19227.200000000004</v>
      </c>
      <c r="L4" s="3">
        <v>19227.200000000004</v>
      </c>
      <c r="M4" s="3">
        <v>19227.200000000004</v>
      </c>
      <c r="N4" s="3">
        <v>19227.200000000004</v>
      </c>
      <c r="O4" s="3">
        <v>19227.200000000004</v>
      </c>
      <c r="P4" s="3">
        <v>19227.200000000004</v>
      </c>
      <c r="Q4" s="3">
        <v>19227.200000000004</v>
      </c>
      <c r="R4" s="3">
        <v>19227.200000000004</v>
      </c>
      <c r="S4" s="3">
        <v>19227.200000000004</v>
      </c>
      <c r="T4" s="3">
        <v>19227.200000000004</v>
      </c>
      <c r="U4" s="3">
        <v>19227.200000000004</v>
      </c>
    </row>
    <row r="5" spans="1:21" x14ac:dyDescent="0.25">
      <c r="A5" s="1" t="s">
        <v>3</v>
      </c>
      <c r="B5" s="4">
        <f>B3/B4</f>
        <v>0.22957401456024024</v>
      </c>
      <c r="C5" s="4">
        <f t="shared" ref="C5:U5" si="0">C3/C4</f>
        <v>0.24173106673643099</v>
      </c>
      <c r="D5" s="4">
        <f t="shared" si="0"/>
        <v>0.22691951205638045</v>
      </c>
      <c r="E5" s="4">
        <f t="shared" si="0"/>
        <v>0.28742592439493464</v>
      </c>
      <c r="F5" s="4">
        <f t="shared" si="0"/>
        <v>0.17971161146515091</v>
      </c>
      <c r="G5" s="4">
        <f t="shared" si="0"/>
        <v>0.20925464724286785</v>
      </c>
      <c r="H5" s="4">
        <f t="shared" si="0"/>
        <v>0.23552867562797858</v>
      </c>
      <c r="I5" s="4">
        <f t="shared" si="0"/>
        <v>0.25780810303960294</v>
      </c>
      <c r="J5" s="4">
        <f t="shared" si="0"/>
        <v>0.28025634031812785</v>
      </c>
      <c r="K5" s="4">
        <f t="shared" si="0"/>
        <v>0.11314332639550098</v>
      </c>
      <c r="L5" s="4">
        <f t="shared" si="0"/>
        <v>0.12267532034243929</v>
      </c>
      <c r="M5" s="4">
        <f t="shared" si="0"/>
        <v>0.14523890975088688</v>
      </c>
      <c r="N5" s="4">
        <f t="shared" si="0"/>
        <v>0.18738472996637243</v>
      </c>
      <c r="O5" s="4">
        <f t="shared" si="0"/>
        <v>0.27951434066262149</v>
      </c>
      <c r="P5" s="4">
        <f t="shared" si="0"/>
        <v>0.29761378804137484</v>
      </c>
      <c r="Q5" s="4">
        <f t="shared" si="0"/>
        <v>0.30864242436726719</v>
      </c>
      <c r="R5" s="4">
        <f t="shared" si="0"/>
        <v>0.3172151084999042</v>
      </c>
      <c r="S5" s="4">
        <f t="shared" si="0"/>
        <v>0.31334927691343167</v>
      </c>
      <c r="T5" s="4">
        <f t="shared" si="0"/>
        <v>0.31936932264402035</v>
      </c>
      <c r="U5" s="4">
        <f t="shared" si="0"/>
        <v>0.38417410338629293</v>
      </c>
    </row>
    <row r="6" spans="1:21" x14ac:dyDescent="0.25">
      <c r="A6" s="1" t="s">
        <v>4</v>
      </c>
      <c r="B6" s="5">
        <f>SUM(B3:U3)/SUM(B4:U4)</f>
        <v>0.24682652732059129</v>
      </c>
    </row>
    <row r="7" spans="1:21" x14ac:dyDescent="0.25">
      <c r="A7" s="7"/>
      <c r="B7" s="7"/>
      <c r="C7" s="7"/>
      <c r="D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" t="s">
        <v>0</v>
      </c>
      <c r="B8" s="1" t="s">
        <v>34</v>
      </c>
    </row>
    <row r="9" spans="1:21" x14ac:dyDescent="0.25">
      <c r="A9" s="1"/>
      <c r="B9" s="1" t="s">
        <v>2</v>
      </c>
    </row>
    <row r="10" spans="1:21" x14ac:dyDescent="0.25">
      <c r="B10" s="14"/>
      <c r="C10" s="14"/>
      <c r="D10" s="14"/>
      <c r="E10" s="14"/>
      <c r="F10" s="14"/>
      <c r="G10" s="14"/>
      <c r="H10" s="14"/>
    </row>
    <row r="11" spans="1:21" x14ac:dyDescent="0.25">
      <c r="E11"/>
    </row>
    <row r="12" spans="1:21" x14ac:dyDescent="0.25">
      <c r="E12"/>
    </row>
    <row r="13" spans="1:21" x14ac:dyDescent="0.25">
      <c r="E13"/>
    </row>
    <row r="14" spans="1:21" x14ac:dyDescent="0.25">
      <c r="E14"/>
    </row>
    <row r="15" spans="1:21" x14ac:dyDescent="0.25">
      <c r="E15"/>
    </row>
    <row r="16" spans="1:21" x14ac:dyDescent="0.25">
      <c r="E16"/>
    </row>
    <row r="17" spans="2:4" x14ac:dyDescent="0.25">
      <c r="B17" s="7"/>
      <c r="C17" s="7"/>
      <c r="D17" s="17"/>
    </row>
    <row r="18" spans="2:4" x14ac:dyDescent="0.25">
      <c r="B18" s="7"/>
      <c r="C18" s="7"/>
      <c r="D18" s="17"/>
    </row>
    <row r="19" spans="2:4" x14ac:dyDescent="0.25">
      <c r="B19" s="7"/>
      <c r="C19" s="7"/>
      <c r="D19" s="17"/>
    </row>
    <row r="20" spans="2:4" x14ac:dyDescent="0.25">
      <c r="B20" s="7"/>
      <c r="C20" s="7"/>
      <c r="D20" s="17"/>
    </row>
    <row r="21" spans="2:4" x14ac:dyDescent="0.25">
      <c r="B21" s="7"/>
      <c r="C21" s="7"/>
      <c r="D21" s="17"/>
    </row>
    <row r="22" spans="2:4" x14ac:dyDescent="0.25">
      <c r="B22" s="7"/>
      <c r="C22" s="7"/>
      <c r="D22" s="17"/>
    </row>
    <row r="23" spans="2:4" x14ac:dyDescent="0.25">
      <c r="B23" s="7"/>
      <c r="C23" s="7"/>
      <c r="D23" s="17"/>
    </row>
    <row r="24" spans="2:4" x14ac:dyDescent="0.25">
      <c r="B24" s="7"/>
      <c r="C24" s="7"/>
      <c r="D24" s="17"/>
    </row>
    <row r="25" spans="2:4" x14ac:dyDescent="0.25">
      <c r="B25" s="7"/>
      <c r="C25" s="7"/>
      <c r="D25" s="17"/>
    </row>
    <row r="26" spans="2:4" x14ac:dyDescent="0.25">
      <c r="B26" s="7"/>
      <c r="C26" s="7"/>
      <c r="D26" s="17"/>
    </row>
    <row r="27" spans="2:4" x14ac:dyDescent="0.25">
      <c r="B27" s="7"/>
      <c r="C27" s="7"/>
      <c r="D27" s="17"/>
    </row>
    <row r="28" spans="2:4" x14ac:dyDescent="0.25">
      <c r="B28" s="7"/>
      <c r="C28" s="7"/>
      <c r="D28" s="17"/>
    </row>
    <row r="29" spans="2:4" x14ac:dyDescent="0.25">
      <c r="B29" s="7"/>
      <c r="C29" s="7"/>
      <c r="D29" s="17"/>
    </row>
    <row r="30" spans="2:4" x14ac:dyDescent="0.25">
      <c r="B30" s="7"/>
      <c r="C30" s="7"/>
      <c r="D30" s="17"/>
    </row>
    <row r="31" spans="2:4" x14ac:dyDescent="0.25">
      <c r="B31" s="7"/>
      <c r="C31" s="7"/>
      <c r="D31" s="17"/>
    </row>
    <row r="32" spans="2:4" x14ac:dyDescent="0.25">
      <c r="B32" s="7"/>
      <c r="C32" s="7"/>
      <c r="D32" s="17"/>
    </row>
    <row r="33" spans="2:5" x14ac:dyDescent="0.25">
      <c r="B33" s="7"/>
      <c r="C33" s="7"/>
      <c r="D33" s="17"/>
    </row>
    <row r="34" spans="2:5" x14ac:dyDescent="0.25">
      <c r="B34" s="7"/>
      <c r="C34" s="7"/>
      <c r="D34" s="17"/>
    </row>
    <row r="35" spans="2:5" x14ac:dyDescent="0.25">
      <c r="B35" s="7"/>
      <c r="C35" s="7"/>
      <c r="D35" s="17"/>
    </row>
    <row r="36" spans="2:5" x14ac:dyDescent="0.25">
      <c r="B36" s="7"/>
      <c r="C36" s="7"/>
      <c r="D36" s="17"/>
    </row>
    <row r="37" spans="2:5" x14ac:dyDescent="0.25">
      <c r="E37"/>
    </row>
    <row r="38" spans="2:5" x14ac:dyDescent="0.25">
      <c r="E38"/>
    </row>
    <row r="39" spans="2:5" x14ac:dyDescent="0.25">
      <c r="E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C1" workbookViewId="0">
      <selection activeCell="J7" sqref="J7"/>
    </sheetView>
  </sheetViews>
  <sheetFormatPr defaultRowHeight="15" x14ac:dyDescent="0.25"/>
  <cols>
    <col min="1" max="1" width="22" bestFit="1" customWidth="1"/>
    <col min="2" max="2" width="13.85546875" bestFit="1" customWidth="1"/>
    <col min="3" max="5" width="13.28515625" bestFit="1" customWidth="1"/>
    <col min="6" max="20" width="14.28515625" bestFit="1" customWidth="1"/>
    <col min="21" max="21" width="15.7109375" bestFit="1" customWidth="1"/>
  </cols>
  <sheetData>
    <row r="1" spans="1:21" x14ac:dyDescent="0.25">
      <c r="A1" s="1" t="s">
        <v>8</v>
      </c>
      <c r="B1" s="15" t="s">
        <v>14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  <c r="H1" s="15" t="s">
        <v>20</v>
      </c>
      <c r="I1" s="15" t="s">
        <v>21</v>
      </c>
      <c r="J1" s="15" t="s">
        <v>22</v>
      </c>
      <c r="K1" s="15" t="s">
        <v>23</v>
      </c>
      <c r="L1" s="15" t="s">
        <v>24</v>
      </c>
      <c r="M1" s="15" t="s">
        <v>25</v>
      </c>
      <c r="N1" s="15" t="s">
        <v>26</v>
      </c>
      <c r="O1" s="15" t="s">
        <v>27</v>
      </c>
      <c r="P1" s="15" t="s">
        <v>28</v>
      </c>
      <c r="Q1" s="15" t="s">
        <v>29</v>
      </c>
      <c r="R1" s="15" t="s">
        <v>30</v>
      </c>
      <c r="S1" s="15" t="s">
        <v>31</v>
      </c>
      <c r="T1" s="15" t="s">
        <v>32</v>
      </c>
      <c r="U1" s="16" t="s">
        <v>33</v>
      </c>
    </row>
    <row r="2" spans="1:21" x14ac:dyDescent="0.25">
      <c r="A2" s="1" t="s">
        <v>11</v>
      </c>
      <c r="B2" s="16">
        <v>73150</v>
      </c>
      <c r="C2" s="16">
        <v>72928</v>
      </c>
      <c r="D2" s="16">
        <v>72948</v>
      </c>
      <c r="E2" s="16">
        <v>73143</v>
      </c>
      <c r="F2" s="16">
        <v>73313</v>
      </c>
      <c r="G2" s="16">
        <v>74330</v>
      </c>
      <c r="H2" s="16">
        <v>74666</v>
      </c>
      <c r="I2" s="16">
        <v>74525</v>
      </c>
      <c r="J2" s="16">
        <v>73635</v>
      </c>
      <c r="K2" s="16">
        <v>73455</v>
      </c>
      <c r="L2" s="16">
        <v>74302</v>
      </c>
      <c r="M2" s="16">
        <v>74293</v>
      </c>
      <c r="N2" s="16">
        <v>74059</v>
      </c>
      <c r="O2" s="16">
        <v>73794</v>
      </c>
      <c r="P2" s="16">
        <v>73871</v>
      </c>
      <c r="Q2" s="16">
        <v>73382</v>
      </c>
      <c r="R2" s="16">
        <v>73947</v>
      </c>
      <c r="S2" s="16">
        <v>74433</v>
      </c>
      <c r="T2" s="16">
        <v>74264</v>
      </c>
      <c r="U2" s="16">
        <v>73213</v>
      </c>
    </row>
    <row r="3" spans="1:21" x14ac:dyDescent="0.25">
      <c r="A3" s="2" t="s">
        <v>9</v>
      </c>
      <c r="B3" s="3">
        <v>2056.9532919663648</v>
      </c>
      <c r="C3" s="3">
        <v>2013.1214466094968</v>
      </c>
      <c r="D3" s="3">
        <v>2335.4112653732304</v>
      </c>
      <c r="E3" s="3">
        <v>2348.2411657969155</v>
      </c>
      <c r="F3" s="3">
        <v>1686.3798230978159</v>
      </c>
      <c r="G3" s="3">
        <v>1963.5285151799521</v>
      </c>
      <c r="H3" s="3">
        <v>2277.3078051975795</v>
      </c>
      <c r="I3" s="3">
        <v>2287.561600367228</v>
      </c>
      <c r="J3" s="3">
        <v>2314.7290604909267</v>
      </c>
      <c r="K3" s="3">
        <v>1445.6372101123516</v>
      </c>
      <c r="L3" s="3">
        <v>1713.9815572102868</v>
      </c>
      <c r="M3" s="3">
        <v>2037.3239466349289</v>
      </c>
      <c r="N3" s="3">
        <v>2168.0805500348411</v>
      </c>
      <c r="O3" s="3">
        <v>2081.2612522443142</v>
      </c>
      <c r="P3" s="3">
        <v>2284.9782524108887</v>
      </c>
      <c r="Q3" s="3">
        <v>2381.4632031122846</v>
      </c>
      <c r="R3" s="3">
        <v>1934.222305297852</v>
      </c>
      <c r="S3" s="3">
        <v>2146.7037032445273</v>
      </c>
      <c r="T3" s="3">
        <v>2321.3254557389478</v>
      </c>
      <c r="U3" s="3">
        <v>2402.0976740519218</v>
      </c>
    </row>
    <row r="4" spans="1:21" x14ac:dyDescent="0.25">
      <c r="A4" s="2" t="s">
        <v>10</v>
      </c>
      <c r="B4" s="3">
        <v>2811.5999999999995</v>
      </c>
      <c r="C4" s="3">
        <v>2811.5999999999995</v>
      </c>
      <c r="D4" s="3">
        <v>2811.5999999999995</v>
      </c>
      <c r="E4" s="3">
        <v>2811.5999999999995</v>
      </c>
      <c r="F4" s="3">
        <v>2811.5999999999995</v>
      </c>
      <c r="G4" s="3">
        <v>2811.5999999999995</v>
      </c>
      <c r="H4" s="3">
        <v>2811.5999999999995</v>
      </c>
      <c r="I4" s="3">
        <v>2811.5999999999995</v>
      </c>
      <c r="J4" s="3">
        <v>2811.5999999999995</v>
      </c>
      <c r="K4" s="3">
        <v>2811.5999999999995</v>
      </c>
      <c r="L4" s="3">
        <v>2811.5999999999995</v>
      </c>
      <c r="M4" s="3">
        <v>2811.5999999999995</v>
      </c>
      <c r="N4" s="3">
        <v>2811.5999999999995</v>
      </c>
      <c r="O4" s="3">
        <v>2811.5999999999995</v>
      </c>
      <c r="P4" s="3">
        <v>2811.5999999999995</v>
      </c>
      <c r="Q4" s="3">
        <v>2811.5999999999995</v>
      </c>
      <c r="R4" s="3">
        <v>2811.5999999999995</v>
      </c>
      <c r="S4" s="3">
        <v>2811.5999999999995</v>
      </c>
      <c r="T4" s="3">
        <v>2811.5999999999995</v>
      </c>
      <c r="U4" s="3">
        <v>2811.5999999999995</v>
      </c>
    </row>
    <row r="5" spans="1:21" x14ac:dyDescent="0.25">
      <c r="A5" s="1" t="s">
        <v>3</v>
      </c>
      <c r="B5" s="4">
        <f>B3/B4</f>
        <v>0.73159528096683923</v>
      </c>
      <c r="C5" s="4">
        <f t="shared" ref="C5:U5" si="0">C3/C4</f>
        <v>0.71600563615361257</v>
      </c>
      <c r="D5" s="4">
        <f t="shared" si="0"/>
        <v>0.83063425287140091</v>
      </c>
      <c r="E5" s="4">
        <f t="shared" si="0"/>
        <v>0.83519745546909807</v>
      </c>
      <c r="F5" s="4">
        <f t="shared" si="0"/>
        <v>0.5997936488468546</v>
      </c>
      <c r="G5" s="4">
        <f t="shared" si="0"/>
        <v>0.69836694948781919</v>
      </c>
      <c r="H5" s="4">
        <f t="shared" si="0"/>
        <v>0.80996863181020773</v>
      </c>
      <c r="I5" s="4">
        <f t="shared" si="0"/>
        <v>0.81361559267578198</v>
      </c>
      <c r="J5" s="4">
        <f t="shared" si="0"/>
        <v>0.82327822609579138</v>
      </c>
      <c r="K5" s="4">
        <f t="shared" si="0"/>
        <v>0.51416887541341294</v>
      </c>
      <c r="L5" s="4">
        <f t="shared" si="0"/>
        <v>0.60961074022275119</v>
      </c>
      <c r="M5" s="4">
        <f t="shared" si="0"/>
        <v>0.72461372408412628</v>
      </c>
      <c r="N5" s="4">
        <f t="shared" si="0"/>
        <v>0.77111984280653056</v>
      </c>
      <c r="O5" s="4">
        <f t="shared" si="0"/>
        <v>0.74024087787889981</v>
      </c>
      <c r="P5" s="4">
        <f t="shared" si="0"/>
        <v>0.81269677493629577</v>
      </c>
      <c r="Q5" s="4">
        <f t="shared" si="0"/>
        <v>0.84701351654299517</v>
      </c>
      <c r="R5" s="4">
        <f t="shared" si="0"/>
        <v>0.68794362828917788</v>
      </c>
      <c r="S5" s="4">
        <f t="shared" si="0"/>
        <v>0.76351675318129453</v>
      </c>
      <c r="T5" s="4">
        <f t="shared" si="0"/>
        <v>0.8256243618363025</v>
      </c>
      <c r="U5" s="4">
        <f t="shared" si="0"/>
        <v>0.85435256581730057</v>
      </c>
    </row>
    <row r="6" spans="1:21" x14ac:dyDescent="0.25">
      <c r="A6" s="1" t="s">
        <v>4</v>
      </c>
      <c r="B6" s="5">
        <f>SUM(B3:U3)/SUM(B4:U4)</f>
        <v>0.75046786676932475</v>
      </c>
    </row>
    <row r="7" spans="1:21" x14ac:dyDescent="0.25">
      <c r="A7" s="7"/>
      <c r="B7" s="7"/>
    </row>
    <row r="8" spans="1:21" x14ac:dyDescent="0.25">
      <c r="A8" s="1" t="s">
        <v>0</v>
      </c>
      <c r="B8" s="1" t="s">
        <v>34</v>
      </c>
    </row>
    <row r="9" spans="1:21" x14ac:dyDescent="0.25">
      <c r="A9" s="1"/>
      <c r="B9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S2019-NC</vt:lpstr>
      <vt:lpstr>S2019-C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cp:lastPrinted>2014-10-15T15:37:15Z</cp:lastPrinted>
  <dcterms:created xsi:type="dcterms:W3CDTF">2014-09-15T20:46:38Z</dcterms:created>
  <dcterms:modified xsi:type="dcterms:W3CDTF">2019-10-25T16:10:34Z</dcterms:modified>
</cp:coreProperties>
</file>