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P:\Market Rules\Market Rules Info\Meeting Management\TAC Meetings\2019\091719\"/>
    </mc:Choice>
  </mc:AlternateContent>
  <bookViews>
    <workbookView xWindow="480" yWindow="30" windowWidth="15600" windowHeight="11310" activeTab="2"/>
  </bookViews>
  <sheets>
    <sheet name="Goal vs Request Matrix" sheetId="1" r:id="rId1"/>
    <sheet name="LookUps" sheetId="3" state="hidden" r:id="rId2"/>
    <sheet name="Summary" sheetId="2" r:id="rId3"/>
  </sheets>
  <definedNames>
    <definedName name="_xlnm._FilterDatabase" localSheetId="0" hidden="1">'Goal vs Request Matrix'!$A$22:$U$137</definedName>
    <definedName name="_xlnm.Print_Area" localSheetId="2">Summary!$A$1:$P$70</definedName>
    <definedName name="_xlnm.Print_Titles" localSheetId="0">'Goal vs Request Matrix'!$22:$22</definedName>
    <definedName name="Status">LookUps!$A$2:$A$3</definedName>
  </definedNames>
  <calcPr calcId="152511"/>
  <pivotCaches>
    <pivotCache cacheId="0" r:id="rId4"/>
  </pivotCaches>
</workbook>
</file>

<file path=xl/calcChain.xml><?xml version="1.0" encoding="utf-8"?>
<calcChain xmlns="http://schemas.openxmlformats.org/spreadsheetml/2006/main">
  <c r="Y137" i="1" l="1"/>
  <c r="Z137" i="1"/>
  <c r="AA137" i="1"/>
  <c r="AB137" i="1"/>
  <c r="Y136" i="1"/>
  <c r="Z136" i="1"/>
  <c r="AA136" i="1"/>
  <c r="AB136" i="1"/>
  <c r="Y135" i="1"/>
  <c r="Z135" i="1"/>
  <c r="AA135" i="1"/>
  <c r="AB135" i="1"/>
  <c r="Y134" i="1"/>
  <c r="Z134" i="1"/>
  <c r="AA134" i="1"/>
  <c r="AB134" i="1"/>
  <c r="Y133" i="1"/>
  <c r="Z133" i="1"/>
  <c r="AA133" i="1"/>
  <c r="AB133" i="1"/>
  <c r="Y132" i="1"/>
  <c r="Z132" i="1"/>
  <c r="AA132" i="1"/>
  <c r="AB132" i="1"/>
  <c r="Y131" i="1"/>
  <c r="Z131" i="1"/>
  <c r="AA131" i="1"/>
  <c r="AB131" i="1"/>
  <c r="Y130" i="1"/>
  <c r="Z130" i="1"/>
  <c r="AA130" i="1"/>
  <c r="AB130" i="1"/>
  <c r="Y129" i="1"/>
  <c r="Z129" i="1"/>
  <c r="AA129" i="1"/>
  <c r="AB129" i="1"/>
  <c r="Y128" i="1"/>
  <c r="Z128" i="1"/>
  <c r="AA128" i="1"/>
  <c r="AB128" i="1"/>
  <c r="Y127" i="1"/>
  <c r="Z127" i="1"/>
  <c r="AA127" i="1"/>
  <c r="AB127" i="1"/>
  <c r="Y126" i="1"/>
  <c r="Z126" i="1"/>
  <c r="AA126" i="1"/>
  <c r="AB126" i="1"/>
  <c r="Y125" i="1"/>
  <c r="Z125" i="1"/>
  <c r="AA125" i="1"/>
  <c r="AB125" i="1"/>
  <c r="Y124" i="1"/>
  <c r="Z124" i="1"/>
  <c r="AA124" i="1"/>
  <c r="AB124" i="1"/>
  <c r="Y123" i="1"/>
  <c r="Z123" i="1"/>
  <c r="AA123" i="1"/>
  <c r="AB123" i="1"/>
  <c r="Y122" i="1"/>
  <c r="Z122" i="1"/>
  <c r="AA122" i="1"/>
  <c r="AB122" i="1"/>
  <c r="Y121" i="1"/>
  <c r="Z121" i="1"/>
  <c r="AA121" i="1"/>
  <c r="AB121" i="1"/>
  <c r="Y120" i="1"/>
  <c r="Z120" i="1"/>
  <c r="AA120" i="1"/>
  <c r="AB120" i="1"/>
  <c r="Y119" i="1"/>
  <c r="Z119" i="1"/>
  <c r="AA119" i="1"/>
  <c r="AB119" i="1"/>
  <c r="Y118" i="1"/>
  <c r="Z118" i="1"/>
  <c r="AA118" i="1"/>
  <c r="AB118" i="1"/>
  <c r="Y117" i="1"/>
  <c r="Z117" i="1"/>
  <c r="AA117" i="1"/>
  <c r="AB117" i="1"/>
  <c r="Y116" i="1"/>
  <c r="Z116" i="1"/>
  <c r="AA116" i="1"/>
  <c r="AB116" i="1"/>
  <c r="Y115" i="1"/>
  <c r="Z115" i="1"/>
  <c r="AA115" i="1"/>
  <c r="AB115" i="1"/>
  <c r="Y114" i="1" l="1"/>
  <c r="Z114" i="1"/>
  <c r="AA114" i="1"/>
  <c r="AB114" i="1"/>
  <c r="Y113" i="1"/>
  <c r="Z113" i="1"/>
  <c r="AA113" i="1"/>
  <c r="AB113" i="1"/>
  <c r="Y112" i="1"/>
  <c r="Z112" i="1"/>
  <c r="AA112" i="1"/>
  <c r="AB112" i="1"/>
  <c r="Y111" i="1"/>
  <c r="Z111" i="1"/>
  <c r="AA111" i="1"/>
  <c r="AB111" i="1"/>
  <c r="Y110" i="1"/>
  <c r="Z110" i="1"/>
  <c r="AA110" i="1"/>
  <c r="AB110" i="1"/>
  <c r="Y109" i="1"/>
  <c r="Z109" i="1"/>
  <c r="AA109" i="1"/>
  <c r="AB109" i="1"/>
  <c r="Y108" i="1"/>
  <c r="Z108" i="1"/>
  <c r="AA108" i="1"/>
  <c r="AB108" i="1"/>
  <c r="Y107" i="1"/>
  <c r="Z107" i="1"/>
  <c r="AA107" i="1"/>
  <c r="AB107" i="1"/>
  <c r="Y106" i="1"/>
  <c r="Z106" i="1"/>
  <c r="AA106" i="1"/>
  <c r="AB106" i="1"/>
  <c r="Y105" i="1"/>
  <c r="Z105" i="1"/>
  <c r="AA105" i="1"/>
  <c r="AB105" i="1"/>
  <c r="Y104" i="1"/>
  <c r="Z104" i="1"/>
  <c r="AA104" i="1"/>
  <c r="AB104" i="1"/>
  <c r="Y103" i="1"/>
  <c r="Z103" i="1"/>
  <c r="AA103" i="1"/>
  <c r="AB103" i="1"/>
  <c r="Y102" i="1"/>
  <c r="Z102" i="1"/>
  <c r="AA102" i="1"/>
  <c r="AB102" i="1"/>
  <c r="Y101" i="1"/>
  <c r="Z101" i="1"/>
  <c r="AA101" i="1"/>
  <c r="AB101" i="1"/>
  <c r="Y100" i="1"/>
  <c r="Z100" i="1"/>
  <c r="AA100" i="1"/>
  <c r="AB100" i="1"/>
  <c r="Y99" i="1"/>
  <c r="Z99" i="1"/>
  <c r="AA99" i="1"/>
  <c r="AB99" i="1"/>
  <c r="Y98" i="1"/>
  <c r="Z98" i="1"/>
  <c r="AA98" i="1"/>
  <c r="AB98" i="1"/>
  <c r="Y97" i="1"/>
  <c r="Z97" i="1"/>
  <c r="AA97" i="1"/>
  <c r="AB97" i="1"/>
  <c r="Y96" i="1"/>
  <c r="Z96" i="1"/>
  <c r="AA96" i="1"/>
  <c r="AB96" i="1"/>
  <c r="Y95" i="1"/>
  <c r="Z95" i="1"/>
  <c r="AA95" i="1"/>
  <c r="AB95" i="1"/>
  <c r="Y94" i="1"/>
  <c r="Z94" i="1"/>
  <c r="AA94" i="1"/>
  <c r="AB94" i="1"/>
  <c r="Y93" i="1"/>
  <c r="Z93" i="1"/>
  <c r="AA93" i="1"/>
  <c r="AB93" i="1"/>
  <c r="Y92" i="1"/>
  <c r="Z92" i="1"/>
  <c r="AA92" i="1"/>
  <c r="AB92" i="1"/>
  <c r="Y91" i="1"/>
  <c r="Z91" i="1"/>
  <c r="AA91" i="1"/>
  <c r="AB91" i="1"/>
  <c r="Y90" i="1"/>
  <c r="Z90" i="1"/>
  <c r="AA90" i="1"/>
  <c r="AB90" i="1"/>
  <c r="Y89" i="1"/>
  <c r="Z89" i="1"/>
  <c r="AA89" i="1"/>
  <c r="AB89" i="1"/>
  <c r="Y88" i="1"/>
  <c r="Z88" i="1"/>
  <c r="AA88" i="1"/>
  <c r="AB88" i="1"/>
  <c r="Y87" i="1"/>
  <c r="Z87" i="1"/>
  <c r="AA87" i="1"/>
  <c r="AB87" i="1"/>
  <c r="Y86" i="1"/>
  <c r="Z86" i="1"/>
  <c r="AA86" i="1"/>
  <c r="AB86" i="1"/>
  <c r="Y85" i="1"/>
  <c r="Z85" i="1"/>
  <c r="AA85" i="1"/>
  <c r="AB85" i="1"/>
  <c r="Y83" i="1" l="1"/>
  <c r="Z83" i="1"/>
  <c r="AA83" i="1"/>
  <c r="AB83" i="1"/>
  <c r="Y84" i="1"/>
  <c r="Z84" i="1"/>
  <c r="AA84" i="1"/>
  <c r="AB84" i="1"/>
  <c r="AA23" i="1" l="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Y82" i="1" l="1"/>
  <c r="AB82" i="1"/>
  <c r="Y81" i="1"/>
  <c r="AB81" i="1"/>
  <c r="Y80" i="1"/>
  <c r="AB80" i="1"/>
  <c r="Y79" i="1"/>
  <c r="AB79" i="1"/>
  <c r="Y78" i="1"/>
  <c r="AB78" i="1"/>
  <c r="Y77" i="1"/>
  <c r="AB77" i="1"/>
  <c r="Y76" i="1"/>
  <c r="AB76" i="1"/>
  <c r="Y75" i="1"/>
  <c r="AB75" i="1"/>
  <c r="Y74" i="1"/>
  <c r="AB74" i="1"/>
  <c r="Y73" i="1"/>
  <c r="AB73" i="1"/>
  <c r="Y72" i="1"/>
  <c r="AB72" i="1"/>
  <c r="Y71" i="1"/>
  <c r="AB71" i="1"/>
  <c r="Y70" i="1"/>
  <c r="AB70" i="1"/>
  <c r="Y69" i="1"/>
  <c r="AB69" i="1"/>
  <c r="Y68" i="1" l="1"/>
  <c r="AB68" i="1"/>
  <c r="Y67" i="1"/>
  <c r="AB67" i="1"/>
  <c r="Y66" i="1"/>
  <c r="AB66" i="1"/>
  <c r="Y65" i="1"/>
  <c r="AB65" i="1"/>
  <c r="Y64" i="1" l="1"/>
  <c r="AB64" i="1"/>
  <c r="Y63" i="1"/>
  <c r="AB63" i="1"/>
  <c r="Y62" i="1"/>
  <c r="AB62" i="1"/>
  <c r="Y61" i="1"/>
  <c r="AB61" i="1"/>
  <c r="Y60" i="1"/>
  <c r="AB60" i="1"/>
  <c r="Y59" i="1" l="1"/>
  <c r="AB59" i="1"/>
  <c r="Y58" i="1"/>
  <c r="AB58" i="1"/>
  <c r="Y57" i="1"/>
  <c r="AB57" i="1"/>
  <c r="Y56" i="1"/>
  <c r="AB56" i="1"/>
  <c r="Y55" i="1"/>
  <c r="AB55" i="1"/>
  <c r="Y54" i="1"/>
  <c r="AB54" i="1"/>
  <c r="Y53" i="1"/>
  <c r="AB53" i="1"/>
  <c r="Y52" i="1"/>
  <c r="AB52" i="1"/>
  <c r="Y51" i="1"/>
  <c r="AB51" i="1"/>
  <c r="Y50" i="1"/>
  <c r="AB50" i="1"/>
  <c r="Y49" i="1"/>
  <c r="AB49" i="1"/>
  <c r="Y48" i="1"/>
  <c r="AB48" i="1"/>
  <c r="Y42" i="1" l="1"/>
  <c r="AB42" i="1"/>
  <c r="Y41" i="1"/>
  <c r="AB41" i="1"/>
  <c r="Y40" i="1"/>
  <c r="AB40" i="1"/>
  <c r="Y39" i="1"/>
  <c r="AB39" i="1"/>
  <c r="Y38" i="1"/>
  <c r="AB38" i="1"/>
  <c r="Y37" i="1"/>
  <c r="AB37" i="1"/>
  <c r="Y36" i="1"/>
  <c r="AB36" i="1"/>
  <c r="Y23" i="1"/>
  <c r="AB23" i="1"/>
  <c r="Y46" i="1"/>
  <c r="AB46" i="1"/>
  <c r="Y45" i="1"/>
  <c r="AB45" i="1"/>
  <c r="Y44" i="1"/>
  <c r="AB44" i="1"/>
  <c r="Y47" i="1"/>
  <c r="AB47" i="1"/>
  <c r="Y43" i="1"/>
  <c r="AB43" i="1"/>
  <c r="Y35" i="1" l="1"/>
  <c r="AB35" i="1"/>
  <c r="Y34" i="1"/>
  <c r="AB34" i="1"/>
  <c r="D68" i="2" l="1"/>
  <c r="B68" i="2"/>
  <c r="C68" i="2"/>
  <c r="E68" i="2"/>
  <c r="Y32" i="1"/>
  <c r="Y33" i="1"/>
  <c r="AB32" i="1"/>
  <c r="AB33" i="1"/>
  <c r="Y31" i="1"/>
  <c r="AB31" i="1"/>
  <c r="Y30" i="1"/>
  <c r="AB30" i="1"/>
  <c r="Y29" i="1" l="1"/>
  <c r="AB29" i="1"/>
  <c r="Y28" i="1" l="1"/>
  <c r="AB28" i="1"/>
  <c r="Y27" i="1"/>
  <c r="AB27" i="1"/>
  <c r="Y26" i="1" l="1"/>
  <c r="AB26" i="1"/>
  <c r="Y25" i="1" l="1"/>
  <c r="AB25" i="1"/>
  <c r="Y24" i="1"/>
  <c r="AB24" i="1"/>
  <c r="E67" i="2" l="1"/>
  <c r="D67" i="2"/>
  <c r="C67" i="2"/>
  <c r="B67" i="2"/>
  <c r="C59" i="2" l="1"/>
  <c r="E61" i="2"/>
  <c r="D64" i="2"/>
  <c r="E66" i="2"/>
  <c r="B64" i="2"/>
  <c r="B63" i="2"/>
  <c r="B61" i="2"/>
  <c r="D61" i="2"/>
  <c r="D62" i="2"/>
  <c r="D66" i="2"/>
  <c r="E69" i="2"/>
  <c r="E59" i="2"/>
  <c r="B65" i="2"/>
  <c r="E60" i="2"/>
  <c r="B69" i="2"/>
  <c r="B60" i="2"/>
  <c r="C65" i="2"/>
  <c r="E62" i="2"/>
  <c r="E64" i="2"/>
  <c r="B66" i="2"/>
  <c r="C69" i="2"/>
  <c r="C60" i="2"/>
  <c r="D65" i="2"/>
  <c r="B62" i="2"/>
  <c r="E63" i="2"/>
  <c r="B59" i="2"/>
  <c r="C61" i="2"/>
  <c r="C62" i="2"/>
  <c r="C66" i="2"/>
  <c r="D69" i="2"/>
  <c r="D59" i="2"/>
  <c r="D60" i="2"/>
  <c r="E65" i="2"/>
  <c r="C63" i="2"/>
  <c r="C64" i="2"/>
  <c r="D63" i="2"/>
  <c r="B70" i="2" l="1"/>
  <c r="D70" i="2"/>
  <c r="C70" i="2"/>
  <c r="E70" i="2"/>
  <c r="B54" i="2" l="1"/>
  <c r="B55" i="2"/>
  <c r="B53" i="2"/>
  <c r="B52" i="2"/>
</calcChain>
</file>

<file path=xl/sharedStrings.xml><?xml version="1.0" encoding="utf-8"?>
<sst xmlns="http://schemas.openxmlformats.org/spreadsheetml/2006/main" count="984" uniqueCount="348">
  <si>
    <t>Status</t>
  </si>
  <si>
    <t>In Process</t>
  </si>
  <si>
    <t>Revision Request</t>
  </si>
  <si>
    <t>Request Type</t>
  </si>
  <si>
    <t>TAC Goal #</t>
  </si>
  <si>
    <t>NPRR</t>
  </si>
  <si>
    <t>NOGRR</t>
  </si>
  <si>
    <t>RMGRR</t>
  </si>
  <si>
    <t>PGRR</t>
  </si>
  <si>
    <t>SCR</t>
  </si>
  <si>
    <t>Grand Total</t>
  </si>
  <si>
    <t>Goal 1</t>
  </si>
  <si>
    <t>(All)</t>
  </si>
  <si>
    <t>Goal 2</t>
  </si>
  <si>
    <t>Goal 3</t>
  </si>
  <si>
    <t>Goal 4</t>
  </si>
  <si>
    <t>Goal 5</t>
  </si>
  <si>
    <t>Goal 6</t>
  </si>
  <si>
    <t>Goal 7</t>
  </si>
  <si>
    <t>Goal 8</t>
  </si>
  <si>
    <t>Goal 9</t>
  </si>
  <si>
    <t>Goal 10</t>
  </si>
  <si>
    <t>Goal 11</t>
  </si>
  <si>
    <t>Goal 12</t>
  </si>
  <si>
    <t>Goal 13</t>
  </si>
  <si>
    <t>Count of Revision Request addressing TAC Goals by Request Type and Status</t>
  </si>
  <si>
    <t>Values</t>
  </si>
  <si>
    <t>Sponsor</t>
  </si>
  <si>
    <t>ERCOT</t>
  </si>
  <si>
    <t>Sponsor Type</t>
  </si>
  <si>
    <t>Working Group / Task Force</t>
  </si>
  <si>
    <t>Market Participant</t>
  </si>
  <si>
    <t>Count of Revision Request addressing TAC Goals by Sponsor Type and Status</t>
  </si>
  <si>
    <t>LPGRR</t>
  </si>
  <si>
    <t>1. Align TAC and Subcommittee Goals with the ERCOT Board of Directors’ strategic vision to work with ERCOT Staff to achieve the Board’s vision for ERCOT.</t>
  </si>
  <si>
    <t>X</t>
  </si>
  <si>
    <t>Goal 14</t>
  </si>
  <si>
    <t>VCMRR</t>
  </si>
  <si>
    <t>Approved</t>
  </si>
  <si>
    <t>COPMGRR</t>
  </si>
  <si>
    <t>RRGRR</t>
  </si>
  <si>
    <t>Citigroup</t>
  </si>
  <si>
    <t>SMOGRR</t>
  </si>
  <si>
    <t>1</t>
  </si>
  <si>
    <t>2</t>
  </si>
  <si>
    <t>3</t>
  </si>
  <si>
    <t>4</t>
  </si>
  <si>
    <t>5</t>
  </si>
  <si>
    <t>6</t>
  </si>
  <si>
    <t>7</t>
  </si>
  <si>
    <t>8</t>
  </si>
  <si>
    <t>9</t>
  </si>
  <si>
    <t>10</t>
  </si>
  <si>
    <t>11</t>
  </si>
  <si>
    <t>12</t>
  </si>
  <si>
    <t>13</t>
  </si>
  <si>
    <t>14</t>
  </si>
  <si>
    <t>Committee Strategic Alignment</t>
  </si>
  <si>
    <t>Operational Reliability</t>
  </si>
  <si>
    <t>Flexible Market Design</t>
  </si>
  <si>
    <t>Data Transparency and Access</t>
  </si>
  <si>
    <t>Strategic Pillar</t>
  </si>
  <si>
    <t>Totals</t>
  </si>
  <si>
    <t>2. Maintain rules that support ERCOT system reliability, promote market solutions, and are consistent with PURA, PUC, and NERC Reliability Standards.</t>
  </si>
  <si>
    <t>3. Pursue clarifications to market rules and guides which enhance the transparency of resource registration and requirements and clarify the entry process for new resources, with the explicit understanding that no changes will be made that affect the rights and obligations of resources currently participating in the wholesale and ancillary services markets.</t>
  </si>
  <si>
    <t>4. Monitor resource adequacy and make improvements as necessary.</t>
  </si>
  <si>
    <t>5. Collaborate with ERCOT Staff on current trends in fuel prices and installed resource costs through market changes.</t>
  </si>
  <si>
    <t>6. Develop and implement needed market design corrections and improvements which are cost effective.</t>
  </si>
  <si>
    <t>7. Pursue the appropriate implementation of load participation.</t>
  </si>
  <si>
    <t>8. Pursue the appropriate implementation of emerging technologies.</t>
  </si>
  <si>
    <t>9. Implement Retail Market improvements and requirements.</t>
  </si>
  <si>
    <t xml:space="preserve">10. Facilitate market improvements necessary to leverage the capabilities of Advanced Metering Systems (AMS) in the retail market and improve the integrity and availability of AMS data to Market Participants.  </t>
  </si>
  <si>
    <t>11. Improve settlement processes to facilitate changes in the ERCOT market design.</t>
  </si>
  <si>
    <t>12. Collaborate with ERCOT Staff on the review of ancillary service needs and implement changes as necessary.</t>
  </si>
  <si>
    <t>13. Maintain market rules that support open access to the ERCOT markets and transmission network.</t>
  </si>
  <si>
    <t>14. Work with ERCOT Staff to develop Protocols and market improvements that support increased data transparency and data availability to the market.</t>
  </si>
  <si>
    <t>15. Work with ERCOT Staff to ensure appropriate credit and collateral rules exist or are created to facilitate market changes.</t>
  </si>
  <si>
    <t>15</t>
  </si>
  <si>
    <t>NPRR823</t>
  </si>
  <si>
    <t>NPRR826</t>
  </si>
  <si>
    <t>Amend the Definition of an Affiliate</t>
  </si>
  <si>
    <t>Mitigated Offer Caps for RMR Resources</t>
  </si>
  <si>
    <t>Dynegy</t>
  </si>
  <si>
    <t>Goal 15</t>
  </si>
  <si>
    <t>NPRR838</t>
  </si>
  <si>
    <t>Updated O&amp;M Cost for RMR Resources</t>
  </si>
  <si>
    <t>NPRR849</t>
  </si>
  <si>
    <t>NPRR850</t>
  </si>
  <si>
    <t>Clarification of the Range of Voltage Set Points at a Generation Resource’s POI</t>
  </si>
  <si>
    <t>Market Suspension and Restart</t>
  </si>
  <si>
    <t>STEC</t>
  </si>
  <si>
    <t>NPRR863</t>
  </si>
  <si>
    <t>Creation of Primary Frequency Response Service Product and Revisions to Responsive Reserve</t>
  </si>
  <si>
    <t>RR Title</t>
  </si>
  <si>
    <t>LCRA</t>
  </si>
  <si>
    <t>Texas SET WG</t>
  </si>
  <si>
    <t>TSRTF</t>
  </si>
  <si>
    <t>NPRR871</t>
  </si>
  <si>
    <t>Customer or Resource Entity Funded Transmission Projects Review Process</t>
  </si>
  <si>
    <t>NPRR872</t>
  </si>
  <si>
    <t>Modifying the SASM Shadow Price Cap</t>
  </si>
  <si>
    <t>NPRR885</t>
  </si>
  <si>
    <t>Must-Run Alternative (MRA) Details and Revisions Resulting from PUCT Project No. 46369, Rulemaking Relating to Reliability Must-Run Service</t>
  </si>
  <si>
    <t>NPRR886</t>
  </si>
  <si>
    <t>OBDRR</t>
  </si>
  <si>
    <t>NPRR891</t>
  </si>
  <si>
    <t>NPRR896</t>
  </si>
  <si>
    <t>Reliability Must-Run and Must-Run Alternative Evaluation Process</t>
  </si>
  <si>
    <t>Removal of NOIE Capacity Reporting Threshold for the Unregistered Distributed Generation Report</t>
  </si>
  <si>
    <t>OBDRR009</t>
  </si>
  <si>
    <t>ORDC OBD Revisions for ERCOT-Directed Actions Related to DC Ties</t>
  </si>
  <si>
    <t>REMC</t>
  </si>
  <si>
    <t>SCR798</t>
  </si>
  <si>
    <t xml:space="preserve"> PTP Obligation Bid ID Limit</t>
  </si>
  <si>
    <t>RMGRR156</t>
  </si>
  <si>
    <t>RMGRR157</t>
  </si>
  <si>
    <t>RMGRR158</t>
  </si>
  <si>
    <t>Safety-Net Automation</t>
  </si>
  <si>
    <t>Market Notice Communication Process Clean Up</t>
  </si>
  <si>
    <t>Oncor/AEP</t>
  </si>
  <si>
    <t>NOGRR183</t>
  </si>
  <si>
    <t>Remedial Action Scheme (RAS) Submittal and Review Requirements</t>
  </si>
  <si>
    <t>NPRR900</t>
  </si>
  <si>
    <t>NPRR902</t>
  </si>
  <si>
    <t>NPRR903</t>
  </si>
  <si>
    <t>NPRR904</t>
  </si>
  <si>
    <t>NPRR905</t>
  </si>
  <si>
    <t>NPRR906</t>
  </si>
  <si>
    <t>NPRR907</t>
  </si>
  <si>
    <t>Protocol Section 14 Language Review</t>
  </si>
  <si>
    <t>ERCOT Critical Energy Infrastructure Information</t>
  </si>
  <si>
    <t>Day-Ahead Market Timing Deviations</t>
  </si>
  <si>
    <t>Revisions to Real-Time On-Line Reliability Deployment Price Adder for ERCOT-Directed Actions Related to DC Ties</t>
  </si>
  <si>
    <t>CRR Balancing Account Resettlement</t>
  </si>
  <si>
    <t>Clarifying the Decision Making Entity Process</t>
  </si>
  <si>
    <t>Revise Definition of M1a to Reflect Actual Calendar Days</t>
  </si>
  <si>
    <t>MSWG</t>
  </si>
  <si>
    <t>Agreements Between ERCOT and Other Control Area Operators</t>
  </si>
  <si>
    <t>Revisions to Emergency Operating Procedures for Extended Unplanned System Outages</t>
  </si>
  <si>
    <t>2019 TAC Goals</t>
  </si>
  <si>
    <t>OBDRR010</t>
  </si>
  <si>
    <t>Related to NPRR910, Clarify Treatment of RUC Resource that has a Day-Ahead Market Three-Part Supply Award</t>
  </si>
  <si>
    <t>RMGRR159</t>
  </si>
  <si>
    <t>Related to NPRR908, Revisions to Mass Transition Processes</t>
  </si>
  <si>
    <t>NPRR908</t>
  </si>
  <si>
    <t>NPRR909</t>
  </si>
  <si>
    <t>NPRR910</t>
  </si>
  <si>
    <t>NPRR911</t>
  </si>
  <si>
    <t>NPRR912</t>
  </si>
  <si>
    <t>NPRR917</t>
  </si>
  <si>
    <t>NPRR916</t>
  </si>
  <si>
    <t>NPRR915</t>
  </si>
  <si>
    <t>NPRR914</t>
  </si>
  <si>
    <t>NPRR913</t>
  </si>
  <si>
    <t>Clarify Treatment of RUC Resource that has a Day-Ahead Market Three-Part Supply Award</t>
  </si>
  <si>
    <t>Improved Calculation of Real-Time LMPs at Logical Resource Nodes for On-Line Combined Cycle Generation Resources</t>
  </si>
  <si>
    <t>Revisions to Mass Transition Processes</t>
  </si>
  <si>
    <t>Address Unavailability Gap for ERS and Other Minor Clarifications</t>
  </si>
  <si>
    <t>Settlement of Switchable Generation Resources (SWGRs) Instructed to Switch to ERCOT</t>
  </si>
  <si>
    <t>Generator Interconnection Neutral Project Classification</t>
  </si>
  <si>
    <t>Wind Coalition</t>
  </si>
  <si>
    <t>Addition of Controllable Load Resources to 60-Day Reports</t>
  </si>
  <si>
    <t>Define Limited Duration Resource and Clarify Telemetered Resource Status Requirements</t>
  </si>
  <si>
    <t>Luminant</t>
  </si>
  <si>
    <t>Mitigated Offer Floor Revisions</t>
  </si>
  <si>
    <t>Nodal Pricing for Settlement Only Distribution Generators (SODGs) and Settlement Only Transmission Generators (SOTGs)</t>
  </si>
  <si>
    <t>16. Establish a Task Force to develop market rules for the implementation of Real-Time Co-Optimization (RTC).</t>
  </si>
  <si>
    <t>17. Review and take actions necessary stemming from the March 5, 2019 Operating Condition Notice (OCN) event.</t>
  </si>
  <si>
    <t>18. Review ERCOT market, identify barriers to entry and integration of energy storage.</t>
  </si>
  <si>
    <t>16</t>
  </si>
  <si>
    <t>17</t>
  </si>
  <si>
    <t>18</t>
  </si>
  <si>
    <t>Goal 16</t>
  </si>
  <si>
    <t>Goal 17</t>
  </si>
  <si>
    <t>Goal 18</t>
  </si>
  <si>
    <t>NOGRR184</t>
  </si>
  <si>
    <t>NOGRR185</t>
  </si>
  <si>
    <t>NOGRR187</t>
  </si>
  <si>
    <t>NOGRR188</t>
  </si>
  <si>
    <t>NOGRR189</t>
  </si>
  <si>
    <t>Related to NPRR919, Exemption from Governor Primary Frequency Response Control for Certain Resources in Private Use Networks</t>
  </si>
  <si>
    <t>Related to NPRR921, RTF-2 Elimination of the Terms All-Inclusive Generation Resource and All-Inclusive Resource</t>
  </si>
  <si>
    <t>Formosa</t>
  </si>
  <si>
    <t>Related to NPRR863, Creation of ERCOT Contingency Reserve Service and Revisions to Responsive Reserve</t>
  </si>
  <si>
    <t>WAN Technology Updates</t>
  </si>
  <si>
    <t>Align Disturbance Monitoring Requirements Deadline with NERC Reliability Standard PRC-002-2</t>
  </si>
  <si>
    <t>SPWG</t>
  </si>
  <si>
    <t>OBDRR011</t>
  </si>
  <si>
    <t>OBDRR013</t>
  </si>
  <si>
    <t>ORDC OBD Revisions for PUCT Project 48551</t>
  </si>
  <si>
    <t>Change to the Voltage Levels of Generic Transmission Shadow Prices Caps</t>
  </si>
  <si>
    <t>PGRR069</t>
  </si>
  <si>
    <t>PGRR070</t>
  </si>
  <si>
    <t>Revised Responsibilities for Performing Geomagnetic Disturbance (GMD) Vulnerability Assessments</t>
  </si>
  <si>
    <t>RRGRR020</t>
  </si>
  <si>
    <t>Clarify Planning Model Requirements</t>
  </si>
  <si>
    <t>SCR799</t>
  </si>
  <si>
    <t>ERCOT Outage Study Cases in the System Operations Test Environment (SOTE)</t>
  </si>
  <si>
    <t>Oncor</t>
  </si>
  <si>
    <t>NPRR918</t>
  </si>
  <si>
    <t>NPRR919</t>
  </si>
  <si>
    <t>NPRR920</t>
  </si>
  <si>
    <t>NPRR921</t>
  </si>
  <si>
    <t>NPRR922</t>
  </si>
  <si>
    <t>NPRR923</t>
  </si>
  <si>
    <t>NPRR924</t>
  </si>
  <si>
    <t>NPRR925</t>
  </si>
  <si>
    <t>NPRR926</t>
  </si>
  <si>
    <t>NPRR928</t>
  </si>
  <si>
    <t>NPRR929</t>
  </si>
  <si>
    <t>NPRR930</t>
  </si>
  <si>
    <t>Validation Clarification for PTP Obligations with Links to an Option</t>
  </si>
  <si>
    <t>Exemption from Governor Primary Frequency Response Control for Certain Resources in Private Use Networks</t>
  </si>
  <si>
    <t>Change to Ramp Rate Calculation in Resource Limit Calculator</t>
  </si>
  <si>
    <t>RTF-2 Elimination of the Terms All-Inclusive Generation Resource and All-Inclusive Resource</t>
  </si>
  <si>
    <t>Modifications to DC Tie Import Forecast Method</t>
  </si>
  <si>
    <t>Revision to Weather Responsiveness Determination Process</t>
  </si>
  <si>
    <t>Addition of Form to Section 23 - IMRE Application for Registration</t>
  </si>
  <si>
    <t>Increasing Minimum Quantity for PTP Obligation Bids</t>
  </si>
  <si>
    <t>Removal of 90-Day Period Between SSR Study Approval and Sychronization</t>
  </si>
  <si>
    <t>Cybersecurity Incident Notification</t>
  </si>
  <si>
    <t>PTP Obligations with Links to an Option DAM Award Eligibility</t>
  </si>
  <si>
    <t>Weekly RUC Modifications for Forecasted Emergency Conditions</t>
  </si>
  <si>
    <t>LCRA, Reliant, STEC, Austin Energy, CPS Energy</t>
  </si>
  <si>
    <t>PWG</t>
  </si>
  <si>
    <t>OBDRR015</t>
  </si>
  <si>
    <t>Linking of VOLL to the Effective SWCAP</t>
  </si>
  <si>
    <t>OBDRR014</t>
  </si>
  <si>
    <t>Change Posting Location for Non-biddable Resource Nodes</t>
  </si>
  <si>
    <t>VCMRR023</t>
  </si>
  <si>
    <t>Related to NPRR940, Removal of Language Related to NPRR664, Fuel Index Price for Resource Definition and Real-Time Make-Whole Payments for Exceptional Fuel Cost Events</t>
  </si>
  <si>
    <t>SMOGRR022</t>
  </si>
  <si>
    <t>Related to NPRR948, Instrument Transformer Testing Schedule and Removal of Reference to Fiber-Optic Current Transformers</t>
  </si>
  <si>
    <t>SCR800</t>
  </si>
  <si>
    <t>SCR801</t>
  </si>
  <si>
    <t>SCR802</t>
  </si>
  <si>
    <t>SCR803</t>
  </si>
  <si>
    <t>Enhance Wind Integration Report and Create Solar Integration Report and Solar Dashboard</t>
  </si>
  <si>
    <t>Enhance Communications of System Inertia</t>
  </si>
  <si>
    <t>867_03 Final(s) Global Process ID Correction Request for IDR ESI ID(s) Posted to the 867 Activity Report</t>
  </si>
  <si>
    <t>Addition of DC Tie Ramp to GTBD Calculation</t>
  </si>
  <si>
    <t>AEP, CNP, Oncor, and TNMP</t>
  </si>
  <si>
    <t>NRG</t>
  </si>
  <si>
    <t>Reliant Energy</t>
  </si>
  <si>
    <t>NOGRR190</t>
  </si>
  <si>
    <t>Related to NPRR937, Distribution Voltage Level Block Load Transfer (BLT) Deployment</t>
  </si>
  <si>
    <t>NOGRR191</t>
  </si>
  <si>
    <t>Related to NPRR939, Modification to Load Resources Providing RRS to Maintain Minimum PRC on Generators During Scarcity Conditions</t>
  </si>
  <si>
    <t>GSEC</t>
  </si>
  <si>
    <t>NPRR931</t>
  </si>
  <si>
    <t>NPRR932</t>
  </si>
  <si>
    <t>NPRR933</t>
  </si>
  <si>
    <t>NPRR934</t>
  </si>
  <si>
    <t>NPRR935</t>
  </si>
  <si>
    <t>NPRR936</t>
  </si>
  <si>
    <t>NPRR937</t>
  </si>
  <si>
    <t>NPRR938</t>
  </si>
  <si>
    <t>NPRR939</t>
  </si>
  <si>
    <t>NPRR940</t>
  </si>
  <si>
    <t>NPRR941</t>
  </si>
  <si>
    <t>NPRR942</t>
  </si>
  <si>
    <t>NPRR943</t>
  </si>
  <si>
    <t>NPRR944</t>
  </si>
  <si>
    <t>NPRR945</t>
  </si>
  <si>
    <t>NPRR946</t>
  </si>
  <si>
    <t>NPRR947</t>
  </si>
  <si>
    <t>NPRR948</t>
  </si>
  <si>
    <t>NPRR949</t>
  </si>
  <si>
    <t>NPRR950</t>
  </si>
  <si>
    <t>NPRR951</t>
  </si>
  <si>
    <t>NPRR952</t>
  </si>
  <si>
    <t>As Built Hub Average Calculation</t>
  </si>
  <si>
    <t>Addition of Load to Existing Load Zone</t>
  </si>
  <si>
    <t>Reporting of Demand Response by Retail Electric Providers and Non-Opt-In Entities</t>
  </si>
  <si>
    <t>Advance Action Notice (AAN) and Clarify Process for Resource Outage Approval Withdrawal</t>
  </si>
  <si>
    <t>Post All Wind and Solar Forecasts</t>
  </si>
  <si>
    <t>CRR Account Holder Limits</t>
  </si>
  <si>
    <t>Engie NA</t>
  </si>
  <si>
    <t>Distribution Voltage Level Block Load Transfer (BLT) Deployment</t>
  </si>
  <si>
    <t>Distribution Voltage Level Block Load Transfer (BLT) Compensation</t>
  </si>
  <si>
    <t>Modification to Load Resources Providing RRS to Maintain Minimum PRC on Generators During Scarcity Conditions</t>
  </si>
  <si>
    <t>Removal of Language Related to NPRR664, Fuel Index Price for Resource Definition and Real-Time Make-Whole Payments for Exceptional Fuel Cost Events</t>
  </si>
  <si>
    <t>Create a Lower Rio Grande Valley Hub</t>
  </si>
  <si>
    <t>DC Energy</t>
  </si>
  <si>
    <t>Clarification of Revised Transaction Limit Posting</t>
  </si>
  <si>
    <t>Holiday Schedule Update</t>
  </si>
  <si>
    <t>As Built Day-Ahead Market Energy Bid Curve Submission Validation</t>
  </si>
  <si>
    <t>Net Metering Requirements</t>
  </si>
  <si>
    <t>TIEC</t>
  </si>
  <si>
    <t>Allow TDSPs to Use 814_28, Complete Un-executable Transactions for 814_03 Switch Transactions Involved In A Mass Transition Event</t>
  </si>
  <si>
    <t>TX SET</t>
  </si>
  <si>
    <t>Clarification to Ancillary Service Supply Responsibility Definition and Improvements to Determining and Charging for Ancillary Service Failed Quantities</t>
  </si>
  <si>
    <t>Instrument Transformer Testing Schedule and Removal of Reference to Fiber-Optic Current Transformers</t>
  </si>
  <si>
    <t>January 1, 2023 Changes to EPS Meter Communications Path</t>
  </si>
  <si>
    <t>Switchable Generation Resources Providing Black Start Service</t>
  </si>
  <si>
    <t>Active and Inactive SCED Constraint Reporting</t>
  </si>
  <si>
    <t>Use of Katy Hub for the Fuel Index Price</t>
  </si>
  <si>
    <t>NOGRR194</t>
  </si>
  <si>
    <t>NOGRR195</t>
  </si>
  <si>
    <t>Relocate Black Start Training Attendance Requirements to Nodal Operating Guides</t>
  </si>
  <si>
    <t>Generator Voltage Control Tolerance Band</t>
  </si>
  <si>
    <t>PGRR071</t>
  </si>
  <si>
    <t>PGRR072</t>
  </si>
  <si>
    <t>PGRR073</t>
  </si>
  <si>
    <t>Update Interconnection Process Timetables to Align with NPRR926</t>
  </si>
  <si>
    <t>Treatment of Generation Resource Retirement and Mothball in Regional Transmission Plan and Geomagnetic Disturbance Vulnerability Assessment</t>
  </si>
  <si>
    <t>Related to NPRR956, Designation of Providers of Transmission Additions</t>
  </si>
  <si>
    <t>RMGRR161</t>
  </si>
  <si>
    <t>RMGRR162</t>
  </si>
  <si>
    <t>Revisions to Safety-Net Process</t>
  </si>
  <si>
    <t>Clarifications to Content of Notice to Affected Parties of a Mass Transition</t>
  </si>
  <si>
    <t>SCR804</t>
  </si>
  <si>
    <t>ERCOT GridGeo Access for Transmission Operators</t>
  </si>
  <si>
    <t>VCMRR024</t>
  </si>
  <si>
    <t>Allocation of Auxiliary Equipment Power Costs in Variable O&amp;M</t>
  </si>
  <si>
    <t>GSEC/Brazos</t>
  </si>
  <si>
    <t>NPRR953</t>
  </si>
  <si>
    <t>NPRR954</t>
  </si>
  <si>
    <t>NPRR955</t>
  </si>
  <si>
    <t>NPRR956</t>
  </si>
  <si>
    <t>NPRR957</t>
  </si>
  <si>
    <t>NPRR958</t>
  </si>
  <si>
    <t>NPRR959</t>
  </si>
  <si>
    <t>NPRR960</t>
  </si>
  <si>
    <t>NPRR961</t>
  </si>
  <si>
    <t>NPRR962</t>
  </si>
  <si>
    <t>NPRR963</t>
  </si>
  <si>
    <t>NPRR964</t>
  </si>
  <si>
    <t>NPRR965</t>
  </si>
  <si>
    <t>NPRR966</t>
  </si>
  <si>
    <t>Rejected</t>
  </si>
  <si>
    <t>Withdrawn</t>
  </si>
  <si>
    <t>Addition of Relay Loadability Rating Definition</t>
  </si>
  <si>
    <t>Allow Opt Out of 867 EPS Data</t>
  </si>
  <si>
    <t>Define Limited Impact Remedial Action Scheme (RAS)</t>
  </si>
  <si>
    <t>Designation of Providers of Transmission Additions</t>
  </si>
  <si>
    <t>RTF-4 Create Definition and Terms for Energy Storage</t>
  </si>
  <si>
    <t>Boston Energy Trading and Marketing</t>
  </si>
  <si>
    <t>Modifications to Wind and Solar Capacity Calculations in the CDR</t>
  </si>
  <si>
    <t>Creation of a Panhandle Region for Calculation of Seasonal Peak Average Capacity Contributions for Wind</t>
  </si>
  <si>
    <t>Phased Approach and Clarifications for NPRR863, Creation of ERCOT Contingency Reserve Service and Revisions to Responsive Reserve</t>
  </si>
  <si>
    <t>Related to NOGRR194, Relocate Black Start Training Attendance Requirements to Nodal Operating Guides</t>
  </si>
  <si>
    <t>Publish Approved DC Tie Schedules</t>
  </si>
  <si>
    <t>Creation of Generation and Controllable Load Resource Group (GCLR Group)</t>
  </si>
  <si>
    <t>Tenaska Power Services</t>
  </si>
  <si>
    <t>Improvement of RMR Process and Removal of Synchronous Condenser Unit and Agreement</t>
  </si>
  <si>
    <t>GREDP Shutdown Exemption</t>
  </si>
  <si>
    <t>Changes to Support Reactive Power Coordination Tool</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</si>
</sst>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0"/>
      <color theme="1"/>
      <name val="Calibri"/>
      <family val="2"/>
      <scheme val="minor"/>
    </font>
    <font>
      <b/>
      <sz val="10"/>
      <color theme="1"/>
      <name val="Calibri"/>
      <family val="2"/>
      <scheme val="minor"/>
    </font>
    <font>
      <b/>
      <sz val="16"/>
      <color theme="1"/>
      <name val="Calibri"/>
      <family val="2"/>
    </font>
    <font>
      <b/>
      <sz val="10"/>
      <color theme="0"/>
      <name val="Calibri"/>
      <family val="2"/>
      <scheme val="minor"/>
    </font>
    <font>
      <b/>
      <sz val="18"/>
      <color theme="1"/>
      <name val="Calibri"/>
      <family val="2"/>
      <scheme val="minor"/>
    </font>
    <font>
      <sz val="11"/>
      <color theme="1"/>
      <name val="Calibri"/>
      <family val="2"/>
    </font>
    <font>
      <b/>
      <sz val="16"/>
      <color theme="0"/>
      <name val="Calibri"/>
      <family val="2"/>
    </font>
    <font>
      <sz val="10"/>
      <color theme="1" tint="4.9989318521683403E-2"/>
      <name val="Calibri"/>
      <family val="2"/>
      <scheme val="minor"/>
    </font>
    <font>
      <sz val="12"/>
      <color theme="1" tint="4.9989318521683403E-2"/>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10"/>
      <name val="Calibri"/>
      <family val="2"/>
      <scheme val="minor"/>
    </font>
    <font>
      <sz val="12"/>
      <color theme="1"/>
      <name val="Calibri"/>
      <family val="2"/>
      <scheme val="minor"/>
    </font>
    <font>
      <b/>
      <sz val="12"/>
      <color theme="1"/>
      <name val="Calibri"/>
      <family val="2"/>
    </font>
    <font>
      <sz val="1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s>
  <fills count="13">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5" tint="-0.249977111117893"/>
        <bgColor theme="4" tint="0.79998168889431442"/>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rgb="FFB2B2B2"/>
      </right>
      <top style="thin">
        <color indexed="64"/>
      </top>
      <bottom style="thin">
        <color rgb="FFB2B2B2"/>
      </bottom>
      <diagonal/>
    </border>
    <border>
      <left style="thin">
        <color indexed="64"/>
      </left>
      <right style="thin">
        <color rgb="FFB2B2B2"/>
      </right>
      <top style="thin">
        <color indexed="64"/>
      </top>
      <bottom style="thin">
        <color indexed="64"/>
      </bottom>
      <diagonal/>
    </border>
  </borders>
  <cellStyleXfs count="2">
    <xf numFmtId="0" fontId="0" fillId="0" borderId="0"/>
    <xf numFmtId="9" fontId="11" fillId="0" borderId="0" applyFont="0" applyFill="0" applyBorder="0" applyAlignment="0" applyProtection="0"/>
  </cellStyleXfs>
  <cellXfs count="95">
    <xf numFmtId="0" fontId="0" fillId="0" borderId="0" xfId="0"/>
    <xf numFmtId="0" fontId="1" fillId="0" borderId="0" xfId="0" applyFont="1" applyAlignment="1">
      <alignment wrapText="1"/>
    </xf>
    <xf numFmtId="0" fontId="2" fillId="0" borderId="0" xfId="0" applyFont="1" applyAlignment="1">
      <alignment vertical="center" wrapText="1"/>
    </xf>
    <xf numFmtId="0" fontId="1" fillId="0" borderId="0" xfId="0" applyFont="1"/>
    <xf numFmtId="0" fontId="3" fillId="0" borderId="0" xfId="0" applyFont="1" applyFill="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4" xfId="0" applyFont="1" applyFill="1" applyBorder="1" applyAlignment="1">
      <alignment horizontal="center" vertical="top" wrapText="1"/>
    </xf>
    <xf numFmtId="0" fontId="5" fillId="0" borderId="0" xfId="0" applyFont="1"/>
    <xf numFmtId="0" fontId="6" fillId="0" borderId="0" xfId="0" applyFont="1" applyAlignment="1">
      <alignment vertical="center"/>
    </xf>
    <xf numFmtId="0" fontId="7" fillId="2" borderId="0" xfId="0" applyFont="1" applyFill="1" applyAlignment="1">
      <alignment horizontal="center" vertical="center"/>
    </xf>
    <xf numFmtId="0" fontId="0" fillId="0" borderId="5" xfId="0" pivotButton="1" applyBorder="1" applyAlignment="1">
      <alignment horizontal="center"/>
    </xf>
    <xf numFmtId="0" fontId="0" fillId="0" borderId="6" xfId="0" applyBorder="1" applyAlignment="1">
      <alignment horizontal="center"/>
    </xf>
    <xf numFmtId="0" fontId="0" fillId="0" borderId="7" xfId="0" pivotButton="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3" xfId="0" applyBorder="1" applyAlignment="1"/>
    <xf numFmtId="0" fontId="0" fillId="0" borderId="0" xfId="0"/>
    <xf numFmtId="0" fontId="6" fillId="0" borderId="0" xfId="0" applyFont="1" applyAlignment="1">
      <alignment vertical="center"/>
    </xf>
    <xf numFmtId="0" fontId="0" fillId="0" borderId="1" xfId="0" applyBorder="1" applyAlignment="1">
      <alignment horizontal="center"/>
    </xf>
    <xf numFmtId="0" fontId="0" fillId="0" borderId="1" xfId="0" applyNumberFormat="1" applyBorder="1" applyAlignment="1">
      <alignment horizontal="center"/>
    </xf>
    <xf numFmtId="0" fontId="0" fillId="3" borderId="1" xfId="0" applyNumberFormat="1" applyFill="1" applyBorder="1" applyAlignment="1">
      <alignment horizontal="center"/>
    </xf>
    <xf numFmtId="0" fontId="4" fillId="2" borderId="9" xfId="0" applyFont="1" applyFill="1" applyBorder="1" applyAlignment="1">
      <alignment horizontal="center" vertical="top" wrapText="1"/>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xf>
    <xf numFmtId="0" fontId="4" fillId="4" borderId="4"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7" borderId="4" xfId="0" applyFont="1" applyFill="1" applyBorder="1" applyAlignment="1">
      <alignment horizontal="center" vertical="center" wrapText="1"/>
    </xf>
    <xf numFmtId="0" fontId="13" fillId="8" borderId="4" xfId="0" applyFont="1" applyFill="1" applyBorder="1" applyAlignment="1">
      <alignment horizontal="center" vertical="center" wrapText="1"/>
    </xf>
    <xf numFmtId="0" fontId="0" fillId="0" borderId="0" xfId="0" applyFill="1" applyBorder="1"/>
    <xf numFmtId="0" fontId="14" fillId="0" borderId="0" xfId="0" applyFont="1"/>
    <xf numFmtId="0" fontId="10" fillId="5" borderId="1" xfId="0" applyFont="1" applyFill="1" applyBorder="1" applyAlignment="1">
      <alignment horizontal="center"/>
    </xf>
    <xf numFmtId="0" fontId="14" fillId="0" borderId="1" xfId="0" applyFont="1" applyBorder="1" applyAlignment="1">
      <alignment horizontal="center"/>
    </xf>
    <xf numFmtId="0" fontId="14" fillId="6" borderId="1" xfId="0" applyFont="1" applyFill="1" applyBorder="1"/>
    <xf numFmtId="0" fontId="14" fillId="7" borderId="1" xfId="0" applyFont="1" applyFill="1" applyBorder="1"/>
    <xf numFmtId="0" fontId="14" fillId="8" borderId="1" xfId="0" applyFont="1" applyFill="1" applyBorder="1"/>
    <xf numFmtId="0" fontId="14" fillId="0" borderId="1" xfId="0" applyFont="1" applyFill="1" applyBorder="1" applyAlignment="1">
      <alignment horizontal="center"/>
    </xf>
    <xf numFmtId="0" fontId="14" fillId="0" borderId="1" xfId="0" applyFont="1" applyBorder="1"/>
    <xf numFmtId="9" fontId="15" fillId="0" borderId="1" xfId="1" applyFont="1" applyBorder="1" applyAlignment="1">
      <alignment horizontal="center" vertical="center"/>
    </xf>
    <xf numFmtId="0" fontId="16" fillId="6"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5" fillId="0" borderId="1" xfId="0" applyFont="1" applyBorder="1" applyAlignment="1">
      <alignment horizontal="center" vertical="center"/>
    </xf>
    <xf numFmtId="0" fontId="12" fillId="0" borderId="0" xfId="0" applyFont="1"/>
    <xf numFmtId="0" fontId="9" fillId="0" borderId="2" xfId="0" applyNumberFormat="1" applyFont="1" applyBorder="1" applyAlignment="1">
      <alignment horizontal="center" vertical="center"/>
    </xf>
    <xf numFmtId="0" fontId="8" fillId="0" borderId="2" xfId="0" applyFont="1" applyFill="1" applyBorder="1"/>
    <xf numFmtId="0" fontId="8" fillId="0" borderId="2" xfId="0" applyFont="1" applyBorder="1" applyAlignment="1">
      <alignment wrapText="1"/>
    </xf>
    <xf numFmtId="0" fontId="15" fillId="9" borderId="1" xfId="0" applyFont="1" applyFill="1" applyBorder="1" applyAlignment="1">
      <alignment horizontal="center" vertical="center"/>
    </xf>
    <xf numFmtId="0" fontId="0" fillId="0" borderId="1" xfId="0" pivotButton="1" applyBorder="1" applyAlignment="1">
      <alignment horizontal="center"/>
    </xf>
    <xf numFmtId="0" fontId="0" fillId="0" borderId="1" xfId="0" applyBorder="1" applyAlignment="1">
      <alignment horizontal="center" wrapText="1"/>
    </xf>
    <xf numFmtId="0" fontId="0" fillId="0" borderId="1" xfId="0" applyBorder="1" applyAlignment="1"/>
    <xf numFmtId="0" fontId="0" fillId="10" borderId="1" xfId="0" applyNumberFormat="1" applyFill="1" applyBorder="1" applyAlignment="1">
      <alignment horizontal="center" vertical="center"/>
    </xf>
    <xf numFmtId="0" fontId="0" fillId="6" borderId="1" xfId="0" applyNumberFormat="1" applyFill="1" applyBorder="1" applyAlignment="1">
      <alignment horizontal="center" vertical="center"/>
    </xf>
    <xf numFmtId="0" fontId="0" fillId="11" borderId="1" xfId="0" applyNumberFormat="1" applyFill="1" applyBorder="1" applyAlignment="1">
      <alignment horizontal="center" vertical="center"/>
    </xf>
    <xf numFmtId="0" fontId="16" fillId="11" borderId="1" xfId="0" applyFont="1" applyFill="1" applyBorder="1" applyAlignment="1">
      <alignment horizontal="center" vertical="center" wrapText="1"/>
    </xf>
    <xf numFmtId="0" fontId="13" fillId="11" borderId="4" xfId="0" applyFont="1" applyFill="1" applyBorder="1" applyAlignment="1">
      <alignment horizontal="center" vertical="center" wrapText="1"/>
    </xf>
    <xf numFmtId="0" fontId="14" fillId="11" borderId="1" xfId="0" applyFont="1" applyFill="1" applyBorder="1"/>
    <xf numFmtId="0" fontId="0" fillId="8" borderId="1" xfId="0" applyNumberFormat="1" applyFill="1" applyBorder="1" applyAlignment="1">
      <alignment horizontal="center" vertical="center"/>
    </xf>
    <xf numFmtId="0" fontId="0" fillId="0" borderId="0" xfId="0" applyBorder="1" applyAlignment="1">
      <alignment horizontal="center"/>
    </xf>
    <xf numFmtId="0" fontId="0" fillId="0" borderId="0" xfId="0" applyNumberFormat="1" applyBorder="1" applyAlignment="1">
      <alignment horizontal="center"/>
    </xf>
    <xf numFmtId="0" fontId="0" fillId="0" borderId="0" xfId="0" applyNumberFormat="1" applyFill="1" applyBorder="1" applyAlignment="1">
      <alignment horizontal="center"/>
    </xf>
    <xf numFmtId="0" fontId="17" fillId="0" borderId="1" xfId="0" applyFont="1" applyFill="1" applyBorder="1"/>
    <xf numFmtId="0" fontId="17" fillId="0" borderId="1" xfId="0" applyFont="1" applyBorder="1" applyAlignment="1">
      <alignment wrapText="1"/>
    </xf>
    <xf numFmtId="0" fontId="18" fillId="0" borderId="1" xfId="0" applyFont="1" applyBorder="1" applyAlignment="1">
      <alignment horizontal="center" vertical="center"/>
    </xf>
    <xf numFmtId="0" fontId="18" fillId="0" borderId="1" xfId="0" applyNumberFormat="1" applyFont="1" applyBorder="1" applyAlignment="1">
      <alignment horizontal="center" vertical="center"/>
    </xf>
    <xf numFmtId="0" fontId="17" fillId="0" borderId="2" xfId="0" applyFont="1" applyFill="1" applyBorder="1"/>
    <xf numFmtId="0" fontId="17" fillId="0" borderId="2" xfId="0" applyFont="1" applyBorder="1" applyAlignment="1">
      <alignment wrapText="1"/>
    </xf>
    <xf numFmtId="0" fontId="20" fillId="0" borderId="2" xfId="0" applyFont="1" applyBorder="1" applyAlignment="1">
      <alignment horizontal="center" vertical="center"/>
    </xf>
    <xf numFmtId="0" fontId="19" fillId="0" borderId="2" xfId="0" applyFont="1" applyFill="1" applyBorder="1"/>
    <xf numFmtId="0" fontId="19" fillId="0" borderId="2" xfId="0" applyFont="1" applyBorder="1" applyAlignment="1">
      <alignment wrapText="1"/>
    </xf>
    <xf numFmtId="0" fontId="20" fillId="0" borderId="2" xfId="0" applyNumberFormat="1" applyFont="1" applyBorder="1" applyAlignment="1">
      <alignment horizontal="center" vertical="center"/>
    </xf>
    <xf numFmtId="0" fontId="0" fillId="0" borderId="2" xfId="0" applyBorder="1" applyAlignment="1">
      <alignment horizontal="center"/>
    </xf>
    <xf numFmtId="0" fontId="9" fillId="0" borderId="4"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0" fillId="0" borderId="5" xfId="0" applyBorder="1" applyAlignment="1">
      <alignment horizontal="center"/>
    </xf>
    <xf numFmtId="0" fontId="0" fillId="0" borderId="1" xfId="0" applyNumberFormat="1" applyFill="1" applyBorder="1" applyAlignment="1">
      <alignment horizontal="center"/>
    </xf>
    <xf numFmtId="0" fontId="0" fillId="12" borderId="1" xfId="0" applyNumberFormat="1" applyFill="1" applyBorder="1" applyAlignment="1">
      <alignment horizontal="center" vertical="center"/>
    </xf>
    <xf numFmtId="0" fontId="8" fillId="0" borderId="1" xfId="0" applyFont="1" applyBorder="1" applyAlignment="1">
      <alignment wrapText="1"/>
    </xf>
    <xf numFmtId="0" fontId="9" fillId="0" borderId="1" xfId="0" applyNumberFormat="1" applyFont="1" applyBorder="1" applyAlignment="1">
      <alignment horizontal="center" vertical="center"/>
    </xf>
    <xf numFmtId="0" fontId="8" fillId="0" borderId="1" xfId="0" applyFont="1" applyFill="1" applyBorder="1"/>
    <xf numFmtId="0" fontId="22" fillId="0" borderId="2" xfId="0" applyFont="1" applyBorder="1" applyAlignment="1">
      <alignment horizontal="center" vertical="center"/>
    </xf>
    <xf numFmtId="0" fontId="21" fillId="0" borderId="2" xfId="0" applyFont="1" applyFill="1" applyBorder="1"/>
    <xf numFmtId="0" fontId="21" fillId="0" borderId="2" xfId="0" applyFont="1" applyBorder="1" applyAlignment="1">
      <alignment wrapText="1"/>
    </xf>
    <xf numFmtId="0" fontId="22" fillId="0" borderId="2" xfId="0" applyNumberFormat="1" applyFont="1" applyBorder="1" applyAlignment="1">
      <alignment horizontal="center" vertical="center"/>
    </xf>
    <xf numFmtId="0" fontId="0" fillId="0" borderId="13" xfId="0" applyFill="1" applyBorder="1" applyAlignment="1">
      <alignment horizontal="center"/>
    </xf>
    <xf numFmtId="0" fontId="0" fillId="0" borderId="12" xfId="0" applyFill="1" applyBorder="1" applyAlignment="1">
      <alignment horizontal="center"/>
    </xf>
    <xf numFmtId="0" fontId="7" fillId="2" borderId="0" xfId="0" applyFont="1" applyFill="1" applyAlignment="1">
      <alignment horizontal="center" vertical="center"/>
    </xf>
    <xf numFmtId="0" fontId="6" fillId="0" borderId="0" xfId="0" applyFont="1" applyAlignment="1">
      <alignment vertical="center" wrapText="1"/>
    </xf>
    <xf numFmtId="0" fontId="10" fillId="4" borderId="11" xfId="0" applyFont="1" applyFill="1" applyBorder="1" applyAlignment="1">
      <alignment horizontal="center" wrapText="1"/>
    </xf>
    <xf numFmtId="0" fontId="10" fillId="4" borderId="0" xfId="0" applyFont="1" applyFill="1" applyBorder="1" applyAlignment="1">
      <alignment horizontal="center" wrapText="1"/>
    </xf>
    <xf numFmtId="0" fontId="10" fillId="2" borderId="1" xfId="0" applyFont="1" applyFill="1" applyBorder="1" applyAlignment="1">
      <alignment horizontal="center" wrapText="1"/>
    </xf>
    <xf numFmtId="0" fontId="10" fillId="4" borderId="5" xfId="0" applyFont="1" applyFill="1" applyBorder="1" applyAlignment="1">
      <alignment horizontal="center" wrapText="1"/>
    </xf>
    <xf numFmtId="0" fontId="10" fillId="4" borderId="10" xfId="0" applyFont="1" applyFill="1" applyBorder="1" applyAlignment="1">
      <alignment horizontal="center" wrapText="1"/>
    </xf>
    <xf numFmtId="0" fontId="6" fillId="0" borderId="0" xfId="0" applyFont="1" applyAlignment="1">
      <alignment horizontal="left" vertical="center" wrapText="1"/>
    </xf>
  </cellXfs>
  <cellStyles count="2">
    <cellStyle name="Normal" xfId="0" builtinId="0"/>
    <cellStyle name="Percent" xfId="1" builtinId="5"/>
  </cellStyles>
  <dxfs count="109">
    <dxf>
      <border>
        <left style="thin">
          <color indexed="64"/>
        </left>
        <vertical style="thin">
          <color indexed="64"/>
        </vertical>
        <horizontal style="thin">
          <color indexed="64"/>
        </horizontal>
      </border>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rgb="FFFFC000"/>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bgColor theme="0" tint="-0.14999847407452621"/>
        </patternFill>
      </fill>
    </dxf>
    <dxf>
      <fill>
        <patternFill patternType="none">
          <bgColor auto="1"/>
        </patternFill>
      </fill>
    </dxf>
    <dxf>
      <border>
        <horizontal style="thin">
          <color indexed="64"/>
        </horizontal>
      </border>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fill>
        <patternFill patternType="none">
          <bgColor auto="1"/>
        </patternFill>
      </fill>
    </dxf>
    <dxf>
      <fill>
        <patternFill patternType="none">
          <fgColor indexed="64"/>
          <bgColor indexed="65"/>
        </patternFill>
      </fill>
    </dxf>
    <dxf>
      <fill>
        <patternFill>
          <fgColor indexed="64"/>
          <bgColor theme="0" tint="-0.34998626667073579"/>
        </patternFill>
      </fill>
    </dxf>
    <dxf>
      <border>
        <vertical style="thin">
          <color indexed="64"/>
        </vertical>
      </border>
    </dxf>
    <dxf>
      <border>
        <vertical style="thin">
          <color indexed="64"/>
        </vertical>
      </border>
    </dxf>
    <dxf>
      <border>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top style="thin">
          <color indexed="64"/>
        </top>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vertical style="thin">
          <color indexed="64"/>
        </vertical>
      </border>
    </dxf>
    <dxf>
      <border>
        <vertical style="thin">
          <color indexed="64"/>
        </vertical>
      </border>
    </dxf>
    <dxf>
      <border>
        <top style="thin">
          <color indexed="64"/>
        </top>
        <vertical style="thin">
          <color indexed="64"/>
        </vertical>
      </border>
    </dxf>
    <dxf>
      <border>
        <top style="thin">
          <color indexed="64"/>
        </top>
        <vertical style="thin">
          <color indexed="64"/>
        </vertical>
      </border>
    </dxf>
    <dxf>
      <alignment vertical="center"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border>
        <top style="thin">
          <color indexed="64"/>
        </top>
      </border>
    </dxf>
    <dxf>
      <alignment horizontal="center" readingOrder="0"/>
    </dxf>
    <dxf>
      <border>
        <left style="thin">
          <color indexed="64"/>
        </left>
        <right style="thin">
          <color indexed="64"/>
        </right>
        <top style="thin">
          <color indexed="64"/>
        </top>
        <bottom style="thin">
          <color indexed="64"/>
        </bottom>
      </border>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fill>
        <patternFill patternType="solid">
          <bgColor theme="0" tint="-0.34998626667073579"/>
        </patternFill>
      </fill>
    </dxf>
    <dxf>
      <fill>
        <patternFill patternType="solid">
          <bgColor theme="4" tint="0.39997558519241921"/>
        </patternFill>
      </fill>
    </dxf>
    <dxf>
      <fill>
        <patternFill patternType="solid">
          <bgColor theme="4" tint="0.39997558519241921"/>
        </patternFill>
      </fill>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alignment vertical="center" readingOrder="0"/>
    </dxf>
    <dxf>
      <alignment wrapText="1" readingOrder="0"/>
    </dxf>
    <dxf>
      <border>
        <top style="thin">
          <color indexed="64"/>
        </top>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alignment horizontal="center" readingOrder="0"/>
    </dxf>
    <dxf>
      <border>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 Phillips" refreshedDate="43699.441749421298" createdVersion="5" refreshedVersion="5" recordCount="115">
  <cacheSource type="worksheet">
    <worksheetSource name="Table1"/>
  </cacheSource>
  <cacheFields count="28">
    <cacheField name="Request Type" numFmtId="0">
      <sharedItems count="11">
        <s v="NOGRR"/>
        <s v="NPRR"/>
        <s v="OBDRR"/>
        <s v="RMGRR"/>
        <s v="SCR"/>
        <s v="PGRR"/>
        <s v="RRGRR"/>
        <s v="VCMRR"/>
        <s v="SMOGRR"/>
        <s v="LPGRR" u="1"/>
        <s v="COPMGRR" u="1"/>
      </sharedItems>
    </cacheField>
    <cacheField name="Revision Request" numFmtId="0">
      <sharedItems/>
    </cacheField>
    <cacheField name="RR Title" numFmtId="0">
      <sharedItems/>
    </cacheField>
    <cacheField name="Sponsor" numFmtId="0">
      <sharedItems/>
    </cacheField>
    <cacheField name="Sponsor Type" numFmtId="0">
      <sharedItems count="5">
        <s v="ERCOT"/>
        <s v="Market Participant"/>
        <s v="Working Group / Task Force"/>
        <s v="s" u="1"/>
        <s v=" " u="1"/>
      </sharedItems>
    </cacheField>
    <cacheField name="Status" numFmtId="0">
      <sharedItems count="5">
        <s v="In Process"/>
        <s v="Approved"/>
        <s v="Withdrawn"/>
        <s v="Rejected"/>
        <s v="s" u="1"/>
      </sharedItems>
    </cacheField>
    <cacheField name="1" numFmtId="0">
      <sharedItems containsBlank="1"/>
    </cacheField>
    <cacheField name="2" numFmtId="0">
      <sharedItems containsBlank="1"/>
    </cacheField>
    <cacheField name="3" numFmtId="0">
      <sharedItems containsBlank="1"/>
    </cacheField>
    <cacheField name="4" numFmtId="0">
      <sharedItems containsBlank="1"/>
    </cacheField>
    <cacheField name="5" numFmtId="0">
      <sharedItems containsBlank="1"/>
    </cacheField>
    <cacheField name="6" numFmtId="0">
      <sharedItems containsBlank="1"/>
    </cacheField>
    <cacheField name="7" numFmtId="0">
      <sharedItems containsBlank="1"/>
    </cacheField>
    <cacheField name="8" numFmtId="0">
      <sharedItems containsBlank="1"/>
    </cacheField>
    <cacheField name="9" numFmtId="0">
      <sharedItems containsBlank="1"/>
    </cacheField>
    <cacheField name="10" numFmtId="0">
      <sharedItems containsNonDate="0" containsString="0" containsBlank="1"/>
    </cacheField>
    <cacheField name="11" numFmtId="0">
      <sharedItems containsBlank="1"/>
    </cacheField>
    <cacheField name="12" numFmtId="0">
      <sharedItems containsBlank="1"/>
    </cacheField>
    <cacheField name="13" numFmtId="0">
      <sharedItems containsBlank="1"/>
    </cacheField>
    <cacheField name="14" numFmtId="0">
      <sharedItems containsBlank="1"/>
    </cacheField>
    <cacheField name="15" numFmtId="0">
      <sharedItems containsBlank="1"/>
    </cacheField>
    <cacheField name="16" numFmtId="0">
      <sharedItems containsNonDate="0" containsString="0" containsBlank="1"/>
    </cacheField>
    <cacheField name="17" numFmtId="0">
      <sharedItems containsBlank="1"/>
    </cacheField>
    <cacheField name="18" numFmtId="0">
      <sharedItems containsBlank="1"/>
    </cacheField>
    <cacheField name="Committee Strategic Alignment" numFmtId="0">
      <sharedItems/>
    </cacheField>
    <cacheField name="Operational Reliability" numFmtId="0">
      <sharedItems/>
    </cacheField>
    <cacheField name="Flexible Market Design" numFmtId="0">
      <sharedItems/>
    </cacheField>
    <cacheField name="Data Transparency and Access"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5">
  <r>
    <x v="0"/>
    <s v="NOGRR183"/>
    <s v="Remedial Action Scheme (RAS) Submittal and Review Requirements"/>
    <s v="ERCOT"/>
    <x v="0"/>
    <x v="0"/>
    <m/>
    <s v="X"/>
    <m/>
    <m/>
    <m/>
    <m/>
    <m/>
    <m/>
    <m/>
    <m/>
    <m/>
    <m/>
    <m/>
    <m/>
    <m/>
    <m/>
    <m/>
    <m/>
    <s v=""/>
    <s v="X"/>
    <s v=""/>
    <s v=""/>
  </r>
  <r>
    <x v="1"/>
    <s v="NPRR823"/>
    <s v="Amend the Definition of an Affiliate"/>
    <s v="Dynegy"/>
    <x v="1"/>
    <x v="1"/>
    <m/>
    <s v="X"/>
    <m/>
    <m/>
    <m/>
    <m/>
    <m/>
    <m/>
    <m/>
    <m/>
    <m/>
    <m/>
    <m/>
    <m/>
    <m/>
    <m/>
    <m/>
    <m/>
    <s v=""/>
    <s v="X"/>
    <s v=""/>
    <s v=""/>
  </r>
  <r>
    <x v="1"/>
    <s v="NPRR826"/>
    <s v="Mitigated Offer Caps for RMR Resources"/>
    <s v="Citigroup"/>
    <x v="1"/>
    <x v="0"/>
    <m/>
    <m/>
    <m/>
    <s v="X"/>
    <m/>
    <s v="X"/>
    <m/>
    <m/>
    <m/>
    <m/>
    <m/>
    <m/>
    <m/>
    <m/>
    <m/>
    <m/>
    <m/>
    <m/>
    <s v=""/>
    <s v="X"/>
    <s v="X"/>
    <s v=""/>
  </r>
  <r>
    <x v="1"/>
    <s v="NPRR838"/>
    <s v="Updated O&amp;M Cost for RMR Resources"/>
    <s v="ERCOT"/>
    <x v="0"/>
    <x v="0"/>
    <m/>
    <m/>
    <m/>
    <m/>
    <s v="X"/>
    <m/>
    <m/>
    <m/>
    <m/>
    <m/>
    <m/>
    <m/>
    <m/>
    <m/>
    <m/>
    <m/>
    <m/>
    <m/>
    <s v=""/>
    <s v=""/>
    <s v="X"/>
    <s v=""/>
  </r>
  <r>
    <x v="1"/>
    <s v="NPRR849"/>
    <s v="Clarification of the Range of Voltage Set Points at a Generation Resource’s POI"/>
    <s v="ERCOT"/>
    <x v="0"/>
    <x v="0"/>
    <m/>
    <m/>
    <m/>
    <m/>
    <m/>
    <m/>
    <m/>
    <m/>
    <m/>
    <m/>
    <m/>
    <m/>
    <m/>
    <m/>
    <m/>
    <m/>
    <m/>
    <m/>
    <s v=""/>
    <s v=""/>
    <s v=""/>
    <s v=""/>
  </r>
  <r>
    <x v="1"/>
    <s v="NPRR850"/>
    <s v="Market Suspension and Restart"/>
    <s v="ERCOT"/>
    <x v="0"/>
    <x v="1"/>
    <s v="X"/>
    <m/>
    <m/>
    <m/>
    <m/>
    <m/>
    <m/>
    <m/>
    <m/>
    <m/>
    <m/>
    <m/>
    <m/>
    <m/>
    <m/>
    <m/>
    <m/>
    <m/>
    <s v="X"/>
    <s v=""/>
    <s v=""/>
    <s v=""/>
  </r>
  <r>
    <x v="1"/>
    <s v="NPRR863"/>
    <s v="Creation of Primary Frequency Response Service Product and Revisions to Responsive Reserve"/>
    <s v="STEC"/>
    <x v="1"/>
    <x v="1"/>
    <m/>
    <m/>
    <m/>
    <m/>
    <m/>
    <s v="X"/>
    <m/>
    <m/>
    <m/>
    <m/>
    <m/>
    <s v="X"/>
    <m/>
    <m/>
    <m/>
    <m/>
    <m/>
    <m/>
    <s v=""/>
    <s v=""/>
    <s v="X"/>
    <s v=""/>
  </r>
  <r>
    <x v="1"/>
    <s v="NPRR871"/>
    <s v="Customer or Resource Entity Funded Transmission Projects Review Process"/>
    <s v="ERCOT"/>
    <x v="0"/>
    <x v="1"/>
    <m/>
    <m/>
    <m/>
    <m/>
    <m/>
    <m/>
    <m/>
    <m/>
    <m/>
    <m/>
    <m/>
    <m/>
    <s v="X"/>
    <m/>
    <m/>
    <m/>
    <m/>
    <m/>
    <s v=""/>
    <s v=""/>
    <s v="X"/>
    <s v=""/>
  </r>
  <r>
    <x v="1"/>
    <s v="NPRR872"/>
    <s v="Modifying the SASM Shadow Price Cap"/>
    <s v="LCRA"/>
    <x v="1"/>
    <x v="2"/>
    <m/>
    <m/>
    <m/>
    <m/>
    <m/>
    <m/>
    <m/>
    <m/>
    <m/>
    <m/>
    <m/>
    <s v="X"/>
    <m/>
    <m/>
    <m/>
    <m/>
    <m/>
    <m/>
    <s v=""/>
    <s v=""/>
    <s v="X"/>
    <s v=""/>
  </r>
  <r>
    <x v="1"/>
    <s v="NPRR885"/>
    <s v="Must-Run Alternative (MRA) Details and Revisions Resulting from PUCT Project No. 46369, Rulemaking Relating to Reliability Must-Run Service"/>
    <s v="ERCOT"/>
    <x v="0"/>
    <x v="1"/>
    <m/>
    <s v="X"/>
    <m/>
    <m/>
    <m/>
    <s v="X"/>
    <m/>
    <m/>
    <m/>
    <m/>
    <m/>
    <m/>
    <m/>
    <m/>
    <m/>
    <m/>
    <m/>
    <m/>
    <s v=""/>
    <s v="X"/>
    <s v="X"/>
    <s v=""/>
  </r>
  <r>
    <x v="1"/>
    <s v="NPRR886"/>
    <s v="Agreements Between ERCOT and Other Control Area Operators"/>
    <s v="Citigroup"/>
    <x v="1"/>
    <x v="1"/>
    <m/>
    <m/>
    <m/>
    <m/>
    <m/>
    <m/>
    <m/>
    <m/>
    <m/>
    <m/>
    <m/>
    <m/>
    <m/>
    <s v="X"/>
    <m/>
    <m/>
    <m/>
    <m/>
    <s v=""/>
    <s v=""/>
    <s v=""/>
    <s v="X"/>
  </r>
  <r>
    <x v="1"/>
    <s v="NPRR891"/>
    <s v="Removal of NOIE Capacity Reporting Threshold for the Unregistered Distributed Generation Report"/>
    <s v="ERCOT"/>
    <x v="0"/>
    <x v="1"/>
    <m/>
    <m/>
    <m/>
    <s v="X"/>
    <m/>
    <m/>
    <m/>
    <s v="X"/>
    <m/>
    <m/>
    <m/>
    <m/>
    <m/>
    <s v="X"/>
    <m/>
    <m/>
    <m/>
    <m/>
    <s v=""/>
    <s v="X"/>
    <s v="X"/>
    <s v="X"/>
  </r>
  <r>
    <x v="1"/>
    <s v="NPRR896"/>
    <s v="Reliability Must-Run and Must-Run Alternative Evaluation Process"/>
    <s v="ERCOT"/>
    <x v="0"/>
    <x v="1"/>
    <m/>
    <s v="X"/>
    <m/>
    <m/>
    <m/>
    <s v="X"/>
    <m/>
    <m/>
    <m/>
    <m/>
    <m/>
    <m/>
    <m/>
    <m/>
    <m/>
    <m/>
    <m/>
    <m/>
    <s v=""/>
    <s v="X"/>
    <s v="X"/>
    <s v=""/>
  </r>
  <r>
    <x v="1"/>
    <s v="NPRR900"/>
    <s v="Protocol Section 14 Language Review"/>
    <s v="ERCOT"/>
    <x v="0"/>
    <x v="1"/>
    <m/>
    <m/>
    <m/>
    <m/>
    <m/>
    <m/>
    <m/>
    <m/>
    <m/>
    <m/>
    <m/>
    <m/>
    <m/>
    <m/>
    <m/>
    <m/>
    <m/>
    <m/>
    <s v=""/>
    <s v=""/>
    <s v=""/>
    <s v=""/>
  </r>
  <r>
    <x v="1"/>
    <s v="NPRR902"/>
    <s v="ERCOT Critical Energy Infrastructure Information"/>
    <s v="ERCOT"/>
    <x v="0"/>
    <x v="0"/>
    <s v="X"/>
    <s v="X"/>
    <m/>
    <m/>
    <m/>
    <m/>
    <m/>
    <m/>
    <m/>
    <m/>
    <m/>
    <m/>
    <m/>
    <m/>
    <m/>
    <m/>
    <m/>
    <m/>
    <s v="X"/>
    <s v="X"/>
    <s v=""/>
    <s v=""/>
  </r>
  <r>
    <x v="1"/>
    <s v="NPRR903"/>
    <s v="Day-Ahead Market Timing Deviations"/>
    <s v="ERCOT"/>
    <x v="0"/>
    <x v="0"/>
    <m/>
    <m/>
    <m/>
    <m/>
    <m/>
    <s v="X"/>
    <m/>
    <m/>
    <m/>
    <m/>
    <m/>
    <m/>
    <m/>
    <m/>
    <m/>
    <m/>
    <m/>
    <m/>
    <s v=""/>
    <s v=""/>
    <s v="X"/>
    <s v=""/>
  </r>
  <r>
    <x v="1"/>
    <s v="NPRR904"/>
    <s v="Revisions to Real-Time On-Line Reliability Deployment Price Adder for ERCOT-Directed Actions Related to DC Ties"/>
    <s v="REMC"/>
    <x v="1"/>
    <x v="1"/>
    <m/>
    <m/>
    <m/>
    <m/>
    <m/>
    <s v="X"/>
    <m/>
    <m/>
    <m/>
    <m/>
    <m/>
    <m/>
    <m/>
    <m/>
    <m/>
    <m/>
    <m/>
    <m/>
    <s v=""/>
    <s v=""/>
    <s v="X"/>
    <s v=""/>
  </r>
  <r>
    <x v="1"/>
    <s v="NPRR905"/>
    <s v="CRR Balancing Account Resettlement"/>
    <s v="MSWG"/>
    <x v="2"/>
    <x v="1"/>
    <m/>
    <m/>
    <m/>
    <m/>
    <m/>
    <m/>
    <m/>
    <m/>
    <m/>
    <m/>
    <s v="X"/>
    <m/>
    <m/>
    <m/>
    <m/>
    <m/>
    <m/>
    <m/>
    <s v=""/>
    <s v=""/>
    <s v="X"/>
    <s v=""/>
  </r>
  <r>
    <x v="1"/>
    <s v="NPRR906"/>
    <s v="Clarifying the Decision Making Entity Process"/>
    <s v="ERCOT"/>
    <x v="0"/>
    <x v="1"/>
    <m/>
    <m/>
    <m/>
    <m/>
    <m/>
    <m/>
    <m/>
    <m/>
    <m/>
    <m/>
    <m/>
    <m/>
    <m/>
    <m/>
    <m/>
    <m/>
    <m/>
    <m/>
    <s v=""/>
    <s v=""/>
    <s v=""/>
    <s v=""/>
  </r>
  <r>
    <x v="1"/>
    <s v="NPRR907"/>
    <s v="Revise Definition of M1a to Reflect Actual Calendar Days"/>
    <s v="ERCOT"/>
    <x v="0"/>
    <x v="1"/>
    <m/>
    <m/>
    <m/>
    <m/>
    <m/>
    <s v="X"/>
    <m/>
    <m/>
    <m/>
    <m/>
    <m/>
    <m/>
    <m/>
    <m/>
    <s v="X"/>
    <m/>
    <m/>
    <m/>
    <s v=""/>
    <s v=""/>
    <s v="X"/>
    <s v=""/>
  </r>
  <r>
    <x v="2"/>
    <s v="OBDRR009"/>
    <s v="ORDC OBD Revisions for ERCOT-Directed Actions Related to DC Ties"/>
    <s v="REMC"/>
    <x v="1"/>
    <x v="1"/>
    <m/>
    <m/>
    <m/>
    <m/>
    <m/>
    <s v="X"/>
    <m/>
    <m/>
    <m/>
    <m/>
    <m/>
    <m/>
    <m/>
    <m/>
    <m/>
    <m/>
    <m/>
    <m/>
    <s v=""/>
    <s v=""/>
    <s v="X"/>
    <s v=""/>
  </r>
  <r>
    <x v="3"/>
    <s v="RMGRR156"/>
    <s v="Market Notice Communication Process Clean Up"/>
    <s v="TSRTF"/>
    <x v="2"/>
    <x v="1"/>
    <m/>
    <m/>
    <m/>
    <m/>
    <m/>
    <m/>
    <m/>
    <m/>
    <s v="X"/>
    <m/>
    <m/>
    <m/>
    <m/>
    <m/>
    <m/>
    <m/>
    <m/>
    <m/>
    <s v=""/>
    <s v=""/>
    <s v="X"/>
    <s v=""/>
  </r>
  <r>
    <x v="3"/>
    <s v="RMGRR157"/>
    <s v="Safety-Net Automation"/>
    <s v="Oncor/AEP"/>
    <x v="1"/>
    <x v="1"/>
    <m/>
    <m/>
    <m/>
    <m/>
    <m/>
    <m/>
    <m/>
    <m/>
    <s v="X"/>
    <m/>
    <m/>
    <m/>
    <m/>
    <m/>
    <m/>
    <m/>
    <m/>
    <m/>
    <s v=""/>
    <s v=""/>
    <s v="X"/>
    <s v=""/>
  </r>
  <r>
    <x v="3"/>
    <s v="RMGRR158"/>
    <s v="Revisions to Emergency Operating Procedures for Extended Unplanned System Outages"/>
    <s v="Texas SET WG"/>
    <x v="2"/>
    <x v="1"/>
    <m/>
    <m/>
    <m/>
    <m/>
    <m/>
    <m/>
    <m/>
    <m/>
    <s v="X"/>
    <m/>
    <m/>
    <m/>
    <m/>
    <m/>
    <m/>
    <m/>
    <m/>
    <m/>
    <s v=""/>
    <s v=""/>
    <s v="X"/>
    <s v=""/>
  </r>
  <r>
    <x v="4"/>
    <s v="SCR798"/>
    <s v=" PTP Obligation Bid ID Limit"/>
    <s v="ERCOT"/>
    <x v="0"/>
    <x v="1"/>
    <m/>
    <m/>
    <m/>
    <m/>
    <m/>
    <s v="X"/>
    <m/>
    <m/>
    <m/>
    <m/>
    <m/>
    <m/>
    <m/>
    <m/>
    <m/>
    <m/>
    <m/>
    <m/>
    <s v=""/>
    <s v=""/>
    <s v="X"/>
    <s v=""/>
  </r>
  <r>
    <x v="2"/>
    <s v="OBDRR010"/>
    <s v="Related to NPRR910, Clarify Treatment of RUC Resource that has a Day-Ahead Market Three-Part Supply Award"/>
    <s v="ERCOT"/>
    <x v="0"/>
    <x v="1"/>
    <m/>
    <m/>
    <m/>
    <m/>
    <m/>
    <s v="X"/>
    <m/>
    <m/>
    <m/>
    <m/>
    <m/>
    <m/>
    <m/>
    <m/>
    <m/>
    <m/>
    <m/>
    <m/>
    <s v=""/>
    <s v=""/>
    <s v="X"/>
    <s v=""/>
  </r>
  <r>
    <x v="3"/>
    <s v="RMGRR159"/>
    <s v="Related to NPRR908, Revisions to Mass Transition Processes"/>
    <s v="ERCOT"/>
    <x v="0"/>
    <x v="1"/>
    <m/>
    <m/>
    <m/>
    <m/>
    <m/>
    <m/>
    <m/>
    <m/>
    <s v="X"/>
    <m/>
    <m/>
    <m/>
    <m/>
    <m/>
    <m/>
    <m/>
    <m/>
    <m/>
    <s v=""/>
    <s v=""/>
    <s v="X"/>
    <s v=""/>
  </r>
  <r>
    <x v="1"/>
    <s v="NPRR908"/>
    <s v="Revisions to Mass Transition Processes"/>
    <s v="ERCOT"/>
    <x v="0"/>
    <x v="1"/>
    <m/>
    <m/>
    <m/>
    <m/>
    <m/>
    <m/>
    <m/>
    <m/>
    <s v="X"/>
    <m/>
    <m/>
    <m/>
    <m/>
    <m/>
    <m/>
    <m/>
    <m/>
    <m/>
    <s v=""/>
    <s v=""/>
    <s v="X"/>
    <s v=""/>
  </r>
  <r>
    <x v="1"/>
    <s v="NPRR909"/>
    <s v="Address Unavailability Gap for ERS and Other Minor Clarifications"/>
    <s v="ERCOT"/>
    <x v="0"/>
    <x v="1"/>
    <m/>
    <m/>
    <m/>
    <m/>
    <m/>
    <s v="X"/>
    <m/>
    <m/>
    <m/>
    <m/>
    <m/>
    <m/>
    <m/>
    <m/>
    <m/>
    <m/>
    <m/>
    <m/>
    <s v=""/>
    <s v=""/>
    <s v="X"/>
    <s v=""/>
  </r>
  <r>
    <x v="1"/>
    <s v="NPRR910"/>
    <s v="Clarify Treatment of RUC Resource that has a Day-Ahead Market Three-Part Supply Award"/>
    <s v="ERCOT"/>
    <x v="0"/>
    <x v="1"/>
    <m/>
    <m/>
    <m/>
    <m/>
    <m/>
    <s v="X"/>
    <m/>
    <m/>
    <m/>
    <m/>
    <s v="X"/>
    <m/>
    <m/>
    <m/>
    <m/>
    <m/>
    <m/>
    <m/>
    <s v=""/>
    <s v=""/>
    <s v="X"/>
    <s v=""/>
  </r>
  <r>
    <x v="1"/>
    <s v="NPRR911"/>
    <s v="Improved Calculation of Real-Time LMPs at Logical Resource Nodes for On-Line Combined Cycle Generation Resources"/>
    <s v="ERCOT"/>
    <x v="0"/>
    <x v="1"/>
    <m/>
    <m/>
    <m/>
    <m/>
    <m/>
    <s v="X"/>
    <m/>
    <m/>
    <m/>
    <m/>
    <m/>
    <m/>
    <m/>
    <m/>
    <m/>
    <m/>
    <m/>
    <m/>
    <s v=""/>
    <s v=""/>
    <s v="X"/>
    <s v=""/>
  </r>
  <r>
    <x v="1"/>
    <s v="NPRR912"/>
    <s v="Settlement of Switchable Generation Resources (SWGRs) Instructed to Switch to ERCOT"/>
    <s v="ERCOT"/>
    <x v="0"/>
    <x v="1"/>
    <m/>
    <m/>
    <m/>
    <m/>
    <m/>
    <s v="X"/>
    <m/>
    <m/>
    <m/>
    <m/>
    <m/>
    <m/>
    <m/>
    <m/>
    <m/>
    <m/>
    <m/>
    <m/>
    <s v=""/>
    <s v=""/>
    <s v="X"/>
    <s v=""/>
  </r>
  <r>
    <x v="1"/>
    <s v="NPRR913"/>
    <s v="Generator Interconnection Neutral Project Classification"/>
    <s v="Wind Coalition"/>
    <x v="1"/>
    <x v="3"/>
    <m/>
    <m/>
    <m/>
    <m/>
    <m/>
    <m/>
    <m/>
    <m/>
    <m/>
    <m/>
    <m/>
    <m/>
    <m/>
    <m/>
    <m/>
    <m/>
    <m/>
    <m/>
    <s v=""/>
    <s v=""/>
    <s v=""/>
    <s v=""/>
  </r>
  <r>
    <x v="1"/>
    <s v="NPRR914"/>
    <s v="Addition of Controllable Load Resources to 60-Day Reports"/>
    <s v="ERCOT"/>
    <x v="0"/>
    <x v="1"/>
    <m/>
    <m/>
    <m/>
    <m/>
    <m/>
    <m/>
    <m/>
    <m/>
    <m/>
    <m/>
    <m/>
    <m/>
    <m/>
    <s v="X"/>
    <m/>
    <m/>
    <m/>
    <m/>
    <s v=""/>
    <s v=""/>
    <s v=""/>
    <s v="X"/>
  </r>
  <r>
    <x v="1"/>
    <s v="NPRR915"/>
    <s v="Define Limited Duration Resource and Clarify Telemetered Resource Status Requirements"/>
    <s v="Luminant"/>
    <x v="1"/>
    <x v="1"/>
    <m/>
    <m/>
    <m/>
    <m/>
    <m/>
    <s v="X"/>
    <m/>
    <m/>
    <m/>
    <m/>
    <m/>
    <m/>
    <m/>
    <m/>
    <m/>
    <m/>
    <m/>
    <m/>
    <s v=""/>
    <s v=""/>
    <s v="X"/>
    <s v=""/>
  </r>
  <r>
    <x v="1"/>
    <s v="NPRR916"/>
    <s v="Mitigated Offer Floor Revisions"/>
    <s v="ERCOT"/>
    <x v="0"/>
    <x v="1"/>
    <m/>
    <m/>
    <m/>
    <m/>
    <s v="X"/>
    <s v="X"/>
    <m/>
    <m/>
    <m/>
    <m/>
    <m/>
    <m/>
    <m/>
    <m/>
    <m/>
    <m/>
    <m/>
    <m/>
    <s v=""/>
    <s v=""/>
    <s v="X"/>
    <s v=""/>
  </r>
  <r>
    <x v="1"/>
    <s v="NPRR917"/>
    <s v="Nodal Pricing for Settlement Only Distribution Generators (SODGs) and Settlement Only Transmission Generators (SOTGs)"/>
    <s v="ERCOT"/>
    <x v="0"/>
    <x v="1"/>
    <m/>
    <m/>
    <m/>
    <m/>
    <m/>
    <s v="X"/>
    <m/>
    <m/>
    <m/>
    <m/>
    <s v="X"/>
    <m/>
    <m/>
    <m/>
    <m/>
    <m/>
    <m/>
    <m/>
    <s v=""/>
    <s v=""/>
    <s v="X"/>
    <s v=""/>
  </r>
  <r>
    <x v="0"/>
    <s v="NOGRR184"/>
    <s v="Related to NPRR919, Exemption from Governor Primary Frequency Response Control for Certain Resources in Private Use Networks"/>
    <s v="Formosa"/>
    <x v="1"/>
    <x v="0"/>
    <m/>
    <m/>
    <m/>
    <m/>
    <m/>
    <s v="X"/>
    <m/>
    <m/>
    <m/>
    <m/>
    <m/>
    <m/>
    <m/>
    <m/>
    <m/>
    <m/>
    <m/>
    <m/>
    <s v=""/>
    <s v=""/>
    <s v="X"/>
    <s v=""/>
  </r>
  <r>
    <x v="0"/>
    <s v="NOGRR185"/>
    <s v="Related to NPRR921, RTF-2 Elimination of the Terms All-Inclusive Generation Resource and All-Inclusive Resource"/>
    <s v="ERCOT"/>
    <x v="0"/>
    <x v="1"/>
    <m/>
    <m/>
    <s v="X"/>
    <m/>
    <m/>
    <m/>
    <m/>
    <m/>
    <m/>
    <m/>
    <m/>
    <m/>
    <m/>
    <m/>
    <m/>
    <m/>
    <m/>
    <m/>
    <s v=""/>
    <s v=""/>
    <s v="X"/>
    <s v=""/>
  </r>
  <r>
    <x v="0"/>
    <s v="NOGRR187"/>
    <s v="Related to NPRR863, Creation of ERCOT Contingency Reserve Service and Revisions to Responsive Reserve"/>
    <s v="STEC"/>
    <x v="1"/>
    <x v="1"/>
    <m/>
    <m/>
    <m/>
    <m/>
    <m/>
    <s v="X"/>
    <m/>
    <m/>
    <m/>
    <m/>
    <m/>
    <s v="X"/>
    <m/>
    <m/>
    <m/>
    <m/>
    <m/>
    <m/>
    <s v=""/>
    <s v=""/>
    <s v="X"/>
    <s v=""/>
  </r>
  <r>
    <x v="0"/>
    <s v="NOGRR188"/>
    <s v="WAN Technology Updates"/>
    <s v="ERCOT"/>
    <x v="0"/>
    <x v="1"/>
    <m/>
    <m/>
    <m/>
    <m/>
    <m/>
    <s v="X"/>
    <m/>
    <m/>
    <m/>
    <m/>
    <m/>
    <m/>
    <s v="X"/>
    <m/>
    <m/>
    <m/>
    <m/>
    <m/>
    <s v=""/>
    <s v=""/>
    <s v="X"/>
    <s v=""/>
  </r>
  <r>
    <x v="0"/>
    <s v="NOGRR189"/>
    <s v="Align Disturbance Monitoring Requirements Deadline with NERC Reliability Standard PRC-002-2"/>
    <s v="SPWG"/>
    <x v="2"/>
    <x v="1"/>
    <m/>
    <s v="X"/>
    <m/>
    <m/>
    <m/>
    <m/>
    <m/>
    <m/>
    <m/>
    <m/>
    <m/>
    <m/>
    <m/>
    <m/>
    <m/>
    <m/>
    <m/>
    <m/>
    <s v=""/>
    <s v="X"/>
    <s v=""/>
    <s v=""/>
  </r>
  <r>
    <x v="2"/>
    <s v="OBDRR011"/>
    <s v="ORDC OBD Revisions for PUCT Project 48551"/>
    <s v="ERCOT"/>
    <x v="0"/>
    <x v="1"/>
    <m/>
    <s v="X"/>
    <m/>
    <m/>
    <m/>
    <m/>
    <m/>
    <m/>
    <m/>
    <m/>
    <m/>
    <m/>
    <m/>
    <m/>
    <m/>
    <m/>
    <m/>
    <m/>
    <s v=""/>
    <s v="X"/>
    <s v=""/>
    <s v=""/>
  </r>
  <r>
    <x v="2"/>
    <s v="OBDRR013"/>
    <s v="Change to the Voltage Levels of Generic Transmission Shadow Prices Caps"/>
    <s v="ERCOT"/>
    <x v="0"/>
    <x v="1"/>
    <m/>
    <s v="X"/>
    <m/>
    <m/>
    <m/>
    <s v="X"/>
    <m/>
    <m/>
    <m/>
    <m/>
    <m/>
    <m/>
    <m/>
    <m/>
    <m/>
    <m/>
    <m/>
    <m/>
    <s v=""/>
    <s v="X"/>
    <s v="X"/>
    <s v=""/>
  </r>
  <r>
    <x v="5"/>
    <s v="PGRR069"/>
    <s v="Related to NPRR921, RTF-2 Elimination of the Terms All-Inclusive Generation Resource and All-Inclusive Resource"/>
    <s v="ERCOT"/>
    <x v="0"/>
    <x v="1"/>
    <m/>
    <m/>
    <s v="X"/>
    <m/>
    <m/>
    <m/>
    <m/>
    <m/>
    <m/>
    <m/>
    <m/>
    <m/>
    <m/>
    <m/>
    <m/>
    <m/>
    <m/>
    <m/>
    <s v=""/>
    <s v=""/>
    <s v="X"/>
    <s v=""/>
  </r>
  <r>
    <x v="5"/>
    <s v="PGRR070"/>
    <s v="Revised Responsibilities for Performing Geomagnetic Disturbance (GMD) Vulnerability Assessments"/>
    <s v="ERCOT"/>
    <x v="0"/>
    <x v="1"/>
    <m/>
    <s v="X"/>
    <m/>
    <m/>
    <m/>
    <s v="X"/>
    <m/>
    <m/>
    <m/>
    <m/>
    <m/>
    <m/>
    <m/>
    <m/>
    <m/>
    <m/>
    <m/>
    <m/>
    <s v=""/>
    <s v="X"/>
    <s v="X"/>
    <s v=""/>
  </r>
  <r>
    <x v="6"/>
    <s v="RRGRR020"/>
    <s v="Clarify Planning Model Requirements"/>
    <s v="ERCOT"/>
    <x v="0"/>
    <x v="1"/>
    <m/>
    <m/>
    <m/>
    <m/>
    <m/>
    <m/>
    <m/>
    <m/>
    <m/>
    <m/>
    <m/>
    <m/>
    <m/>
    <m/>
    <m/>
    <m/>
    <m/>
    <m/>
    <s v=""/>
    <s v=""/>
    <s v=""/>
    <s v=""/>
  </r>
  <r>
    <x v="4"/>
    <s v="SCR799"/>
    <s v="ERCOT Outage Study Cases in the System Operations Test Environment (SOTE)"/>
    <s v="Oncor"/>
    <x v="1"/>
    <x v="1"/>
    <m/>
    <m/>
    <m/>
    <s v="X"/>
    <m/>
    <m/>
    <m/>
    <m/>
    <m/>
    <m/>
    <m/>
    <m/>
    <m/>
    <s v="X"/>
    <m/>
    <m/>
    <m/>
    <m/>
    <s v=""/>
    <s v="X"/>
    <s v=""/>
    <s v="X"/>
  </r>
  <r>
    <x v="1"/>
    <s v="NPRR918"/>
    <s v="Validation Clarification for PTP Obligations with Links to an Option"/>
    <s v="ERCOT"/>
    <x v="0"/>
    <x v="0"/>
    <m/>
    <m/>
    <m/>
    <m/>
    <m/>
    <s v="X"/>
    <m/>
    <m/>
    <m/>
    <m/>
    <m/>
    <m/>
    <m/>
    <m/>
    <m/>
    <m/>
    <m/>
    <m/>
    <s v=""/>
    <s v=""/>
    <s v="X"/>
    <s v=""/>
  </r>
  <r>
    <x v="1"/>
    <s v="NPRR919"/>
    <s v="Exemption from Governor Primary Frequency Response Control for Certain Resources in Private Use Networks"/>
    <s v="Formosa"/>
    <x v="1"/>
    <x v="0"/>
    <m/>
    <m/>
    <m/>
    <m/>
    <m/>
    <s v="X"/>
    <m/>
    <m/>
    <m/>
    <m/>
    <m/>
    <m/>
    <m/>
    <m/>
    <m/>
    <m/>
    <m/>
    <m/>
    <s v=""/>
    <s v=""/>
    <s v="X"/>
    <s v=""/>
  </r>
  <r>
    <x v="1"/>
    <s v="NPRR920"/>
    <s v="Change to Ramp Rate Calculation in Resource Limit Calculator"/>
    <s v="ERCOT"/>
    <x v="0"/>
    <x v="1"/>
    <m/>
    <m/>
    <m/>
    <m/>
    <m/>
    <s v="X"/>
    <m/>
    <m/>
    <m/>
    <m/>
    <m/>
    <m/>
    <m/>
    <m/>
    <m/>
    <m/>
    <m/>
    <m/>
    <s v=""/>
    <s v=""/>
    <s v="X"/>
    <s v=""/>
  </r>
  <r>
    <x v="1"/>
    <s v="NPRR921"/>
    <s v="RTF-2 Elimination of the Terms All-Inclusive Generation Resource and All-Inclusive Resource"/>
    <s v="ERCOT"/>
    <x v="0"/>
    <x v="1"/>
    <m/>
    <m/>
    <s v="X"/>
    <m/>
    <m/>
    <m/>
    <m/>
    <m/>
    <m/>
    <m/>
    <m/>
    <m/>
    <m/>
    <m/>
    <m/>
    <m/>
    <m/>
    <m/>
    <s v=""/>
    <s v=""/>
    <s v="X"/>
    <s v=""/>
  </r>
  <r>
    <x v="1"/>
    <s v="NPRR922"/>
    <s v="Modifications to DC Tie Import Forecast Method"/>
    <s v="ERCOT"/>
    <x v="0"/>
    <x v="1"/>
    <m/>
    <m/>
    <m/>
    <m/>
    <m/>
    <m/>
    <m/>
    <m/>
    <m/>
    <m/>
    <m/>
    <m/>
    <m/>
    <s v="X"/>
    <m/>
    <m/>
    <m/>
    <m/>
    <s v=""/>
    <s v=""/>
    <s v=""/>
    <s v="X"/>
  </r>
  <r>
    <x v="1"/>
    <s v="NPRR923"/>
    <s v="Revision to Weather Responsiveness Determination Process"/>
    <s v="PWG"/>
    <x v="2"/>
    <x v="1"/>
    <m/>
    <m/>
    <m/>
    <m/>
    <m/>
    <s v="X"/>
    <m/>
    <m/>
    <m/>
    <m/>
    <m/>
    <m/>
    <m/>
    <m/>
    <m/>
    <m/>
    <m/>
    <m/>
    <s v=""/>
    <s v=""/>
    <s v="X"/>
    <s v=""/>
  </r>
  <r>
    <x v="1"/>
    <s v="NPRR924"/>
    <s v="Addition of Form to Section 23 - IMRE Application for Registration"/>
    <s v="ERCOT"/>
    <x v="0"/>
    <x v="1"/>
    <m/>
    <m/>
    <m/>
    <m/>
    <m/>
    <m/>
    <m/>
    <m/>
    <m/>
    <m/>
    <m/>
    <m/>
    <m/>
    <m/>
    <m/>
    <m/>
    <m/>
    <m/>
    <s v=""/>
    <s v=""/>
    <s v=""/>
    <s v=""/>
  </r>
  <r>
    <x v="1"/>
    <s v="NPRR925"/>
    <s v="Increasing Minimum Quantity for PTP Obligation Bids"/>
    <s v="ERCOT"/>
    <x v="0"/>
    <x v="1"/>
    <m/>
    <m/>
    <m/>
    <m/>
    <m/>
    <s v="X"/>
    <m/>
    <m/>
    <m/>
    <m/>
    <m/>
    <m/>
    <m/>
    <m/>
    <m/>
    <m/>
    <m/>
    <m/>
    <s v=""/>
    <s v=""/>
    <s v="X"/>
    <s v=""/>
  </r>
  <r>
    <x v="1"/>
    <s v="NPRR926"/>
    <s v="Removal of 90-Day Period Between SSR Study Approval and Sychronization"/>
    <s v="ERCOT"/>
    <x v="0"/>
    <x v="1"/>
    <m/>
    <m/>
    <m/>
    <m/>
    <m/>
    <s v="X"/>
    <m/>
    <m/>
    <m/>
    <m/>
    <m/>
    <m/>
    <s v="X"/>
    <m/>
    <m/>
    <m/>
    <m/>
    <m/>
    <s v=""/>
    <s v=""/>
    <s v="X"/>
    <s v=""/>
  </r>
  <r>
    <x v="1"/>
    <s v="NPRR928"/>
    <s v="Cybersecurity Incident Notification"/>
    <s v="ERCOT"/>
    <x v="0"/>
    <x v="0"/>
    <m/>
    <s v="X"/>
    <m/>
    <m/>
    <m/>
    <m/>
    <m/>
    <m/>
    <m/>
    <m/>
    <m/>
    <m/>
    <m/>
    <s v="X"/>
    <m/>
    <m/>
    <m/>
    <m/>
    <s v=""/>
    <s v="X"/>
    <s v=""/>
    <s v="X"/>
  </r>
  <r>
    <x v="1"/>
    <s v="NPRR929"/>
    <s v="PTP Obligations with Links to an Option DAM Award Eligibility"/>
    <s v="LCRA, Reliant, STEC, Austin Energy, CPS Energy"/>
    <x v="1"/>
    <x v="1"/>
    <m/>
    <m/>
    <m/>
    <m/>
    <m/>
    <s v="X"/>
    <m/>
    <m/>
    <m/>
    <m/>
    <m/>
    <m/>
    <m/>
    <m/>
    <m/>
    <m/>
    <m/>
    <m/>
    <s v=""/>
    <s v=""/>
    <s v="X"/>
    <s v=""/>
  </r>
  <r>
    <x v="1"/>
    <s v="NPRR930"/>
    <s v="Weekly RUC Modifications for Forecasted Emergency Conditions"/>
    <s v="Citigroup"/>
    <x v="1"/>
    <x v="0"/>
    <m/>
    <m/>
    <m/>
    <s v="X"/>
    <m/>
    <s v="X"/>
    <m/>
    <m/>
    <m/>
    <m/>
    <m/>
    <m/>
    <m/>
    <s v="X"/>
    <m/>
    <m/>
    <s v="X"/>
    <m/>
    <s v=""/>
    <s v="X"/>
    <s v="X"/>
    <s v="X"/>
  </r>
  <r>
    <x v="2"/>
    <s v="OBDRR014"/>
    <s v="Change Posting Location for Non-biddable Resource Nodes"/>
    <s v="ERCOT"/>
    <x v="0"/>
    <x v="1"/>
    <m/>
    <m/>
    <m/>
    <m/>
    <m/>
    <s v="X"/>
    <m/>
    <m/>
    <m/>
    <m/>
    <m/>
    <m/>
    <m/>
    <s v="X"/>
    <m/>
    <m/>
    <m/>
    <m/>
    <s v=""/>
    <s v=""/>
    <s v="X"/>
    <s v="X"/>
  </r>
  <r>
    <x v="2"/>
    <s v="OBDRR015"/>
    <s v="Linking of VOLL to the Effective SWCAP"/>
    <s v="ERCOT"/>
    <x v="0"/>
    <x v="1"/>
    <m/>
    <s v="X"/>
    <m/>
    <m/>
    <m/>
    <m/>
    <m/>
    <m/>
    <m/>
    <m/>
    <m/>
    <m/>
    <m/>
    <m/>
    <m/>
    <m/>
    <m/>
    <m/>
    <s v=""/>
    <s v="X"/>
    <s v=""/>
    <s v=""/>
  </r>
  <r>
    <x v="7"/>
    <s v="VCMRR023"/>
    <s v="Related to NPRR940, Removal of Language Related to NPRR664, Fuel Index Price for Resource Definition and Real-Time Make-Whole Payments for Exceptional Fuel Cost Events"/>
    <s v="ERCOT"/>
    <x v="0"/>
    <x v="0"/>
    <m/>
    <m/>
    <m/>
    <m/>
    <m/>
    <m/>
    <m/>
    <m/>
    <m/>
    <m/>
    <m/>
    <m/>
    <m/>
    <m/>
    <m/>
    <m/>
    <m/>
    <m/>
    <s v=""/>
    <s v=""/>
    <s v=""/>
    <s v=""/>
  </r>
  <r>
    <x v="8"/>
    <s v="SMOGRR022"/>
    <s v="Related to NPRR948, Instrument Transformer Testing Schedule and Removal of Reference to Fiber-Optic Current Transformers"/>
    <s v="ERCOT"/>
    <x v="0"/>
    <x v="0"/>
    <m/>
    <m/>
    <m/>
    <m/>
    <m/>
    <m/>
    <m/>
    <m/>
    <m/>
    <m/>
    <m/>
    <m/>
    <m/>
    <m/>
    <m/>
    <m/>
    <m/>
    <m/>
    <s v=""/>
    <s v=""/>
    <s v=""/>
    <s v=""/>
  </r>
  <r>
    <x v="4"/>
    <s v="SCR800"/>
    <s v="Addition of DC Tie Ramp to GTBD Calculation"/>
    <s v="ERCOT"/>
    <x v="0"/>
    <x v="0"/>
    <m/>
    <m/>
    <m/>
    <m/>
    <m/>
    <s v="X"/>
    <m/>
    <m/>
    <m/>
    <m/>
    <m/>
    <m/>
    <m/>
    <m/>
    <m/>
    <m/>
    <m/>
    <m/>
    <s v=""/>
    <s v=""/>
    <s v="X"/>
    <s v=""/>
  </r>
  <r>
    <x v="4"/>
    <s v="SCR801"/>
    <s v="867_03 Final(s) Global Process ID Correction Request for IDR ESI ID(s) Posted to the 867 Activity Report"/>
    <s v="AEP, CNP, Oncor, and TNMP"/>
    <x v="1"/>
    <x v="1"/>
    <m/>
    <m/>
    <m/>
    <m/>
    <m/>
    <s v="X"/>
    <m/>
    <m/>
    <s v="X"/>
    <m/>
    <m/>
    <m/>
    <m/>
    <m/>
    <m/>
    <m/>
    <m/>
    <m/>
    <s v=""/>
    <s v=""/>
    <s v="X"/>
    <s v=""/>
  </r>
  <r>
    <x v="4"/>
    <s v="SCR802"/>
    <s v="Enhance Communications of System Inertia"/>
    <s v="NRG"/>
    <x v="1"/>
    <x v="1"/>
    <m/>
    <m/>
    <m/>
    <m/>
    <m/>
    <m/>
    <m/>
    <m/>
    <m/>
    <m/>
    <m/>
    <m/>
    <m/>
    <s v="X"/>
    <m/>
    <m/>
    <m/>
    <m/>
    <s v=""/>
    <s v=""/>
    <s v=""/>
    <s v="X"/>
  </r>
  <r>
    <x v="4"/>
    <s v="SCR803"/>
    <s v="Enhance Wind Integration Report and Create Solar Integration Report and Solar Dashboard"/>
    <s v="Reliant Energy"/>
    <x v="1"/>
    <x v="0"/>
    <m/>
    <m/>
    <m/>
    <m/>
    <m/>
    <m/>
    <m/>
    <m/>
    <m/>
    <m/>
    <m/>
    <m/>
    <m/>
    <s v="X"/>
    <m/>
    <m/>
    <m/>
    <m/>
    <s v=""/>
    <s v=""/>
    <s v=""/>
    <s v="X"/>
  </r>
  <r>
    <x v="0"/>
    <s v="NOGRR190"/>
    <s v="Related to NPRR937, Distribution Voltage Level Block Load Transfer (BLT) Deployment"/>
    <s v="GSEC"/>
    <x v="1"/>
    <x v="0"/>
    <m/>
    <m/>
    <m/>
    <m/>
    <m/>
    <s v="X"/>
    <m/>
    <m/>
    <m/>
    <m/>
    <m/>
    <m/>
    <m/>
    <m/>
    <m/>
    <m/>
    <m/>
    <m/>
    <s v=""/>
    <s v=""/>
    <s v="X"/>
    <s v=""/>
  </r>
  <r>
    <x v="0"/>
    <s v="NOGRR191"/>
    <s v="Related to NPRR939, Modification to Load Resources Providing RRS to Maintain Minimum PRC on Generators During Scarcity Conditions"/>
    <s v="ERCOT"/>
    <x v="0"/>
    <x v="0"/>
    <m/>
    <m/>
    <m/>
    <m/>
    <m/>
    <s v="X"/>
    <m/>
    <m/>
    <m/>
    <m/>
    <m/>
    <s v="X"/>
    <m/>
    <m/>
    <m/>
    <m/>
    <m/>
    <m/>
    <s v=""/>
    <s v=""/>
    <s v="X"/>
    <s v=""/>
  </r>
  <r>
    <x v="1"/>
    <s v="NPRR931"/>
    <s v="As Built Hub Average Calculation"/>
    <s v="ERCOT"/>
    <x v="0"/>
    <x v="1"/>
    <m/>
    <m/>
    <m/>
    <m/>
    <m/>
    <m/>
    <m/>
    <m/>
    <m/>
    <m/>
    <m/>
    <m/>
    <m/>
    <m/>
    <m/>
    <m/>
    <m/>
    <m/>
    <s v=""/>
    <s v=""/>
    <s v=""/>
    <s v=""/>
  </r>
  <r>
    <x v="1"/>
    <s v="NPRR932"/>
    <s v="Addition of Load to Existing Load Zone"/>
    <s v="ERCOT"/>
    <x v="0"/>
    <x v="1"/>
    <m/>
    <m/>
    <m/>
    <m/>
    <m/>
    <m/>
    <m/>
    <m/>
    <m/>
    <m/>
    <m/>
    <m/>
    <m/>
    <m/>
    <m/>
    <m/>
    <m/>
    <m/>
    <s v=""/>
    <s v=""/>
    <s v=""/>
    <s v=""/>
  </r>
  <r>
    <x v="1"/>
    <s v="NPRR933"/>
    <s v="Reporting of Demand Response by Retail Electric Providers and Non-Opt-In Entities"/>
    <s v="ERCOT"/>
    <x v="0"/>
    <x v="0"/>
    <m/>
    <m/>
    <m/>
    <m/>
    <m/>
    <m/>
    <m/>
    <m/>
    <m/>
    <m/>
    <m/>
    <m/>
    <m/>
    <m/>
    <m/>
    <m/>
    <m/>
    <m/>
    <s v=""/>
    <s v=""/>
    <s v=""/>
    <s v=""/>
  </r>
  <r>
    <x v="1"/>
    <s v="NPRR934"/>
    <s v="Advance Action Notice (AAN) and Clarify Process for Resource Outage Approval Withdrawal"/>
    <s v="ERCOT"/>
    <x v="0"/>
    <x v="0"/>
    <m/>
    <m/>
    <m/>
    <m/>
    <m/>
    <s v="X"/>
    <m/>
    <m/>
    <m/>
    <m/>
    <m/>
    <m/>
    <m/>
    <s v="X"/>
    <m/>
    <m/>
    <s v="X"/>
    <m/>
    <s v=""/>
    <s v="X"/>
    <s v="X"/>
    <s v="X"/>
  </r>
  <r>
    <x v="1"/>
    <s v="NPRR935"/>
    <s v="Post All Wind and Solar Forecasts"/>
    <s v="ERCOT"/>
    <x v="0"/>
    <x v="1"/>
    <m/>
    <m/>
    <m/>
    <m/>
    <m/>
    <m/>
    <m/>
    <m/>
    <m/>
    <m/>
    <m/>
    <m/>
    <m/>
    <s v="X"/>
    <m/>
    <m/>
    <s v="X"/>
    <m/>
    <s v=""/>
    <s v="X"/>
    <s v=""/>
    <s v="X"/>
  </r>
  <r>
    <x v="1"/>
    <s v="NPRR936"/>
    <s v="CRR Account Holder Limits"/>
    <s v="Engie NA"/>
    <x v="1"/>
    <x v="0"/>
    <m/>
    <m/>
    <m/>
    <m/>
    <m/>
    <m/>
    <m/>
    <m/>
    <m/>
    <m/>
    <m/>
    <m/>
    <m/>
    <m/>
    <s v="X"/>
    <m/>
    <m/>
    <m/>
    <s v=""/>
    <s v=""/>
    <s v="X"/>
    <s v=""/>
  </r>
  <r>
    <x v="1"/>
    <s v="NPRR937"/>
    <s v="Distribution Voltage Level Block Load Transfer (BLT) Deployment"/>
    <s v="GSEC"/>
    <x v="1"/>
    <x v="0"/>
    <m/>
    <m/>
    <m/>
    <m/>
    <m/>
    <s v="X"/>
    <m/>
    <m/>
    <m/>
    <m/>
    <m/>
    <m/>
    <m/>
    <m/>
    <m/>
    <m/>
    <m/>
    <m/>
    <s v=""/>
    <s v=""/>
    <s v="X"/>
    <s v=""/>
  </r>
  <r>
    <x v="1"/>
    <s v="NPRR938"/>
    <s v="Distribution Voltage Level Block Load Transfer (BLT) Compensation"/>
    <s v="GSEC"/>
    <x v="1"/>
    <x v="0"/>
    <m/>
    <m/>
    <m/>
    <m/>
    <m/>
    <m/>
    <m/>
    <m/>
    <m/>
    <m/>
    <s v="X"/>
    <m/>
    <m/>
    <m/>
    <m/>
    <m/>
    <m/>
    <m/>
    <s v=""/>
    <s v=""/>
    <s v="X"/>
    <s v=""/>
  </r>
  <r>
    <x v="1"/>
    <s v="NPRR939"/>
    <s v="Modification to Load Resources Providing RRS to Maintain Minimum PRC on Generators During Scarcity Conditions"/>
    <s v="ERCOT"/>
    <x v="0"/>
    <x v="0"/>
    <m/>
    <m/>
    <m/>
    <m/>
    <m/>
    <s v="X"/>
    <m/>
    <m/>
    <m/>
    <m/>
    <m/>
    <s v="X"/>
    <m/>
    <m/>
    <m/>
    <m/>
    <m/>
    <m/>
    <s v=""/>
    <s v=""/>
    <s v="X"/>
    <s v=""/>
  </r>
  <r>
    <x v="1"/>
    <s v="NPRR940"/>
    <s v="Removal of Language Related to NPRR664, Fuel Index Price for Resource Definition and Real-Time Make-Whole Payments for Exceptional Fuel Cost Events"/>
    <s v="ERCOT"/>
    <x v="0"/>
    <x v="0"/>
    <m/>
    <m/>
    <m/>
    <m/>
    <m/>
    <m/>
    <m/>
    <m/>
    <m/>
    <m/>
    <m/>
    <m/>
    <m/>
    <m/>
    <m/>
    <m/>
    <m/>
    <m/>
    <s v=""/>
    <s v=""/>
    <s v=""/>
    <s v=""/>
  </r>
  <r>
    <x v="1"/>
    <s v="NPRR941"/>
    <s v="Create a Lower Rio Grande Valley Hub"/>
    <s v="DC Energy"/>
    <x v="1"/>
    <x v="0"/>
    <m/>
    <m/>
    <m/>
    <m/>
    <m/>
    <s v="X"/>
    <m/>
    <m/>
    <m/>
    <m/>
    <m/>
    <m/>
    <m/>
    <m/>
    <m/>
    <m/>
    <m/>
    <m/>
    <s v=""/>
    <s v=""/>
    <s v="X"/>
    <s v=""/>
  </r>
  <r>
    <x v="1"/>
    <s v="NPRR942"/>
    <s v="Clarification of Revised Transaction Limit Posting"/>
    <s v="ERCOT"/>
    <x v="0"/>
    <x v="1"/>
    <m/>
    <m/>
    <m/>
    <m/>
    <m/>
    <m/>
    <m/>
    <m/>
    <m/>
    <m/>
    <m/>
    <m/>
    <m/>
    <m/>
    <m/>
    <m/>
    <m/>
    <m/>
    <s v=""/>
    <s v=""/>
    <s v=""/>
    <s v=""/>
  </r>
  <r>
    <x v="1"/>
    <s v="NPRR943"/>
    <s v="Holiday Schedule Update"/>
    <s v="ERCOT"/>
    <x v="0"/>
    <x v="1"/>
    <m/>
    <m/>
    <m/>
    <m/>
    <m/>
    <m/>
    <m/>
    <m/>
    <m/>
    <m/>
    <m/>
    <m/>
    <m/>
    <m/>
    <m/>
    <m/>
    <m/>
    <m/>
    <s v=""/>
    <s v=""/>
    <s v=""/>
    <s v=""/>
  </r>
  <r>
    <x v="1"/>
    <s v="NPRR944"/>
    <s v="As Built Day-Ahead Market Energy Bid Curve Submission Validation"/>
    <s v="ERCOT"/>
    <x v="0"/>
    <x v="1"/>
    <m/>
    <m/>
    <m/>
    <m/>
    <m/>
    <m/>
    <m/>
    <m/>
    <m/>
    <m/>
    <m/>
    <m/>
    <m/>
    <m/>
    <m/>
    <m/>
    <m/>
    <m/>
    <s v=""/>
    <s v=""/>
    <s v=""/>
    <s v=""/>
  </r>
  <r>
    <x v="1"/>
    <s v="NPRR945"/>
    <s v="Net Metering Requirements"/>
    <s v="TIEC"/>
    <x v="1"/>
    <x v="0"/>
    <m/>
    <m/>
    <m/>
    <m/>
    <m/>
    <s v="X"/>
    <s v="X"/>
    <m/>
    <m/>
    <m/>
    <m/>
    <m/>
    <m/>
    <m/>
    <m/>
    <m/>
    <m/>
    <m/>
    <s v=""/>
    <s v=""/>
    <s v="X"/>
    <s v=""/>
  </r>
  <r>
    <x v="1"/>
    <s v="NPRR946"/>
    <s v="Allow TDSPs to Use 814_28, Complete Un-executable Transactions for 814_03 Switch Transactions Involved In A Mass Transition Event"/>
    <s v="TX SET"/>
    <x v="2"/>
    <x v="0"/>
    <m/>
    <m/>
    <m/>
    <m/>
    <m/>
    <m/>
    <m/>
    <m/>
    <s v="X"/>
    <m/>
    <m/>
    <m/>
    <m/>
    <m/>
    <m/>
    <m/>
    <m/>
    <m/>
    <s v=""/>
    <s v=""/>
    <s v="X"/>
    <s v=""/>
  </r>
  <r>
    <x v="1"/>
    <s v="NPRR947"/>
    <s v="Clarification to Ancillary Service Supply Responsibility Definition and Improvements to Determining and Charging for Ancillary Service Failed Quantities"/>
    <s v="ERCOT"/>
    <x v="0"/>
    <x v="0"/>
    <m/>
    <m/>
    <m/>
    <m/>
    <m/>
    <m/>
    <m/>
    <m/>
    <m/>
    <m/>
    <m/>
    <m/>
    <m/>
    <m/>
    <m/>
    <m/>
    <m/>
    <m/>
    <s v=""/>
    <s v=""/>
    <s v=""/>
    <s v=""/>
  </r>
  <r>
    <x v="1"/>
    <s v="NPRR948"/>
    <s v="Instrument Transformer Testing Schedule and Removal of Reference to Fiber-Optic Current Transformers"/>
    <s v="ERCOT"/>
    <x v="0"/>
    <x v="0"/>
    <m/>
    <m/>
    <m/>
    <m/>
    <m/>
    <m/>
    <m/>
    <m/>
    <m/>
    <m/>
    <m/>
    <m/>
    <m/>
    <m/>
    <m/>
    <m/>
    <m/>
    <m/>
    <s v=""/>
    <s v=""/>
    <s v=""/>
    <s v=""/>
  </r>
  <r>
    <x v="1"/>
    <s v="NPRR949"/>
    <s v="January 1, 2023 Changes to EPS Meter Communications Path"/>
    <s v="ERCOT"/>
    <x v="0"/>
    <x v="1"/>
    <m/>
    <m/>
    <m/>
    <m/>
    <m/>
    <m/>
    <m/>
    <m/>
    <m/>
    <m/>
    <m/>
    <m/>
    <m/>
    <m/>
    <m/>
    <m/>
    <m/>
    <m/>
    <s v=""/>
    <s v=""/>
    <s v=""/>
    <s v=""/>
  </r>
  <r>
    <x v="1"/>
    <s v="NPRR950"/>
    <s v="Switchable Generation Resources Providing Black Start Service"/>
    <s v="ERCOT"/>
    <x v="0"/>
    <x v="0"/>
    <m/>
    <m/>
    <m/>
    <s v="X"/>
    <m/>
    <m/>
    <m/>
    <m/>
    <m/>
    <m/>
    <m/>
    <m/>
    <m/>
    <m/>
    <m/>
    <m/>
    <m/>
    <m/>
    <s v=""/>
    <s v="X"/>
    <s v=""/>
    <s v=""/>
  </r>
  <r>
    <x v="1"/>
    <s v="NPRR951"/>
    <s v="Active and Inactive SCED Constraint Reporting"/>
    <s v="DC Energy"/>
    <x v="1"/>
    <x v="0"/>
    <m/>
    <m/>
    <m/>
    <m/>
    <m/>
    <m/>
    <m/>
    <m/>
    <m/>
    <m/>
    <m/>
    <m/>
    <m/>
    <s v="X"/>
    <m/>
    <m/>
    <m/>
    <m/>
    <s v=""/>
    <s v=""/>
    <s v=""/>
    <s v="X"/>
  </r>
  <r>
    <x v="1"/>
    <s v="NPRR952"/>
    <s v="Use of Katy Hub for the Fuel Index Price"/>
    <s v="ERCOT"/>
    <x v="0"/>
    <x v="0"/>
    <m/>
    <s v="X"/>
    <m/>
    <m/>
    <s v="X"/>
    <m/>
    <m/>
    <m/>
    <m/>
    <m/>
    <m/>
    <m/>
    <m/>
    <m/>
    <m/>
    <m/>
    <m/>
    <m/>
    <s v=""/>
    <s v="X"/>
    <s v="X"/>
    <s v=""/>
  </r>
  <r>
    <x v="0"/>
    <s v="NOGRR194"/>
    <s v="Relocate Black Start Training Attendance Requirements to Nodal Operating Guides"/>
    <s v="ERCOT"/>
    <x v="0"/>
    <x v="0"/>
    <m/>
    <s v="X"/>
    <m/>
    <m/>
    <m/>
    <m/>
    <m/>
    <m/>
    <m/>
    <m/>
    <m/>
    <m/>
    <m/>
    <s v="X"/>
    <m/>
    <m/>
    <m/>
    <m/>
    <s v=""/>
    <s v="X"/>
    <s v=""/>
    <s v="X"/>
  </r>
  <r>
    <x v="0"/>
    <s v="NOGRR195"/>
    <s v="Generator Voltage Control Tolerance Band"/>
    <s v="ERCOT"/>
    <x v="0"/>
    <x v="0"/>
    <m/>
    <s v="X"/>
    <m/>
    <m/>
    <m/>
    <m/>
    <m/>
    <m/>
    <m/>
    <m/>
    <m/>
    <m/>
    <m/>
    <m/>
    <m/>
    <m/>
    <m/>
    <m/>
    <s v=""/>
    <s v="X"/>
    <s v=""/>
    <s v=""/>
  </r>
  <r>
    <x v="5"/>
    <s v="PGRR071"/>
    <s v="Update Interconnection Process Timetables to Align with NPRR926"/>
    <s v="ERCOT"/>
    <x v="0"/>
    <x v="0"/>
    <m/>
    <m/>
    <m/>
    <m/>
    <m/>
    <s v="X"/>
    <m/>
    <m/>
    <m/>
    <m/>
    <m/>
    <m/>
    <s v="X"/>
    <m/>
    <m/>
    <m/>
    <m/>
    <m/>
    <s v=""/>
    <s v=""/>
    <s v="X"/>
    <s v=""/>
  </r>
  <r>
    <x v="5"/>
    <s v="PGRR072"/>
    <s v="Treatment of Generation Resource Retirement and Mothball in Regional Transmission Plan and Geomagnetic Disturbance Vulnerability Assessment"/>
    <s v="ERCOT"/>
    <x v="0"/>
    <x v="0"/>
    <m/>
    <m/>
    <m/>
    <s v="X"/>
    <m/>
    <s v="X"/>
    <m/>
    <m/>
    <m/>
    <m/>
    <m/>
    <m/>
    <m/>
    <m/>
    <m/>
    <m/>
    <m/>
    <m/>
    <s v=""/>
    <s v="X"/>
    <s v="X"/>
    <s v=""/>
  </r>
  <r>
    <x v="5"/>
    <s v="PGRR073"/>
    <s v="Related to NPRR956, Designation of Providers of Transmission Additions"/>
    <s v="ERCOT"/>
    <x v="0"/>
    <x v="0"/>
    <m/>
    <s v="X"/>
    <m/>
    <m/>
    <m/>
    <m/>
    <m/>
    <m/>
    <m/>
    <m/>
    <m/>
    <m/>
    <m/>
    <m/>
    <m/>
    <m/>
    <m/>
    <m/>
    <s v=""/>
    <s v="X"/>
    <s v=""/>
    <s v=""/>
  </r>
  <r>
    <x v="3"/>
    <s v="RMGRR161"/>
    <s v="Clarifications to Content of Notice to Affected Parties of a Mass Transition"/>
    <s v="ERCOT"/>
    <x v="0"/>
    <x v="0"/>
    <m/>
    <m/>
    <m/>
    <m/>
    <m/>
    <m/>
    <m/>
    <m/>
    <s v="X"/>
    <m/>
    <m/>
    <m/>
    <m/>
    <m/>
    <m/>
    <m/>
    <m/>
    <m/>
    <s v=""/>
    <s v=""/>
    <s v="X"/>
    <s v=""/>
  </r>
  <r>
    <x v="3"/>
    <s v="RMGRR162"/>
    <s v="Revisions to Safety-Net Process"/>
    <s v="Texas SET WG"/>
    <x v="2"/>
    <x v="0"/>
    <m/>
    <m/>
    <m/>
    <m/>
    <m/>
    <m/>
    <m/>
    <m/>
    <s v="X"/>
    <m/>
    <m/>
    <m/>
    <m/>
    <m/>
    <m/>
    <m/>
    <m/>
    <m/>
    <s v=""/>
    <s v=""/>
    <s v="X"/>
    <s v=""/>
  </r>
  <r>
    <x v="4"/>
    <s v="SCR804"/>
    <s v="ERCOT GridGeo Access for Transmission Operators"/>
    <s v="Oncor/AEP"/>
    <x v="1"/>
    <x v="0"/>
    <m/>
    <m/>
    <m/>
    <m/>
    <m/>
    <s v="X"/>
    <m/>
    <m/>
    <m/>
    <m/>
    <m/>
    <m/>
    <m/>
    <s v="X"/>
    <m/>
    <m/>
    <m/>
    <m/>
    <s v=""/>
    <s v=""/>
    <s v="X"/>
    <s v="X"/>
  </r>
  <r>
    <x v="7"/>
    <s v="VCMRR024"/>
    <s v="Allocation of Auxiliary Equipment Power Costs in Variable O&amp;M"/>
    <s v="GSEC/Brazos"/>
    <x v="1"/>
    <x v="0"/>
    <m/>
    <m/>
    <m/>
    <m/>
    <s v="X"/>
    <m/>
    <m/>
    <m/>
    <m/>
    <m/>
    <m/>
    <m/>
    <m/>
    <m/>
    <m/>
    <m/>
    <m/>
    <m/>
    <s v=""/>
    <s v=""/>
    <s v="X"/>
    <s v=""/>
  </r>
  <r>
    <x v="1"/>
    <s v="NPRR953"/>
    <s v="Addition of Relay Loadability Rating Definition"/>
    <s v="ERCOT"/>
    <x v="0"/>
    <x v="0"/>
    <m/>
    <s v="X"/>
    <m/>
    <m/>
    <m/>
    <m/>
    <m/>
    <m/>
    <m/>
    <m/>
    <m/>
    <m/>
    <m/>
    <m/>
    <m/>
    <m/>
    <m/>
    <m/>
    <s v=""/>
    <s v="X"/>
    <s v=""/>
    <s v=""/>
  </r>
  <r>
    <x v="1"/>
    <s v="NPRR954"/>
    <s v="Allow Opt Out of 867 EPS Data"/>
    <s v="ERCOT"/>
    <x v="0"/>
    <x v="0"/>
    <m/>
    <m/>
    <m/>
    <m/>
    <m/>
    <s v="X"/>
    <m/>
    <m/>
    <s v="X"/>
    <m/>
    <m/>
    <m/>
    <m/>
    <m/>
    <m/>
    <m/>
    <m/>
    <m/>
    <s v=""/>
    <s v=""/>
    <s v="X"/>
    <s v=""/>
  </r>
  <r>
    <x v="1"/>
    <s v="NPRR955"/>
    <s v="Define Limited Impact Remedial Action Scheme (RAS)"/>
    <s v="ERCOT"/>
    <x v="0"/>
    <x v="0"/>
    <m/>
    <s v="X"/>
    <m/>
    <m/>
    <m/>
    <m/>
    <m/>
    <m/>
    <m/>
    <m/>
    <m/>
    <m/>
    <m/>
    <m/>
    <m/>
    <m/>
    <m/>
    <m/>
    <s v=""/>
    <s v="X"/>
    <s v=""/>
    <s v=""/>
  </r>
  <r>
    <x v="1"/>
    <s v="NPRR956"/>
    <s v="Designation of Providers of Transmission Additions"/>
    <s v="ERCOT"/>
    <x v="0"/>
    <x v="0"/>
    <m/>
    <s v="X"/>
    <m/>
    <m/>
    <m/>
    <m/>
    <m/>
    <m/>
    <m/>
    <m/>
    <m/>
    <m/>
    <m/>
    <m/>
    <m/>
    <m/>
    <m/>
    <m/>
    <s v=""/>
    <s v="X"/>
    <s v=""/>
    <s v=""/>
  </r>
  <r>
    <x v="1"/>
    <s v="NPRR957"/>
    <s v="RTF-4 Create Definition and Terms for Energy Storage"/>
    <s v="Boston Energy Trading and Marketing"/>
    <x v="1"/>
    <x v="0"/>
    <m/>
    <m/>
    <s v="X"/>
    <m/>
    <m/>
    <m/>
    <m/>
    <m/>
    <m/>
    <m/>
    <m/>
    <m/>
    <m/>
    <m/>
    <m/>
    <m/>
    <m/>
    <s v="X"/>
    <s v=""/>
    <s v=""/>
    <s v="X"/>
    <s v=""/>
  </r>
  <r>
    <x v="1"/>
    <s v="NPRR958"/>
    <s v="Modifications to Wind and Solar Capacity Calculations in the CDR"/>
    <s v="ERCOT"/>
    <x v="0"/>
    <x v="0"/>
    <m/>
    <m/>
    <m/>
    <m/>
    <m/>
    <m/>
    <m/>
    <m/>
    <m/>
    <m/>
    <m/>
    <m/>
    <m/>
    <s v="X"/>
    <m/>
    <m/>
    <m/>
    <m/>
    <s v=""/>
    <s v=""/>
    <s v=""/>
    <s v="X"/>
  </r>
  <r>
    <x v="1"/>
    <s v="NPRR959"/>
    <s v="Creation of a Panhandle Region for Calculation of Seasonal Peak Average Capacity Contributions for Wind"/>
    <s v="ERCOT"/>
    <x v="0"/>
    <x v="0"/>
    <m/>
    <m/>
    <m/>
    <m/>
    <m/>
    <s v="X"/>
    <m/>
    <m/>
    <m/>
    <m/>
    <m/>
    <m/>
    <m/>
    <s v="X"/>
    <m/>
    <m/>
    <m/>
    <m/>
    <s v=""/>
    <s v=""/>
    <s v="X"/>
    <s v="X"/>
  </r>
  <r>
    <x v="1"/>
    <s v="NPRR960"/>
    <s v="Phased Approach and Clarifications for NPRR863, Creation of ERCOT Contingency Reserve Service and Revisions to Responsive Reserve"/>
    <s v="ERCOT"/>
    <x v="0"/>
    <x v="0"/>
    <m/>
    <m/>
    <m/>
    <m/>
    <m/>
    <m/>
    <m/>
    <m/>
    <m/>
    <m/>
    <m/>
    <m/>
    <m/>
    <m/>
    <m/>
    <m/>
    <m/>
    <m/>
    <s v=""/>
    <s v=""/>
    <s v=""/>
    <s v=""/>
  </r>
  <r>
    <x v="1"/>
    <s v="NPRR961"/>
    <s v="Related to NOGRR194, Relocate Black Start Training Attendance Requirements to Nodal Operating Guides"/>
    <s v="ERCOT"/>
    <x v="0"/>
    <x v="0"/>
    <m/>
    <s v="X"/>
    <m/>
    <m/>
    <m/>
    <m/>
    <m/>
    <m/>
    <m/>
    <m/>
    <m/>
    <m/>
    <m/>
    <s v="X"/>
    <m/>
    <m/>
    <m/>
    <m/>
    <s v=""/>
    <s v="X"/>
    <s v=""/>
    <s v="X"/>
  </r>
  <r>
    <x v="1"/>
    <s v="NPRR962"/>
    <s v="Publish Approved DC Tie Schedules"/>
    <s v="ERCOT"/>
    <x v="0"/>
    <x v="0"/>
    <m/>
    <m/>
    <m/>
    <m/>
    <m/>
    <s v="X"/>
    <m/>
    <m/>
    <m/>
    <m/>
    <m/>
    <m/>
    <m/>
    <s v="X"/>
    <m/>
    <m/>
    <m/>
    <m/>
    <s v=""/>
    <s v=""/>
    <s v="X"/>
    <s v="X"/>
  </r>
  <r>
    <x v="1"/>
    <s v="NPRR963"/>
    <s v="Creation of Generation and Controllable Load Resource Group (GCLR Group)"/>
    <s v="Tenaska Power Services"/>
    <x v="1"/>
    <x v="0"/>
    <m/>
    <m/>
    <m/>
    <m/>
    <m/>
    <s v="X"/>
    <m/>
    <m/>
    <m/>
    <m/>
    <m/>
    <m/>
    <m/>
    <m/>
    <m/>
    <m/>
    <m/>
    <s v="X"/>
    <s v=""/>
    <s v=""/>
    <s v="X"/>
    <s v=""/>
  </r>
  <r>
    <x v="1"/>
    <s v="NPRR964"/>
    <s v="Improvement of RMR Process and Removal of Synchronous Condenser Unit and Agreement"/>
    <s v="ERCOT"/>
    <x v="0"/>
    <x v="0"/>
    <m/>
    <m/>
    <m/>
    <s v="X"/>
    <m/>
    <s v="X"/>
    <m/>
    <m/>
    <m/>
    <m/>
    <m/>
    <m/>
    <m/>
    <m/>
    <m/>
    <m/>
    <m/>
    <m/>
    <s v=""/>
    <s v="X"/>
    <s v="X"/>
    <s v=""/>
  </r>
  <r>
    <x v="1"/>
    <s v="NPRR965"/>
    <s v="GREDP Shutdown Exemption"/>
    <s v="Luminant"/>
    <x v="1"/>
    <x v="0"/>
    <m/>
    <m/>
    <m/>
    <m/>
    <m/>
    <s v="X"/>
    <m/>
    <m/>
    <m/>
    <m/>
    <m/>
    <m/>
    <m/>
    <m/>
    <m/>
    <m/>
    <m/>
    <m/>
    <s v=""/>
    <s v=""/>
    <s v="X"/>
    <s v=""/>
  </r>
  <r>
    <x v="1"/>
    <s v="NPRR966"/>
    <s v="Changes to Support Reactive Power Coordination Tool"/>
    <s v="ERCOT"/>
    <x v="0"/>
    <x v="0"/>
    <m/>
    <m/>
    <m/>
    <s v="X"/>
    <m/>
    <s v="X"/>
    <m/>
    <m/>
    <m/>
    <m/>
    <m/>
    <m/>
    <m/>
    <m/>
    <m/>
    <m/>
    <m/>
    <m/>
    <s v=""/>
    <s v="X"/>
    <s v="X"/>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25:S36" firstHeaderRow="1" firstDataRow="2" firstDataCol="1" rowPageCount="1" colPageCount="1"/>
  <pivotFields count="28">
    <pivotField axis="axisRow" compact="0" outline="0" showAll="0">
      <items count="12">
        <item x="0"/>
        <item x="1"/>
        <item x="5"/>
        <item x="3"/>
        <item x="4"/>
        <item m="1" x="9"/>
        <item x="7"/>
        <item m="1" x="10"/>
        <item x="6"/>
        <item x="8"/>
        <item x="2"/>
        <item t="default"/>
      </items>
    </pivotField>
    <pivotField compact="0" outline="0" showAll="0"/>
    <pivotField compact="0" outline="0" showAll="0" defaultSubtotal="0"/>
    <pivotField compact="0" outline="0" showAll="0" defaultSubtotal="0"/>
    <pivotField compact="0" outline="0" showAll="0" defaultSubtotal="0"/>
    <pivotField axis="axisPage" compact="0" outline="0" showAll="0">
      <items count="6">
        <item x="1"/>
        <item x="0"/>
        <item m="1" x="4"/>
        <item x="2"/>
        <item x="3"/>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0"/>
  </rowFields>
  <rowItems count="10">
    <i>
      <x/>
    </i>
    <i>
      <x v="1"/>
    </i>
    <i>
      <x v="2"/>
    </i>
    <i>
      <x v="3"/>
    </i>
    <i>
      <x v="4"/>
    </i>
    <i>
      <x v="6"/>
    </i>
    <i>
      <x v="8"/>
    </i>
    <i>
      <x v="9"/>
    </i>
    <i>
      <x v="10"/>
    </i>
    <i t="grand">
      <x/>
    </i>
  </rowItems>
  <colFields count="1">
    <field x="-2"/>
  </colFields>
  <colItems count="18">
    <i>
      <x/>
    </i>
    <i i="1">
      <x v="1"/>
    </i>
    <i i="2">
      <x v="2"/>
    </i>
    <i i="3">
      <x v="3"/>
    </i>
    <i i="4">
      <x v="4"/>
    </i>
    <i i="5">
      <x v="5"/>
    </i>
    <i i="6">
      <x v="6"/>
    </i>
    <i i="7">
      <x v="7"/>
    </i>
    <i i="8">
      <x v="8"/>
    </i>
    <i i="9">
      <x v="9"/>
    </i>
    <i i="10">
      <x v="10"/>
    </i>
    <i i="11">
      <x v="11"/>
    </i>
    <i i="12">
      <x v="12"/>
    </i>
    <i i="13">
      <x v="13"/>
    </i>
    <i i="14">
      <x v="14"/>
    </i>
    <i i="15">
      <x v="15"/>
    </i>
    <i i="16">
      <x v="16"/>
    </i>
    <i i="17">
      <x v="17"/>
    </i>
  </colItems>
  <pageFields count="1">
    <pageField fld="5" hier="0"/>
  </pageFields>
  <dataFields count="18">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0" baseItem="0"/>
    <dataField name="Goal 15" fld="20" subtotal="count" baseField="0" baseItem="0"/>
    <dataField name="Goal 16" fld="21" subtotal="count" baseField="0" baseItem="0"/>
    <dataField name="Goal 17" fld="22" subtotal="count" baseField="0" baseItem="0"/>
    <dataField name="Goal 18" fld="23" subtotal="count" baseField="0" baseItem="0"/>
  </dataFields>
  <formats count="56">
    <format dxfId="45">
      <pivotArea type="all" dataOnly="0" outline="0" fieldPosition="0"/>
    </format>
    <format dxfId="44">
      <pivotArea type="all" dataOnly="0" outline="0" fieldPosition="0"/>
    </format>
    <format dxfId="43">
      <pivotArea dataOnly="0" labelOnly="1" fieldPosition="0">
        <references count="1">
          <reference field="0" count="0"/>
        </references>
      </pivotArea>
    </format>
    <format dxfId="42">
      <pivotArea field="0" grandRow="1" outline="0" axis="axisRow" fieldPosition="0">
        <references count="1">
          <reference field="4294967294" count="1" selected="0">
            <x v="5"/>
          </reference>
        </references>
      </pivotArea>
    </format>
    <format dxfId="41">
      <pivotArea dataOnly="0" labelOnly="1" outline="0" fieldPosition="0">
        <references count="1">
          <reference field="5" count="0"/>
        </references>
      </pivotArea>
    </format>
    <format>
      <pivotArea fieldPosition="0">
        <references count="2">
          <reference field="4294967294" count="1" selected="0">
            <x v="0"/>
          </reference>
          <reference field="0" count="0"/>
        </references>
      </pivotArea>
    </format>
    <format>
      <pivotArea outline="0" fieldPosition="0">
        <references count="1">
          <reference field="4294967294" count="1" selected="0">
            <x v="0"/>
          </reference>
        </references>
      </pivotArea>
    </format>
    <format>
      <pivotArea dataOnly="0" labelOnly="1" fieldPosition="0">
        <references count="1">
          <reference field="0" count="0"/>
        </references>
      </pivotArea>
    </format>
    <format dxfId="40">
      <pivotArea field="0" type="button" dataOnly="0" labelOnly="1" outline="0" axis="axisRow" fieldPosition="0"/>
    </format>
    <format dxfId="39">
      <pivotArea dataOnly="0" labelOnly="1" fieldPosition="0">
        <references count="1">
          <reference field="0" count="1">
            <x v="0"/>
          </reference>
        </references>
      </pivotArea>
    </format>
    <format dxfId="38">
      <pivotArea dataOnly="0" labelOnly="1" fieldPosition="0">
        <references count="1">
          <reference field="0" count="1">
            <x v="1"/>
          </reference>
        </references>
      </pivotArea>
    </format>
    <format dxfId="37">
      <pivotArea dataOnly="0" labelOnly="1" fieldPosition="0">
        <references count="1">
          <reference field="0" count="1">
            <x v="2"/>
          </reference>
        </references>
      </pivotArea>
    </format>
    <format dxfId="36">
      <pivotArea dataOnly="0" labelOnly="1" fieldPosition="0">
        <references count="1">
          <reference field="0" count="1">
            <x v="3"/>
          </reference>
        </references>
      </pivotArea>
    </format>
    <format dxfId="35">
      <pivotArea dataOnly="0" labelOnly="1" fieldPosition="0">
        <references count="1">
          <reference field="0" count="1">
            <x v="4"/>
          </reference>
        </references>
      </pivotArea>
    </format>
    <format dxfId="34">
      <pivotArea dataOnly="0" labelOnly="1" fieldPosition="0">
        <references count="1">
          <reference field="0" count="1">
            <x v="5"/>
          </reference>
        </references>
      </pivotArea>
    </format>
    <format dxfId="33">
      <pivotArea dataOnly="0" labelOnly="1" grandRow="1" fieldPosition="0"/>
    </format>
    <format dxfId="32">
      <pivotArea dataOnly="0" labelOnly="1" outline="0" fieldPosition="0">
        <references count="1">
          <reference field="4294967294" count="13">
            <x v="0"/>
            <x v="1"/>
            <x v="2"/>
            <x v="3"/>
            <x v="4"/>
            <x v="5"/>
            <x v="6"/>
            <x v="7"/>
            <x v="8"/>
            <x v="9"/>
            <x v="10"/>
            <x v="11"/>
            <x v="12"/>
          </reference>
        </references>
      </pivotArea>
    </format>
    <format>
      <pivotArea dataOnly="0" labelOnly="1" fieldPosition="0">
        <references count="1">
          <reference field="0" count="1">
            <x v="0"/>
          </reference>
        </references>
      </pivotArea>
    </format>
    <format>
      <pivotArea dataOnly="0" labelOnly="1" fieldPosition="0">
        <references count="1">
          <reference field="0" count="1">
            <x v="1"/>
          </reference>
        </references>
      </pivotArea>
    </format>
    <format>
      <pivotArea dataOnly="0" labelOnly="1" fieldPosition="0">
        <references count="1">
          <reference field="0" count="1">
            <x v="2"/>
          </reference>
        </references>
      </pivotArea>
    </format>
    <format>
      <pivotArea dataOnly="0" labelOnly="1" fieldPosition="0">
        <references count="1">
          <reference field="0" count="1">
            <x v="3"/>
          </reference>
        </references>
      </pivotArea>
    </format>
    <format>
      <pivotArea dataOnly="0" labelOnly="1" fieldPosition="0">
        <references count="1">
          <reference field="0" count="1">
            <x v="4"/>
          </reference>
        </references>
      </pivotArea>
    </format>
    <format>
      <pivotArea dataOnly="0" labelOnly="1" fieldPosition="0">
        <references count="1">
          <reference field="0" count="1">
            <x v="5"/>
          </reference>
        </references>
      </pivotArea>
    </format>
    <format>
      <pivotArea dataOnly="0" labelOnly="1" grandRow="1" fieldPosition="0"/>
    </format>
    <format dxfId="31">
      <pivotArea outline="0" fieldPosition="0">
        <references count="1">
          <reference field="0" count="0" selected="0"/>
        </references>
      </pivotArea>
    </format>
    <format dxfId="30">
      <pivotArea field="0" type="button" dataOnly="0" labelOnly="1" outline="0" axis="axisRow" fieldPosition="0"/>
    </format>
    <format dxfId="29">
      <pivotArea dataOnly="0" labelOnly="1" outline="0" fieldPosition="0">
        <references count="1">
          <reference field="4294967294" count="15">
            <x v="0"/>
            <x v="1"/>
            <x v="2"/>
            <x v="3"/>
            <x v="4"/>
            <x v="5"/>
            <x v="6"/>
            <x v="7"/>
            <x v="8"/>
            <x v="9"/>
            <x v="10"/>
            <x v="11"/>
            <x v="12"/>
            <x v="13"/>
            <x v="14"/>
          </reference>
        </references>
      </pivotArea>
    </format>
    <format dxfId="28">
      <pivotArea field="0" type="button" dataOnly="0" labelOnly="1" outline="0" axis="axisRow" fieldPosition="0"/>
    </format>
    <format dxfId="27">
      <pivotArea dataOnly="0" labelOnly="1" outline="0" fieldPosition="0">
        <references count="1">
          <reference field="4294967294" count="15">
            <x v="0"/>
            <x v="1"/>
            <x v="2"/>
            <x v="3"/>
            <x v="4"/>
            <x v="5"/>
            <x v="6"/>
            <x v="7"/>
            <x v="8"/>
            <x v="9"/>
            <x v="10"/>
            <x v="11"/>
            <x v="12"/>
            <x v="13"/>
            <x v="14"/>
          </reference>
        </references>
      </pivotArea>
    </format>
    <format dxfId="26">
      <pivotArea outline="0" collapsedLevelsAreSubtotals="1" fieldPosition="0"/>
    </format>
    <format dxfId="25">
      <pivotArea dataOnly="0" labelOnly="1" outline="0" fieldPosition="0">
        <references count="1">
          <reference field="0" count="0"/>
        </references>
      </pivotArea>
    </format>
    <format dxfId="24">
      <pivotArea dataOnly="0" labelOnly="1" grandRow="1" outline="0" fieldPosition="0"/>
    </format>
    <format dxfId="23">
      <pivotArea dataOnly="0" labelOnly="1" outline="0" fieldPosition="0">
        <references count="1">
          <reference field="0" count="0"/>
        </references>
      </pivotArea>
    </format>
    <format dxfId="22">
      <pivotArea outline="0" fieldPosition="0"/>
    </format>
    <format dxfId="21">
      <pivotArea outline="0" collapsedLevelsAreSubtotals="1" fieldPosition="0"/>
    </format>
    <format dxfId="20">
      <pivotArea outline="0" collapsedLevelsAreSubtotals="1" fieldPosition="0"/>
    </format>
    <format dxfId="19">
      <pivotArea dataOnly="0" labelOnly="1" outline="0" fieldPosition="0">
        <references count="1">
          <reference field="0" count="0"/>
        </references>
      </pivotArea>
    </format>
    <format dxfId="18">
      <pivotArea dataOnly="0" labelOnly="1" grandRow="1" outline="0" fieldPosition="0"/>
    </format>
    <format dxfId="17">
      <pivotArea outline="0" fieldPosition="0">
        <references count="1">
          <reference field="0" count="0" selected="0"/>
        </references>
      </pivotArea>
    </format>
    <format dxfId="16">
      <pivotArea grandRow="1" outline="0" collapsedLevelsAreSubtotals="1" fieldPosition="0"/>
    </format>
    <format dxfId="15">
      <pivotArea dataOnly="0" labelOnly="1" outline="0" fieldPosition="0">
        <references count="1">
          <reference field="0" count="0"/>
        </references>
      </pivotArea>
    </format>
    <format dxfId="14">
      <pivotArea outline="0" fieldPosition="0">
        <references count="1">
          <reference field="4294967294" count="4" selected="0">
            <x v="14"/>
            <x v="15"/>
            <x v="16"/>
            <x v="17"/>
          </reference>
        </references>
      </pivotArea>
    </format>
    <format dxfId="13">
      <pivotArea dataOnly="0" labelOnly="1" outline="0" fieldPosition="0">
        <references count="1">
          <reference field="4294967294" count="4">
            <x v="14"/>
            <x v="15"/>
            <x v="16"/>
            <x v="17"/>
          </reference>
        </references>
      </pivotArea>
    </format>
    <format dxfId="12">
      <pivotArea outline="0" fieldPosition="0">
        <references count="1">
          <reference field="4294967294" count="14" selected="0">
            <x v="0"/>
            <x v="1"/>
            <x v="2"/>
            <x v="3"/>
            <x v="4"/>
            <x v="5"/>
            <x v="6"/>
            <x v="7"/>
            <x v="8"/>
            <x v="9"/>
            <x v="10"/>
            <x v="11"/>
            <x v="12"/>
            <x v="13"/>
          </reference>
        </references>
      </pivotArea>
    </format>
    <format dxfId="11">
      <pivotArea outline="0" fieldPosition="0">
        <references count="1">
          <reference field="0" count="0" selected="0"/>
        </references>
      </pivotArea>
    </format>
    <format dxfId="10">
      <pivotArea outline="0" fieldPosition="0">
        <references count="2">
          <reference field="4294967294" count="1" selected="0">
            <x v="0"/>
          </reference>
          <reference field="0" count="0" selected="0"/>
        </references>
      </pivotArea>
    </format>
    <format dxfId="9">
      <pivotArea outline="0" fieldPosition="0">
        <references count="2">
          <reference field="4294967294" count="1" selected="0">
            <x v="1"/>
          </reference>
          <reference field="0" count="0" selected="0"/>
        </references>
      </pivotArea>
    </format>
    <format dxfId="8">
      <pivotArea outline="0" fieldPosition="0">
        <references count="2">
          <reference field="4294967294" count="1" selected="0">
            <x v="3"/>
          </reference>
          <reference field="0" count="0" selected="0"/>
        </references>
      </pivotArea>
    </format>
    <format dxfId="7">
      <pivotArea outline="0" fieldPosition="0">
        <references count="2">
          <reference field="4294967294" count="9" selected="0">
            <x v="4"/>
            <x v="5"/>
            <x v="6"/>
            <x v="7"/>
            <x v="8"/>
            <x v="9"/>
            <x v="10"/>
            <x v="11"/>
            <x v="12"/>
          </reference>
          <reference field="0" count="0" selected="0"/>
        </references>
      </pivotArea>
    </format>
    <format dxfId="6">
      <pivotArea outline="0" fieldPosition="0">
        <references count="2">
          <reference field="4294967294" count="1" selected="0">
            <x v="2"/>
          </reference>
          <reference field="0" count="0" selected="0"/>
        </references>
      </pivotArea>
    </format>
    <format dxfId="5">
      <pivotArea outline="0" fieldPosition="0">
        <references count="2">
          <reference field="4294967294" count="1" selected="0">
            <x v="14"/>
          </reference>
          <reference field="0" count="0" selected="0"/>
        </references>
      </pivotArea>
    </format>
    <format dxfId="4">
      <pivotArea outline="0" fieldPosition="0">
        <references count="2">
          <reference field="4294967294" count="1" selected="0">
            <x v="13"/>
          </reference>
          <reference field="0" count="0" selected="0"/>
        </references>
      </pivotArea>
    </format>
    <format dxfId="3">
      <pivotArea outline="0" fieldPosition="0">
        <references count="2">
          <reference field="4294967294" count="1" selected="0">
            <x v="16"/>
          </reference>
          <reference field="0" count="0" selected="0"/>
        </references>
      </pivotArea>
    </format>
    <format dxfId="2">
      <pivotArea outline="0" fieldPosition="0">
        <references count="2">
          <reference field="4294967294" count="1" selected="0">
            <x v="15"/>
          </reference>
          <reference field="0" count="0" selected="0"/>
        </references>
      </pivotArea>
    </format>
    <format dxfId="1">
      <pivotArea outline="0" fieldPosition="0">
        <references count="2">
          <reference field="4294967294" count="1" selected="0">
            <x v="17"/>
          </reference>
          <reference field="0" count="0" selected="0"/>
        </references>
      </pivotArea>
    </format>
    <format dxfId="0">
      <pivotArea dataOnly="0" labelOnly="1" outline="0" fieldPosition="0">
        <references count="1">
          <reference field="0" count="0"/>
        </references>
      </pivotArea>
    </format>
  </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43:S48" firstHeaderRow="1" firstDataRow="2" firstDataCol="1" rowPageCount="1" colPageCount="1"/>
  <pivotFields count="28">
    <pivotField compact="0" outline="0" showAll="0">
      <items count="12">
        <item x="0"/>
        <item x="1"/>
        <item x="5"/>
        <item x="3"/>
        <item x="4"/>
        <item m="1" x="9"/>
        <item x="7"/>
        <item m="1" x="10"/>
        <item x="6"/>
        <item x="8"/>
        <item x="2"/>
        <item t="default"/>
      </items>
    </pivotField>
    <pivotField compact="0" outline="0" showAll="0"/>
    <pivotField compact="0" outline="0" showAll="0" defaultSubtotal="0"/>
    <pivotField compact="0" outline="0" showAll="0" defaultSubtotal="0"/>
    <pivotField axis="axisRow" compact="0" outline="0" showAll="0" defaultSubtotal="0">
      <items count="5">
        <item x="0"/>
        <item x="1"/>
        <item x="2"/>
        <item m="1" x="3"/>
        <item m="1" x="4"/>
      </items>
    </pivotField>
    <pivotField axis="axisPage" compact="0" outline="0" showAll="0">
      <items count="6">
        <item x="1"/>
        <item x="0"/>
        <item m="1" x="4"/>
        <item x="2"/>
        <item x="3"/>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4"/>
  </rowFields>
  <rowItems count="4">
    <i>
      <x/>
    </i>
    <i>
      <x v="1"/>
    </i>
    <i>
      <x v="2"/>
    </i>
    <i t="grand">
      <x/>
    </i>
  </rowItems>
  <colFields count="1">
    <field x="-2"/>
  </colFields>
  <colItems count="18">
    <i>
      <x/>
    </i>
    <i i="1">
      <x v="1"/>
    </i>
    <i i="2">
      <x v="2"/>
    </i>
    <i i="3">
      <x v="3"/>
    </i>
    <i i="4">
      <x v="4"/>
    </i>
    <i i="5">
      <x v="5"/>
    </i>
    <i i="6">
      <x v="6"/>
    </i>
    <i i="7">
      <x v="7"/>
    </i>
    <i i="8">
      <x v="8"/>
    </i>
    <i i="9">
      <x v="9"/>
    </i>
    <i i="10">
      <x v="10"/>
    </i>
    <i i="11">
      <x v="11"/>
    </i>
    <i i="12">
      <x v="12"/>
    </i>
    <i i="13">
      <x v="13"/>
    </i>
    <i i="14">
      <x v="14"/>
    </i>
    <i i="15">
      <x v="15"/>
    </i>
    <i i="16">
      <x v="16"/>
    </i>
    <i i="17">
      <x v="17"/>
    </i>
  </colItems>
  <pageFields count="1">
    <pageField fld="5" hier="0"/>
  </pageFields>
  <dataFields count="18">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4" baseItem="0"/>
    <dataField name="Goal 15" fld="20" subtotal="count" baseField="0" baseItem="0"/>
    <dataField name="Goal 16" fld="21" subtotal="count" baseField="0" baseItem="0"/>
    <dataField name="Goal 17" fld="22" subtotal="count" baseField="0" baseItem="0"/>
    <dataField name="Goal 18" fld="23" subtotal="count" baseField="0" baseItem="0"/>
  </dataFields>
  <formats count="34">
    <format dxfId="76">
      <pivotArea type="all" dataOnly="0" outline="0" fieldPosition="0"/>
    </format>
    <format dxfId="75">
      <pivotArea type="all" dataOnly="0" outline="0" fieldPosition="0"/>
    </format>
    <format dxfId="74">
      <pivotArea field="0" grandRow="1" outline="0">
        <references count="1">
          <reference field="4294967294" count="1" selected="0">
            <x v="5"/>
          </reference>
        </references>
      </pivotArea>
    </format>
    <format dxfId="73">
      <pivotArea dataOnly="0" labelOnly="1" outline="0" fieldPosition="0">
        <references count="1">
          <reference field="5" count="0"/>
        </references>
      </pivotArea>
    </format>
    <format>
      <pivotArea outline="0" fieldPosition="0">
        <references count="1">
          <reference field="4294967294" count="1" selected="0">
            <x v="0"/>
          </reference>
        </references>
      </pivotArea>
    </format>
    <format dxfId="72">
      <pivotArea outline="0" fieldPosition="0"/>
    </format>
    <format dxfId="71">
      <pivotArea field="0" type="button" dataOnly="0" labelOnly="1" outline="0"/>
    </format>
    <format dxfId="70">
      <pivotArea dataOnly="0" labelOnly="1" grandRow="1" fieldPosition="0"/>
    </format>
    <format dxfId="69">
      <pivotArea dataOnly="0" labelOnly="1" outline="0" fieldPosition="0">
        <references count="1">
          <reference field="4294967294" count="13">
            <x v="0"/>
            <x v="1"/>
            <x v="2"/>
            <x v="3"/>
            <x v="4"/>
            <x v="5"/>
            <x v="6"/>
            <x v="7"/>
            <x v="8"/>
            <x v="9"/>
            <x v="10"/>
            <x v="11"/>
            <x v="12"/>
          </reference>
        </references>
      </pivotArea>
    </format>
    <format>
      <pivotArea field="0" type="button" dataOnly="0" labelOnly="1" outline="0"/>
    </format>
    <format>
      <pivotArea dataOnly="0" labelOnly="1" grandRow="1" fieldPosition="0"/>
    </format>
    <format dxfId="68">
      <pivotArea dataOnly="0" labelOnly="1" outline="0" fieldPosition="0">
        <references count="1">
          <reference field="4" count="0"/>
        </references>
      </pivotArea>
    </format>
    <format dxfId="67">
      <pivotArea dataOnly="0" labelOnly="1" outline="0" fieldPosition="0">
        <references count="1">
          <reference field="4" count="1">
            <x v="2"/>
          </reference>
        </references>
      </pivotArea>
    </format>
    <format dxfId="66">
      <pivotArea outline="0" fieldPosition="0">
        <references count="1">
          <reference field="4" count="0" selected="0"/>
        </references>
      </pivotArea>
    </format>
    <format dxfId="65">
      <pivotArea outline="0" fieldPosition="0"/>
    </format>
    <format dxfId="64">
      <pivotArea field="4" type="button" dataOnly="0" labelOnly="1" outline="0" axis="axisRow" fieldPosition="0"/>
    </format>
    <format dxfId="63">
      <pivotArea dataOnly="0" labelOnly="1" outline="0" fieldPosition="0">
        <references count="1">
          <reference field="4" count="0"/>
        </references>
      </pivotArea>
    </format>
    <format dxfId="62">
      <pivotArea dataOnly="0" labelOnly="1" grandRow="1" outline="0" fieldPosition="0"/>
    </format>
    <format dxfId="61">
      <pivotArea dataOnly="0" labelOnly="1" outline="0" fieldPosition="0">
        <references count="1">
          <reference field="4294967294" count="14">
            <x v="0"/>
            <x v="1"/>
            <x v="2"/>
            <x v="3"/>
            <x v="4"/>
            <x v="5"/>
            <x v="6"/>
            <x v="7"/>
            <x v="8"/>
            <x v="9"/>
            <x v="10"/>
            <x v="11"/>
            <x v="12"/>
            <x v="13"/>
          </reference>
        </references>
      </pivotArea>
    </format>
    <format dxfId="60">
      <pivotArea type="all" dataOnly="0" outline="0" fieldPosition="0"/>
    </format>
    <format dxfId="59">
      <pivotArea outline="0" collapsedLevelsAreSubtotals="1" fieldPosition="0"/>
    </format>
    <format dxfId="58">
      <pivotArea dataOnly="0" labelOnly="1" outline="0" fieldPosition="0">
        <references count="1">
          <reference field="4" count="0"/>
        </references>
      </pivotArea>
    </format>
    <format dxfId="57">
      <pivotArea dataOnly="0" labelOnly="1" grandRow="1" outline="0" fieldPosition="0"/>
    </format>
    <format dxfId="56">
      <pivotArea dataOnly="0" labelOnly="1" outline="0" fieldPosition="0">
        <references count="1">
          <reference field="4294967294" count="15">
            <x v="0"/>
            <x v="1"/>
            <x v="2"/>
            <x v="3"/>
            <x v="4"/>
            <x v="5"/>
            <x v="6"/>
            <x v="7"/>
            <x v="8"/>
            <x v="9"/>
            <x v="10"/>
            <x v="11"/>
            <x v="12"/>
            <x v="13"/>
            <x v="14"/>
          </reference>
        </references>
      </pivotArea>
    </format>
    <format dxfId="55">
      <pivotArea outline="0" collapsedLevelsAreSubtotals="1" fieldPosition="0">
        <references count="2">
          <reference field="4294967294" count="1" selected="0">
            <x v="1"/>
          </reference>
          <reference field="4" count="0" selected="0"/>
        </references>
      </pivotArea>
    </format>
    <format dxfId="54">
      <pivotArea outline="0" collapsedLevelsAreSubtotals="1" fieldPosition="0">
        <references count="2">
          <reference field="4294967294" count="1" selected="0">
            <x v="3"/>
          </reference>
          <reference field="4" count="0" selected="0"/>
        </references>
      </pivotArea>
    </format>
    <format dxfId="53">
      <pivotArea outline="0" collapsedLevelsAreSubtotals="1" fieldPosition="0">
        <references count="2">
          <reference field="4294967294" count="1" selected="0">
            <x v="0"/>
          </reference>
          <reference field="4" count="0" selected="0"/>
        </references>
      </pivotArea>
    </format>
    <format dxfId="52">
      <pivotArea outline="0" collapsedLevelsAreSubtotals="1" fieldPosition="0">
        <references count="2">
          <reference field="4294967294" count="1" selected="0">
            <x v="13"/>
          </reference>
          <reference field="4" count="0" selected="0"/>
        </references>
      </pivotArea>
    </format>
    <format dxfId="51">
      <pivotArea outline="0" collapsedLevelsAreSubtotals="1" fieldPosition="0">
        <references count="2">
          <reference field="4294967294" count="1" selected="0">
            <x v="2"/>
          </reference>
          <reference field="4" count="0" selected="0"/>
        </references>
      </pivotArea>
    </format>
    <format dxfId="50">
      <pivotArea outline="0" collapsedLevelsAreSubtotals="1" fieldPosition="0">
        <references count="2">
          <reference field="4294967294" count="9" selected="0">
            <x v="4"/>
            <x v="5"/>
            <x v="6"/>
            <x v="7"/>
            <x v="8"/>
            <x v="9"/>
            <x v="10"/>
            <x v="11"/>
            <x v="12"/>
          </reference>
          <reference field="4" count="0" selected="0"/>
        </references>
      </pivotArea>
    </format>
    <format dxfId="49">
      <pivotArea outline="0" collapsedLevelsAreSubtotals="1" fieldPosition="0">
        <references count="2">
          <reference field="4294967294" count="1" selected="0">
            <x v="14"/>
          </reference>
          <reference field="4" count="0" selected="0"/>
        </references>
      </pivotArea>
    </format>
    <format dxfId="48">
      <pivotArea outline="0" fieldPosition="0">
        <references count="2">
          <reference field="4294967294" count="1" selected="0">
            <x v="16"/>
          </reference>
          <reference field="4" count="0" selected="0"/>
        </references>
      </pivotArea>
    </format>
    <format dxfId="47">
      <pivotArea outline="0" fieldPosition="0">
        <references count="2">
          <reference field="4294967294" count="1" selected="0">
            <x v="15"/>
          </reference>
          <reference field="4" count="0" selected="0"/>
        </references>
      </pivotArea>
    </format>
    <format dxfId="46">
      <pivotArea outline="0" fieldPosition="0">
        <references count="2">
          <reference field="4294967294" count="1" selected="0">
            <x v="17"/>
          </reference>
          <reference field="4" count="0" selected="0"/>
        </references>
      </pivotArea>
    </format>
  </formats>
  <pivotTableStyleInfo name="PivotStyleLight16" showRowHeaders="1" showColHeaders="1" showRowStripes="0" showColStripes="0" showLastColumn="1"/>
</pivotTableDefinition>
</file>

<file path=xl/tables/table1.xml><?xml version="1.0" encoding="utf-8"?>
<table xmlns="http://schemas.openxmlformats.org/spreadsheetml/2006/main" id="1" name="Table1" displayName="Table1" ref="A22:AB137" totalsRowShown="0" headerRowDxfId="108" dataDxfId="106" headerRowBorderDxfId="107" tableBorderDxfId="105">
  <autoFilter ref="A22:AB137"/>
  <sortState ref="A20:Y44">
    <sortCondition ref="A20:A44"/>
    <sortCondition ref="B20:B44"/>
  </sortState>
  <tableColumns count="28">
    <tableColumn id="1" name="Request Type" dataDxfId="104"/>
    <tableColumn id="2" name="Revision Request" dataDxfId="103"/>
    <tableColumn id="3" name="RR Title" dataDxfId="102"/>
    <tableColumn id="4" name="Sponsor" dataDxfId="101"/>
    <tableColumn id="5" name="Sponsor Type" dataDxfId="100"/>
    <tableColumn id="6" name="Status" dataDxfId="99"/>
    <tableColumn id="7" name="1" dataDxfId="98"/>
    <tableColumn id="8" name="2" dataDxfId="97"/>
    <tableColumn id="26" name="3" dataDxfId="96"/>
    <tableColumn id="9" name="4" dataDxfId="95"/>
    <tableColumn id="10" name="5" dataDxfId="94"/>
    <tableColumn id="11" name="6" dataDxfId="93"/>
    <tableColumn id="12" name="7" dataDxfId="92"/>
    <tableColumn id="13" name="8" dataDxfId="91"/>
    <tableColumn id="14" name="9" dataDxfId="90"/>
    <tableColumn id="15" name="10" dataDxfId="89"/>
    <tableColumn id="16" name="11" dataDxfId="88"/>
    <tableColumn id="17" name="12" dataDxfId="87"/>
    <tableColumn id="18" name="13" dataDxfId="86"/>
    <tableColumn id="19" name="14" dataDxfId="85"/>
    <tableColumn id="20" name="15" dataDxfId="84"/>
    <tableColumn id="25" name="16" dataDxfId="83"/>
    <tableColumn id="27" name="17" dataDxfId="82"/>
    <tableColumn id="28" name="18" dataDxfId="81"/>
    <tableColumn id="21" name="Committee Strategic Alignment" dataDxfId="80">
      <calculatedColumnFormula>IF(Table1[[#This Row],[1]]="","","X")</calculatedColumnFormula>
    </tableColumn>
    <tableColumn id="22" name="Operational Reliability" dataDxfId="79">
      <calculatedColumnFormula>IF(AND(Table1[[#This Row],[2]]="",Table1[[#This Row],[4]]="",Table1[[#This Row],[17]]=""),"","X")</calculatedColumnFormula>
    </tableColumn>
    <tableColumn id="23" name="Flexible Market Design" dataDxfId="78">
      <calculatedColumnFormula>IF(AND(Table1[[#This Row],[3]]="",Table1[[#This Row],[5]]="",Table1[[#This Row],[6]]="",Table1[[#This Row],[7]]="",Table1[[#This Row],[8]]="",Table1[[#This Row],[9]]="",Table1[[#This Row],[10]]="",Table1[[#This Row],[11]]="",Table1[[#This Row],[12]]="",Table1[[#This Row],[13]]="",Table1[[#This Row],[15]]="",Table1[[#This Row],[16]]="",Table1[[#This Row],[18]]=""),"","X")</calculatedColumnFormula>
    </tableColumn>
    <tableColumn id="24" name="Data Transparency and Access" dataDxfId="77">
      <calculatedColumnFormula>IF(Table1[[#This Row],[14]]="","","X")</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37"/>
  <sheetViews>
    <sheetView zoomScale="70" zoomScaleNormal="70" workbookViewId="0">
      <pane ySplit="22" topLeftCell="A135" activePane="bottomLeft" state="frozen"/>
      <selection pane="bottomLeft" activeCell="A137" sqref="A137"/>
    </sheetView>
  </sheetViews>
  <sheetFormatPr defaultRowHeight="15" x14ac:dyDescent="0.25"/>
  <cols>
    <col min="1" max="1" width="13.7109375" customWidth="1"/>
    <col min="2" max="2" width="16.42578125" style="3" customWidth="1"/>
    <col min="3" max="3" width="25.42578125" style="1" customWidth="1"/>
    <col min="4" max="4" width="14" style="1" customWidth="1"/>
    <col min="5" max="5" width="13.5703125" style="1" customWidth="1"/>
    <col min="6" max="6" width="10.42578125" bestFit="1" customWidth="1"/>
    <col min="7" max="18" width="6.85546875" customWidth="1"/>
    <col min="19" max="19" width="6.85546875" style="17" customWidth="1"/>
    <col min="20" max="21" width="6.85546875" customWidth="1"/>
    <col min="22" max="24" width="6.85546875" style="17" customWidth="1"/>
    <col min="25" max="25" width="12.7109375" hidden="1" customWidth="1"/>
    <col min="26" max="26" width="12.42578125" hidden="1" customWidth="1"/>
    <col min="27" max="27" width="13.7109375" hidden="1" customWidth="1"/>
    <col min="28" max="28" width="4.28515625" hidden="1" customWidth="1"/>
  </cols>
  <sheetData>
    <row r="1" spans="1:20" ht="21" x14ac:dyDescent="0.25">
      <c r="A1" s="87" t="s">
        <v>139</v>
      </c>
      <c r="B1" s="87"/>
      <c r="C1" s="87"/>
      <c r="D1" s="10"/>
      <c r="E1" s="10"/>
      <c r="F1" s="4"/>
      <c r="G1" s="4"/>
      <c r="H1" s="4"/>
      <c r="I1" s="4"/>
      <c r="J1" s="4"/>
      <c r="K1" s="4"/>
      <c r="L1" s="4"/>
      <c r="M1" s="4"/>
      <c r="N1" s="4"/>
      <c r="O1" s="4"/>
      <c r="P1" s="4"/>
      <c r="Q1" s="4"/>
      <c r="R1" s="4"/>
      <c r="S1" s="4"/>
      <c r="T1" s="4"/>
    </row>
    <row r="2" spans="1:20" x14ac:dyDescent="0.25">
      <c r="A2" s="18" t="s">
        <v>34</v>
      </c>
      <c r="B2" s="18"/>
      <c r="C2" s="18"/>
      <c r="D2" s="18"/>
      <c r="E2" s="18"/>
      <c r="F2" s="18"/>
      <c r="G2" s="18"/>
      <c r="H2" s="18"/>
      <c r="I2" s="18"/>
      <c r="J2" s="18"/>
      <c r="K2" s="18"/>
      <c r="L2" s="18"/>
      <c r="M2" s="18"/>
      <c r="N2" s="18"/>
      <c r="O2" s="18"/>
      <c r="P2" s="18"/>
      <c r="Q2" s="18"/>
      <c r="R2" s="18"/>
      <c r="S2" s="18"/>
      <c r="T2" s="18"/>
    </row>
    <row r="3" spans="1:20" x14ac:dyDescent="0.25">
      <c r="A3" s="18" t="s">
        <v>63</v>
      </c>
      <c r="B3" s="18"/>
      <c r="C3" s="18"/>
      <c r="D3" s="18"/>
      <c r="E3" s="18"/>
      <c r="F3" s="18"/>
      <c r="G3" s="18"/>
      <c r="H3" s="18"/>
      <c r="I3" s="18"/>
      <c r="J3" s="18"/>
      <c r="K3" s="18"/>
      <c r="L3" s="18"/>
      <c r="M3" s="18"/>
      <c r="N3" s="18"/>
      <c r="O3" s="18"/>
      <c r="P3" s="18"/>
      <c r="Q3" s="18"/>
      <c r="R3" s="18"/>
      <c r="S3" s="18"/>
      <c r="T3" s="18"/>
    </row>
    <row r="4" spans="1:20" ht="30" customHeight="1" x14ac:dyDescent="0.25">
      <c r="A4" s="88" t="s">
        <v>64</v>
      </c>
      <c r="B4" s="88"/>
      <c r="C4" s="88"/>
      <c r="D4" s="88"/>
      <c r="E4" s="88"/>
      <c r="F4" s="88"/>
      <c r="G4" s="88"/>
      <c r="H4" s="88"/>
      <c r="I4" s="88"/>
      <c r="J4" s="88"/>
      <c r="K4" s="88"/>
      <c r="L4" s="88"/>
      <c r="M4" s="88"/>
      <c r="N4" s="88"/>
      <c r="O4" s="88"/>
      <c r="P4" s="88"/>
      <c r="Q4" s="88"/>
      <c r="R4" s="18"/>
      <c r="S4" s="18"/>
      <c r="T4" s="18"/>
    </row>
    <row r="5" spans="1:20" x14ac:dyDescent="0.25">
      <c r="A5" s="18" t="s">
        <v>65</v>
      </c>
      <c r="B5" s="18"/>
      <c r="C5" s="18"/>
      <c r="D5" s="18"/>
      <c r="E5" s="18"/>
      <c r="F5" s="18"/>
      <c r="G5" s="18"/>
      <c r="H5" s="18"/>
      <c r="I5" s="18"/>
      <c r="J5" s="18"/>
      <c r="K5" s="18"/>
      <c r="L5" s="18"/>
      <c r="M5" s="18"/>
      <c r="N5" s="18"/>
      <c r="O5" s="18"/>
      <c r="P5" s="18"/>
      <c r="Q5" s="18"/>
      <c r="R5" s="18"/>
      <c r="S5" s="18"/>
      <c r="T5" s="18"/>
    </row>
    <row r="6" spans="1:20" x14ac:dyDescent="0.25">
      <c r="A6" s="18" t="s">
        <v>66</v>
      </c>
      <c r="B6" s="18"/>
      <c r="C6" s="18"/>
      <c r="D6" s="18"/>
      <c r="E6" s="18"/>
      <c r="F6" s="18"/>
      <c r="G6" s="18"/>
      <c r="H6" s="18"/>
      <c r="I6" s="18"/>
      <c r="J6" s="18"/>
      <c r="K6" s="18"/>
      <c r="L6" s="18"/>
      <c r="M6" s="18"/>
      <c r="N6" s="18"/>
      <c r="O6" s="18"/>
      <c r="P6" s="18"/>
      <c r="Q6" s="18"/>
      <c r="R6" s="18"/>
      <c r="S6" s="18"/>
      <c r="T6" s="18"/>
    </row>
    <row r="7" spans="1:20" x14ac:dyDescent="0.25">
      <c r="A7" s="18" t="s">
        <v>67</v>
      </c>
      <c r="B7" s="18"/>
      <c r="C7" s="18"/>
      <c r="D7" s="18"/>
      <c r="E7" s="18"/>
      <c r="F7" s="18"/>
      <c r="G7" s="18"/>
      <c r="H7" s="18"/>
      <c r="I7" s="18"/>
      <c r="J7" s="18"/>
      <c r="K7" s="18"/>
      <c r="L7" s="18"/>
      <c r="M7" s="18"/>
      <c r="N7" s="18"/>
      <c r="O7" s="18"/>
      <c r="P7" s="18"/>
      <c r="Q7" s="18"/>
      <c r="R7" s="18"/>
      <c r="S7" s="18"/>
      <c r="T7" s="18"/>
    </row>
    <row r="8" spans="1:20" x14ac:dyDescent="0.25">
      <c r="A8" s="18" t="s">
        <v>68</v>
      </c>
      <c r="B8" s="18"/>
      <c r="C8" s="18"/>
      <c r="D8" s="18"/>
      <c r="E8" s="18"/>
      <c r="F8" s="18"/>
      <c r="G8" s="18"/>
      <c r="H8" s="18"/>
      <c r="I8" s="18"/>
      <c r="J8" s="18"/>
      <c r="K8" s="18"/>
      <c r="L8" s="18"/>
      <c r="M8" s="18"/>
      <c r="N8" s="18"/>
      <c r="O8" s="18"/>
      <c r="P8" s="18"/>
      <c r="Q8" s="18"/>
      <c r="R8" s="18"/>
      <c r="S8" s="18"/>
      <c r="T8" s="18"/>
    </row>
    <row r="9" spans="1:20" x14ac:dyDescent="0.25">
      <c r="A9" s="18" t="s">
        <v>69</v>
      </c>
      <c r="B9" s="18"/>
      <c r="C9" s="18"/>
      <c r="D9" s="18"/>
      <c r="E9" s="18"/>
      <c r="F9" s="18"/>
      <c r="G9" s="18"/>
      <c r="H9" s="18"/>
      <c r="I9" s="18"/>
      <c r="J9" s="18"/>
      <c r="K9" s="18"/>
      <c r="L9" s="18"/>
      <c r="M9" s="18"/>
      <c r="N9" s="18"/>
      <c r="O9" s="18"/>
      <c r="P9" s="18"/>
      <c r="Q9" s="18"/>
      <c r="R9" s="18"/>
      <c r="S9" s="18"/>
      <c r="T9" s="18"/>
    </row>
    <row r="10" spans="1:20" x14ac:dyDescent="0.25">
      <c r="A10" s="18" t="s">
        <v>70</v>
      </c>
      <c r="B10" s="18"/>
      <c r="C10" s="18"/>
      <c r="D10" s="18"/>
      <c r="E10" s="18"/>
      <c r="F10" s="18"/>
      <c r="G10" s="18"/>
      <c r="H10" s="18"/>
      <c r="I10" s="18"/>
      <c r="J10" s="18"/>
      <c r="K10" s="18"/>
      <c r="L10" s="18"/>
      <c r="M10" s="18"/>
      <c r="N10" s="18"/>
      <c r="O10" s="18"/>
      <c r="P10" s="18"/>
      <c r="Q10" s="18"/>
      <c r="R10" s="18"/>
      <c r="S10" s="18"/>
      <c r="T10" s="18"/>
    </row>
    <row r="11" spans="1:20" ht="28.5" customHeight="1" x14ac:dyDescent="0.25">
      <c r="A11" s="88" t="s">
        <v>71</v>
      </c>
      <c r="B11" s="88"/>
      <c r="C11" s="88"/>
      <c r="D11" s="88"/>
      <c r="E11" s="88"/>
      <c r="F11" s="88"/>
      <c r="G11" s="88"/>
      <c r="H11" s="88"/>
      <c r="I11" s="88"/>
      <c r="J11" s="88"/>
      <c r="K11" s="88"/>
      <c r="L11" s="88"/>
      <c r="M11" s="88"/>
      <c r="N11" s="88"/>
      <c r="O11" s="88"/>
      <c r="P11" s="88"/>
      <c r="Q11" s="88"/>
      <c r="R11" s="18"/>
      <c r="S11" s="18"/>
      <c r="T11" s="18"/>
    </row>
    <row r="12" spans="1:20" x14ac:dyDescent="0.25">
      <c r="A12" s="18" t="s">
        <v>72</v>
      </c>
      <c r="B12" s="18"/>
      <c r="C12" s="18"/>
      <c r="D12" s="18"/>
      <c r="E12" s="18"/>
      <c r="F12" s="18"/>
      <c r="G12" s="18"/>
      <c r="H12" s="18"/>
      <c r="I12" s="18"/>
      <c r="J12" s="18"/>
      <c r="K12" s="18"/>
      <c r="L12" s="18"/>
      <c r="M12" s="18"/>
      <c r="N12" s="18"/>
      <c r="O12" s="18"/>
      <c r="P12" s="18"/>
      <c r="Q12" s="18"/>
      <c r="R12" s="18"/>
      <c r="S12" s="18"/>
      <c r="T12" s="18"/>
    </row>
    <row r="13" spans="1:20" x14ac:dyDescent="0.25">
      <c r="A13" s="18" t="s">
        <v>73</v>
      </c>
      <c r="B13" s="18"/>
      <c r="C13" s="18"/>
      <c r="D13" s="18"/>
      <c r="E13" s="18"/>
      <c r="F13" s="18"/>
      <c r="G13" s="18"/>
      <c r="H13" s="18"/>
      <c r="I13" s="18"/>
      <c r="J13" s="18"/>
      <c r="K13" s="18"/>
      <c r="L13" s="18"/>
      <c r="M13" s="18"/>
      <c r="N13" s="18"/>
      <c r="O13" s="18"/>
      <c r="P13" s="18"/>
      <c r="Q13" s="18"/>
      <c r="R13" s="18"/>
      <c r="S13" s="18"/>
      <c r="T13" s="18"/>
    </row>
    <row r="14" spans="1:20" x14ac:dyDescent="0.25">
      <c r="A14" s="18" t="s">
        <v>74</v>
      </c>
      <c r="B14" s="18"/>
      <c r="C14" s="18"/>
      <c r="D14" s="18"/>
      <c r="E14" s="18"/>
      <c r="F14" s="18"/>
      <c r="G14" s="18"/>
      <c r="H14" s="18"/>
      <c r="I14" s="18"/>
      <c r="J14" s="18"/>
      <c r="K14" s="18"/>
      <c r="L14" s="18"/>
      <c r="M14" s="18"/>
      <c r="N14" s="18"/>
      <c r="O14" s="18"/>
      <c r="P14" s="18"/>
      <c r="Q14" s="18"/>
      <c r="R14" s="18"/>
      <c r="S14" s="18"/>
      <c r="T14" s="18"/>
    </row>
    <row r="15" spans="1:20" s="17" customFormat="1" x14ac:dyDescent="0.25">
      <c r="A15" s="18" t="s">
        <v>75</v>
      </c>
      <c r="B15" s="18"/>
      <c r="C15" s="18"/>
      <c r="D15" s="18"/>
      <c r="E15" s="18"/>
      <c r="F15" s="18"/>
      <c r="G15" s="18"/>
      <c r="H15" s="18"/>
      <c r="I15" s="18"/>
      <c r="J15" s="18"/>
      <c r="K15" s="18"/>
      <c r="L15" s="18"/>
      <c r="M15" s="18"/>
      <c r="N15" s="18"/>
      <c r="O15" s="18"/>
      <c r="P15" s="18"/>
      <c r="Q15" s="18"/>
      <c r="R15" s="18"/>
      <c r="S15" s="18"/>
      <c r="T15" s="18"/>
    </row>
    <row r="16" spans="1:20" s="17" customFormat="1" x14ac:dyDescent="0.25">
      <c r="A16" s="18" t="s">
        <v>76</v>
      </c>
      <c r="B16" s="18"/>
      <c r="C16" s="18"/>
      <c r="D16" s="18"/>
      <c r="E16" s="18"/>
      <c r="F16" s="18"/>
      <c r="G16" s="18"/>
      <c r="H16" s="18"/>
      <c r="I16" s="18"/>
      <c r="J16" s="18"/>
      <c r="K16" s="18"/>
      <c r="L16" s="18"/>
      <c r="M16" s="18"/>
      <c r="N16" s="18"/>
      <c r="O16" s="18"/>
      <c r="P16" s="18"/>
      <c r="Q16" s="18"/>
      <c r="R16" s="18"/>
      <c r="S16" s="18"/>
      <c r="T16" s="18"/>
    </row>
    <row r="17" spans="1:28" s="17" customFormat="1" x14ac:dyDescent="0.25">
      <c r="A17" s="18" t="s">
        <v>166</v>
      </c>
      <c r="B17" s="18"/>
      <c r="C17" s="18"/>
      <c r="D17" s="18"/>
      <c r="E17" s="18"/>
      <c r="F17" s="18"/>
      <c r="G17" s="18"/>
      <c r="H17" s="18"/>
      <c r="I17" s="18"/>
      <c r="J17" s="18"/>
      <c r="K17" s="18"/>
      <c r="L17" s="18"/>
      <c r="M17" s="18"/>
      <c r="N17" s="18"/>
      <c r="O17" s="18"/>
      <c r="P17" s="18"/>
      <c r="Q17" s="18"/>
      <c r="R17" s="18"/>
      <c r="S17" s="18"/>
      <c r="T17" s="18"/>
    </row>
    <row r="18" spans="1:28" s="17" customFormat="1" x14ac:dyDescent="0.25">
      <c r="A18" s="18" t="s">
        <v>167</v>
      </c>
      <c r="B18" s="18"/>
      <c r="C18" s="18"/>
      <c r="D18" s="18"/>
      <c r="E18" s="18"/>
      <c r="F18" s="18"/>
      <c r="G18" s="18"/>
      <c r="H18" s="18"/>
      <c r="I18" s="18"/>
      <c r="J18" s="18"/>
      <c r="K18" s="18"/>
      <c r="L18" s="18"/>
      <c r="M18" s="18"/>
      <c r="N18" s="18"/>
      <c r="O18" s="18"/>
      <c r="P18" s="18"/>
      <c r="Q18" s="18"/>
      <c r="R18" s="18"/>
      <c r="S18" s="18"/>
      <c r="T18" s="18"/>
    </row>
    <row r="19" spans="1:28" s="17" customFormat="1" x14ac:dyDescent="0.25">
      <c r="A19" s="18" t="s">
        <v>168</v>
      </c>
      <c r="B19" s="18"/>
      <c r="C19" s="18"/>
      <c r="D19" s="18"/>
      <c r="E19" s="18"/>
      <c r="F19" s="18"/>
      <c r="G19" s="18"/>
      <c r="H19" s="18"/>
      <c r="I19" s="18"/>
      <c r="J19" s="18"/>
      <c r="K19" s="18"/>
      <c r="L19" s="18"/>
      <c r="M19" s="18"/>
      <c r="N19" s="18"/>
      <c r="O19" s="18"/>
      <c r="P19" s="18"/>
      <c r="Q19" s="18"/>
      <c r="R19" s="18"/>
      <c r="S19" s="18"/>
      <c r="T19" s="18"/>
    </row>
    <row r="20" spans="1:28" ht="6.75" customHeight="1" x14ac:dyDescent="0.25"/>
    <row r="21" spans="1:28" ht="15.75" customHeight="1" x14ac:dyDescent="0.25">
      <c r="A21" s="6"/>
      <c r="B21" s="6"/>
      <c r="C21" s="6"/>
      <c r="D21" s="6"/>
      <c r="E21" s="6"/>
      <c r="F21" s="6"/>
      <c r="G21" s="91" t="s">
        <v>4</v>
      </c>
      <c r="H21" s="91"/>
      <c r="I21" s="91"/>
      <c r="J21" s="91"/>
      <c r="K21" s="91"/>
      <c r="L21" s="91"/>
      <c r="M21" s="91"/>
      <c r="N21" s="91"/>
      <c r="O21" s="91"/>
      <c r="P21" s="91"/>
      <c r="Q21" s="91"/>
      <c r="R21" s="91"/>
      <c r="S21" s="91"/>
      <c r="T21" s="91"/>
      <c r="U21" s="91"/>
      <c r="V21" s="91"/>
      <c r="W21" s="91"/>
      <c r="X21" s="91"/>
      <c r="Y21" s="89" t="s">
        <v>61</v>
      </c>
      <c r="Z21" s="90"/>
      <c r="AA21" s="90"/>
      <c r="AB21" s="90"/>
    </row>
    <row r="22" spans="1:28" s="2" customFormat="1" ht="25.5" customHeight="1" x14ac:dyDescent="0.25">
      <c r="A22" s="22" t="s">
        <v>3</v>
      </c>
      <c r="B22" s="7" t="s">
        <v>2</v>
      </c>
      <c r="C22" s="7" t="s">
        <v>93</v>
      </c>
      <c r="D22" s="7" t="s">
        <v>27</v>
      </c>
      <c r="E22" s="7" t="s">
        <v>29</v>
      </c>
      <c r="F22" s="7" t="s">
        <v>0</v>
      </c>
      <c r="G22" s="5" t="s">
        <v>43</v>
      </c>
      <c r="H22" s="5" t="s">
        <v>44</v>
      </c>
      <c r="I22" s="5" t="s">
        <v>45</v>
      </c>
      <c r="J22" s="5" t="s">
        <v>46</v>
      </c>
      <c r="K22" s="5" t="s">
        <v>47</v>
      </c>
      <c r="L22" s="5" t="s">
        <v>48</v>
      </c>
      <c r="M22" s="5" t="s">
        <v>49</v>
      </c>
      <c r="N22" s="5" t="s">
        <v>50</v>
      </c>
      <c r="O22" s="5" t="s">
        <v>51</v>
      </c>
      <c r="P22" s="5" t="s">
        <v>52</v>
      </c>
      <c r="Q22" s="5" t="s">
        <v>53</v>
      </c>
      <c r="R22" s="5" t="s">
        <v>54</v>
      </c>
      <c r="S22" s="5" t="s">
        <v>55</v>
      </c>
      <c r="T22" s="5" t="s">
        <v>56</v>
      </c>
      <c r="U22" s="5" t="s">
        <v>77</v>
      </c>
      <c r="V22" s="5" t="s">
        <v>169</v>
      </c>
      <c r="W22" s="5" t="s">
        <v>170</v>
      </c>
      <c r="X22" s="5" t="s">
        <v>171</v>
      </c>
      <c r="Y22" s="26" t="s">
        <v>57</v>
      </c>
      <c r="Z22" s="26" t="s">
        <v>58</v>
      </c>
      <c r="AA22" s="26" t="s">
        <v>59</v>
      </c>
      <c r="AB22" s="26" t="s">
        <v>60</v>
      </c>
    </row>
    <row r="23" spans="1:28" ht="39" x14ac:dyDescent="0.25">
      <c r="A23" s="69" t="s">
        <v>6</v>
      </c>
      <c r="B23" s="69" t="s">
        <v>120</v>
      </c>
      <c r="C23" s="70" t="s">
        <v>121</v>
      </c>
      <c r="D23" s="70" t="s">
        <v>28</v>
      </c>
      <c r="E23" s="70" t="s">
        <v>28</v>
      </c>
      <c r="F23" s="69" t="s">
        <v>1</v>
      </c>
      <c r="G23" s="68"/>
      <c r="H23" s="68" t="s">
        <v>35</v>
      </c>
      <c r="I23" s="68"/>
      <c r="J23" s="68"/>
      <c r="K23" s="68"/>
      <c r="L23" s="68"/>
      <c r="M23" s="68"/>
      <c r="N23" s="68"/>
      <c r="O23" s="68"/>
      <c r="P23" s="68"/>
      <c r="Q23" s="68"/>
      <c r="R23" s="68"/>
      <c r="S23" s="68"/>
      <c r="T23" s="68"/>
      <c r="U23" s="68"/>
      <c r="V23" s="68"/>
      <c r="W23" s="68"/>
      <c r="X23" s="68"/>
      <c r="Y23" s="71" t="str">
        <f>IF(Table1[[#This Row],[1]]="","","X")</f>
        <v/>
      </c>
      <c r="Z23" s="71" t="str">
        <f>IF(AND(Table1[[#This Row],[2]]="",Table1[[#This Row],[4]]="",Table1[[#This Row],[17]]=""),"","X")</f>
        <v>X</v>
      </c>
      <c r="AA23" s="74" t="str">
        <f>IF(AND(Table1[[#This Row],[3]]="",Table1[[#This Row],[5]]="",Table1[[#This Row],[6]]="",Table1[[#This Row],[7]]="",Table1[[#This Row],[8]]="",Table1[[#This Row],[9]]="",Table1[[#This Row],[10]]="",Table1[[#This Row],[11]]="",Table1[[#This Row],[12]]="",Table1[[#This Row],[13]]="",Table1[[#This Row],[15]]="",Table1[[#This Row],[16]]="",Table1[[#This Row],[18]]=""),"","X")</f>
        <v/>
      </c>
      <c r="AB23" s="71" t="str">
        <f>IF(Table1[[#This Row],[14]]="","","X")</f>
        <v/>
      </c>
    </row>
    <row r="24" spans="1:28" ht="26.25" x14ac:dyDescent="0.25">
      <c r="A24" s="46" t="s">
        <v>5</v>
      </c>
      <c r="B24" s="46" t="s">
        <v>78</v>
      </c>
      <c r="C24" s="47" t="s">
        <v>80</v>
      </c>
      <c r="D24" s="47" t="s">
        <v>82</v>
      </c>
      <c r="E24" s="47" t="s">
        <v>31</v>
      </c>
      <c r="F24" s="46" t="s">
        <v>38</v>
      </c>
      <c r="G24" s="25"/>
      <c r="H24" s="25" t="s">
        <v>35</v>
      </c>
      <c r="I24" s="25"/>
      <c r="J24" s="25"/>
      <c r="K24" s="25"/>
      <c r="L24" s="25"/>
      <c r="M24" s="25"/>
      <c r="N24" s="25"/>
      <c r="O24" s="25"/>
      <c r="P24" s="25"/>
      <c r="Q24" s="25"/>
      <c r="R24" s="25"/>
      <c r="S24" s="25"/>
      <c r="T24" s="25"/>
      <c r="U24" s="25"/>
      <c r="V24" s="25"/>
      <c r="W24" s="25"/>
      <c r="X24" s="25"/>
      <c r="Y24" s="45" t="str">
        <f>IF(Table1[[#This Row],[1]]="","","X")</f>
        <v/>
      </c>
      <c r="Z24" s="45" t="str">
        <f>IF(AND(Table1[[#This Row],[2]]="",Table1[[#This Row],[4]]="",Table1[[#This Row],[17]]=""),"","X")</f>
        <v>X</v>
      </c>
      <c r="AA24" s="24" t="str">
        <f>IF(AND(Table1[[#This Row],[3]]="",Table1[[#This Row],[5]]="",Table1[[#This Row],[6]]="",Table1[[#This Row],[7]]="",Table1[[#This Row],[8]]="",Table1[[#This Row],[9]]="",Table1[[#This Row],[10]]="",Table1[[#This Row],[11]]="",Table1[[#This Row],[12]]="",Table1[[#This Row],[13]]="",Table1[[#This Row],[15]]="",Table1[[#This Row],[16]]="",Table1[[#This Row],[18]]=""),"","X")</f>
        <v/>
      </c>
      <c r="AB24" s="45" t="str">
        <f>IF(Table1[[#This Row],[14]]="","","X")</f>
        <v/>
      </c>
    </row>
    <row r="25" spans="1:28" ht="26.25" x14ac:dyDescent="0.25">
      <c r="A25" s="46" t="s">
        <v>5</v>
      </c>
      <c r="B25" s="46" t="s">
        <v>79</v>
      </c>
      <c r="C25" s="47" t="s">
        <v>81</v>
      </c>
      <c r="D25" s="47" t="s">
        <v>41</v>
      </c>
      <c r="E25" s="47" t="s">
        <v>31</v>
      </c>
      <c r="F25" s="46" t="s">
        <v>1</v>
      </c>
      <c r="G25" s="25"/>
      <c r="H25" s="25"/>
      <c r="I25" s="25"/>
      <c r="J25" s="25" t="s">
        <v>35</v>
      </c>
      <c r="K25" s="25"/>
      <c r="L25" s="25" t="s">
        <v>35</v>
      </c>
      <c r="M25" s="25"/>
      <c r="N25" s="25"/>
      <c r="O25" s="25"/>
      <c r="P25" s="25"/>
      <c r="Q25" s="25"/>
      <c r="R25" s="25"/>
      <c r="S25" s="25"/>
      <c r="T25" s="25"/>
      <c r="U25" s="25"/>
      <c r="V25" s="25"/>
      <c r="W25" s="25"/>
      <c r="X25" s="25"/>
      <c r="Y25" s="45" t="str">
        <f>IF(Table1[[#This Row],[1]]="","","X")</f>
        <v/>
      </c>
      <c r="Z25" s="45" t="str">
        <f>IF(AND(Table1[[#This Row],[2]]="",Table1[[#This Row],[4]]="",Table1[[#This Row],[17]]=""),"","X")</f>
        <v>X</v>
      </c>
      <c r="AA25" s="24" t="str">
        <f>IF(AND(Table1[[#This Row],[3]]="",Table1[[#This Row],[5]]="",Table1[[#This Row],[6]]="",Table1[[#This Row],[7]]="",Table1[[#This Row],[8]]="",Table1[[#This Row],[9]]="",Table1[[#This Row],[10]]="",Table1[[#This Row],[11]]="",Table1[[#This Row],[12]]="",Table1[[#This Row],[13]]="",Table1[[#This Row],[15]]="",Table1[[#This Row],[16]]="",Table1[[#This Row],[18]]=""),"","X")</f>
        <v>X</v>
      </c>
      <c r="AB25" s="45" t="str">
        <f>IF(Table1[[#This Row],[14]]="","","X")</f>
        <v/>
      </c>
    </row>
    <row r="26" spans="1:28" ht="26.25" x14ac:dyDescent="0.25">
      <c r="A26" s="46" t="s">
        <v>5</v>
      </c>
      <c r="B26" s="46" t="s">
        <v>84</v>
      </c>
      <c r="C26" s="47" t="s">
        <v>85</v>
      </c>
      <c r="D26" s="47" t="s">
        <v>28</v>
      </c>
      <c r="E26" s="47" t="s">
        <v>28</v>
      </c>
      <c r="F26" s="46" t="s">
        <v>1</v>
      </c>
      <c r="G26" s="25"/>
      <c r="H26" s="25"/>
      <c r="I26" s="25"/>
      <c r="J26" s="25"/>
      <c r="K26" s="25" t="s">
        <v>35</v>
      </c>
      <c r="L26" s="25"/>
      <c r="M26" s="25"/>
      <c r="N26" s="25"/>
      <c r="O26" s="25"/>
      <c r="P26" s="25"/>
      <c r="Q26" s="25"/>
      <c r="R26" s="25"/>
      <c r="S26" s="25"/>
      <c r="T26" s="25"/>
      <c r="U26" s="25"/>
      <c r="V26" s="25"/>
      <c r="W26" s="25"/>
      <c r="X26" s="25"/>
      <c r="Y26" s="45" t="str">
        <f>IF(Table1[[#This Row],[1]]="","","X")</f>
        <v/>
      </c>
      <c r="Z26" s="45" t="str">
        <f>IF(AND(Table1[[#This Row],[2]]="",Table1[[#This Row],[4]]="",Table1[[#This Row],[17]]=""),"","X")</f>
        <v/>
      </c>
      <c r="AA26" s="73" t="str">
        <f>IF(AND(Table1[[#This Row],[3]]="",Table1[[#This Row],[5]]="",Table1[[#This Row],[6]]="",Table1[[#This Row],[7]]="",Table1[[#This Row],[8]]="",Table1[[#This Row],[9]]="",Table1[[#This Row],[10]]="",Table1[[#This Row],[11]]="",Table1[[#This Row],[12]]="",Table1[[#This Row],[13]]="",Table1[[#This Row],[15]]="",Table1[[#This Row],[16]]="",Table1[[#This Row],[18]]=""),"","X")</f>
        <v>X</v>
      </c>
      <c r="AB26" s="45" t="str">
        <f>IF(Table1[[#This Row],[14]]="","","X")</f>
        <v/>
      </c>
    </row>
    <row r="27" spans="1:28" ht="39" x14ac:dyDescent="0.25">
      <c r="A27" s="46" t="s">
        <v>5</v>
      </c>
      <c r="B27" s="46" t="s">
        <v>86</v>
      </c>
      <c r="C27" s="47" t="s">
        <v>88</v>
      </c>
      <c r="D27" s="47" t="s">
        <v>28</v>
      </c>
      <c r="E27" s="47" t="s">
        <v>28</v>
      </c>
      <c r="F27" s="46" t="s">
        <v>1</v>
      </c>
      <c r="G27" s="25"/>
      <c r="H27" s="25"/>
      <c r="I27" s="23"/>
      <c r="J27" s="25"/>
      <c r="K27" s="25"/>
      <c r="L27" s="25"/>
      <c r="M27" s="25"/>
      <c r="N27" s="25"/>
      <c r="O27" s="25"/>
      <c r="P27" s="25"/>
      <c r="Q27" s="25"/>
      <c r="R27" s="25"/>
      <c r="S27" s="25"/>
      <c r="T27" s="25"/>
      <c r="U27" s="25"/>
      <c r="V27" s="25"/>
      <c r="W27" s="25"/>
      <c r="X27" s="25"/>
      <c r="Y27" s="45" t="str">
        <f>IF(Table1[[#This Row],[1]]="","","X")</f>
        <v/>
      </c>
      <c r="Z27" s="45" t="str">
        <f>IF(AND(Table1[[#This Row],[2]]="",Table1[[#This Row],[4]]="",Table1[[#This Row],[17]]=""),"","X")</f>
        <v/>
      </c>
      <c r="AA27" s="45" t="str">
        <f>IF(AND(Table1[[#This Row],[3]]="",Table1[[#This Row],[5]]="",Table1[[#This Row],[6]]="",Table1[[#This Row],[7]]="",Table1[[#This Row],[8]]="",Table1[[#This Row],[9]]="",Table1[[#This Row],[10]]="",Table1[[#This Row],[11]]="",Table1[[#This Row],[12]]="",Table1[[#This Row],[13]]="",Table1[[#This Row],[15]]="",Table1[[#This Row],[16]]="",Table1[[#This Row],[18]]=""),"","X")</f>
        <v/>
      </c>
      <c r="AB27" s="45" t="str">
        <f>IF(Table1[[#This Row],[14]]="","","X")</f>
        <v/>
      </c>
    </row>
    <row r="28" spans="1:28" ht="26.25" x14ac:dyDescent="0.25">
      <c r="A28" s="46" t="s">
        <v>5</v>
      </c>
      <c r="B28" s="46" t="s">
        <v>87</v>
      </c>
      <c r="C28" s="47" t="s">
        <v>89</v>
      </c>
      <c r="D28" s="47" t="s">
        <v>28</v>
      </c>
      <c r="E28" s="47" t="s">
        <v>28</v>
      </c>
      <c r="F28" s="46" t="s">
        <v>38</v>
      </c>
      <c r="G28" s="25" t="s">
        <v>35</v>
      </c>
      <c r="H28" s="25"/>
      <c r="I28" s="23"/>
      <c r="J28" s="25"/>
      <c r="K28" s="25"/>
      <c r="L28" s="25"/>
      <c r="M28" s="25"/>
      <c r="N28" s="25"/>
      <c r="O28" s="25"/>
      <c r="P28" s="25"/>
      <c r="Q28" s="25"/>
      <c r="R28" s="25"/>
      <c r="S28" s="25"/>
      <c r="T28" s="25"/>
      <c r="U28" s="25"/>
      <c r="V28" s="25"/>
      <c r="W28" s="25"/>
      <c r="X28" s="25"/>
      <c r="Y28" s="45" t="str">
        <f>IF(Table1[[#This Row],[1]]="","","X")</f>
        <v>X</v>
      </c>
      <c r="Z28" s="45" t="str">
        <f>IF(AND(Table1[[#This Row],[2]]="",Table1[[#This Row],[4]]="",Table1[[#This Row],[17]]=""),"","X")</f>
        <v/>
      </c>
      <c r="AA28" s="45" t="str">
        <f>IF(AND(Table1[[#This Row],[3]]="",Table1[[#This Row],[5]]="",Table1[[#This Row],[6]]="",Table1[[#This Row],[7]]="",Table1[[#This Row],[8]]="",Table1[[#This Row],[9]]="",Table1[[#This Row],[10]]="",Table1[[#This Row],[11]]="",Table1[[#This Row],[12]]="",Table1[[#This Row],[13]]="",Table1[[#This Row],[15]]="",Table1[[#This Row],[16]]="",Table1[[#This Row],[18]]=""),"","X")</f>
        <v/>
      </c>
      <c r="AB28" s="45" t="str">
        <f>IF(Table1[[#This Row],[14]]="","","X")</f>
        <v/>
      </c>
    </row>
    <row r="29" spans="1:28" ht="51.75" x14ac:dyDescent="0.25">
      <c r="A29" s="46" t="s">
        <v>5</v>
      </c>
      <c r="B29" s="46" t="s">
        <v>91</v>
      </c>
      <c r="C29" s="47" t="s">
        <v>92</v>
      </c>
      <c r="D29" s="47" t="s">
        <v>90</v>
      </c>
      <c r="E29" s="47" t="s">
        <v>31</v>
      </c>
      <c r="F29" s="46" t="s">
        <v>38</v>
      </c>
      <c r="G29" s="25"/>
      <c r="H29" s="25"/>
      <c r="I29" s="23"/>
      <c r="J29" s="25"/>
      <c r="K29" s="25"/>
      <c r="L29" s="25" t="s">
        <v>35</v>
      </c>
      <c r="M29" s="25"/>
      <c r="N29" s="25"/>
      <c r="O29" s="25"/>
      <c r="P29" s="25"/>
      <c r="Q29" s="25"/>
      <c r="R29" s="25" t="s">
        <v>35</v>
      </c>
      <c r="S29" s="25"/>
      <c r="T29" s="25"/>
      <c r="U29" s="25"/>
      <c r="V29" s="25"/>
      <c r="W29" s="25"/>
      <c r="X29" s="25"/>
      <c r="Y29" s="45" t="str">
        <f>IF(Table1[[#This Row],[1]]="","","X")</f>
        <v/>
      </c>
      <c r="Z29" s="45" t="str">
        <f>IF(AND(Table1[[#This Row],[2]]="",Table1[[#This Row],[4]]="",Table1[[#This Row],[17]]=""),"","X")</f>
        <v/>
      </c>
      <c r="AA29" s="45" t="str">
        <f>IF(AND(Table1[[#This Row],[3]]="",Table1[[#This Row],[5]]="",Table1[[#This Row],[6]]="",Table1[[#This Row],[7]]="",Table1[[#This Row],[8]]="",Table1[[#This Row],[9]]="",Table1[[#This Row],[10]]="",Table1[[#This Row],[11]]="",Table1[[#This Row],[12]]="",Table1[[#This Row],[13]]="",Table1[[#This Row],[15]]="",Table1[[#This Row],[16]]="",Table1[[#This Row],[18]]=""),"","X")</f>
        <v>X</v>
      </c>
      <c r="AB29" s="45" t="str">
        <f>IF(Table1[[#This Row],[14]]="","","X")</f>
        <v/>
      </c>
    </row>
    <row r="30" spans="1:28" ht="39" x14ac:dyDescent="0.25">
      <c r="A30" s="62" t="s">
        <v>5</v>
      </c>
      <c r="B30" s="62" t="s">
        <v>97</v>
      </c>
      <c r="C30" s="63" t="s">
        <v>98</v>
      </c>
      <c r="D30" s="47" t="s">
        <v>28</v>
      </c>
      <c r="E30" s="47" t="s">
        <v>28</v>
      </c>
      <c r="F30" s="46" t="s">
        <v>38</v>
      </c>
      <c r="G30" s="64"/>
      <c r="H30" s="64"/>
      <c r="I30" s="64"/>
      <c r="J30" s="64"/>
      <c r="K30" s="64"/>
      <c r="L30" s="64"/>
      <c r="M30" s="64"/>
      <c r="N30" s="64"/>
      <c r="O30" s="64"/>
      <c r="P30" s="64"/>
      <c r="Q30" s="64"/>
      <c r="R30" s="64"/>
      <c r="S30" s="23" t="s">
        <v>35</v>
      </c>
      <c r="T30" s="64"/>
      <c r="U30" s="64"/>
      <c r="V30" s="64"/>
      <c r="W30" s="64"/>
      <c r="X30" s="64"/>
      <c r="Y30" s="65" t="str">
        <f>IF(Table1[[#This Row],[1]]="","","X")</f>
        <v/>
      </c>
      <c r="Z30" s="65" t="str">
        <f>IF(AND(Table1[[#This Row],[2]]="",Table1[[#This Row],[4]]="",Table1[[#This Row],[17]]=""),"","X")</f>
        <v/>
      </c>
      <c r="AA30" s="65" t="str">
        <f>IF(AND(Table1[[#This Row],[3]]="",Table1[[#This Row],[5]]="",Table1[[#This Row],[6]]="",Table1[[#This Row],[7]]="",Table1[[#This Row],[8]]="",Table1[[#This Row],[9]]="",Table1[[#This Row],[10]]="",Table1[[#This Row],[11]]="",Table1[[#This Row],[12]]="",Table1[[#This Row],[13]]="",Table1[[#This Row],[15]]="",Table1[[#This Row],[16]]="",Table1[[#This Row],[18]]=""),"","X")</f>
        <v>X</v>
      </c>
      <c r="AB30" s="65" t="str">
        <f>IF(Table1[[#This Row],[14]]="","","X")</f>
        <v/>
      </c>
    </row>
    <row r="31" spans="1:28" ht="26.25" x14ac:dyDescent="0.25">
      <c r="A31" s="62" t="s">
        <v>5</v>
      </c>
      <c r="B31" s="62" t="s">
        <v>99</v>
      </c>
      <c r="C31" s="63" t="s">
        <v>100</v>
      </c>
      <c r="D31" s="47" t="s">
        <v>94</v>
      </c>
      <c r="E31" s="47" t="s">
        <v>31</v>
      </c>
      <c r="F31" s="46" t="s">
        <v>331</v>
      </c>
      <c r="G31" s="64"/>
      <c r="H31" s="64"/>
      <c r="I31" s="64"/>
      <c r="J31" s="64"/>
      <c r="K31" s="64"/>
      <c r="L31" s="64"/>
      <c r="M31" s="64"/>
      <c r="N31" s="64"/>
      <c r="O31" s="64"/>
      <c r="P31" s="64"/>
      <c r="Q31" s="64"/>
      <c r="R31" s="23" t="s">
        <v>35</v>
      </c>
      <c r="S31" s="64"/>
      <c r="T31" s="64"/>
      <c r="U31" s="64"/>
      <c r="V31" s="64"/>
      <c r="W31" s="64"/>
      <c r="X31" s="64"/>
      <c r="Y31" s="65" t="str">
        <f>IF(Table1[[#This Row],[1]]="","","X")</f>
        <v/>
      </c>
      <c r="Z31" s="65" t="str">
        <f>IF(AND(Table1[[#This Row],[2]]="",Table1[[#This Row],[4]]="",Table1[[#This Row],[17]]=""),"","X")</f>
        <v/>
      </c>
      <c r="AA31" s="65" t="str">
        <f>IF(AND(Table1[[#This Row],[3]]="",Table1[[#This Row],[5]]="",Table1[[#This Row],[6]]="",Table1[[#This Row],[7]]="",Table1[[#This Row],[8]]="",Table1[[#This Row],[9]]="",Table1[[#This Row],[10]]="",Table1[[#This Row],[11]]="",Table1[[#This Row],[12]]="",Table1[[#This Row],[13]]="",Table1[[#This Row],[15]]="",Table1[[#This Row],[16]]="",Table1[[#This Row],[18]]=""),"","X")</f>
        <v>X</v>
      </c>
      <c r="AB31" s="65" t="str">
        <f>IF(Table1[[#This Row],[14]]="","","X")</f>
        <v/>
      </c>
    </row>
    <row r="32" spans="1:28" ht="77.25" x14ac:dyDescent="0.25">
      <c r="A32" s="66" t="s">
        <v>5</v>
      </c>
      <c r="B32" s="46" t="s">
        <v>101</v>
      </c>
      <c r="C32" s="47" t="s">
        <v>102</v>
      </c>
      <c r="D32" s="47" t="s">
        <v>28</v>
      </c>
      <c r="E32" s="47" t="s">
        <v>28</v>
      </c>
      <c r="F32" s="46" t="s">
        <v>38</v>
      </c>
      <c r="G32" s="25"/>
      <c r="H32" s="25" t="s">
        <v>35</v>
      </c>
      <c r="I32" s="23"/>
      <c r="J32" s="25"/>
      <c r="K32" s="25"/>
      <c r="L32" s="25" t="s">
        <v>35</v>
      </c>
      <c r="M32" s="25"/>
      <c r="N32" s="25"/>
      <c r="O32" s="25"/>
      <c r="P32" s="25"/>
      <c r="Q32" s="25"/>
      <c r="R32" s="25"/>
      <c r="S32" s="25"/>
      <c r="T32" s="25"/>
      <c r="U32" s="25"/>
      <c r="V32" s="25"/>
      <c r="W32" s="25"/>
      <c r="X32" s="25"/>
      <c r="Y32" s="45" t="str">
        <f>IF(Table1[[#This Row],[1]]="","","X")</f>
        <v/>
      </c>
      <c r="Z32" s="45" t="str">
        <f>IF(AND(Table1[[#This Row],[2]]="",Table1[[#This Row],[4]]="",Table1[[#This Row],[17]]=""),"","X")</f>
        <v>X</v>
      </c>
      <c r="AA32" s="45" t="str">
        <f>IF(AND(Table1[[#This Row],[3]]="",Table1[[#This Row],[5]]="",Table1[[#This Row],[6]]="",Table1[[#This Row],[7]]="",Table1[[#This Row],[8]]="",Table1[[#This Row],[9]]="",Table1[[#This Row],[10]]="",Table1[[#This Row],[11]]="",Table1[[#This Row],[12]]="",Table1[[#This Row],[13]]="",Table1[[#This Row],[15]]="",Table1[[#This Row],[16]]="",Table1[[#This Row],[18]]=""),"","X")</f>
        <v>X</v>
      </c>
      <c r="AB32" s="45" t="str">
        <f>IF(Table1[[#This Row],[14]]="","","X")</f>
        <v/>
      </c>
    </row>
    <row r="33" spans="1:28" ht="39" x14ac:dyDescent="0.25">
      <c r="A33" s="66" t="s">
        <v>5</v>
      </c>
      <c r="B33" s="46" t="s">
        <v>103</v>
      </c>
      <c r="C33" s="47" t="s">
        <v>137</v>
      </c>
      <c r="D33" s="47" t="s">
        <v>41</v>
      </c>
      <c r="E33" s="47" t="s">
        <v>31</v>
      </c>
      <c r="F33" s="46" t="s">
        <v>38</v>
      </c>
      <c r="G33" s="25"/>
      <c r="H33" s="25"/>
      <c r="I33" s="23"/>
      <c r="J33" s="25"/>
      <c r="K33" s="25"/>
      <c r="L33" s="25"/>
      <c r="M33" s="25"/>
      <c r="N33" s="25"/>
      <c r="O33" s="25"/>
      <c r="P33" s="25"/>
      <c r="Q33" s="25"/>
      <c r="R33" s="25"/>
      <c r="S33" s="25"/>
      <c r="T33" s="25" t="s">
        <v>35</v>
      </c>
      <c r="U33" s="25"/>
      <c r="V33" s="25"/>
      <c r="W33" s="25"/>
      <c r="X33" s="25"/>
      <c r="Y33" s="45" t="str">
        <f>IF(Table1[[#This Row],[1]]="","","X")</f>
        <v/>
      </c>
      <c r="Z33" s="45" t="str">
        <f>IF(AND(Table1[[#This Row],[2]]="",Table1[[#This Row],[4]]="",Table1[[#This Row],[17]]=""),"","X")</f>
        <v/>
      </c>
      <c r="AA33" s="45" t="str">
        <f>IF(AND(Table1[[#This Row],[3]]="",Table1[[#This Row],[5]]="",Table1[[#This Row],[6]]="",Table1[[#This Row],[7]]="",Table1[[#This Row],[8]]="",Table1[[#This Row],[9]]="",Table1[[#This Row],[10]]="",Table1[[#This Row],[11]]="",Table1[[#This Row],[12]]="",Table1[[#This Row],[13]]="",Table1[[#This Row],[15]]="",Table1[[#This Row],[16]]="",Table1[[#This Row],[18]]=""),"","X")</f>
        <v/>
      </c>
      <c r="AB33" s="45" t="str">
        <f>IF(Table1[[#This Row],[14]]="","","X")</f>
        <v>X</v>
      </c>
    </row>
    <row r="34" spans="1:28" ht="51.75" x14ac:dyDescent="0.25">
      <c r="A34" s="69" t="s">
        <v>5</v>
      </c>
      <c r="B34" s="69" t="s">
        <v>105</v>
      </c>
      <c r="C34" s="70" t="s">
        <v>108</v>
      </c>
      <c r="D34" s="70" t="s">
        <v>28</v>
      </c>
      <c r="E34" s="70" t="s">
        <v>28</v>
      </c>
      <c r="F34" s="69" t="s">
        <v>38</v>
      </c>
      <c r="G34" s="68"/>
      <c r="H34" s="68"/>
      <c r="I34" s="68"/>
      <c r="J34" s="68" t="s">
        <v>35</v>
      </c>
      <c r="K34" s="68"/>
      <c r="L34" s="68"/>
      <c r="M34" s="68"/>
      <c r="N34" s="68" t="s">
        <v>35</v>
      </c>
      <c r="O34" s="68"/>
      <c r="P34" s="68"/>
      <c r="Q34" s="68"/>
      <c r="R34" s="68"/>
      <c r="S34" s="68"/>
      <c r="T34" s="68" t="s">
        <v>35</v>
      </c>
      <c r="U34" s="68"/>
      <c r="V34" s="68"/>
      <c r="W34" s="68"/>
      <c r="X34" s="68"/>
      <c r="Y34" s="71" t="str">
        <f>IF(Table1[[#This Row],[1]]="","","X")</f>
        <v/>
      </c>
      <c r="Z34" s="71" t="str">
        <f>IF(AND(Table1[[#This Row],[2]]="",Table1[[#This Row],[4]]="",Table1[[#This Row],[17]]=""),"","X")</f>
        <v>X</v>
      </c>
      <c r="AA34" s="71" t="str">
        <f>IF(AND(Table1[[#This Row],[3]]="",Table1[[#This Row],[5]]="",Table1[[#This Row],[6]]="",Table1[[#This Row],[7]]="",Table1[[#This Row],[8]]="",Table1[[#This Row],[9]]="",Table1[[#This Row],[10]]="",Table1[[#This Row],[11]]="",Table1[[#This Row],[12]]="",Table1[[#This Row],[13]]="",Table1[[#This Row],[15]]="",Table1[[#This Row],[16]]="",Table1[[#This Row],[18]]=""),"","X")</f>
        <v>X</v>
      </c>
      <c r="AB34" s="71" t="str">
        <f>IF(Table1[[#This Row],[14]]="","","X")</f>
        <v>X</v>
      </c>
    </row>
    <row r="35" spans="1:28" ht="39" x14ac:dyDescent="0.25">
      <c r="A35" s="69" t="s">
        <v>5</v>
      </c>
      <c r="B35" s="69" t="s">
        <v>106</v>
      </c>
      <c r="C35" s="70" t="s">
        <v>107</v>
      </c>
      <c r="D35" s="70" t="s">
        <v>28</v>
      </c>
      <c r="E35" s="70" t="s">
        <v>28</v>
      </c>
      <c r="F35" s="46" t="s">
        <v>38</v>
      </c>
      <c r="G35" s="68"/>
      <c r="H35" s="68" t="s">
        <v>35</v>
      </c>
      <c r="I35" s="68"/>
      <c r="J35" s="68"/>
      <c r="K35" s="68"/>
      <c r="L35" s="68" t="s">
        <v>35</v>
      </c>
      <c r="M35" s="68"/>
      <c r="N35" s="68"/>
      <c r="O35" s="68"/>
      <c r="P35" s="68"/>
      <c r="Q35" s="68"/>
      <c r="R35" s="68"/>
      <c r="S35" s="68"/>
      <c r="T35" s="68"/>
      <c r="U35" s="68"/>
      <c r="V35" s="68"/>
      <c r="W35" s="68"/>
      <c r="X35" s="68"/>
      <c r="Y35" s="71" t="str">
        <f>IF(Table1[[#This Row],[1]]="","","X")</f>
        <v/>
      </c>
      <c r="Z35" s="71" t="str">
        <f>IF(AND(Table1[[#This Row],[2]]="",Table1[[#This Row],[4]]="",Table1[[#This Row],[17]]=""),"","X")</f>
        <v>X</v>
      </c>
      <c r="AA35" s="71" t="str">
        <f>IF(AND(Table1[[#This Row],[3]]="",Table1[[#This Row],[5]]="",Table1[[#This Row],[6]]="",Table1[[#This Row],[7]]="",Table1[[#This Row],[8]]="",Table1[[#This Row],[9]]="",Table1[[#This Row],[10]]="",Table1[[#This Row],[11]]="",Table1[[#This Row],[12]]="",Table1[[#This Row],[13]]="",Table1[[#This Row],[15]]="",Table1[[#This Row],[16]]="",Table1[[#This Row],[18]]=""),"","X")</f>
        <v>X</v>
      </c>
      <c r="AB35" s="71" t="str">
        <f>IF(Table1[[#This Row],[14]]="","","X")</f>
        <v/>
      </c>
    </row>
    <row r="36" spans="1:28" ht="26.25" x14ac:dyDescent="0.25">
      <c r="A36" s="69" t="s">
        <v>5</v>
      </c>
      <c r="B36" s="69" t="s">
        <v>122</v>
      </c>
      <c r="C36" s="70" t="s">
        <v>129</v>
      </c>
      <c r="D36" s="70" t="s">
        <v>28</v>
      </c>
      <c r="E36" s="70" t="s">
        <v>28</v>
      </c>
      <c r="F36" s="69" t="s">
        <v>38</v>
      </c>
      <c r="G36" s="68"/>
      <c r="H36" s="68"/>
      <c r="I36" s="68"/>
      <c r="J36" s="68"/>
      <c r="K36" s="68"/>
      <c r="L36" s="68"/>
      <c r="M36" s="68"/>
      <c r="N36" s="68"/>
      <c r="O36" s="68"/>
      <c r="P36" s="68"/>
      <c r="Q36" s="68"/>
      <c r="R36" s="68"/>
      <c r="S36" s="68"/>
      <c r="T36" s="68"/>
      <c r="U36" s="68"/>
      <c r="V36" s="68"/>
      <c r="W36" s="68"/>
      <c r="X36" s="68"/>
      <c r="Y36" s="71" t="str">
        <f>IF(Table1[[#This Row],[1]]="","","X")</f>
        <v/>
      </c>
      <c r="Z36" s="71" t="str">
        <f>IF(AND(Table1[[#This Row],[2]]="",Table1[[#This Row],[4]]="",Table1[[#This Row],[17]]=""),"","X")</f>
        <v/>
      </c>
      <c r="AA36" s="71" t="str">
        <f>IF(AND(Table1[[#This Row],[3]]="",Table1[[#This Row],[5]]="",Table1[[#This Row],[6]]="",Table1[[#This Row],[7]]="",Table1[[#This Row],[8]]="",Table1[[#This Row],[9]]="",Table1[[#This Row],[10]]="",Table1[[#This Row],[11]]="",Table1[[#This Row],[12]]="",Table1[[#This Row],[13]]="",Table1[[#This Row],[15]]="",Table1[[#This Row],[16]]="",Table1[[#This Row],[18]]=""),"","X")</f>
        <v/>
      </c>
      <c r="AB36" s="71" t="str">
        <f>IF(Table1[[#This Row],[14]]="","","X")</f>
        <v/>
      </c>
    </row>
    <row r="37" spans="1:28" ht="26.25" x14ac:dyDescent="0.25">
      <c r="A37" s="69" t="s">
        <v>5</v>
      </c>
      <c r="B37" s="69" t="s">
        <v>123</v>
      </c>
      <c r="C37" s="70" t="s">
        <v>130</v>
      </c>
      <c r="D37" s="70" t="s">
        <v>28</v>
      </c>
      <c r="E37" s="70" t="s">
        <v>28</v>
      </c>
      <c r="F37" s="69" t="s">
        <v>1</v>
      </c>
      <c r="G37" s="68" t="s">
        <v>35</v>
      </c>
      <c r="H37" s="68" t="s">
        <v>35</v>
      </c>
      <c r="I37" s="68"/>
      <c r="J37" s="68"/>
      <c r="K37" s="68"/>
      <c r="L37" s="68"/>
      <c r="M37" s="68"/>
      <c r="N37" s="68"/>
      <c r="O37" s="68"/>
      <c r="P37" s="68"/>
      <c r="Q37" s="68"/>
      <c r="R37" s="68"/>
      <c r="S37" s="68"/>
      <c r="T37" s="68"/>
      <c r="U37" s="68"/>
      <c r="V37" s="68"/>
      <c r="W37" s="68"/>
      <c r="X37" s="68"/>
      <c r="Y37" s="71" t="str">
        <f>IF(Table1[[#This Row],[1]]="","","X")</f>
        <v>X</v>
      </c>
      <c r="Z37" s="71" t="str">
        <f>IF(AND(Table1[[#This Row],[2]]="",Table1[[#This Row],[4]]="",Table1[[#This Row],[17]]=""),"","X")</f>
        <v>X</v>
      </c>
      <c r="AA37" s="71" t="str">
        <f>IF(AND(Table1[[#This Row],[3]]="",Table1[[#This Row],[5]]="",Table1[[#This Row],[6]]="",Table1[[#This Row],[7]]="",Table1[[#This Row],[8]]="",Table1[[#This Row],[9]]="",Table1[[#This Row],[10]]="",Table1[[#This Row],[11]]="",Table1[[#This Row],[12]]="",Table1[[#This Row],[13]]="",Table1[[#This Row],[15]]="",Table1[[#This Row],[16]]="",Table1[[#This Row],[18]]=""),"","X")</f>
        <v/>
      </c>
      <c r="AB37" s="71" t="str">
        <f>IF(Table1[[#This Row],[14]]="","","X")</f>
        <v/>
      </c>
    </row>
    <row r="38" spans="1:28" ht="26.25" x14ac:dyDescent="0.25">
      <c r="A38" s="69" t="s">
        <v>5</v>
      </c>
      <c r="B38" s="69" t="s">
        <v>124</v>
      </c>
      <c r="C38" s="70" t="s">
        <v>131</v>
      </c>
      <c r="D38" s="70" t="s">
        <v>28</v>
      </c>
      <c r="E38" s="70" t="s">
        <v>28</v>
      </c>
      <c r="F38" s="69" t="s">
        <v>1</v>
      </c>
      <c r="G38" s="68"/>
      <c r="H38" s="68"/>
      <c r="I38" s="68"/>
      <c r="J38" s="68"/>
      <c r="K38" s="68"/>
      <c r="L38" s="68" t="s">
        <v>35</v>
      </c>
      <c r="M38" s="68"/>
      <c r="N38" s="68"/>
      <c r="O38" s="68"/>
      <c r="P38" s="68"/>
      <c r="Q38" s="68"/>
      <c r="R38" s="68"/>
      <c r="S38" s="68"/>
      <c r="T38" s="68"/>
      <c r="U38" s="68"/>
      <c r="V38" s="68"/>
      <c r="W38" s="68"/>
      <c r="X38" s="68"/>
      <c r="Y38" s="71" t="str">
        <f>IF(Table1[[#This Row],[1]]="","","X")</f>
        <v/>
      </c>
      <c r="Z38" s="71" t="str">
        <f>IF(AND(Table1[[#This Row],[2]]="",Table1[[#This Row],[4]]="",Table1[[#This Row],[17]]=""),"","X")</f>
        <v/>
      </c>
      <c r="AA38" s="71" t="str">
        <f>IF(AND(Table1[[#This Row],[3]]="",Table1[[#This Row],[5]]="",Table1[[#This Row],[6]]="",Table1[[#This Row],[7]]="",Table1[[#This Row],[8]]="",Table1[[#This Row],[9]]="",Table1[[#This Row],[10]]="",Table1[[#This Row],[11]]="",Table1[[#This Row],[12]]="",Table1[[#This Row],[13]]="",Table1[[#This Row],[15]]="",Table1[[#This Row],[16]]="",Table1[[#This Row],[18]]=""),"","X")</f>
        <v>X</v>
      </c>
      <c r="AB38" s="71" t="str">
        <f>IF(Table1[[#This Row],[14]]="","","X")</f>
        <v/>
      </c>
    </row>
    <row r="39" spans="1:28" ht="64.5" x14ac:dyDescent="0.25">
      <c r="A39" s="69" t="s">
        <v>5</v>
      </c>
      <c r="B39" s="69" t="s">
        <v>125</v>
      </c>
      <c r="C39" s="70" t="s">
        <v>132</v>
      </c>
      <c r="D39" s="70" t="s">
        <v>111</v>
      </c>
      <c r="E39" s="70" t="s">
        <v>31</v>
      </c>
      <c r="F39" s="46" t="s">
        <v>38</v>
      </c>
      <c r="G39" s="68"/>
      <c r="H39" s="68"/>
      <c r="I39" s="68"/>
      <c r="J39" s="68"/>
      <c r="K39" s="68"/>
      <c r="L39" s="68" t="s">
        <v>35</v>
      </c>
      <c r="M39" s="68"/>
      <c r="N39" s="68"/>
      <c r="O39" s="68"/>
      <c r="P39" s="68"/>
      <c r="Q39" s="68"/>
      <c r="R39" s="68"/>
      <c r="S39" s="68"/>
      <c r="T39" s="68"/>
      <c r="U39" s="68"/>
      <c r="V39" s="68"/>
      <c r="W39" s="68"/>
      <c r="X39" s="68"/>
      <c r="Y39" s="71" t="str">
        <f>IF(Table1[[#This Row],[1]]="","","X")</f>
        <v/>
      </c>
      <c r="Z39" s="71" t="str">
        <f>IF(AND(Table1[[#This Row],[2]]="",Table1[[#This Row],[4]]="",Table1[[#This Row],[17]]=""),"","X")</f>
        <v/>
      </c>
      <c r="AA39" s="71" t="str">
        <f>IF(AND(Table1[[#This Row],[3]]="",Table1[[#This Row],[5]]="",Table1[[#This Row],[6]]="",Table1[[#This Row],[7]]="",Table1[[#This Row],[8]]="",Table1[[#This Row],[9]]="",Table1[[#This Row],[10]]="",Table1[[#This Row],[11]]="",Table1[[#This Row],[12]]="",Table1[[#This Row],[13]]="",Table1[[#This Row],[15]]="",Table1[[#This Row],[16]]="",Table1[[#This Row],[18]]=""),"","X")</f>
        <v>X</v>
      </c>
      <c r="AB39" s="71" t="str">
        <f>IF(Table1[[#This Row],[14]]="","","X")</f>
        <v/>
      </c>
    </row>
    <row r="40" spans="1:28" ht="26.25" x14ac:dyDescent="0.25">
      <c r="A40" s="69" t="s">
        <v>5</v>
      </c>
      <c r="B40" s="69" t="s">
        <v>126</v>
      </c>
      <c r="C40" s="70" t="s">
        <v>133</v>
      </c>
      <c r="D40" s="70" t="s">
        <v>136</v>
      </c>
      <c r="E40" s="70" t="s">
        <v>30</v>
      </c>
      <c r="F40" s="46" t="s">
        <v>38</v>
      </c>
      <c r="G40" s="68"/>
      <c r="H40" s="68"/>
      <c r="I40" s="68"/>
      <c r="J40" s="68"/>
      <c r="K40" s="68"/>
      <c r="L40" s="68"/>
      <c r="M40" s="68"/>
      <c r="N40" s="68"/>
      <c r="O40" s="68"/>
      <c r="P40" s="68"/>
      <c r="Q40" s="68" t="s">
        <v>35</v>
      </c>
      <c r="R40" s="68"/>
      <c r="S40" s="68"/>
      <c r="T40" s="68"/>
      <c r="U40" s="68"/>
      <c r="V40" s="68"/>
      <c r="W40" s="68"/>
      <c r="X40" s="68"/>
      <c r="Y40" s="71" t="str">
        <f>IF(Table1[[#This Row],[1]]="","","X")</f>
        <v/>
      </c>
      <c r="Z40" s="71" t="str">
        <f>IF(AND(Table1[[#This Row],[2]]="",Table1[[#This Row],[4]]="",Table1[[#This Row],[17]]=""),"","X")</f>
        <v/>
      </c>
      <c r="AA40" s="71" t="str">
        <f>IF(AND(Table1[[#This Row],[3]]="",Table1[[#This Row],[5]]="",Table1[[#This Row],[6]]="",Table1[[#This Row],[7]]="",Table1[[#This Row],[8]]="",Table1[[#This Row],[9]]="",Table1[[#This Row],[10]]="",Table1[[#This Row],[11]]="",Table1[[#This Row],[12]]="",Table1[[#This Row],[13]]="",Table1[[#This Row],[15]]="",Table1[[#This Row],[16]]="",Table1[[#This Row],[18]]=""),"","X")</f>
        <v>X</v>
      </c>
      <c r="AB40" s="71" t="str">
        <f>IF(Table1[[#This Row],[14]]="","","X")</f>
        <v/>
      </c>
    </row>
    <row r="41" spans="1:28" ht="26.25" x14ac:dyDescent="0.25">
      <c r="A41" s="69" t="s">
        <v>5</v>
      </c>
      <c r="B41" s="69" t="s">
        <v>127</v>
      </c>
      <c r="C41" s="70" t="s">
        <v>134</v>
      </c>
      <c r="D41" s="70" t="s">
        <v>28</v>
      </c>
      <c r="E41" s="70" t="s">
        <v>28</v>
      </c>
      <c r="F41" s="69" t="s">
        <v>38</v>
      </c>
      <c r="G41" s="68"/>
      <c r="H41" s="68"/>
      <c r="I41" s="68"/>
      <c r="J41" s="68"/>
      <c r="K41" s="68"/>
      <c r="L41" s="68"/>
      <c r="M41" s="68"/>
      <c r="N41" s="68"/>
      <c r="O41" s="68"/>
      <c r="P41" s="68"/>
      <c r="Q41" s="68"/>
      <c r="R41" s="68"/>
      <c r="S41" s="68"/>
      <c r="T41" s="68"/>
      <c r="U41" s="68"/>
      <c r="V41" s="68"/>
      <c r="W41" s="68"/>
      <c r="X41" s="68"/>
      <c r="Y41" s="71" t="str">
        <f>IF(Table1[[#This Row],[1]]="","","X")</f>
        <v/>
      </c>
      <c r="Z41" s="71" t="str">
        <f>IF(AND(Table1[[#This Row],[2]]="",Table1[[#This Row],[4]]="",Table1[[#This Row],[17]]=""),"","X")</f>
        <v/>
      </c>
      <c r="AA41" s="71" t="str">
        <f>IF(AND(Table1[[#This Row],[3]]="",Table1[[#This Row],[5]]="",Table1[[#This Row],[6]]="",Table1[[#This Row],[7]]="",Table1[[#This Row],[8]]="",Table1[[#This Row],[9]]="",Table1[[#This Row],[10]]="",Table1[[#This Row],[11]]="",Table1[[#This Row],[12]]="",Table1[[#This Row],[13]]="",Table1[[#This Row],[15]]="",Table1[[#This Row],[16]]="",Table1[[#This Row],[18]]=""),"","X")</f>
        <v/>
      </c>
      <c r="AB41" s="71" t="str">
        <f>IF(Table1[[#This Row],[14]]="","","X")</f>
        <v/>
      </c>
    </row>
    <row r="42" spans="1:28" ht="26.25" x14ac:dyDescent="0.25">
      <c r="A42" s="69" t="s">
        <v>5</v>
      </c>
      <c r="B42" s="69" t="s">
        <v>128</v>
      </c>
      <c r="C42" s="70" t="s">
        <v>135</v>
      </c>
      <c r="D42" s="70" t="s">
        <v>28</v>
      </c>
      <c r="E42" s="70" t="s">
        <v>28</v>
      </c>
      <c r="F42" s="46" t="s">
        <v>38</v>
      </c>
      <c r="G42" s="68"/>
      <c r="H42" s="68"/>
      <c r="I42" s="68"/>
      <c r="J42" s="68"/>
      <c r="K42" s="68"/>
      <c r="L42" s="68" t="s">
        <v>35</v>
      </c>
      <c r="M42" s="68"/>
      <c r="N42" s="68"/>
      <c r="O42" s="68"/>
      <c r="P42" s="68"/>
      <c r="Q42" s="68"/>
      <c r="R42" s="68"/>
      <c r="S42" s="68"/>
      <c r="T42" s="68"/>
      <c r="U42" s="68" t="s">
        <v>35</v>
      </c>
      <c r="V42" s="68"/>
      <c r="W42" s="68"/>
      <c r="X42" s="68"/>
      <c r="Y42" s="71" t="str">
        <f>IF(Table1[[#This Row],[1]]="","","X")</f>
        <v/>
      </c>
      <c r="Z42" s="71" t="str">
        <f>IF(AND(Table1[[#This Row],[2]]="",Table1[[#This Row],[4]]="",Table1[[#This Row],[17]]=""),"","X")</f>
        <v/>
      </c>
      <c r="AA42" s="71" t="str">
        <f>IF(AND(Table1[[#This Row],[3]]="",Table1[[#This Row],[5]]="",Table1[[#This Row],[6]]="",Table1[[#This Row],[7]]="",Table1[[#This Row],[8]]="",Table1[[#This Row],[9]]="",Table1[[#This Row],[10]]="",Table1[[#This Row],[11]]="",Table1[[#This Row],[12]]="",Table1[[#This Row],[13]]="",Table1[[#This Row],[15]]="",Table1[[#This Row],[16]]="",Table1[[#This Row],[18]]=""),"","X")</f>
        <v>X</v>
      </c>
      <c r="AB42" s="71" t="str">
        <f>IF(Table1[[#This Row],[14]]="","","X")</f>
        <v/>
      </c>
    </row>
    <row r="43" spans="1:28" ht="39" x14ac:dyDescent="0.25">
      <c r="A43" s="69" t="s">
        <v>104</v>
      </c>
      <c r="B43" s="69" t="s">
        <v>109</v>
      </c>
      <c r="C43" s="70" t="s">
        <v>110</v>
      </c>
      <c r="D43" s="70" t="s">
        <v>111</v>
      </c>
      <c r="E43" s="70" t="s">
        <v>31</v>
      </c>
      <c r="F43" s="46" t="s">
        <v>38</v>
      </c>
      <c r="G43" s="68"/>
      <c r="H43" s="68"/>
      <c r="I43" s="68"/>
      <c r="J43" s="68"/>
      <c r="K43" s="68"/>
      <c r="L43" s="68" t="s">
        <v>35</v>
      </c>
      <c r="M43" s="68"/>
      <c r="N43" s="68"/>
      <c r="O43" s="68"/>
      <c r="P43" s="68"/>
      <c r="Q43" s="68"/>
      <c r="R43" s="68"/>
      <c r="S43" s="68"/>
      <c r="T43" s="68"/>
      <c r="U43" s="68"/>
      <c r="V43" s="68"/>
      <c r="W43" s="68"/>
      <c r="X43" s="68"/>
      <c r="Y43" s="71" t="str">
        <f>IF(Table1[[#This Row],[1]]="","","X")</f>
        <v/>
      </c>
      <c r="Z43" s="71" t="str">
        <f>IF(AND(Table1[[#This Row],[2]]="",Table1[[#This Row],[4]]="",Table1[[#This Row],[17]]=""),"","X")</f>
        <v/>
      </c>
      <c r="AA43" s="71" t="str">
        <f>IF(AND(Table1[[#This Row],[3]]="",Table1[[#This Row],[5]]="",Table1[[#This Row],[6]]="",Table1[[#This Row],[7]]="",Table1[[#This Row],[8]]="",Table1[[#This Row],[9]]="",Table1[[#This Row],[10]]="",Table1[[#This Row],[11]]="",Table1[[#This Row],[12]]="",Table1[[#This Row],[13]]="",Table1[[#This Row],[15]]="",Table1[[#This Row],[16]]="",Table1[[#This Row],[18]]=""),"","X")</f>
        <v>X</v>
      </c>
      <c r="AB43" s="71" t="str">
        <f>IF(Table1[[#This Row],[14]]="","","X")</f>
        <v/>
      </c>
    </row>
    <row r="44" spans="1:28" ht="26.25" x14ac:dyDescent="0.25">
      <c r="A44" s="69" t="s">
        <v>7</v>
      </c>
      <c r="B44" s="69" t="s">
        <v>114</v>
      </c>
      <c r="C44" s="70" t="s">
        <v>118</v>
      </c>
      <c r="D44" s="70" t="s">
        <v>96</v>
      </c>
      <c r="E44" s="70" t="s">
        <v>30</v>
      </c>
      <c r="F44" s="46" t="s">
        <v>38</v>
      </c>
      <c r="G44" s="68"/>
      <c r="H44" s="68"/>
      <c r="I44" s="68"/>
      <c r="J44" s="68"/>
      <c r="K44" s="68"/>
      <c r="L44" s="68"/>
      <c r="M44" s="68"/>
      <c r="N44" s="68"/>
      <c r="O44" s="68" t="s">
        <v>35</v>
      </c>
      <c r="P44" s="68"/>
      <c r="Q44" s="68"/>
      <c r="R44" s="68"/>
      <c r="S44" s="68"/>
      <c r="T44" s="68"/>
      <c r="U44" s="68"/>
      <c r="V44" s="68"/>
      <c r="W44" s="68"/>
      <c r="X44" s="68"/>
      <c r="Y44" s="71" t="str">
        <f>IF(Table1[[#This Row],[1]]="","","X")</f>
        <v/>
      </c>
      <c r="Z44" s="71" t="str">
        <f>IF(AND(Table1[[#This Row],[2]]="",Table1[[#This Row],[4]]="",Table1[[#This Row],[17]]=""),"","X")</f>
        <v/>
      </c>
      <c r="AA44" s="71" t="str">
        <f>IF(AND(Table1[[#This Row],[3]]="",Table1[[#This Row],[5]]="",Table1[[#This Row],[6]]="",Table1[[#This Row],[7]]="",Table1[[#This Row],[8]]="",Table1[[#This Row],[9]]="",Table1[[#This Row],[10]]="",Table1[[#This Row],[11]]="",Table1[[#This Row],[12]]="",Table1[[#This Row],[13]]="",Table1[[#This Row],[15]]="",Table1[[#This Row],[16]]="",Table1[[#This Row],[18]]=""),"","X")</f>
        <v>X</v>
      </c>
      <c r="AB44" s="71" t="str">
        <f>IF(Table1[[#This Row],[14]]="","","X")</f>
        <v/>
      </c>
    </row>
    <row r="45" spans="1:28" ht="26.25" x14ac:dyDescent="0.25">
      <c r="A45" s="69" t="s">
        <v>7</v>
      </c>
      <c r="B45" s="69" t="s">
        <v>115</v>
      </c>
      <c r="C45" s="70" t="s">
        <v>117</v>
      </c>
      <c r="D45" s="70" t="s">
        <v>119</v>
      </c>
      <c r="E45" s="70" t="s">
        <v>31</v>
      </c>
      <c r="F45" s="46" t="s">
        <v>38</v>
      </c>
      <c r="G45" s="68"/>
      <c r="H45" s="68"/>
      <c r="I45" s="68"/>
      <c r="J45" s="68"/>
      <c r="K45" s="68"/>
      <c r="L45" s="68"/>
      <c r="M45" s="68"/>
      <c r="N45" s="68"/>
      <c r="O45" s="68" t="s">
        <v>35</v>
      </c>
      <c r="P45" s="68"/>
      <c r="Q45" s="68"/>
      <c r="R45" s="68"/>
      <c r="S45" s="68"/>
      <c r="T45" s="68"/>
      <c r="U45" s="68"/>
      <c r="V45" s="68"/>
      <c r="W45" s="68"/>
      <c r="X45" s="68"/>
      <c r="Y45" s="71" t="str">
        <f>IF(Table1[[#This Row],[1]]="","","X")</f>
        <v/>
      </c>
      <c r="Z45" s="71" t="str">
        <f>IF(AND(Table1[[#This Row],[2]]="",Table1[[#This Row],[4]]="",Table1[[#This Row],[17]]=""),"","X")</f>
        <v/>
      </c>
      <c r="AA45" s="71" t="str">
        <f>IF(AND(Table1[[#This Row],[3]]="",Table1[[#This Row],[5]]="",Table1[[#This Row],[6]]="",Table1[[#This Row],[7]]="",Table1[[#This Row],[8]]="",Table1[[#This Row],[9]]="",Table1[[#This Row],[10]]="",Table1[[#This Row],[11]]="",Table1[[#This Row],[12]]="",Table1[[#This Row],[13]]="",Table1[[#This Row],[15]]="",Table1[[#This Row],[16]]="",Table1[[#This Row],[18]]=""),"","X")</f>
        <v>X</v>
      </c>
      <c r="AB45" s="71" t="str">
        <f>IF(Table1[[#This Row],[14]]="","","X")</f>
        <v/>
      </c>
    </row>
    <row r="46" spans="1:28" ht="51.75" x14ac:dyDescent="0.25">
      <c r="A46" s="69" t="s">
        <v>7</v>
      </c>
      <c r="B46" s="69" t="s">
        <v>116</v>
      </c>
      <c r="C46" s="70" t="s">
        <v>138</v>
      </c>
      <c r="D46" s="67" t="s">
        <v>95</v>
      </c>
      <c r="E46" s="70" t="s">
        <v>30</v>
      </c>
      <c r="F46" s="46" t="s">
        <v>38</v>
      </c>
      <c r="G46" s="68"/>
      <c r="H46" s="68"/>
      <c r="I46" s="68"/>
      <c r="J46" s="68"/>
      <c r="K46" s="68"/>
      <c r="L46" s="68"/>
      <c r="M46" s="68"/>
      <c r="N46" s="68"/>
      <c r="O46" s="68" t="s">
        <v>35</v>
      </c>
      <c r="P46" s="68"/>
      <c r="Q46" s="68"/>
      <c r="R46" s="68"/>
      <c r="S46" s="68"/>
      <c r="T46" s="68"/>
      <c r="U46" s="68"/>
      <c r="V46" s="68"/>
      <c r="W46" s="68"/>
      <c r="X46" s="68"/>
      <c r="Y46" s="71" t="str">
        <f>IF(Table1[[#This Row],[1]]="","","X")</f>
        <v/>
      </c>
      <c r="Z46" s="71" t="str">
        <f>IF(AND(Table1[[#This Row],[2]]="",Table1[[#This Row],[4]]="",Table1[[#This Row],[17]]=""),"","X")</f>
        <v/>
      </c>
      <c r="AA46" s="71" t="str">
        <f>IF(AND(Table1[[#This Row],[3]]="",Table1[[#This Row],[5]]="",Table1[[#This Row],[6]]="",Table1[[#This Row],[7]]="",Table1[[#This Row],[8]]="",Table1[[#This Row],[9]]="",Table1[[#This Row],[10]]="",Table1[[#This Row],[11]]="",Table1[[#This Row],[12]]="",Table1[[#This Row],[13]]="",Table1[[#This Row],[15]]="",Table1[[#This Row],[16]]="",Table1[[#This Row],[18]]=""),"","X")</f>
        <v>X</v>
      </c>
      <c r="AB46" s="71" t="str">
        <f>IF(Table1[[#This Row],[14]]="","","X")</f>
        <v/>
      </c>
    </row>
    <row r="47" spans="1:28" ht="15.75" x14ac:dyDescent="0.25">
      <c r="A47" s="69" t="s">
        <v>9</v>
      </c>
      <c r="B47" s="69" t="s">
        <v>112</v>
      </c>
      <c r="C47" s="70" t="s">
        <v>113</v>
      </c>
      <c r="D47" s="70" t="s">
        <v>28</v>
      </c>
      <c r="E47" s="70" t="s">
        <v>28</v>
      </c>
      <c r="F47" s="69" t="s">
        <v>38</v>
      </c>
      <c r="G47" s="68"/>
      <c r="H47" s="68"/>
      <c r="I47" s="68"/>
      <c r="J47" s="68"/>
      <c r="K47" s="68"/>
      <c r="L47" s="68" t="s">
        <v>35</v>
      </c>
      <c r="M47" s="68"/>
      <c r="N47" s="68"/>
      <c r="O47" s="68"/>
      <c r="P47" s="68"/>
      <c r="Q47" s="68"/>
      <c r="R47" s="68"/>
      <c r="S47" s="68"/>
      <c r="T47" s="68"/>
      <c r="U47" s="68"/>
      <c r="V47" s="68"/>
      <c r="W47" s="68"/>
      <c r="X47" s="68"/>
      <c r="Y47" s="71" t="str">
        <f>IF(Table1[[#This Row],[1]]="","","X")</f>
        <v/>
      </c>
      <c r="Z47" s="71" t="str">
        <f>IF(AND(Table1[[#This Row],[2]]="",Table1[[#This Row],[4]]="",Table1[[#This Row],[17]]=""),"","X")</f>
        <v/>
      </c>
      <c r="AA47" s="71" t="str">
        <f>IF(AND(Table1[[#This Row],[3]]="",Table1[[#This Row],[5]]="",Table1[[#This Row],[6]]="",Table1[[#This Row],[7]]="",Table1[[#This Row],[8]]="",Table1[[#This Row],[9]]="",Table1[[#This Row],[10]]="",Table1[[#This Row],[11]]="",Table1[[#This Row],[12]]="",Table1[[#This Row],[13]]="",Table1[[#This Row],[15]]="",Table1[[#This Row],[16]]="",Table1[[#This Row],[18]]=""),"","X")</f>
        <v>X</v>
      </c>
      <c r="AB47" s="71" t="str">
        <f>IF(Table1[[#This Row],[14]]="","","X")</f>
        <v/>
      </c>
    </row>
    <row r="48" spans="1:28" ht="51.75" x14ac:dyDescent="0.25">
      <c r="A48" s="69" t="s">
        <v>104</v>
      </c>
      <c r="B48" s="69" t="s">
        <v>140</v>
      </c>
      <c r="C48" s="70" t="s">
        <v>141</v>
      </c>
      <c r="D48" s="70" t="s">
        <v>28</v>
      </c>
      <c r="E48" s="70" t="s">
        <v>28</v>
      </c>
      <c r="F48" s="46" t="s">
        <v>38</v>
      </c>
      <c r="G48" s="68"/>
      <c r="H48" s="68"/>
      <c r="I48" s="68"/>
      <c r="J48" s="68"/>
      <c r="K48" s="68"/>
      <c r="L48" s="68" t="s">
        <v>35</v>
      </c>
      <c r="M48" s="68"/>
      <c r="N48" s="68"/>
      <c r="O48" s="68"/>
      <c r="P48" s="68"/>
      <c r="Q48" s="68"/>
      <c r="R48" s="68"/>
      <c r="S48" s="68"/>
      <c r="T48" s="68"/>
      <c r="U48" s="68"/>
      <c r="V48" s="68"/>
      <c r="W48" s="68"/>
      <c r="X48" s="68"/>
      <c r="Y48" s="71" t="str">
        <f>IF(Table1[[#This Row],[1]]="","","X")</f>
        <v/>
      </c>
      <c r="Z48" s="71" t="str">
        <f>IF(AND(Table1[[#This Row],[2]]="",Table1[[#This Row],[4]]="",Table1[[#This Row],[17]]=""),"","X")</f>
        <v/>
      </c>
      <c r="AA48" s="71" t="str">
        <f>IF(AND(Table1[[#This Row],[3]]="",Table1[[#This Row],[5]]="",Table1[[#This Row],[6]]="",Table1[[#This Row],[7]]="",Table1[[#This Row],[8]]="",Table1[[#This Row],[9]]="",Table1[[#This Row],[10]]="",Table1[[#This Row],[11]]="",Table1[[#This Row],[12]]="",Table1[[#This Row],[13]]="",Table1[[#This Row],[15]]="",Table1[[#This Row],[16]]="",Table1[[#This Row],[18]]=""),"","X")</f>
        <v>X</v>
      </c>
      <c r="AB48" s="71" t="str">
        <f>IF(Table1[[#This Row],[14]]="","","X")</f>
        <v/>
      </c>
    </row>
    <row r="49" spans="1:28" ht="26.25" x14ac:dyDescent="0.25">
      <c r="A49" s="69" t="s">
        <v>7</v>
      </c>
      <c r="B49" s="69" t="s">
        <v>142</v>
      </c>
      <c r="C49" s="70" t="s">
        <v>143</v>
      </c>
      <c r="D49" s="70" t="s">
        <v>28</v>
      </c>
      <c r="E49" s="70" t="s">
        <v>28</v>
      </c>
      <c r="F49" s="69" t="s">
        <v>38</v>
      </c>
      <c r="G49" s="68"/>
      <c r="H49" s="68"/>
      <c r="I49" s="68"/>
      <c r="J49" s="68"/>
      <c r="K49" s="68"/>
      <c r="L49" s="68"/>
      <c r="M49" s="68"/>
      <c r="N49" s="68"/>
      <c r="O49" s="68" t="s">
        <v>35</v>
      </c>
      <c r="P49" s="68"/>
      <c r="Q49" s="68"/>
      <c r="R49" s="68"/>
      <c r="S49" s="68"/>
      <c r="T49" s="68"/>
      <c r="U49" s="68"/>
      <c r="V49" s="68"/>
      <c r="W49" s="68"/>
      <c r="X49" s="68"/>
      <c r="Y49" s="71" t="str">
        <f>IF(Table1[[#This Row],[1]]="","","X")</f>
        <v/>
      </c>
      <c r="Z49" s="71" t="str">
        <f>IF(AND(Table1[[#This Row],[2]]="",Table1[[#This Row],[4]]="",Table1[[#This Row],[17]]=""),"","X")</f>
        <v/>
      </c>
      <c r="AA49" s="71" t="str">
        <f>IF(AND(Table1[[#This Row],[3]]="",Table1[[#This Row],[5]]="",Table1[[#This Row],[6]]="",Table1[[#This Row],[7]]="",Table1[[#This Row],[8]]="",Table1[[#This Row],[9]]="",Table1[[#This Row],[10]]="",Table1[[#This Row],[11]]="",Table1[[#This Row],[12]]="",Table1[[#This Row],[13]]="",Table1[[#This Row],[15]]="",Table1[[#This Row],[16]]="",Table1[[#This Row],[18]]=""),"","X")</f>
        <v>X</v>
      </c>
      <c r="AB49" s="71" t="str">
        <f>IF(Table1[[#This Row],[14]]="","","X")</f>
        <v/>
      </c>
    </row>
    <row r="50" spans="1:28" ht="26.25" x14ac:dyDescent="0.25">
      <c r="A50" s="69" t="s">
        <v>5</v>
      </c>
      <c r="B50" s="69" t="s">
        <v>144</v>
      </c>
      <c r="C50" s="70" t="s">
        <v>156</v>
      </c>
      <c r="D50" s="70" t="s">
        <v>28</v>
      </c>
      <c r="E50" s="70" t="s">
        <v>28</v>
      </c>
      <c r="F50" s="46" t="s">
        <v>38</v>
      </c>
      <c r="G50" s="68"/>
      <c r="H50" s="68"/>
      <c r="I50" s="68"/>
      <c r="J50" s="68"/>
      <c r="K50" s="68"/>
      <c r="L50" s="68"/>
      <c r="M50" s="68"/>
      <c r="N50" s="68"/>
      <c r="O50" s="68" t="s">
        <v>35</v>
      </c>
      <c r="P50" s="68"/>
      <c r="Q50" s="68"/>
      <c r="R50" s="68"/>
      <c r="S50" s="68"/>
      <c r="T50" s="68"/>
      <c r="U50" s="68"/>
      <c r="V50" s="68"/>
      <c r="W50" s="68"/>
      <c r="X50" s="68"/>
      <c r="Y50" s="71" t="str">
        <f>IF(Table1[[#This Row],[1]]="","","X")</f>
        <v/>
      </c>
      <c r="Z50" s="71" t="str">
        <f>IF(AND(Table1[[#This Row],[2]]="",Table1[[#This Row],[4]]="",Table1[[#This Row],[17]]=""),"","X")</f>
        <v/>
      </c>
      <c r="AA50" s="71" t="str">
        <f>IF(AND(Table1[[#This Row],[3]]="",Table1[[#This Row],[5]]="",Table1[[#This Row],[6]]="",Table1[[#This Row],[7]]="",Table1[[#This Row],[8]]="",Table1[[#This Row],[9]]="",Table1[[#This Row],[10]]="",Table1[[#This Row],[11]]="",Table1[[#This Row],[12]]="",Table1[[#This Row],[13]]="",Table1[[#This Row],[15]]="",Table1[[#This Row],[16]]="",Table1[[#This Row],[18]]=""),"","X")</f>
        <v>X</v>
      </c>
      <c r="AB50" s="71" t="str">
        <f>IF(Table1[[#This Row],[14]]="","","X")</f>
        <v/>
      </c>
    </row>
    <row r="51" spans="1:28" ht="39" x14ac:dyDescent="0.25">
      <c r="A51" s="69" t="s">
        <v>5</v>
      </c>
      <c r="B51" s="69" t="s">
        <v>145</v>
      </c>
      <c r="C51" s="70" t="s">
        <v>157</v>
      </c>
      <c r="D51" s="70" t="s">
        <v>28</v>
      </c>
      <c r="E51" s="70" t="s">
        <v>28</v>
      </c>
      <c r="F51" s="69" t="s">
        <v>38</v>
      </c>
      <c r="G51" s="68"/>
      <c r="H51" s="68"/>
      <c r="I51" s="68"/>
      <c r="J51" s="68"/>
      <c r="K51" s="68"/>
      <c r="L51" s="68" t="s">
        <v>35</v>
      </c>
      <c r="M51" s="68"/>
      <c r="N51" s="68"/>
      <c r="O51" s="68"/>
      <c r="P51" s="68"/>
      <c r="Q51" s="68"/>
      <c r="R51" s="68"/>
      <c r="S51" s="68"/>
      <c r="T51" s="68"/>
      <c r="U51" s="68"/>
      <c r="V51" s="68"/>
      <c r="W51" s="68"/>
      <c r="X51" s="68"/>
      <c r="Y51" s="71" t="str">
        <f>IF(Table1[[#This Row],[1]]="","","X")</f>
        <v/>
      </c>
      <c r="Z51" s="71" t="str">
        <f>IF(AND(Table1[[#This Row],[2]]="",Table1[[#This Row],[4]]="",Table1[[#This Row],[17]]=""),"","X")</f>
        <v/>
      </c>
      <c r="AA51" s="71" t="str">
        <f>IF(AND(Table1[[#This Row],[3]]="",Table1[[#This Row],[5]]="",Table1[[#This Row],[6]]="",Table1[[#This Row],[7]]="",Table1[[#This Row],[8]]="",Table1[[#This Row],[9]]="",Table1[[#This Row],[10]]="",Table1[[#This Row],[11]]="",Table1[[#This Row],[12]]="",Table1[[#This Row],[13]]="",Table1[[#This Row],[15]]="",Table1[[#This Row],[16]]="",Table1[[#This Row],[18]]=""),"","X")</f>
        <v>X</v>
      </c>
      <c r="AB51" s="71" t="str">
        <f>IF(Table1[[#This Row],[14]]="","","X")</f>
        <v/>
      </c>
    </row>
    <row r="52" spans="1:28" ht="51.75" x14ac:dyDescent="0.25">
      <c r="A52" s="69" t="s">
        <v>5</v>
      </c>
      <c r="B52" s="69" t="s">
        <v>146</v>
      </c>
      <c r="C52" s="70" t="s">
        <v>154</v>
      </c>
      <c r="D52" s="70" t="s">
        <v>28</v>
      </c>
      <c r="E52" s="70" t="s">
        <v>28</v>
      </c>
      <c r="F52" s="46" t="s">
        <v>38</v>
      </c>
      <c r="G52" s="68"/>
      <c r="H52" s="68"/>
      <c r="I52" s="68"/>
      <c r="J52" s="68"/>
      <c r="K52" s="68"/>
      <c r="L52" s="68" t="s">
        <v>35</v>
      </c>
      <c r="M52" s="68"/>
      <c r="N52" s="68"/>
      <c r="O52" s="68"/>
      <c r="P52" s="68"/>
      <c r="Q52" s="68" t="s">
        <v>35</v>
      </c>
      <c r="R52" s="68"/>
      <c r="S52" s="68"/>
      <c r="T52" s="68"/>
      <c r="U52" s="68"/>
      <c r="V52" s="68"/>
      <c r="W52" s="68"/>
      <c r="X52" s="68"/>
      <c r="Y52" s="71" t="str">
        <f>IF(Table1[[#This Row],[1]]="","","X")</f>
        <v/>
      </c>
      <c r="Z52" s="71" t="str">
        <f>IF(AND(Table1[[#This Row],[2]]="",Table1[[#This Row],[4]]="",Table1[[#This Row],[17]]=""),"","X")</f>
        <v/>
      </c>
      <c r="AA52" s="71" t="str">
        <f>IF(AND(Table1[[#This Row],[3]]="",Table1[[#This Row],[5]]="",Table1[[#This Row],[6]]="",Table1[[#This Row],[7]]="",Table1[[#This Row],[8]]="",Table1[[#This Row],[9]]="",Table1[[#This Row],[10]]="",Table1[[#This Row],[11]]="",Table1[[#This Row],[12]]="",Table1[[#This Row],[13]]="",Table1[[#This Row],[15]]="",Table1[[#This Row],[16]]="",Table1[[#This Row],[18]]=""),"","X")</f>
        <v>X</v>
      </c>
      <c r="AB52" s="71" t="str">
        <f>IF(Table1[[#This Row],[14]]="","","X")</f>
        <v/>
      </c>
    </row>
    <row r="53" spans="1:28" ht="51.75" x14ac:dyDescent="0.25">
      <c r="A53" s="69" t="s">
        <v>5</v>
      </c>
      <c r="B53" s="69" t="s">
        <v>147</v>
      </c>
      <c r="C53" s="70" t="s">
        <v>155</v>
      </c>
      <c r="D53" s="70" t="s">
        <v>28</v>
      </c>
      <c r="E53" s="70" t="s">
        <v>28</v>
      </c>
      <c r="F53" s="46" t="s">
        <v>38</v>
      </c>
      <c r="G53" s="68"/>
      <c r="H53" s="68"/>
      <c r="I53" s="68"/>
      <c r="J53" s="68"/>
      <c r="K53" s="68"/>
      <c r="L53" s="68" t="s">
        <v>35</v>
      </c>
      <c r="M53" s="68"/>
      <c r="N53" s="68"/>
      <c r="O53" s="68"/>
      <c r="P53" s="68"/>
      <c r="Q53" s="68"/>
      <c r="R53" s="68"/>
      <c r="S53" s="68"/>
      <c r="T53" s="68"/>
      <c r="U53" s="68"/>
      <c r="V53" s="68"/>
      <c r="W53" s="68"/>
      <c r="X53" s="68"/>
      <c r="Y53" s="71" t="str">
        <f>IF(Table1[[#This Row],[1]]="","","X")</f>
        <v/>
      </c>
      <c r="Z53" s="71" t="str">
        <f>IF(AND(Table1[[#This Row],[2]]="",Table1[[#This Row],[4]]="",Table1[[#This Row],[17]]=""),"","X")</f>
        <v/>
      </c>
      <c r="AA53" s="71" t="str">
        <f>IF(AND(Table1[[#This Row],[3]]="",Table1[[#This Row],[5]]="",Table1[[#This Row],[6]]="",Table1[[#This Row],[7]]="",Table1[[#This Row],[8]]="",Table1[[#This Row],[9]]="",Table1[[#This Row],[10]]="",Table1[[#This Row],[11]]="",Table1[[#This Row],[12]]="",Table1[[#This Row],[13]]="",Table1[[#This Row],[15]]="",Table1[[#This Row],[16]]="",Table1[[#This Row],[18]]=""),"","X")</f>
        <v>X</v>
      </c>
      <c r="AB53" s="71" t="str">
        <f>IF(Table1[[#This Row],[14]]="","","X")</f>
        <v/>
      </c>
    </row>
    <row r="54" spans="1:28" ht="51.75" x14ac:dyDescent="0.25">
      <c r="A54" s="69" t="s">
        <v>5</v>
      </c>
      <c r="B54" s="69" t="s">
        <v>148</v>
      </c>
      <c r="C54" s="70" t="s">
        <v>158</v>
      </c>
      <c r="D54" s="70" t="s">
        <v>28</v>
      </c>
      <c r="E54" s="70" t="s">
        <v>28</v>
      </c>
      <c r="F54" s="69" t="s">
        <v>38</v>
      </c>
      <c r="G54" s="68"/>
      <c r="H54" s="68"/>
      <c r="I54" s="68"/>
      <c r="J54" s="68"/>
      <c r="K54" s="68"/>
      <c r="L54" s="68" t="s">
        <v>35</v>
      </c>
      <c r="M54" s="68"/>
      <c r="N54" s="68"/>
      <c r="O54" s="68"/>
      <c r="P54" s="68"/>
      <c r="Q54" s="68"/>
      <c r="R54" s="68"/>
      <c r="S54" s="68"/>
      <c r="T54" s="68"/>
      <c r="U54" s="68"/>
      <c r="V54" s="68"/>
      <c r="W54" s="68"/>
      <c r="X54" s="68"/>
      <c r="Y54" s="71" t="str">
        <f>IF(Table1[[#This Row],[1]]="","","X")</f>
        <v/>
      </c>
      <c r="Z54" s="71" t="str">
        <f>IF(AND(Table1[[#This Row],[2]]="",Table1[[#This Row],[4]]="",Table1[[#This Row],[17]]=""),"","X")</f>
        <v/>
      </c>
      <c r="AA54" s="71" t="str">
        <f>IF(AND(Table1[[#This Row],[3]]="",Table1[[#This Row],[5]]="",Table1[[#This Row],[6]]="",Table1[[#This Row],[7]]="",Table1[[#This Row],[8]]="",Table1[[#This Row],[9]]="",Table1[[#This Row],[10]]="",Table1[[#This Row],[11]]="",Table1[[#This Row],[12]]="",Table1[[#This Row],[13]]="",Table1[[#This Row],[15]]="",Table1[[#This Row],[16]]="",Table1[[#This Row],[18]]=""),"","X")</f>
        <v>X</v>
      </c>
      <c r="AB54" s="71" t="str">
        <f>IF(Table1[[#This Row],[14]]="","","X")</f>
        <v/>
      </c>
    </row>
    <row r="55" spans="1:28" ht="26.25" x14ac:dyDescent="0.25">
      <c r="A55" s="69" t="s">
        <v>5</v>
      </c>
      <c r="B55" s="69" t="s">
        <v>153</v>
      </c>
      <c r="C55" s="70" t="s">
        <v>159</v>
      </c>
      <c r="D55" s="70" t="s">
        <v>160</v>
      </c>
      <c r="E55" s="70" t="s">
        <v>31</v>
      </c>
      <c r="F55" s="46" t="s">
        <v>330</v>
      </c>
      <c r="G55" s="68"/>
      <c r="H55" s="68"/>
      <c r="I55" s="68"/>
      <c r="J55" s="68"/>
      <c r="K55" s="68"/>
      <c r="L55" s="68"/>
      <c r="M55" s="68"/>
      <c r="N55" s="68"/>
      <c r="O55" s="68"/>
      <c r="P55" s="68"/>
      <c r="Q55" s="68"/>
      <c r="R55" s="68"/>
      <c r="S55" s="68"/>
      <c r="T55" s="68"/>
      <c r="U55" s="68"/>
      <c r="V55" s="68"/>
      <c r="W55" s="68"/>
      <c r="X55" s="68"/>
      <c r="Y55" s="71" t="str">
        <f>IF(Table1[[#This Row],[1]]="","","X")</f>
        <v/>
      </c>
      <c r="Z55" s="71" t="str">
        <f>IF(AND(Table1[[#This Row],[2]]="",Table1[[#This Row],[4]]="",Table1[[#This Row],[17]]=""),"","X")</f>
        <v/>
      </c>
      <c r="AA55" s="71" t="str">
        <f>IF(AND(Table1[[#This Row],[3]]="",Table1[[#This Row],[5]]="",Table1[[#This Row],[6]]="",Table1[[#This Row],[7]]="",Table1[[#This Row],[8]]="",Table1[[#This Row],[9]]="",Table1[[#This Row],[10]]="",Table1[[#This Row],[11]]="",Table1[[#This Row],[12]]="",Table1[[#This Row],[13]]="",Table1[[#This Row],[15]]="",Table1[[#This Row],[16]]="",Table1[[#This Row],[18]]=""),"","X")</f>
        <v/>
      </c>
      <c r="AB55" s="71" t="str">
        <f>IF(Table1[[#This Row],[14]]="","","X")</f>
        <v/>
      </c>
    </row>
    <row r="56" spans="1:28" ht="26.25" x14ac:dyDescent="0.25">
      <c r="A56" s="69" t="s">
        <v>5</v>
      </c>
      <c r="B56" s="69" t="s">
        <v>152</v>
      </c>
      <c r="C56" s="70" t="s">
        <v>161</v>
      </c>
      <c r="D56" s="70" t="s">
        <v>28</v>
      </c>
      <c r="E56" s="70" t="s">
        <v>28</v>
      </c>
      <c r="F56" s="69" t="s">
        <v>38</v>
      </c>
      <c r="G56" s="68"/>
      <c r="H56" s="68"/>
      <c r="I56" s="68"/>
      <c r="J56" s="68"/>
      <c r="K56" s="68"/>
      <c r="L56" s="68"/>
      <c r="M56" s="68"/>
      <c r="N56" s="68"/>
      <c r="O56" s="68"/>
      <c r="P56" s="68"/>
      <c r="Q56" s="68"/>
      <c r="R56" s="68"/>
      <c r="S56" s="68"/>
      <c r="T56" s="68" t="s">
        <v>35</v>
      </c>
      <c r="U56" s="68"/>
      <c r="V56" s="68"/>
      <c r="W56" s="68"/>
      <c r="X56" s="68"/>
      <c r="Y56" s="71" t="str">
        <f>IF(Table1[[#This Row],[1]]="","","X")</f>
        <v/>
      </c>
      <c r="Z56" s="71" t="str">
        <f>IF(AND(Table1[[#This Row],[2]]="",Table1[[#This Row],[4]]="",Table1[[#This Row],[17]]=""),"","X")</f>
        <v/>
      </c>
      <c r="AA56" s="71" t="str">
        <f>IF(AND(Table1[[#This Row],[3]]="",Table1[[#This Row],[5]]="",Table1[[#This Row],[6]]="",Table1[[#This Row],[7]]="",Table1[[#This Row],[8]]="",Table1[[#This Row],[9]]="",Table1[[#This Row],[10]]="",Table1[[#This Row],[11]]="",Table1[[#This Row],[12]]="",Table1[[#This Row],[13]]="",Table1[[#This Row],[15]]="",Table1[[#This Row],[16]]="",Table1[[#This Row],[18]]=""),"","X")</f>
        <v/>
      </c>
      <c r="AB56" s="71" t="str">
        <f>IF(Table1[[#This Row],[14]]="","","X")</f>
        <v>X</v>
      </c>
    </row>
    <row r="57" spans="1:28" ht="51.75" x14ac:dyDescent="0.25">
      <c r="A57" s="69" t="s">
        <v>5</v>
      </c>
      <c r="B57" s="69" t="s">
        <v>151</v>
      </c>
      <c r="C57" s="70" t="s">
        <v>162</v>
      </c>
      <c r="D57" s="70" t="s">
        <v>163</v>
      </c>
      <c r="E57" s="70" t="s">
        <v>31</v>
      </c>
      <c r="F57" s="46" t="s">
        <v>38</v>
      </c>
      <c r="G57" s="68"/>
      <c r="H57" s="68"/>
      <c r="I57" s="68"/>
      <c r="J57" s="68"/>
      <c r="K57" s="68"/>
      <c r="L57" s="68" t="s">
        <v>35</v>
      </c>
      <c r="M57" s="68"/>
      <c r="N57" s="68"/>
      <c r="O57" s="68"/>
      <c r="P57" s="68"/>
      <c r="Q57" s="68"/>
      <c r="R57" s="68"/>
      <c r="S57" s="68"/>
      <c r="T57" s="68"/>
      <c r="U57" s="68"/>
      <c r="V57" s="68"/>
      <c r="W57" s="68"/>
      <c r="X57" s="68"/>
      <c r="Y57" s="71" t="str">
        <f>IF(Table1[[#This Row],[1]]="","","X")</f>
        <v/>
      </c>
      <c r="Z57" s="71" t="str">
        <f>IF(AND(Table1[[#This Row],[2]]="",Table1[[#This Row],[4]]="",Table1[[#This Row],[17]]=""),"","X")</f>
        <v/>
      </c>
      <c r="AA57" s="71" t="str">
        <f>IF(AND(Table1[[#This Row],[3]]="",Table1[[#This Row],[5]]="",Table1[[#This Row],[6]]="",Table1[[#This Row],[7]]="",Table1[[#This Row],[8]]="",Table1[[#This Row],[9]]="",Table1[[#This Row],[10]]="",Table1[[#This Row],[11]]="",Table1[[#This Row],[12]]="",Table1[[#This Row],[13]]="",Table1[[#This Row],[15]]="",Table1[[#This Row],[16]]="",Table1[[#This Row],[18]]=""),"","X")</f>
        <v>X</v>
      </c>
      <c r="AB57" s="71" t="str">
        <f>IF(Table1[[#This Row],[14]]="","","X")</f>
        <v/>
      </c>
    </row>
    <row r="58" spans="1:28" ht="26.25" x14ac:dyDescent="0.25">
      <c r="A58" s="69" t="s">
        <v>5</v>
      </c>
      <c r="B58" s="69" t="s">
        <v>150</v>
      </c>
      <c r="C58" s="70" t="s">
        <v>164</v>
      </c>
      <c r="D58" s="70" t="s">
        <v>28</v>
      </c>
      <c r="E58" s="70" t="s">
        <v>28</v>
      </c>
      <c r="F58" s="69" t="s">
        <v>38</v>
      </c>
      <c r="G58" s="68"/>
      <c r="H58" s="68"/>
      <c r="I58" s="68"/>
      <c r="J58" s="68"/>
      <c r="K58" s="68" t="s">
        <v>35</v>
      </c>
      <c r="L58" s="68" t="s">
        <v>35</v>
      </c>
      <c r="M58" s="68"/>
      <c r="N58" s="68"/>
      <c r="O58" s="68"/>
      <c r="P58" s="68"/>
      <c r="Q58" s="68"/>
      <c r="R58" s="68"/>
      <c r="S58" s="68"/>
      <c r="T58" s="68"/>
      <c r="U58" s="68"/>
      <c r="V58" s="68"/>
      <c r="W58" s="68"/>
      <c r="X58" s="68"/>
      <c r="Y58" s="71" t="str">
        <f>IF(Table1[[#This Row],[1]]="","","X")</f>
        <v/>
      </c>
      <c r="Z58" s="71" t="str">
        <f>IF(AND(Table1[[#This Row],[2]]="",Table1[[#This Row],[4]]="",Table1[[#This Row],[17]]=""),"","X")</f>
        <v/>
      </c>
      <c r="AA58" s="71" t="str">
        <f>IF(AND(Table1[[#This Row],[3]]="",Table1[[#This Row],[5]]="",Table1[[#This Row],[6]]="",Table1[[#This Row],[7]]="",Table1[[#This Row],[8]]="",Table1[[#This Row],[9]]="",Table1[[#This Row],[10]]="",Table1[[#This Row],[11]]="",Table1[[#This Row],[12]]="",Table1[[#This Row],[13]]="",Table1[[#This Row],[15]]="",Table1[[#This Row],[16]]="",Table1[[#This Row],[18]]=""),"","X")</f>
        <v>X</v>
      </c>
      <c r="AB58" s="71" t="str">
        <f>IF(Table1[[#This Row],[14]]="","","X")</f>
        <v/>
      </c>
    </row>
    <row r="59" spans="1:28" ht="64.5" x14ac:dyDescent="0.25">
      <c r="A59" s="69" t="s">
        <v>5</v>
      </c>
      <c r="B59" s="69" t="s">
        <v>149</v>
      </c>
      <c r="C59" s="70" t="s">
        <v>165</v>
      </c>
      <c r="D59" s="70" t="s">
        <v>28</v>
      </c>
      <c r="E59" s="70" t="s">
        <v>28</v>
      </c>
      <c r="F59" s="46" t="s">
        <v>38</v>
      </c>
      <c r="G59" s="68"/>
      <c r="H59" s="68"/>
      <c r="I59" s="68"/>
      <c r="J59" s="68"/>
      <c r="K59" s="68"/>
      <c r="L59" s="68" t="s">
        <v>35</v>
      </c>
      <c r="M59" s="68"/>
      <c r="N59" s="68"/>
      <c r="O59" s="68"/>
      <c r="P59" s="68"/>
      <c r="Q59" s="68" t="s">
        <v>35</v>
      </c>
      <c r="R59" s="68"/>
      <c r="S59" s="68"/>
      <c r="T59" s="68"/>
      <c r="U59" s="68"/>
      <c r="V59" s="68"/>
      <c r="W59" s="68"/>
      <c r="X59" s="68"/>
      <c r="Y59" s="71" t="str">
        <f>IF(Table1[[#This Row],[1]]="","","X")</f>
        <v/>
      </c>
      <c r="Z59" s="71" t="str">
        <f>IF(AND(Table1[[#This Row],[2]]="",Table1[[#This Row],[4]]="",Table1[[#This Row],[17]]=""),"","X")</f>
        <v/>
      </c>
      <c r="AA59" s="71" t="str">
        <f>IF(AND(Table1[[#This Row],[3]]="",Table1[[#This Row],[5]]="",Table1[[#This Row],[6]]="",Table1[[#This Row],[7]]="",Table1[[#This Row],[8]]="",Table1[[#This Row],[9]]="",Table1[[#This Row],[10]]="",Table1[[#This Row],[11]]="",Table1[[#This Row],[12]]="",Table1[[#This Row],[13]]="",Table1[[#This Row],[15]]="",Table1[[#This Row],[16]]="",Table1[[#This Row],[18]]=""),"","X")</f>
        <v>X</v>
      </c>
      <c r="AB59" s="71" t="str">
        <f>IF(Table1[[#This Row],[14]]="","","X")</f>
        <v/>
      </c>
    </row>
    <row r="60" spans="1:28" ht="64.5" x14ac:dyDescent="0.25">
      <c r="A60" s="46" t="s">
        <v>6</v>
      </c>
      <c r="B60" s="46" t="s">
        <v>175</v>
      </c>
      <c r="C60" s="47" t="s">
        <v>180</v>
      </c>
      <c r="D60" s="47" t="s">
        <v>182</v>
      </c>
      <c r="E60" s="47" t="s">
        <v>31</v>
      </c>
      <c r="F60" s="46" t="s">
        <v>1</v>
      </c>
      <c r="G60" s="25"/>
      <c r="H60" s="25"/>
      <c r="I60" s="25"/>
      <c r="J60" s="25"/>
      <c r="K60" s="25"/>
      <c r="L60" s="25" t="s">
        <v>35</v>
      </c>
      <c r="M60" s="25"/>
      <c r="N60" s="25"/>
      <c r="O60" s="25"/>
      <c r="P60" s="25"/>
      <c r="Q60" s="25"/>
      <c r="R60" s="25"/>
      <c r="S60" s="25"/>
      <c r="T60" s="25"/>
      <c r="U60" s="25"/>
      <c r="V60" s="25"/>
      <c r="W60" s="25"/>
      <c r="X60" s="25"/>
      <c r="Y60" s="45" t="str">
        <f>IF(Table1[[#This Row],[1]]="","","X")</f>
        <v/>
      </c>
      <c r="Z60" s="45" t="str">
        <f>IF(AND(Table1[[#This Row],[2]]="",Table1[[#This Row],[4]]="",Table1[[#This Row],[17]]=""),"","X")</f>
        <v/>
      </c>
      <c r="AA60" s="45" t="str">
        <f>IF(AND(Table1[[#This Row],[3]]="",Table1[[#This Row],[5]]="",Table1[[#This Row],[6]]="",Table1[[#This Row],[7]]="",Table1[[#This Row],[8]]="",Table1[[#This Row],[9]]="",Table1[[#This Row],[10]]="",Table1[[#This Row],[11]]="",Table1[[#This Row],[12]]="",Table1[[#This Row],[13]]="",Table1[[#This Row],[15]]="",Table1[[#This Row],[16]]="",Table1[[#This Row],[18]]=""),"","X")</f>
        <v>X</v>
      </c>
      <c r="AB60" s="45" t="str">
        <f>IF(Table1[[#This Row],[14]]="","","X")</f>
        <v/>
      </c>
    </row>
    <row r="61" spans="1:28" ht="51.75" x14ac:dyDescent="0.25">
      <c r="A61" s="46" t="s">
        <v>6</v>
      </c>
      <c r="B61" s="46" t="s">
        <v>176</v>
      </c>
      <c r="C61" s="47" t="s">
        <v>181</v>
      </c>
      <c r="D61" s="47" t="s">
        <v>28</v>
      </c>
      <c r="E61" s="47" t="s">
        <v>28</v>
      </c>
      <c r="F61" s="46" t="s">
        <v>38</v>
      </c>
      <c r="G61" s="25"/>
      <c r="H61" s="25"/>
      <c r="I61" s="25" t="s">
        <v>35</v>
      </c>
      <c r="J61" s="25"/>
      <c r="K61" s="25"/>
      <c r="L61" s="25"/>
      <c r="M61" s="25"/>
      <c r="N61" s="25"/>
      <c r="O61" s="25"/>
      <c r="P61" s="25"/>
      <c r="Q61" s="25"/>
      <c r="R61" s="25"/>
      <c r="S61" s="25"/>
      <c r="T61" s="25"/>
      <c r="U61" s="25"/>
      <c r="V61" s="25"/>
      <c r="W61" s="25"/>
      <c r="X61" s="25"/>
      <c r="Y61" s="45" t="str">
        <f>IF(Table1[[#This Row],[1]]="","","X")</f>
        <v/>
      </c>
      <c r="Z61" s="45" t="str">
        <f>IF(AND(Table1[[#This Row],[2]]="",Table1[[#This Row],[4]]="",Table1[[#This Row],[17]]=""),"","X")</f>
        <v/>
      </c>
      <c r="AA61" s="45" t="str">
        <f>IF(AND(Table1[[#This Row],[3]]="",Table1[[#This Row],[5]]="",Table1[[#This Row],[6]]="",Table1[[#This Row],[7]]="",Table1[[#This Row],[8]]="",Table1[[#This Row],[9]]="",Table1[[#This Row],[10]]="",Table1[[#This Row],[11]]="",Table1[[#This Row],[12]]="",Table1[[#This Row],[13]]="",Table1[[#This Row],[15]]="",Table1[[#This Row],[16]]="",Table1[[#This Row],[18]]=""),"","X")</f>
        <v>X</v>
      </c>
      <c r="AB61" s="45" t="str">
        <f>IF(Table1[[#This Row],[14]]="","","X")</f>
        <v/>
      </c>
    </row>
    <row r="62" spans="1:28" ht="51.75" x14ac:dyDescent="0.25">
      <c r="A62" s="46" t="s">
        <v>6</v>
      </c>
      <c r="B62" s="46" t="s">
        <v>177</v>
      </c>
      <c r="C62" s="47" t="s">
        <v>183</v>
      </c>
      <c r="D62" s="47" t="s">
        <v>90</v>
      </c>
      <c r="E62" s="47" t="s">
        <v>31</v>
      </c>
      <c r="F62" s="46" t="s">
        <v>38</v>
      </c>
      <c r="G62" s="25"/>
      <c r="H62" s="25"/>
      <c r="I62" s="25"/>
      <c r="J62" s="25"/>
      <c r="K62" s="25"/>
      <c r="L62" s="25" t="s">
        <v>35</v>
      </c>
      <c r="M62" s="25"/>
      <c r="N62" s="25"/>
      <c r="O62" s="25"/>
      <c r="P62" s="25"/>
      <c r="Q62" s="25"/>
      <c r="R62" s="25" t="s">
        <v>35</v>
      </c>
      <c r="S62" s="25"/>
      <c r="T62" s="25"/>
      <c r="U62" s="25"/>
      <c r="V62" s="25"/>
      <c r="W62" s="25"/>
      <c r="X62" s="25"/>
      <c r="Y62" s="45" t="str">
        <f>IF(Table1[[#This Row],[1]]="","","X")</f>
        <v/>
      </c>
      <c r="Z62" s="45" t="str">
        <f>IF(AND(Table1[[#This Row],[2]]="",Table1[[#This Row],[4]]="",Table1[[#This Row],[17]]=""),"","X")</f>
        <v/>
      </c>
      <c r="AA62" s="45" t="str">
        <f>IF(AND(Table1[[#This Row],[3]]="",Table1[[#This Row],[5]]="",Table1[[#This Row],[6]]="",Table1[[#This Row],[7]]="",Table1[[#This Row],[8]]="",Table1[[#This Row],[9]]="",Table1[[#This Row],[10]]="",Table1[[#This Row],[11]]="",Table1[[#This Row],[12]]="",Table1[[#This Row],[13]]="",Table1[[#This Row],[15]]="",Table1[[#This Row],[16]]="",Table1[[#This Row],[18]]=""),"","X")</f>
        <v>X</v>
      </c>
      <c r="AB62" s="45" t="str">
        <f>IF(Table1[[#This Row],[14]]="","","X")</f>
        <v/>
      </c>
    </row>
    <row r="63" spans="1:28" ht="15.75" x14ac:dyDescent="0.25">
      <c r="A63" s="46" t="s">
        <v>6</v>
      </c>
      <c r="B63" s="46" t="s">
        <v>178</v>
      </c>
      <c r="C63" s="47" t="s">
        <v>184</v>
      </c>
      <c r="D63" s="47" t="s">
        <v>28</v>
      </c>
      <c r="E63" s="47" t="s">
        <v>28</v>
      </c>
      <c r="F63" s="46" t="s">
        <v>38</v>
      </c>
      <c r="G63" s="25"/>
      <c r="H63" s="25"/>
      <c r="I63" s="25"/>
      <c r="J63" s="25"/>
      <c r="K63" s="25"/>
      <c r="L63" s="25" t="s">
        <v>35</v>
      </c>
      <c r="M63" s="25"/>
      <c r="N63" s="25"/>
      <c r="O63" s="25"/>
      <c r="P63" s="25"/>
      <c r="Q63" s="25"/>
      <c r="R63" s="25"/>
      <c r="S63" s="25" t="s">
        <v>35</v>
      </c>
      <c r="T63" s="25"/>
      <c r="U63" s="25"/>
      <c r="V63" s="25"/>
      <c r="W63" s="25"/>
      <c r="X63" s="25"/>
      <c r="Y63" s="45" t="str">
        <f>IF(Table1[[#This Row],[1]]="","","X")</f>
        <v/>
      </c>
      <c r="Z63" s="45" t="str">
        <f>IF(AND(Table1[[#This Row],[2]]="",Table1[[#This Row],[4]]="",Table1[[#This Row],[17]]=""),"","X")</f>
        <v/>
      </c>
      <c r="AA63" s="45" t="str">
        <f>IF(AND(Table1[[#This Row],[3]]="",Table1[[#This Row],[5]]="",Table1[[#This Row],[6]]="",Table1[[#This Row],[7]]="",Table1[[#This Row],[8]]="",Table1[[#This Row],[9]]="",Table1[[#This Row],[10]]="",Table1[[#This Row],[11]]="",Table1[[#This Row],[12]]="",Table1[[#This Row],[13]]="",Table1[[#This Row],[15]]="",Table1[[#This Row],[16]]="",Table1[[#This Row],[18]]=""),"","X")</f>
        <v>X</v>
      </c>
      <c r="AB63" s="45" t="str">
        <f>IF(Table1[[#This Row],[14]]="","","X")</f>
        <v/>
      </c>
    </row>
    <row r="64" spans="1:28" ht="51.75" x14ac:dyDescent="0.25">
      <c r="A64" s="46" t="s">
        <v>6</v>
      </c>
      <c r="B64" s="46" t="s">
        <v>179</v>
      </c>
      <c r="C64" s="47" t="s">
        <v>185</v>
      </c>
      <c r="D64" s="47" t="s">
        <v>186</v>
      </c>
      <c r="E64" s="47" t="s">
        <v>30</v>
      </c>
      <c r="F64" s="46" t="s">
        <v>38</v>
      </c>
      <c r="G64" s="25"/>
      <c r="H64" s="25" t="s">
        <v>35</v>
      </c>
      <c r="I64" s="25"/>
      <c r="J64" s="25"/>
      <c r="K64" s="25"/>
      <c r="L64" s="25"/>
      <c r="M64" s="25"/>
      <c r="N64" s="25"/>
      <c r="O64" s="25"/>
      <c r="P64" s="25"/>
      <c r="Q64" s="25"/>
      <c r="R64" s="25"/>
      <c r="S64" s="25"/>
      <c r="T64" s="25"/>
      <c r="U64" s="25"/>
      <c r="V64" s="25"/>
      <c r="W64" s="25"/>
      <c r="X64" s="25"/>
      <c r="Y64" s="45" t="str">
        <f>IF(Table1[[#This Row],[1]]="","","X")</f>
        <v/>
      </c>
      <c r="Z64" s="45" t="str">
        <f>IF(AND(Table1[[#This Row],[2]]="",Table1[[#This Row],[4]]="",Table1[[#This Row],[17]]=""),"","X")</f>
        <v>X</v>
      </c>
      <c r="AA64" s="45" t="str">
        <f>IF(AND(Table1[[#This Row],[3]]="",Table1[[#This Row],[5]]="",Table1[[#This Row],[6]]="",Table1[[#This Row],[7]]="",Table1[[#This Row],[8]]="",Table1[[#This Row],[9]]="",Table1[[#This Row],[10]]="",Table1[[#This Row],[11]]="",Table1[[#This Row],[12]]="",Table1[[#This Row],[13]]="",Table1[[#This Row],[15]]="",Table1[[#This Row],[16]]="",Table1[[#This Row],[18]]=""),"","X")</f>
        <v/>
      </c>
      <c r="AB64" s="45" t="str">
        <f>IF(Table1[[#This Row],[14]]="","","X")</f>
        <v/>
      </c>
    </row>
    <row r="65" spans="1:28" ht="26.25" x14ac:dyDescent="0.25">
      <c r="A65" s="46" t="s">
        <v>104</v>
      </c>
      <c r="B65" s="46" t="s">
        <v>187</v>
      </c>
      <c r="C65" s="47" t="s">
        <v>189</v>
      </c>
      <c r="D65" s="70" t="s">
        <v>28</v>
      </c>
      <c r="E65" s="70" t="s">
        <v>28</v>
      </c>
      <c r="F65" s="46" t="s">
        <v>38</v>
      </c>
      <c r="G65" s="25"/>
      <c r="H65" s="25" t="s">
        <v>35</v>
      </c>
      <c r="I65" s="25"/>
      <c r="J65" s="25"/>
      <c r="K65" s="25"/>
      <c r="L65" s="25"/>
      <c r="M65" s="25"/>
      <c r="N65" s="25"/>
      <c r="O65" s="25"/>
      <c r="P65" s="25"/>
      <c r="Q65" s="25"/>
      <c r="R65" s="25"/>
      <c r="S65" s="25"/>
      <c r="T65" s="25"/>
      <c r="U65" s="25"/>
      <c r="V65" s="25"/>
      <c r="W65" s="25"/>
      <c r="X65" s="25"/>
      <c r="Y65" s="45" t="str">
        <f>IF(Table1[[#This Row],[1]]="","","X")</f>
        <v/>
      </c>
      <c r="Z65" s="45" t="str">
        <f>IF(AND(Table1[[#This Row],[2]]="",Table1[[#This Row],[4]]="",Table1[[#This Row],[17]]=""),"","X")</f>
        <v>X</v>
      </c>
      <c r="AA65" s="45" t="str">
        <f>IF(AND(Table1[[#This Row],[3]]="",Table1[[#This Row],[5]]="",Table1[[#This Row],[6]]="",Table1[[#This Row],[7]]="",Table1[[#This Row],[8]]="",Table1[[#This Row],[9]]="",Table1[[#This Row],[10]]="",Table1[[#This Row],[11]]="",Table1[[#This Row],[12]]="",Table1[[#This Row],[13]]="",Table1[[#This Row],[15]]="",Table1[[#This Row],[16]]="",Table1[[#This Row],[18]]=""),"","X")</f>
        <v/>
      </c>
      <c r="AB65" s="45" t="str">
        <f>IF(Table1[[#This Row],[14]]="","","X")</f>
        <v/>
      </c>
    </row>
    <row r="66" spans="1:28" ht="39" x14ac:dyDescent="0.25">
      <c r="A66" s="46" t="s">
        <v>104</v>
      </c>
      <c r="B66" s="46" t="s">
        <v>188</v>
      </c>
      <c r="C66" s="47" t="s">
        <v>190</v>
      </c>
      <c r="D66" s="47" t="s">
        <v>28</v>
      </c>
      <c r="E66" s="47" t="s">
        <v>28</v>
      </c>
      <c r="F66" s="46" t="s">
        <v>38</v>
      </c>
      <c r="G66" s="25"/>
      <c r="H66" s="25" t="s">
        <v>35</v>
      </c>
      <c r="I66" s="25"/>
      <c r="J66" s="25"/>
      <c r="K66" s="25"/>
      <c r="L66" s="25" t="s">
        <v>35</v>
      </c>
      <c r="M66" s="25"/>
      <c r="N66" s="25"/>
      <c r="O66" s="25"/>
      <c r="P66" s="25"/>
      <c r="Q66" s="25"/>
      <c r="R66" s="25"/>
      <c r="S66" s="25"/>
      <c r="T66" s="25"/>
      <c r="U66" s="25"/>
      <c r="V66" s="25"/>
      <c r="W66" s="25"/>
      <c r="X66" s="25"/>
      <c r="Y66" s="45" t="str">
        <f>IF(Table1[[#This Row],[1]]="","","X")</f>
        <v/>
      </c>
      <c r="Z66" s="45" t="str">
        <f>IF(AND(Table1[[#This Row],[2]]="",Table1[[#This Row],[4]]="",Table1[[#This Row],[17]]=""),"","X")</f>
        <v>X</v>
      </c>
      <c r="AA66" s="45" t="str">
        <f>IF(AND(Table1[[#This Row],[3]]="",Table1[[#This Row],[5]]="",Table1[[#This Row],[6]]="",Table1[[#This Row],[7]]="",Table1[[#This Row],[8]]="",Table1[[#This Row],[9]]="",Table1[[#This Row],[10]]="",Table1[[#This Row],[11]]="",Table1[[#This Row],[12]]="",Table1[[#This Row],[13]]="",Table1[[#This Row],[15]]="",Table1[[#This Row],[16]]="",Table1[[#This Row],[18]]=""),"","X")</f>
        <v>X</v>
      </c>
      <c r="AB66" s="45" t="str">
        <f>IF(Table1[[#This Row],[14]]="","","X")</f>
        <v/>
      </c>
    </row>
    <row r="67" spans="1:28" ht="51.75" x14ac:dyDescent="0.25">
      <c r="A67" s="46" t="s">
        <v>8</v>
      </c>
      <c r="B67" s="46" t="s">
        <v>191</v>
      </c>
      <c r="C67" s="47" t="s">
        <v>181</v>
      </c>
      <c r="D67" s="47" t="s">
        <v>28</v>
      </c>
      <c r="E67" s="47" t="s">
        <v>28</v>
      </c>
      <c r="F67" s="46" t="s">
        <v>38</v>
      </c>
      <c r="G67" s="25"/>
      <c r="H67" s="25"/>
      <c r="I67" s="25" t="s">
        <v>35</v>
      </c>
      <c r="J67" s="25"/>
      <c r="K67" s="25"/>
      <c r="L67" s="25"/>
      <c r="M67" s="25"/>
      <c r="N67" s="25"/>
      <c r="O67" s="25"/>
      <c r="P67" s="25"/>
      <c r="Q67" s="25"/>
      <c r="R67" s="25"/>
      <c r="S67" s="25"/>
      <c r="T67" s="25"/>
      <c r="U67" s="25"/>
      <c r="V67" s="25"/>
      <c r="W67" s="25"/>
      <c r="X67" s="25"/>
      <c r="Y67" s="45" t="str">
        <f>IF(Table1[[#This Row],[1]]="","","X")</f>
        <v/>
      </c>
      <c r="Z67" s="45" t="str">
        <f>IF(AND(Table1[[#This Row],[2]]="",Table1[[#This Row],[4]]="",Table1[[#This Row],[17]]=""),"","X")</f>
        <v/>
      </c>
      <c r="AA67" s="45" t="str">
        <f>IF(AND(Table1[[#This Row],[3]]="",Table1[[#This Row],[5]]="",Table1[[#This Row],[6]]="",Table1[[#This Row],[7]]="",Table1[[#This Row],[8]]="",Table1[[#This Row],[9]]="",Table1[[#This Row],[10]]="",Table1[[#This Row],[11]]="",Table1[[#This Row],[12]]="",Table1[[#This Row],[13]]="",Table1[[#This Row],[15]]="",Table1[[#This Row],[16]]="",Table1[[#This Row],[18]]=""),"","X")</f>
        <v>X</v>
      </c>
      <c r="AB67" s="45" t="str">
        <f>IF(Table1[[#This Row],[14]]="","","X")</f>
        <v/>
      </c>
    </row>
    <row r="68" spans="1:28" ht="51.75" x14ac:dyDescent="0.25">
      <c r="A68" s="46" t="s">
        <v>8</v>
      </c>
      <c r="B68" s="46" t="s">
        <v>192</v>
      </c>
      <c r="C68" s="47" t="s">
        <v>193</v>
      </c>
      <c r="D68" s="47" t="s">
        <v>28</v>
      </c>
      <c r="E68" s="47" t="s">
        <v>28</v>
      </c>
      <c r="F68" s="46" t="s">
        <v>38</v>
      </c>
      <c r="G68" s="25"/>
      <c r="H68" s="25" t="s">
        <v>35</v>
      </c>
      <c r="I68" s="25"/>
      <c r="J68" s="25"/>
      <c r="K68" s="25"/>
      <c r="L68" s="25" t="s">
        <v>35</v>
      </c>
      <c r="M68" s="25"/>
      <c r="N68" s="25"/>
      <c r="O68" s="25"/>
      <c r="P68" s="25"/>
      <c r="Q68" s="25"/>
      <c r="R68" s="25"/>
      <c r="S68" s="25"/>
      <c r="T68" s="25"/>
      <c r="U68" s="25"/>
      <c r="V68" s="25"/>
      <c r="W68" s="25"/>
      <c r="X68" s="25"/>
      <c r="Y68" s="45" t="str">
        <f>IF(Table1[[#This Row],[1]]="","","X")</f>
        <v/>
      </c>
      <c r="Z68" s="45" t="str">
        <f>IF(AND(Table1[[#This Row],[2]]="",Table1[[#This Row],[4]]="",Table1[[#This Row],[17]]=""),"","X")</f>
        <v>X</v>
      </c>
      <c r="AA68" s="45" t="str">
        <f>IF(AND(Table1[[#This Row],[3]]="",Table1[[#This Row],[5]]="",Table1[[#This Row],[6]]="",Table1[[#This Row],[7]]="",Table1[[#This Row],[8]]="",Table1[[#This Row],[9]]="",Table1[[#This Row],[10]]="",Table1[[#This Row],[11]]="",Table1[[#This Row],[12]]="",Table1[[#This Row],[13]]="",Table1[[#This Row],[15]]="",Table1[[#This Row],[16]]="",Table1[[#This Row],[18]]=""),"","X")</f>
        <v>X</v>
      </c>
      <c r="AB68" s="45" t="str">
        <f>IF(Table1[[#This Row],[14]]="","","X")</f>
        <v/>
      </c>
    </row>
    <row r="69" spans="1:28" ht="26.25" x14ac:dyDescent="0.25">
      <c r="A69" s="46" t="s">
        <v>40</v>
      </c>
      <c r="B69" s="46" t="s">
        <v>194</v>
      </c>
      <c r="C69" s="47" t="s">
        <v>195</v>
      </c>
      <c r="D69" s="47" t="s">
        <v>28</v>
      </c>
      <c r="E69" s="47" t="s">
        <v>28</v>
      </c>
      <c r="F69" s="46" t="s">
        <v>38</v>
      </c>
      <c r="G69" s="25"/>
      <c r="H69" s="25"/>
      <c r="I69" s="25"/>
      <c r="J69" s="25"/>
      <c r="K69" s="25"/>
      <c r="L69" s="25"/>
      <c r="M69" s="25"/>
      <c r="N69" s="25"/>
      <c r="O69" s="25"/>
      <c r="P69" s="25"/>
      <c r="Q69" s="25"/>
      <c r="R69" s="25"/>
      <c r="S69" s="25"/>
      <c r="T69" s="25"/>
      <c r="U69" s="25"/>
      <c r="V69" s="25"/>
      <c r="W69" s="25"/>
      <c r="X69" s="25"/>
      <c r="Y69" s="45" t="str">
        <f>IF(Table1[[#This Row],[1]]="","","X")</f>
        <v/>
      </c>
      <c r="Z69" s="45" t="str">
        <f>IF(AND(Table1[[#This Row],[2]]="",Table1[[#This Row],[4]]="",Table1[[#This Row],[17]]=""),"","X")</f>
        <v/>
      </c>
      <c r="AA69" s="45" t="str">
        <f>IF(AND(Table1[[#This Row],[3]]="",Table1[[#This Row],[5]]="",Table1[[#This Row],[6]]="",Table1[[#This Row],[7]]="",Table1[[#This Row],[8]]="",Table1[[#This Row],[9]]="",Table1[[#This Row],[10]]="",Table1[[#This Row],[11]]="",Table1[[#This Row],[12]]="",Table1[[#This Row],[13]]="",Table1[[#This Row],[15]]="",Table1[[#This Row],[16]]="",Table1[[#This Row],[18]]=""),"","X")</f>
        <v/>
      </c>
      <c r="AB69" s="45" t="str">
        <f>IF(Table1[[#This Row],[14]]="","","X")</f>
        <v/>
      </c>
    </row>
    <row r="70" spans="1:28" ht="39" x14ac:dyDescent="0.25">
      <c r="A70" s="46" t="s">
        <v>9</v>
      </c>
      <c r="B70" s="46" t="s">
        <v>196</v>
      </c>
      <c r="C70" s="47" t="s">
        <v>197</v>
      </c>
      <c r="D70" s="47" t="s">
        <v>198</v>
      </c>
      <c r="E70" s="47" t="s">
        <v>31</v>
      </c>
      <c r="F70" s="46" t="s">
        <v>38</v>
      </c>
      <c r="G70" s="25"/>
      <c r="H70" s="25"/>
      <c r="I70" s="25"/>
      <c r="J70" s="25" t="s">
        <v>35</v>
      </c>
      <c r="K70" s="25"/>
      <c r="L70" s="25"/>
      <c r="M70" s="25"/>
      <c r="N70" s="25"/>
      <c r="O70" s="25"/>
      <c r="P70" s="25"/>
      <c r="Q70" s="25"/>
      <c r="R70" s="25"/>
      <c r="S70" s="25"/>
      <c r="T70" s="25" t="s">
        <v>35</v>
      </c>
      <c r="U70" s="25"/>
      <c r="V70" s="25"/>
      <c r="W70" s="25"/>
      <c r="X70" s="25"/>
      <c r="Y70" s="45" t="str">
        <f>IF(Table1[[#This Row],[1]]="","","X")</f>
        <v/>
      </c>
      <c r="Z70" s="45" t="str">
        <f>IF(AND(Table1[[#This Row],[2]]="",Table1[[#This Row],[4]]="",Table1[[#This Row],[17]]=""),"","X")</f>
        <v>X</v>
      </c>
      <c r="AA70" s="45" t="str">
        <f>IF(AND(Table1[[#This Row],[3]]="",Table1[[#This Row],[5]]="",Table1[[#This Row],[6]]="",Table1[[#This Row],[7]]="",Table1[[#This Row],[8]]="",Table1[[#This Row],[9]]="",Table1[[#This Row],[10]]="",Table1[[#This Row],[11]]="",Table1[[#This Row],[12]]="",Table1[[#This Row],[13]]="",Table1[[#This Row],[15]]="",Table1[[#This Row],[16]]="",Table1[[#This Row],[18]]=""),"","X")</f>
        <v/>
      </c>
      <c r="AB70" s="45" t="str">
        <f>IF(Table1[[#This Row],[14]]="","","X")</f>
        <v>X</v>
      </c>
    </row>
    <row r="71" spans="1:28" ht="39" x14ac:dyDescent="0.25">
      <c r="A71" s="46" t="s">
        <v>5</v>
      </c>
      <c r="B71" s="46" t="s">
        <v>199</v>
      </c>
      <c r="C71" s="47" t="s">
        <v>211</v>
      </c>
      <c r="D71" s="47" t="s">
        <v>28</v>
      </c>
      <c r="E71" s="47" t="s">
        <v>28</v>
      </c>
      <c r="F71" s="46" t="s">
        <v>1</v>
      </c>
      <c r="G71" s="25"/>
      <c r="H71" s="25"/>
      <c r="I71" s="25"/>
      <c r="J71" s="25"/>
      <c r="K71" s="25"/>
      <c r="L71" s="25" t="s">
        <v>35</v>
      </c>
      <c r="M71" s="25"/>
      <c r="N71" s="25"/>
      <c r="O71" s="25"/>
      <c r="P71" s="25"/>
      <c r="Q71" s="25"/>
      <c r="R71" s="25"/>
      <c r="S71" s="25"/>
      <c r="T71" s="25"/>
      <c r="U71" s="25"/>
      <c r="V71" s="25"/>
      <c r="W71" s="25"/>
      <c r="X71" s="25"/>
      <c r="Y71" s="45" t="str">
        <f>IF(Table1[[#This Row],[1]]="","","X")</f>
        <v/>
      </c>
      <c r="Z71" s="45" t="str">
        <f>IF(AND(Table1[[#This Row],[2]]="",Table1[[#This Row],[4]]="",Table1[[#This Row],[17]]=""),"","X")</f>
        <v/>
      </c>
      <c r="AA71" s="45" t="str">
        <f>IF(AND(Table1[[#This Row],[3]]="",Table1[[#This Row],[5]]="",Table1[[#This Row],[6]]="",Table1[[#This Row],[7]]="",Table1[[#This Row],[8]]="",Table1[[#This Row],[9]]="",Table1[[#This Row],[10]]="",Table1[[#This Row],[11]]="",Table1[[#This Row],[12]]="",Table1[[#This Row],[13]]="",Table1[[#This Row],[15]]="",Table1[[#This Row],[16]]="",Table1[[#This Row],[18]]=""),"","X")</f>
        <v>X</v>
      </c>
      <c r="AB71" s="45" t="str">
        <f>IF(Table1[[#This Row],[14]]="","","X")</f>
        <v/>
      </c>
    </row>
    <row r="72" spans="1:28" ht="51.75" x14ac:dyDescent="0.25">
      <c r="A72" s="46" t="s">
        <v>5</v>
      </c>
      <c r="B72" s="46" t="s">
        <v>200</v>
      </c>
      <c r="C72" s="47" t="s">
        <v>212</v>
      </c>
      <c r="D72" s="47" t="s">
        <v>182</v>
      </c>
      <c r="E72" s="47" t="s">
        <v>31</v>
      </c>
      <c r="F72" s="46" t="s">
        <v>1</v>
      </c>
      <c r="G72" s="25"/>
      <c r="H72" s="25"/>
      <c r="I72" s="25"/>
      <c r="J72" s="25"/>
      <c r="K72" s="25"/>
      <c r="L72" s="25" t="s">
        <v>35</v>
      </c>
      <c r="M72" s="25"/>
      <c r="N72" s="25"/>
      <c r="O72" s="25"/>
      <c r="P72" s="25"/>
      <c r="Q72" s="25"/>
      <c r="R72" s="25"/>
      <c r="S72" s="25"/>
      <c r="T72" s="25"/>
      <c r="U72" s="25"/>
      <c r="V72" s="25"/>
      <c r="W72" s="25"/>
      <c r="X72" s="25"/>
      <c r="Y72" s="45" t="str">
        <f>IF(Table1[[#This Row],[1]]="","","X")</f>
        <v/>
      </c>
      <c r="Z72" s="45" t="str">
        <f>IF(AND(Table1[[#This Row],[2]]="",Table1[[#This Row],[4]]="",Table1[[#This Row],[17]]=""),"","X")</f>
        <v/>
      </c>
      <c r="AA72" s="45" t="str">
        <f>IF(AND(Table1[[#This Row],[3]]="",Table1[[#This Row],[5]]="",Table1[[#This Row],[6]]="",Table1[[#This Row],[7]]="",Table1[[#This Row],[8]]="",Table1[[#This Row],[9]]="",Table1[[#This Row],[10]]="",Table1[[#This Row],[11]]="",Table1[[#This Row],[12]]="",Table1[[#This Row],[13]]="",Table1[[#This Row],[15]]="",Table1[[#This Row],[16]]="",Table1[[#This Row],[18]]=""),"","X")</f>
        <v>X</v>
      </c>
      <c r="AB72" s="45" t="str">
        <f>IF(Table1[[#This Row],[14]]="","","X")</f>
        <v/>
      </c>
    </row>
    <row r="73" spans="1:28" ht="39" x14ac:dyDescent="0.25">
      <c r="A73" s="46" t="s">
        <v>5</v>
      </c>
      <c r="B73" s="46" t="s">
        <v>201</v>
      </c>
      <c r="C73" s="47" t="s">
        <v>213</v>
      </c>
      <c r="D73" s="47" t="s">
        <v>28</v>
      </c>
      <c r="E73" s="47" t="s">
        <v>28</v>
      </c>
      <c r="F73" s="46" t="s">
        <v>38</v>
      </c>
      <c r="G73" s="25"/>
      <c r="H73" s="25"/>
      <c r="I73" s="25"/>
      <c r="J73" s="25"/>
      <c r="K73" s="25"/>
      <c r="L73" s="25" t="s">
        <v>35</v>
      </c>
      <c r="M73" s="25"/>
      <c r="N73" s="25"/>
      <c r="O73" s="25"/>
      <c r="P73" s="25"/>
      <c r="Q73" s="25"/>
      <c r="R73" s="25"/>
      <c r="S73" s="25"/>
      <c r="T73" s="25"/>
      <c r="U73" s="25"/>
      <c r="V73" s="25"/>
      <c r="W73" s="25"/>
      <c r="X73" s="25"/>
      <c r="Y73" s="45" t="str">
        <f>IF(Table1[[#This Row],[1]]="","","X")</f>
        <v/>
      </c>
      <c r="Z73" s="45" t="str">
        <f>IF(AND(Table1[[#This Row],[2]]="",Table1[[#This Row],[4]]="",Table1[[#This Row],[17]]=""),"","X")</f>
        <v/>
      </c>
      <c r="AA73" s="45" t="str">
        <f>IF(AND(Table1[[#This Row],[3]]="",Table1[[#This Row],[5]]="",Table1[[#This Row],[6]]="",Table1[[#This Row],[7]]="",Table1[[#This Row],[8]]="",Table1[[#This Row],[9]]="",Table1[[#This Row],[10]]="",Table1[[#This Row],[11]]="",Table1[[#This Row],[12]]="",Table1[[#This Row],[13]]="",Table1[[#This Row],[15]]="",Table1[[#This Row],[16]]="",Table1[[#This Row],[18]]=""),"","X")</f>
        <v>X</v>
      </c>
      <c r="AB73" s="45" t="str">
        <f>IF(Table1[[#This Row],[14]]="","","X")</f>
        <v/>
      </c>
    </row>
    <row r="74" spans="1:28" ht="51.75" x14ac:dyDescent="0.25">
      <c r="A74" s="46" t="s">
        <v>5</v>
      </c>
      <c r="B74" s="46" t="s">
        <v>202</v>
      </c>
      <c r="C74" s="47" t="s">
        <v>214</v>
      </c>
      <c r="D74" s="47" t="s">
        <v>28</v>
      </c>
      <c r="E74" s="47" t="s">
        <v>28</v>
      </c>
      <c r="F74" s="46" t="s">
        <v>38</v>
      </c>
      <c r="G74" s="25"/>
      <c r="H74" s="25"/>
      <c r="I74" s="25" t="s">
        <v>35</v>
      </c>
      <c r="J74" s="25"/>
      <c r="K74" s="25"/>
      <c r="L74" s="25"/>
      <c r="M74" s="25"/>
      <c r="N74" s="25"/>
      <c r="O74" s="25"/>
      <c r="P74" s="25"/>
      <c r="Q74" s="25"/>
      <c r="R74" s="25"/>
      <c r="S74" s="25"/>
      <c r="T74" s="25"/>
      <c r="U74" s="25"/>
      <c r="V74" s="25"/>
      <c r="W74" s="25"/>
      <c r="X74" s="25"/>
      <c r="Y74" s="45" t="str">
        <f>IF(Table1[[#This Row],[1]]="","","X")</f>
        <v/>
      </c>
      <c r="Z74" s="45" t="str">
        <f>IF(AND(Table1[[#This Row],[2]]="",Table1[[#This Row],[4]]="",Table1[[#This Row],[17]]=""),"","X")</f>
        <v/>
      </c>
      <c r="AA74" s="45" t="str">
        <f>IF(AND(Table1[[#This Row],[3]]="",Table1[[#This Row],[5]]="",Table1[[#This Row],[6]]="",Table1[[#This Row],[7]]="",Table1[[#This Row],[8]]="",Table1[[#This Row],[9]]="",Table1[[#This Row],[10]]="",Table1[[#This Row],[11]]="",Table1[[#This Row],[12]]="",Table1[[#This Row],[13]]="",Table1[[#This Row],[15]]="",Table1[[#This Row],[16]]="",Table1[[#This Row],[18]]=""),"","X")</f>
        <v>X</v>
      </c>
      <c r="AB74" s="45" t="str">
        <f>IF(Table1[[#This Row],[14]]="","","X")</f>
        <v/>
      </c>
    </row>
    <row r="75" spans="1:28" ht="26.25" x14ac:dyDescent="0.25">
      <c r="A75" s="46" t="s">
        <v>5</v>
      </c>
      <c r="B75" s="46" t="s">
        <v>203</v>
      </c>
      <c r="C75" s="47" t="s">
        <v>215</v>
      </c>
      <c r="D75" s="47" t="s">
        <v>28</v>
      </c>
      <c r="E75" s="47" t="s">
        <v>28</v>
      </c>
      <c r="F75" s="46" t="s">
        <v>38</v>
      </c>
      <c r="G75" s="25"/>
      <c r="H75" s="25"/>
      <c r="I75" s="25"/>
      <c r="J75" s="25"/>
      <c r="K75" s="25"/>
      <c r="L75" s="25"/>
      <c r="M75" s="25"/>
      <c r="N75" s="25"/>
      <c r="O75" s="25"/>
      <c r="P75" s="25"/>
      <c r="Q75" s="25"/>
      <c r="R75" s="25"/>
      <c r="S75" s="25"/>
      <c r="T75" s="25" t="s">
        <v>35</v>
      </c>
      <c r="U75" s="25"/>
      <c r="V75" s="25"/>
      <c r="W75" s="25"/>
      <c r="X75" s="25"/>
      <c r="Y75" s="45" t="str">
        <f>IF(Table1[[#This Row],[1]]="","","X")</f>
        <v/>
      </c>
      <c r="Z75" s="45" t="str">
        <f>IF(AND(Table1[[#This Row],[2]]="",Table1[[#This Row],[4]]="",Table1[[#This Row],[17]]=""),"","X")</f>
        <v/>
      </c>
      <c r="AA75" s="45" t="str">
        <f>IF(AND(Table1[[#This Row],[3]]="",Table1[[#This Row],[5]]="",Table1[[#This Row],[6]]="",Table1[[#This Row],[7]]="",Table1[[#This Row],[8]]="",Table1[[#This Row],[9]]="",Table1[[#This Row],[10]]="",Table1[[#This Row],[11]]="",Table1[[#This Row],[12]]="",Table1[[#This Row],[13]]="",Table1[[#This Row],[15]]="",Table1[[#This Row],[16]]="",Table1[[#This Row],[18]]=""),"","X")</f>
        <v/>
      </c>
      <c r="AB75" s="45" t="str">
        <f>IF(Table1[[#This Row],[14]]="","","X")</f>
        <v>X</v>
      </c>
    </row>
    <row r="76" spans="1:28" ht="39" x14ac:dyDescent="0.25">
      <c r="A76" s="46" t="s">
        <v>5</v>
      </c>
      <c r="B76" s="46" t="s">
        <v>204</v>
      </c>
      <c r="C76" s="47" t="s">
        <v>216</v>
      </c>
      <c r="D76" s="47" t="s">
        <v>224</v>
      </c>
      <c r="E76" s="47" t="s">
        <v>30</v>
      </c>
      <c r="F76" s="46" t="s">
        <v>38</v>
      </c>
      <c r="G76" s="25"/>
      <c r="H76" s="25"/>
      <c r="I76" s="25"/>
      <c r="J76" s="25"/>
      <c r="K76" s="25"/>
      <c r="L76" s="25" t="s">
        <v>35</v>
      </c>
      <c r="M76" s="25"/>
      <c r="N76" s="25"/>
      <c r="O76" s="25"/>
      <c r="P76" s="25"/>
      <c r="Q76" s="25"/>
      <c r="R76" s="25"/>
      <c r="S76" s="25"/>
      <c r="T76" s="25"/>
      <c r="U76" s="25"/>
      <c r="V76" s="25"/>
      <c r="W76" s="25"/>
      <c r="X76" s="25"/>
      <c r="Y76" s="45" t="str">
        <f>IF(Table1[[#This Row],[1]]="","","X")</f>
        <v/>
      </c>
      <c r="Z76" s="45" t="str">
        <f>IF(AND(Table1[[#This Row],[2]]="",Table1[[#This Row],[4]]="",Table1[[#This Row],[17]]=""),"","X")</f>
        <v/>
      </c>
      <c r="AA76" s="45" t="str">
        <f>IF(AND(Table1[[#This Row],[3]]="",Table1[[#This Row],[5]]="",Table1[[#This Row],[6]]="",Table1[[#This Row],[7]]="",Table1[[#This Row],[8]]="",Table1[[#This Row],[9]]="",Table1[[#This Row],[10]]="",Table1[[#This Row],[11]]="",Table1[[#This Row],[12]]="",Table1[[#This Row],[13]]="",Table1[[#This Row],[15]]="",Table1[[#This Row],[16]]="",Table1[[#This Row],[18]]=""),"","X")</f>
        <v>X</v>
      </c>
      <c r="AB76" s="45" t="str">
        <f>IF(Table1[[#This Row],[14]]="","","X")</f>
        <v/>
      </c>
    </row>
    <row r="77" spans="1:28" ht="39" x14ac:dyDescent="0.25">
      <c r="A77" s="46" t="s">
        <v>5</v>
      </c>
      <c r="B77" s="46" t="s">
        <v>205</v>
      </c>
      <c r="C77" s="47" t="s">
        <v>217</v>
      </c>
      <c r="D77" s="47" t="s">
        <v>28</v>
      </c>
      <c r="E77" s="47" t="s">
        <v>28</v>
      </c>
      <c r="F77" s="46" t="s">
        <v>38</v>
      </c>
      <c r="G77" s="25"/>
      <c r="H77" s="25"/>
      <c r="I77" s="25"/>
      <c r="J77" s="25"/>
      <c r="K77" s="25"/>
      <c r="L77" s="25"/>
      <c r="M77" s="25"/>
      <c r="N77" s="25"/>
      <c r="O77" s="25"/>
      <c r="P77" s="25"/>
      <c r="Q77" s="25"/>
      <c r="R77" s="25"/>
      <c r="S77" s="25"/>
      <c r="T77" s="25"/>
      <c r="U77" s="25"/>
      <c r="V77" s="25"/>
      <c r="W77" s="25"/>
      <c r="X77" s="25"/>
      <c r="Y77" s="45" t="str">
        <f>IF(Table1[[#This Row],[1]]="","","X")</f>
        <v/>
      </c>
      <c r="Z77" s="45" t="str">
        <f>IF(AND(Table1[[#This Row],[2]]="",Table1[[#This Row],[4]]="",Table1[[#This Row],[17]]=""),"","X")</f>
        <v/>
      </c>
      <c r="AA77" s="45" t="str">
        <f>IF(AND(Table1[[#This Row],[3]]="",Table1[[#This Row],[5]]="",Table1[[#This Row],[6]]="",Table1[[#This Row],[7]]="",Table1[[#This Row],[8]]="",Table1[[#This Row],[9]]="",Table1[[#This Row],[10]]="",Table1[[#This Row],[11]]="",Table1[[#This Row],[12]]="",Table1[[#This Row],[13]]="",Table1[[#This Row],[15]]="",Table1[[#This Row],[16]]="",Table1[[#This Row],[18]]=""),"","X")</f>
        <v/>
      </c>
      <c r="AB77" s="45" t="str">
        <f>IF(Table1[[#This Row],[14]]="","","X")</f>
        <v/>
      </c>
    </row>
    <row r="78" spans="1:28" ht="26.25" x14ac:dyDescent="0.25">
      <c r="A78" s="46" t="s">
        <v>5</v>
      </c>
      <c r="B78" s="46" t="s">
        <v>206</v>
      </c>
      <c r="C78" s="47" t="s">
        <v>218</v>
      </c>
      <c r="D78" s="47" t="s">
        <v>28</v>
      </c>
      <c r="E78" s="47" t="s">
        <v>28</v>
      </c>
      <c r="F78" s="46" t="s">
        <v>38</v>
      </c>
      <c r="G78" s="25"/>
      <c r="H78" s="25"/>
      <c r="I78" s="25"/>
      <c r="J78" s="25"/>
      <c r="K78" s="25"/>
      <c r="L78" s="25" t="s">
        <v>35</v>
      </c>
      <c r="M78" s="25"/>
      <c r="N78" s="25"/>
      <c r="O78" s="25"/>
      <c r="P78" s="25"/>
      <c r="Q78" s="25"/>
      <c r="R78" s="25"/>
      <c r="S78" s="25"/>
      <c r="T78" s="25"/>
      <c r="U78" s="25"/>
      <c r="V78" s="25"/>
      <c r="W78" s="25"/>
      <c r="X78" s="25"/>
      <c r="Y78" s="45" t="str">
        <f>IF(Table1[[#This Row],[1]]="","","X")</f>
        <v/>
      </c>
      <c r="Z78" s="45" t="str">
        <f>IF(AND(Table1[[#This Row],[2]]="",Table1[[#This Row],[4]]="",Table1[[#This Row],[17]]=""),"","X")</f>
        <v/>
      </c>
      <c r="AA78" s="45" t="str">
        <f>IF(AND(Table1[[#This Row],[3]]="",Table1[[#This Row],[5]]="",Table1[[#This Row],[6]]="",Table1[[#This Row],[7]]="",Table1[[#This Row],[8]]="",Table1[[#This Row],[9]]="",Table1[[#This Row],[10]]="",Table1[[#This Row],[11]]="",Table1[[#This Row],[12]]="",Table1[[#This Row],[13]]="",Table1[[#This Row],[15]]="",Table1[[#This Row],[16]]="",Table1[[#This Row],[18]]=""),"","X")</f>
        <v>X</v>
      </c>
      <c r="AB78" s="45" t="str">
        <f>IF(Table1[[#This Row],[14]]="","","X")</f>
        <v/>
      </c>
    </row>
    <row r="79" spans="1:28" ht="39" x14ac:dyDescent="0.25">
      <c r="A79" s="46" t="s">
        <v>5</v>
      </c>
      <c r="B79" s="46" t="s">
        <v>207</v>
      </c>
      <c r="C79" s="47" t="s">
        <v>219</v>
      </c>
      <c r="D79" s="47" t="s">
        <v>28</v>
      </c>
      <c r="E79" s="47" t="s">
        <v>28</v>
      </c>
      <c r="F79" s="46" t="s">
        <v>38</v>
      </c>
      <c r="G79" s="25"/>
      <c r="H79" s="25"/>
      <c r="I79" s="25"/>
      <c r="J79" s="25"/>
      <c r="K79" s="25"/>
      <c r="L79" s="25" t="s">
        <v>35</v>
      </c>
      <c r="M79" s="25"/>
      <c r="N79" s="25"/>
      <c r="O79" s="25"/>
      <c r="P79" s="25"/>
      <c r="Q79" s="25"/>
      <c r="R79" s="25"/>
      <c r="S79" s="25" t="s">
        <v>35</v>
      </c>
      <c r="T79" s="25"/>
      <c r="U79" s="25"/>
      <c r="V79" s="25"/>
      <c r="W79" s="25"/>
      <c r="X79" s="25"/>
      <c r="Y79" s="45" t="str">
        <f>IF(Table1[[#This Row],[1]]="","","X")</f>
        <v/>
      </c>
      <c r="Z79" s="45" t="str">
        <f>IF(AND(Table1[[#This Row],[2]]="",Table1[[#This Row],[4]]="",Table1[[#This Row],[17]]=""),"","X")</f>
        <v/>
      </c>
      <c r="AA79" s="45" t="str">
        <f>IF(AND(Table1[[#This Row],[3]]="",Table1[[#This Row],[5]]="",Table1[[#This Row],[6]]="",Table1[[#This Row],[7]]="",Table1[[#This Row],[8]]="",Table1[[#This Row],[9]]="",Table1[[#This Row],[10]]="",Table1[[#This Row],[11]]="",Table1[[#This Row],[12]]="",Table1[[#This Row],[13]]="",Table1[[#This Row],[15]]="",Table1[[#This Row],[16]]="",Table1[[#This Row],[18]]=""),"","X")</f>
        <v>X</v>
      </c>
      <c r="AB79" s="45" t="str">
        <f>IF(Table1[[#This Row],[14]]="","","X")</f>
        <v/>
      </c>
    </row>
    <row r="80" spans="1:28" ht="26.25" x14ac:dyDescent="0.25">
      <c r="A80" s="46" t="s">
        <v>5</v>
      </c>
      <c r="B80" s="46" t="s">
        <v>208</v>
      </c>
      <c r="C80" s="47" t="s">
        <v>220</v>
      </c>
      <c r="D80" s="47" t="s">
        <v>28</v>
      </c>
      <c r="E80" s="47" t="s">
        <v>28</v>
      </c>
      <c r="F80" s="46" t="s">
        <v>1</v>
      </c>
      <c r="G80" s="25"/>
      <c r="H80" s="25" t="s">
        <v>35</v>
      </c>
      <c r="I80" s="25"/>
      <c r="J80" s="25"/>
      <c r="K80" s="25"/>
      <c r="L80" s="25"/>
      <c r="M80" s="25"/>
      <c r="N80" s="25"/>
      <c r="O80" s="25"/>
      <c r="P80" s="25"/>
      <c r="Q80" s="25"/>
      <c r="R80" s="25"/>
      <c r="S80" s="25"/>
      <c r="T80" s="25" t="s">
        <v>35</v>
      </c>
      <c r="U80" s="25"/>
      <c r="V80" s="25"/>
      <c r="W80" s="25"/>
      <c r="X80" s="25"/>
      <c r="Y80" s="45" t="str">
        <f>IF(Table1[[#This Row],[1]]="","","X")</f>
        <v/>
      </c>
      <c r="Z80" s="45" t="str">
        <f>IF(AND(Table1[[#This Row],[2]]="",Table1[[#This Row],[4]]="",Table1[[#This Row],[17]]=""),"","X")</f>
        <v>X</v>
      </c>
      <c r="AA80" s="45" t="str">
        <f>IF(AND(Table1[[#This Row],[3]]="",Table1[[#This Row],[5]]="",Table1[[#This Row],[6]]="",Table1[[#This Row],[7]]="",Table1[[#This Row],[8]]="",Table1[[#This Row],[9]]="",Table1[[#This Row],[10]]="",Table1[[#This Row],[11]]="",Table1[[#This Row],[12]]="",Table1[[#This Row],[13]]="",Table1[[#This Row],[15]]="",Table1[[#This Row],[16]]="",Table1[[#This Row],[18]]=""),"","X")</f>
        <v/>
      </c>
      <c r="AB80" s="45" t="str">
        <f>IF(Table1[[#This Row],[14]]="","","X")</f>
        <v>X</v>
      </c>
    </row>
    <row r="81" spans="1:28" ht="51.75" x14ac:dyDescent="0.25">
      <c r="A81" s="46" t="s">
        <v>5</v>
      </c>
      <c r="B81" s="46" t="s">
        <v>209</v>
      </c>
      <c r="C81" s="47" t="s">
        <v>221</v>
      </c>
      <c r="D81" s="47" t="s">
        <v>223</v>
      </c>
      <c r="E81" s="47" t="s">
        <v>31</v>
      </c>
      <c r="F81" s="46" t="s">
        <v>38</v>
      </c>
      <c r="G81" s="25"/>
      <c r="H81" s="25"/>
      <c r="I81" s="25"/>
      <c r="J81" s="25"/>
      <c r="K81" s="25"/>
      <c r="L81" s="25" t="s">
        <v>35</v>
      </c>
      <c r="M81" s="25"/>
      <c r="N81" s="25"/>
      <c r="O81" s="25"/>
      <c r="P81" s="25"/>
      <c r="Q81" s="25"/>
      <c r="R81" s="25"/>
      <c r="S81" s="25"/>
      <c r="T81" s="25"/>
      <c r="U81" s="25"/>
      <c r="V81" s="25"/>
      <c r="W81" s="25"/>
      <c r="X81" s="25"/>
      <c r="Y81" s="45" t="str">
        <f>IF(Table1[[#This Row],[1]]="","","X")</f>
        <v/>
      </c>
      <c r="Z81" s="45" t="str">
        <f>IF(AND(Table1[[#This Row],[2]]="",Table1[[#This Row],[4]]="",Table1[[#This Row],[17]]=""),"","X")</f>
        <v/>
      </c>
      <c r="AA81" s="45" t="str">
        <f>IF(AND(Table1[[#This Row],[3]]="",Table1[[#This Row],[5]]="",Table1[[#This Row],[6]]="",Table1[[#This Row],[7]]="",Table1[[#This Row],[8]]="",Table1[[#This Row],[9]]="",Table1[[#This Row],[10]]="",Table1[[#This Row],[11]]="",Table1[[#This Row],[12]]="",Table1[[#This Row],[13]]="",Table1[[#This Row],[15]]="",Table1[[#This Row],[16]]="",Table1[[#This Row],[18]]=""),"","X")</f>
        <v>X</v>
      </c>
      <c r="AB81" s="45" t="str">
        <f>IF(Table1[[#This Row],[14]]="","","X")</f>
        <v/>
      </c>
    </row>
    <row r="82" spans="1:28" ht="39" x14ac:dyDescent="0.25">
      <c r="A82" s="46" t="s">
        <v>5</v>
      </c>
      <c r="B82" s="46" t="s">
        <v>210</v>
      </c>
      <c r="C82" s="47" t="s">
        <v>222</v>
      </c>
      <c r="D82" s="47" t="s">
        <v>41</v>
      </c>
      <c r="E82" s="47" t="s">
        <v>31</v>
      </c>
      <c r="F82" s="46" t="s">
        <v>1</v>
      </c>
      <c r="G82" s="25"/>
      <c r="H82" s="25"/>
      <c r="I82" s="25"/>
      <c r="J82" s="25" t="s">
        <v>35</v>
      </c>
      <c r="K82" s="25"/>
      <c r="L82" s="25" t="s">
        <v>35</v>
      </c>
      <c r="M82" s="25"/>
      <c r="N82" s="25"/>
      <c r="O82" s="25"/>
      <c r="P82" s="25"/>
      <c r="Q82" s="25"/>
      <c r="R82" s="25"/>
      <c r="S82" s="25"/>
      <c r="T82" s="25" t="s">
        <v>35</v>
      </c>
      <c r="U82" s="25"/>
      <c r="V82" s="25"/>
      <c r="W82" s="25" t="s">
        <v>35</v>
      </c>
      <c r="X82" s="25"/>
      <c r="Y82" s="45" t="str">
        <f>IF(Table1[[#This Row],[1]]="","","X")</f>
        <v/>
      </c>
      <c r="Z82" s="45" t="str">
        <f>IF(AND(Table1[[#This Row],[2]]="",Table1[[#This Row],[4]]="",Table1[[#This Row],[17]]=""),"","X")</f>
        <v>X</v>
      </c>
      <c r="AA82" s="45" t="str">
        <f>IF(AND(Table1[[#This Row],[3]]="",Table1[[#This Row],[5]]="",Table1[[#This Row],[6]]="",Table1[[#This Row],[7]]="",Table1[[#This Row],[8]]="",Table1[[#This Row],[9]]="",Table1[[#This Row],[10]]="",Table1[[#This Row],[11]]="",Table1[[#This Row],[12]]="",Table1[[#This Row],[13]]="",Table1[[#This Row],[15]]="",Table1[[#This Row],[16]]="",Table1[[#This Row],[18]]=""),"","X")</f>
        <v>X</v>
      </c>
      <c r="AB82" s="45" t="str">
        <f>IF(Table1[[#This Row],[14]]="","","X")</f>
        <v>X</v>
      </c>
    </row>
    <row r="83" spans="1:28" s="17" customFormat="1" ht="26.25" x14ac:dyDescent="0.25">
      <c r="A83" s="80" t="s">
        <v>104</v>
      </c>
      <c r="B83" s="80" t="s">
        <v>227</v>
      </c>
      <c r="C83" s="78" t="s">
        <v>228</v>
      </c>
      <c r="D83" s="78" t="s">
        <v>28</v>
      </c>
      <c r="E83" s="78" t="s">
        <v>28</v>
      </c>
      <c r="F83" s="80" t="s">
        <v>38</v>
      </c>
      <c r="G83" s="23"/>
      <c r="H83" s="23"/>
      <c r="I83" s="25"/>
      <c r="J83" s="23"/>
      <c r="K83" s="23"/>
      <c r="L83" s="23" t="s">
        <v>35</v>
      </c>
      <c r="M83" s="23"/>
      <c r="N83" s="23"/>
      <c r="O83" s="23"/>
      <c r="P83" s="23"/>
      <c r="Q83" s="23"/>
      <c r="R83" s="23"/>
      <c r="S83" s="23"/>
      <c r="T83" s="23" t="s">
        <v>35</v>
      </c>
      <c r="U83" s="23"/>
      <c r="V83" s="25"/>
      <c r="W83" s="25"/>
      <c r="X83" s="25"/>
      <c r="Y83" s="79" t="str">
        <f>IF(Table1[[#This Row],[1]]="","","X")</f>
        <v/>
      </c>
      <c r="Z83" s="79" t="str">
        <f>IF(AND(Table1[[#This Row],[2]]="",Table1[[#This Row],[4]]="",Table1[[#This Row],[17]]=""),"","X")</f>
        <v/>
      </c>
      <c r="AA83" s="79" t="str">
        <f>IF(AND(Table1[[#This Row],[3]]="",Table1[[#This Row],[5]]="",Table1[[#This Row],[6]]="",Table1[[#This Row],[7]]="",Table1[[#This Row],[8]]="",Table1[[#This Row],[9]]="",Table1[[#This Row],[10]]="",Table1[[#This Row],[11]]="",Table1[[#This Row],[12]]="",Table1[[#This Row],[13]]="",Table1[[#This Row],[15]]="",Table1[[#This Row],[16]]="",Table1[[#This Row],[18]]=""),"","X")</f>
        <v>X</v>
      </c>
      <c r="AB83" s="79" t="str">
        <f>IF(Table1[[#This Row],[14]]="","","X")</f>
        <v>X</v>
      </c>
    </row>
    <row r="84" spans="1:28" ht="26.25" x14ac:dyDescent="0.25">
      <c r="A84" s="46" t="s">
        <v>104</v>
      </c>
      <c r="B84" s="46" t="s">
        <v>225</v>
      </c>
      <c r="C84" s="47" t="s">
        <v>226</v>
      </c>
      <c r="D84" s="47" t="s">
        <v>28</v>
      </c>
      <c r="E84" s="47" t="s">
        <v>28</v>
      </c>
      <c r="F84" s="46" t="s">
        <v>38</v>
      </c>
      <c r="G84" s="25"/>
      <c r="H84" s="25" t="s">
        <v>35</v>
      </c>
      <c r="I84" s="25"/>
      <c r="J84" s="25"/>
      <c r="K84" s="25"/>
      <c r="L84" s="25"/>
      <c r="M84" s="25"/>
      <c r="N84" s="25"/>
      <c r="O84" s="25"/>
      <c r="P84" s="25"/>
      <c r="Q84" s="25"/>
      <c r="R84" s="25"/>
      <c r="S84" s="25"/>
      <c r="T84" s="25"/>
      <c r="U84" s="25"/>
      <c r="V84" s="25"/>
      <c r="W84" s="25"/>
      <c r="X84" s="25"/>
      <c r="Y84" s="45" t="str">
        <f>IF(Table1[[#This Row],[1]]="","","X")</f>
        <v/>
      </c>
      <c r="Z84" s="45" t="str">
        <f>IF(AND(Table1[[#This Row],[2]]="",Table1[[#This Row],[4]]="",Table1[[#This Row],[17]]=""),"","X")</f>
        <v>X</v>
      </c>
      <c r="AA84" s="45" t="str">
        <f>IF(AND(Table1[[#This Row],[3]]="",Table1[[#This Row],[5]]="",Table1[[#This Row],[6]]="",Table1[[#This Row],[7]]="",Table1[[#This Row],[8]]="",Table1[[#This Row],[9]]="",Table1[[#This Row],[10]]="",Table1[[#This Row],[11]]="",Table1[[#This Row],[12]]="",Table1[[#This Row],[13]]="",Table1[[#This Row],[15]]="",Table1[[#This Row],[16]]="",Table1[[#This Row],[18]]=""),"","X")</f>
        <v/>
      </c>
      <c r="AB84" s="45" t="str">
        <f>IF(Table1[[#This Row],[14]]="","","X")</f>
        <v/>
      </c>
    </row>
    <row r="85" spans="1:28" ht="90" x14ac:dyDescent="0.25">
      <c r="A85" s="46" t="s">
        <v>37</v>
      </c>
      <c r="B85" s="46" t="s">
        <v>229</v>
      </c>
      <c r="C85" s="47" t="s">
        <v>230</v>
      </c>
      <c r="D85" s="47" t="s">
        <v>28</v>
      </c>
      <c r="E85" s="47" t="s">
        <v>28</v>
      </c>
      <c r="F85" s="46" t="s">
        <v>1</v>
      </c>
      <c r="G85" s="25"/>
      <c r="H85" s="25"/>
      <c r="I85" s="25"/>
      <c r="J85" s="25"/>
      <c r="K85" s="25"/>
      <c r="L85" s="25"/>
      <c r="M85" s="25"/>
      <c r="N85" s="25"/>
      <c r="O85" s="25"/>
      <c r="P85" s="25"/>
      <c r="Q85" s="25"/>
      <c r="R85" s="25"/>
      <c r="S85" s="25"/>
      <c r="T85" s="25"/>
      <c r="U85" s="25"/>
      <c r="V85" s="25"/>
      <c r="W85" s="25"/>
      <c r="X85" s="25"/>
      <c r="Y85" s="45" t="str">
        <f>IF(Table1[[#This Row],[1]]="","","X")</f>
        <v/>
      </c>
      <c r="Z85" s="45" t="str">
        <f>IF(AND(Table1[[#This Row],[2]]="",Table1[[#This Row],[4]]="",Table1[[#This Row],[17]]=""),"","X")</f>
        <v/>
      </c>
      <c r="AA85" s="45" t="str">
        <f>IF(AND(Table1[[#This Row],[3]]="",Table1[[#This Row],[5]]="",Table1[[#This Row],[6]]="",Table1[[#This Row],[7]]="",Table1[[#This Row],[8]]="",Table1[[#This Row],[9]]="",Table1[[#This Row],[10]]="",Table1[[#This Row],[11]]="",Table1[[#This Row],[12]]="",Table1[[#This Row],[13]]="",Table1[[#This Row],[15]]="",Table1[[#This Row],[16]]="",Table1[[#This Row],[18]]=""),"","X")</f>
        <v/>
      </c>
      <c r="AB85" s="45" t="str">
        <f>IF(Table1[[#This Row],[14]]="","","X")</f>
        <v/>
      </c>
    </row>
    <row r="86" spans="1:28" ht="64.5" x14ac:dyDescent="0.25">
      <c r="A86" s="46" t="s">
        <v>42</v>
      </c>
      <c r="B86" s="46" t="s">
        <v>231</v>
      </c>
      <c r="C86" s="47" t="s">
        <v>232</v>
      </c>
      <c r="D86" s="47" t="s">
        <v>28</v>
      </c>
      <c r="E86" s="47" t="s">
        <v>28</v>
      </c>
      <c r="F86" s="46" t="s">
        <v>1</v>
      </c>
      <c r="G86" s="25"/>
      <c r="H86" s="25"/>
      <c r="I86" s="25"/>
      <c r="J86" s="25"/>
      <c r="K86" s="25"/>
      <c r="L86" s="25"/>
      <c r="M86" s="25"/>
      <c r="N86" s="25"/>
      <c r="O86" s="25"/>
      <c r="P86" s="25"/>
      <c r="Q86" s="25"/>
      <c r="R86" s="25"/>
      <c r="S86" s="25"/>
      <c r="T86" s="25"/>
      <c r="U86" s="25"/>
      <c r="V86" s="25"/>
      <c r="W86" s="25"/>
      <c r="X86" s="25"/>
      <c r="Y86" s="45" t="str">
        <f>IF(Table1[[#This Row],[1]]="","","X")</f>
        <v/>
      </c>
      <c r="Z86" s="45" t="str">
        <f>IF(AND(Table1[[#This Row],[2]]="",Table1[[#This Row],[4]]="",Table1[[#This Row],[17]]=""),"","X")</f>
        <v/>
      </c>
      <c r="AA86" s="45" t="str">
        <f>IF(AND(Table1[[#This Row],[3]]="",Table1[[#This Row],[5]]="",Table1[[#This Row],[6]]="",Table1[[#This Row],[7]]="",Table1[[#This Row],[8]]="",Table1[[#This Row],[9]]="",Table1[[#This Row],[10]]="",Table1[[#This Row],[11]]="",Table1[[#This Row],[12]]="",Table1[[#This Row],[13]]="",Table1[[#This Row],[15]]="",Table1[[#This Row],[16]]="",Table1[[#This Row],[18]]=""),"","X")</f>
        <v/>
      </c>
      <c r="AB86" s="45" t="str">
        <f>IF(Table1[[#This Row],[14]]="","","X")</f>
        <v/>
      </c>
    </row>
    <row r="87" spans="1:28" ht="26.25" x14ac:dyDescent="0.25">
      <c r="A87" s="46" t="s">
        <v>9</v>
      </c>
      <c r="B87" s="46" t="s">
        <v>233</v>
      </c>
      <c r="C87" s="47" t="s">
        <v>240</v>
      </c>
      <c r="D87" s="47" t="s">
        <v>28</v>
      </c>
      <c r="E87" s="47" t="s">
        <v>28</v>
      </c>
      <c r="F87" s="46" t="s">
        <v>1</v>
      </c>
      <c r="G87" s="25"/>
      <c r="H87" s="25"/>
      <c r="I87" s="25"/>
      <c r="J87" s="25"/>
      <c r="K87" s="25"/>
      <c r="L87" s="25" t="s">
        <v>35</v>
      </c>
      <c r="M87" s="25"/>
      <c r="N87" s="25"/>
      <c r="O87" s="25"/>
      <c r="P87" s="25"/>
      <c r="Q87" s="25"/>
      <c r="R87" s="25"/>
      <c r="S87" s="25"/>
      <c r="T87" s="25"/>
      <c r="U87" s="25"/>
      <c r="V87" s="25"/>
      <c r="W87" s="25"/>
      <c r="X87" s="25"/>
      <c r="Y87" s="45" t="str">
        <f>IF(Table1[[#This Row],[1]]="","","X")</f>
        <v/>
      </c>
      <c r="Z87" s="45" t="str">
        <f>IF(AND(Table1[[#This Row],[2]]="",Table1[[#This Row],[4]]="",Table1[[#This Row],[17]]=""),"","X")</f>
        <v/>
      </c>
      <c r="AA87" s="45" t="str">
        <f>IF(AND(Table1[[#This Row],[3]]="",Table1[[#This Row],[5]]="",Table1[[#This Row],[6]]="",Table1[[#This Row],[7]]="",Table1[[#This Row],[8]]="",Table1[[#This Row],[9]]="",Table1[[#This Row],[10]]="",Table1[[#This Row],[11]]="",Table1[[#This Row],[12]]="",Table1[[#This Row],[13]]="",Table1[[#This Row],[15]]="",Table1[[#This Row],[16]]="",Table1[[#This Row],[18]]=""),"","X")</f>
        <v>X</v>
      </c>
      <c r="AB87" s="45" t="str">
        <f>IF(Table1[[#This Row],[14]]="","","X")</f>
        <v/>
      </c>
    </row>
    <row r="88" spans="1:28" ht="51.75" x14ac:dyDescent="0.25">
      <c r="A88" s="46" t="s">
        <v>9</v>
      </c>
      <c r="B88" s="46" t="s">
        <v>234</v>
      </c>
      <c r="C88" s="47" t="s">
        <v>239</v>
      </c>
      <c r="D88" s="47" t="s">
        <v>241</v>
      </c>
      <c r="E88" s="47" t="s">
        <v>31</v>
      </c>
      <c r="F88" s="46" t="s">
        <v>38</v>
      </c>
      <c r="G88" s="25"/>
      <c r="H88" s="25"/>
      <c r="I88" s="25"/>
      <c r="J88" s="25"/>
      <c r="K88" s="25"/>
      <c r="L88" s="25" t="s">
        <v>35</v>
      </c>
      <c r="M88" s="25"/>
      <c r="N88" s="25"/>
      <c r="O88" s="25" t="s">
        <v>35</v>
      </c>
      <c r="P88" s="25"/>
      <c r="Q88" s="25"/>
      <c r="R88" s="25"/>
      <c r="S88" s="25"/>
      <c r="T88" s="25"/>
      <c r="U88" s="25"/>
      <c r="V88" s="25"/>
      <c r="W88" s="25"/>
      <c r="X88" s="25"/>
      <c r="Y88" s="45" t="str">
        <f>IF(Table1[[#This Row],[1]]="","","X")</f>
        <v/>
      </c>
      <c r="Z88" s="45" t="str">
        <f>IF(AND(Table1[[#This Row],[2]]="",Table1[[#This Row],[4]]="",Table1[[#This Row],[17]]=""),"","X")</f>
        <v/>
      </c>
      <c r="AA88" s="45" t="str">
        <f>IF(AND(Table1[[#This Row],[3]]="",Table1[[#This Row],[5]]="",Table1[[#This Row],[6]]="",Table1[[#This Row],[7]]="",Table1[[#This Row],[8]]="",Table1[[#This Row],[9]]="",Table1[[#This Row],[10]]="",Table1[[#This Row],[11]]="",Table1[[#This Row],[12]]="",Table1[[#This Row],[13]]="",Table1[[#This Row],[15]]="",Table1[[#This Row],[16]]="",Table1[[#This Row],[18]]=""),"","X")</f>
        <v>X</v>
      </c>
      <c r="AB88" s="45" t="str">
        <f>IF(Table1[[#This Row],[14]]="","","X")</f>
        <v/>
      </c>
    </row>
    <row r="89" spans="1:28" ht="26.25" x14ac:dyDescent="0.25">
      <c r="A89" s="46" t="s">
        <v>9</v>
      </c>
      <c r="B89" s="46" t="s">
        <v>235</v>
      </c>
      <c r="C89" s="47" t="s">
        <v>238</v>
      </c>
      <c r="D89" s="47" t="s">
        <v>242</v>
      </c>
      <c r="E89" s="47" t="s">
        <v>31</v>
      </c>
      <c r="F89" s="46" t="s">
        <v>38</v>
      </c>
      <c r="G89" s="25"/>
      <c r="H89" s="25"/>
      <c r="I89" s="25"/>
      <c r="J89" s="25"/>
      <c r="K89" s="25"/>
      <c r="L89" s="25"/>
      <c r="M89" s="25"/>
      <c r="N89" s="25"/>
      <c r="O89" s="25"/>
      <c r="P89" s="25"/>
      <c r="Q89" s="25"/>
      <c r="R89" s="25"/>
      <c r="S89" s="25"/>
      <c r="T89" s="25" t="s">
        <v>35</v>
      </c>
      <c r="U89" s="25"/>
      <c r="V89" s="25"/>
      <c r="W89" s="25"/>
      <c r="X89" s="25"/>
      <c r="Y89" s="45" t="str">
        <f>IF(Table1[[#This Row],[1]]="","","X")</f>
        <v/>
      </c>
      <c r="Z89" s="45" t="str">
        <f>IF(AND(Table1[[#This Row],[2]]="",Table1[[#This Row],[4]]="",Table1[[#This Row],[17]]=""),"","X")</f>
        <v/>
      </c>
      <c r="AA89" s="45" t="str">
        <f>IF(AND(Table1[[#This Row],[3]]="",Table1[[#This Row],[5]]="",Table1[[#This Row],[6]]="",Table1[[#This Row],[7]]="",Table1[[#This Row],[8]]="",Table1[[#This Row],[9]]="",Table1[[#This Row],[10]]="",Table1[[#This Row],[11]]="",Table1[[#This Row],[12]]="",Table1[[#This Row],[13]]="",Table1[[#This Row],[15]]="",Table1[[#This Row],[16]]="",Table1[[#This Row],[18]]=""),"","X")</f>
        <v/>
      </c>
      <c r="AB89" s="45" t="str">
        <f>IF(Table1[[#This Row],[14]]="","","X")</f>
        <v>X</v>
      </c>
    </row>
    <row r="90" spans="1:28" ht="51.75" x14ac:dyDescent="0.25">
      <c r="A90" s="46" t="s">
        <v>9</v>
      </c>
      <c r="B90" s="46" t="s">
        <v>236</v>
      </c>
      <c r="C90" s="47" t="s">
        <v>237</v>
      </c>
      <c r="D90" s="47" t="s">
        <v>243</v>
      </c>
      <c r="E90" s="47" t="s">
        <v>31</v>
      </c>
      <c r="F90" s="46" t="s">
        <v>1</v>
      </c>
      <c r="G90" s="25"/>
      <c r="H90" s="25"/>
      <c r="I90" s="25"/>
      <c r="J90" s="25"/>
      <c r="K90" s="25"/>
      <c r="L90" s="25"/>
      <c r="M90" s="25"/>
      <c r="N90" s="25"/>
      <c r="O90" s="25"/>
      <c r="P90" s="25"/>
      <c r="Q90" s="25"/>
      <c r="R90" s="25"/>
      <c r="S90" s="25"/>
      <c r="T90" s="25" t="s">
        <v>35</v>
      </c>
      <c r="U90" s="25"/>
      <c r="V90" s="25"/>
      <c r="W90" s="25"/>
      <c r="X90" s="25"/>
      <c r="Y90" s="45" t="str">
        <f>IF(Table1[[#This Row],[1]]="","","X")</f>
        <v/>
      </c>
      <c r="Z90" s="45" t="str">
        <f>IF(AND(Table1[[#This Row],[2]]="",Table1[[#This Row],[4]]="",Table1[[#This Row],[17]]=""),"","X")</f>
        <v/>
      </c>
      <c r="AA90" s="45" t="str">
        <f>IF(AND(Table1[[#This Row],[3]]="",Table1[[#This Row],[5]]="",Table1[[#This Row],[6]]="",Table1[[#This Row],[7]]="",Table1[[#This Row],[8]]="",Table1[[#This Row],[9]]="",Table1[[#This Row],[10]]="",Table1[[#This Row],[11]]="",Table1[[#This Row],[12]]="",Table1[[#This Row],[13]]="",Table1[[#This Row],[15]]="",Table1[[#This Row],[16]]="",Table1[[#This Row],[18]]=""),"","X")</f>
        <v/>
      </c>
      <c r="AB90" s="45" t="str">
        <f>IF(Table1[[#This Row],[14]]="","","X")</f>
        <v>X</v>
      </c>
    </row>
    <row r="91" spans="1:28" ht="51.75" x14ac:dyDescent="0.25">
      <c r="A91" s="82" t="s">
        <v>6</v>
      </c>
      <c r="B91" s="82" t="s">
        <v>244</v>
      </c>
      <c r="C91" s="83" t="s">
        <v>245</v>
      </c>
      <c r="D91" s="83" t="s">
        <v>248</v>
      </c>
      <c r="E91" s="83" t="s">
        <v>31</v>
      </c>
      <c r="F91" s="82" t="s">
        <v>1</v>
      </c>
      <c r="G91" s="81"/>
      <c r="H91" s="81"/>
      <c r="I91" s="81"/>
      <c r="J91" s="81"/>
      <c r="K91" s="81"/>
      <c r="L91" s="81" t="s">
        <v>35</v>
      </c>
      <c r="M91" s="81"/>
      <c r="N91" s="81"/>
      <c r="O91" s="81"/>
      <c r="P91" s="81"/>
      <c r="Q91" s="81"/>
      <c r="R91" s="81"/>
      <c r="S91" s="81"/>
      <c r="T91" s="81"/>
      <c r="U91" s="81"/>
      <c r="V91" s="81"/>
      <c r="W91" s="81"/>
      <c r="X91" s="81"/>
      <c r="Y91" s="84" t="str">
        <f>IF(Table1[[#This Row],[1]]="","","X")</f>
        <v/>
      </c>
      <c r="Z91" s="84" t="str">
        <f>IF(AND(Table1[[#This Row],[2]]="",Table1[[#This Row],[4]]="",Table1[[#This Row],[17]]=""),"","X")</f>
        <v/>
      </c>
      <c r="AA91" s="84" t="str">
        <f>IF(AND(Table1[[#This Row],[3]]="",Table1[[#This Row],[5]]="",Table1[[#This Row],[6]]="",Table1[[#This Row],[7]]="",Table1[[#This Row],[8]]="",Table1[[#This Row],[9]]="",Table1[[#This Row],[10]]="",Table1[[#This Row],[11]]="",Table1[[#This Row],[12]]="",Table1[[#This Row],[13]]="",Table1[[#This Row],[15]]="",Table1[[#This Row],[16]]="",Table1[[#This Row],[18]]=""),"","X")</f>
        <v>X</v>
      </c>
      <c r="AB91" s="84" t="str">
        <f>IF(Table1[[#This Row],[14]]="","","X")</f>
        <v/>
      </c>
    </row>
    <row r="92" spans="1:28" ht="77.25" x14ac:dyDescent="0.25">
      <c r="A92" s="82" t="s">
        <v>6</v>
      </c>
      <c r="B92" s="82" t="s">
        <v>246</v>
      </c>
      <c r="C92" s="83" t="s">
        <v>247</v>
      </c>
      <c r="D92" s="83" t="s">
        <v>28</v>
      </c>
      <c r="E92" s="83" t="s">
        <v>28</v>
      </c>
      <c r="F92" s="82" t="s">
        <v>1</v>
      </c>
      <c r="G92" s="81"/>
      <c r="H92" s="81"/>
      <c r="I92" s="81"/>
      <c r="J92" s="81"/>
      <c r="K92" s="81"/>
      <c r="L92" s="81" t="s">
        <v>35</v>
      </c>
      <c r="M92" s="81"/>
      <c r="N92" s="81"/>
      <c r="O92" s="81"/>
      <c r="P92" s="81"/>
      <c r="Q92" s="81"/>
      <c r="R92" s="81" t="s">
        <v>35</v>
      </c>
      <c r="S92" s="81"/>
      <c r="T92" s="81"/>
      <c r="U92" s="81"/>
      <c r="V92" s="81"/>
      <c r="W92" s="81"/>
      <c r="X92" s="81"/>
      <c r="Y92" s="84" t="str">
        <f>IF(Table1[[#This Row],[1]]="","","X")</f>
        <v/>
      </c>
      <c r="Z92" s="84" t="str">
        <f>IF(AND(Table1[[#This Row],[2]]="",Table1[[#This Row],[4]]="",Table1[[#This Row],[17]]=""),"","X")</f>
        <v/>
      </c>
      <c r="AA92" s="84" t="str">
        <f>IF(AND(Table1[[#This Row],[3]]="",Table1[[#This Row],[5]]="",Table1[[#This Row],[6]]="",Table1[[#This Row],[7]]="",Table1[[#This Row],[8]]="",Table1[[#This Row],[9]]="",Table1[[#This Row],[10]]="",Table1[[#This Row],[11]]="",Table1[[#This Row],[12]]="",Table1[[#This Row],[13]]="",Table1[[#This Row],[15]]="",Table1[[#This Row],[16]]="",Table1[[#This Row],[18]]=""),"","X")</f>
        <v>X</v>
      </c>
      <c r="AB92" s="84" t="str">
        <f>IF(Table1[[#This Row],[14]]="","","X")</f>
        <v/>
      </c>
    </row>
    <row r="93" spans="1:28" ht="26.25" x14ac:dyDescent="0.25">
      <c r="A93" s="82" t="s">
        <v>5</v>
      </c>
      <c r="B93" s="82" t="s">
        <v>249</v>
      </c>
      <c r="C93" s="83" t="s">
        <v>271</v>
      </c>
      <c r="D93" s="83" t="s">
        <v>28</v>
      </c>
      <c r="E93" s="83" t="s">
        <v>28</v>
      </c>
      <c r="F93" s="46" t="s">
        <v>38</v>
      </c>
      <c r="G93" s="81"/>
      <c r="H93" s="81"/>
      <c r="I93" s="81"/>
      <c r="J93" s="81"/>
      <c r="K93" s="81"/>
      <c r="L93" s="81"/>
      <c r="M93" s="81"/>
      <c r="N93" s="81"/>
      <c r="O93" s="81"/>
      <c r="P93" s="81"/>
      <c r="Q93" s="81"/>
      <c r="R93" s="81"/>
      <c r="S93" s="81"/>
      <c r="T93" s="81"/>
      <c r="U93" s="81"/>
      <c r="V93" s="81"/>
      <c r="W93" s="81"/>
      <c r="X93" s="81"/>
      <c r="Y93" s="84" t="str">
        <f>IF(Table1[[#This Row],[1]]="","","X")</f>
        <v/>
      </c>
      <c r="Z93" s="84" t="str">
        <f>IF(AND(Table1[[#This Row],[2]]="",Table1[[#This Row],[4]]="",Table1[[#This Row],[17]]=""),"","X")</f>
        <v/>
      </c>
      <c r="AA93" s="84" t="str">
        <f>IF(AND(Table1[[#This Row],[3]]="",Table1[[#This Row],[5]]="",Table1[[#This Row],[6]]="",Table1[[#This Row],[7]]="",Table1[[#This Row],[8]]="",Table1[[#This Row],[9]]="",Table1[[#This Row],[10]]="",Table1[[#This Row],[11]]="",Table1[[#This Row],[12]]="",Table1[[#This Row],[13]]="",Table1[[#This Row],[15]]="",Table1[[#This Row],[16]]="",Table1[[#This Row],[18]]=""),"","X")</f>
        <v/>
      </c>
      <c r="AB93" s="84" t="str">
        <f>IF(Table1[[#This Row],[14]]="","","X")</f>
        <v/>
      </c>
    </row>
    <row r="94" spans="1:28" ht="26.25" x14ac:dyDescent="0.25">
      <c r="A94" s="82" t="s">
        <v>5</v>
      </c>
      <c r="B94" s="82" t="s">
        <v>250</v>
      </c>
      <c r="C94" s="83" t="s">
        <v>272</v>
      </c>
      <c r="D94" s="83" t="s">
        <v>28</v>
      </c>
      <c r="E94" s="83" t="s">
        <v>28</v>
      </c>
      <c r="F94" s="46" t="s">
        <v>38</v>
      </c>
      <c r="G94" s="81"/>
      <c r="H94" s="81"/>
      <c r="I94" s="81"/>
      <c r="J94" s="81"/>
      <c r="K94" s="81"/>
      <c r="L94" s="81"/>
      <c r="M94" s="81"/>
      <c r="N94" s="81"/>
      <c r="O94" s="81"/>
      <c r="P94" s="81"/>
      <c r="Q94" s="81"/>
      <c r="R94" s="81"/>
      <c r="S94" s="81"/>
      <c r="T94" s="81"/>
      <c r="U94" s="81"/>
      <c r="V94" s="81"/>
      <c r="W94" s="81"/>
      <c r="X94" s="81"/>
      <c r="Y94" s="84" t="str">
        <f>IF(Table1[[#This Row],[1]]="","","X")</f>
        <v/>
      </c>
      <c r="Z94" s="84" t="str">
        <f>IF(AND(Table1[[#This Row],[2]]="",Table1[[#This Row],[4]]="",Table1[[#This Row],[17]]=""),"","X")</f>
        <v/>
      </c>
      <c r="AA94" s="84" t="str">
        <f>IF(AND(Table1[[#This Row],[3]]="",Table1[[#This Row],[5]]="",Table1[[#This Row],[6]]="",Table1[[#This Row],[7]]="",Table1[[#This Row],[8]]="",Table1[[#This Row],[9]]="",Table1[[#This Row],[10]]="",Table1[[#This Row],[11]]="",Table1[[#This Row],[12]]="",Table1[[#This Row],[13]]="",Table1[[#This Row],[15]]="",Table1[[#This Row],[16]]="",Table1[[#This Row],[18]]=""),"","X")</f>
        <v/>
      </c>
      <c r="AB94" s="84" t="str">
        <f>IF(Table1[[#This Row],[14]]="","","X")</f>
        <v/>
      </c>
    </row>
    <row r="95" spans="1:28" ht="51.75" x14ac:dyDescent="0.25">
      <c r="A95" s="82" t="s">
        <v>5</v>
      </c>
      <c r="B95" s="82" t="s">
        <v>251</v>
      </c>
      <c r="C95" s="83" t="s">
        <v>273</v>
      </c>
      <c r="D95" s="83" t="s">
        <v>28</v>
      </c>
      <c r="E95" s="83" t="s">
        <v>28</v>
      </c>
      <c r="F95" s="82" t="s">
        <v>1</v>
      </c>
      <c r="G95" s="81"/>
      <c r="H95" s="81"/>
      <c r="I95" s="81"/>
      <c r="J95" s="81"/>
      <c r="K95" s="81"/>
      <c r="L95" s="81"/>
      <c r="M95" s="81"/>
      <c r="N95" s="81"/>
      <c r="O95" s="81"/>
      <c r="P95" s="81"/>
      <c r="Q95" s="81"/>
      <c r="R95" s="81"/>
      <c r="S95" s="81"/>
      <c r="T95" s="81"/>
      <c r="U95" s="81"/>
      <c r="V95" s="81"/>
      <c r="W95" s="81"/>
      <c r="X95" s="81"/>
      <c r="Y95" s="84" t="str">
        <f>IF(Table1[[#This Row],[1]]="","","X")</f>
        <v/>
      </c>
      <c r="Z95" s="84" t="str">
        <f>IF(AND(Table1[[#This Row],[2]]="",Table1[[#This Row],[4]]="",Table1[[#This Row],[17]]=""),"","X")</f>
        <v/>
      </c>
      <c r="AA95" s="84" t="str">
        <f>IF(AND(Table1[[#This Row],[3]]="",Table1[[#This Row],[5]]="",Table1[[#This Row],[6]]="",Table1[[#This Row],[7]]="",Table1[[#This Row],[8]]="",Table1[[#This Row],[9]]="",Table1[[#This Row],[10]]="",Table1[[#This Row],[11]]="",Table1[[#This Row],[12]]="",Table1[[#This Row],[13]]="",Table1[[#This Row],[15]]="",Table1[[#This Row],[16]]="",Table1[[#This Row],[18]]=""),"","X")</f>
        <v/>
      </c>
      <c r="AB95" s="84" t="str">
        <f>IF(Table1[[#This Row],[14]]="","","X")</f>
        <v/>
      </c>
    </row>
    <row r="96" spans="1:28" ht="51.75" x14ac:dyDescent="0.25">
      <c r="A96" s="82" t="s">
        <v>5</v>
      </c>
      <c r="B96" s="82" t="s">
        <v>252</v>
      </c>
      <c r="C96" s="83" t="s">
        <v>274</v>
      </c>
      <c r="D96" s="83" t="s">
        <v>28</v>
      </c>
      <c r="E96" s="83" t="s">
        <v>28</v>
      </c>
      <c r="F96" s="82" t="s">
        <v>1</v>
      </c>
      <c r="G96" s="25"/>
      <c r="H96" s="25"/>
      <c r="I96" s="25"/>
      <c r="J96" s="25"/>
      <c r="K96" s="25"/>
      <c r="L96" s="25" t="s">
        <v>35</v>
      </c>
      <c r="M96" s="25"/>
      <c r="N96" s="25"/>
      <c r="O96" s="25"/>
      <c r="P96" s="25"/>
      <c r="Q96" s="25"/>
      <c r="R96" s="25"/>
      <c r="S96" s="25"/>
      <c r="T96" s="25" t="s">
        <v>35</v>
      </c>
      <c r="U96" s="25"/>
      <c r="V96" s="25"/>
      <c r="W96" s="25" t="s">
        <v>35</v>
      </c>
      <c r="X96" s="81"/>
      <c r="Y96" s="84" t="str">
        <f>IF(Table1[[#This Row],[1]]="","","X")</f>
        <v/>
      </c>
      <c r="Z96" s="84" t="str">
        <f>IF(AND(Table1[[#This Row],[2]]="",Table1[[#This Row],[4]]="",Table1[[#This Row],[17]]=""),"","X")</f>
        <v>X</v>
      </c>
      <c r="AA96" s="84" t="str">
        <f>IF(AND(Table1[[#This Row],[3]]="",Table1[[#This Row],[5]]="",Table1[[#This Row],[6]]="",Table1[[#This Row],[7]]="",Table1[[#This Row],[8]]="",Table1[[#This Row],[9]]="",Table1[[#This Row],[10]]="",Table1[[#This Row],[11]]="",Table1[[#This Row],[12]]="",Table1[[#This Row],[13]]="",Table1[[#This Row],[15]]="",Table1[[#This Row],[16]]="",Table1[[#This Row],[18]]=""),"","X")</f>
        <v>X</v>
      </c>
      <c r="AB96" s="84" t="str">
        <f>IF(Table1[[#This Row],[14]]="","","X")</f>
        <v>X</v>
      </c>
    </row>
    <row r="97" spans="1:28" ht="26.25" x14ac:dyDescent="0.25">
      <c r="A97" s="82" t="s">
        <v>5</v>
      </c>
      <c r="B97" s="82" t="s">
        <v>253</v>
      </c>
      <c r="C97" s="83" t="s">
        <v>275</v>
      </c>
      <c r="D97" s="83" t="s">
        <v>28</v>
      </c>
      <c r="E97" s="83" t="s">
        <v>28</v>
      </c>
      <c r="F97" s="46" t="s">
        <v>38</v>
      </c>
      <c r="G97" s="81"/>
      <c r="H97" s="81"/>
      <c r="I97" s="81"/>
      <c r="J97" s="81"/>
      <c r="K97" s="81"/>
      <c r="L97" s="81"/>
      <c r="M97" s="81"/>
      <c r="N97" s="81"/>
      <c r="O97" s="81"/>
      <c r="P97" s="81"/>
      <c r="Q97" s="81"/>
      <c r="R97" s="81"/>
      <c r="S97" s="81"/>
      <c r="T97" s="81" t="s">
        <v>35</v>
      </c>
      <c r="U97" s="81"/>
      <c r="V97" s="81"/>
      <c r="W97" s="81" t="s">
        <v>35</v>
      </c>
      <c r="X97" s="81"/>
      <c r="Y97" s="84" t="str">
        <f>IF(Table1[[#This Row],[1]]="","","X")</f>
        <v/>
      </c>
      <c r="Z97" s="84" t="str">
        <f>IF(AND(Table1[[#This Row],[2]]="",Table1[[#This Row],[4]]="",Table1[[#This Row],[17]]=""),"","X")</f>
        <v>X</v>
      </c>
      <c r="AA97" s="84" t="str">
        <f>IF(AND(Table1[[#This Row],[3]]="",Table1[[#This Row],[5]]="",Table1[[#This Row],[6]]="",Table1[[#This Row],[7]]="",Table1[[#This Row],[8]]="",Table1[[#This Row],[9]]="",Table1[[#This Row],[10]]="",Table1[[#This Row],[11]]="",Table1[[#This Row],[12]]="",Table1[[#This Row],[13]]="",Table1[[#This Row],[15]]="",Table1[[#This Row],[16]]="",Table1[[#This Row],[18]]=""),"","X")</f>
        <v/>
      </c>
      <c r="AB97" s="84" t="str">
        <f>IF(Table1[[#This Row],[14]]="","","X")</f>
        <v>X</v>
      </c>
    </row>
    <row r="98" spans="1:28" ht="26.25" x14ac:dyDescent="0.25">
      <c r="A98" s="82" t="s">
        <v>5</v>
      </c>
      <c r="B98" s="82" t="s">
        <v>254</v>
      </c>
      <c r="C98" s="83" t="s">
        <v>276</v>
      </c>
      <c r="D98" s="83" t="s">
        <v>277</v>
      </c>
      <c r="E98" s="83" t="s">
        <v>31</v>
      </c>
      <c r="F98" s="82" t="s">
        <v>1</v>
      </c>
      <c r="G98" s="81"/>
      <c r="H98" s="81"/>
      <c r="I98" s="81"/>
      <c r="J98" s="81"/>
      <c r="K98" s="81"/>
      <c r="L98" s="81"/>
      <c r="M98" s="81"/>
      <c r="N98" s="81"/>
      <c r="O98" s="81"/>
      <c r="P98" s="81"/>
      <c r="Q98" s="81"/>
      <c r="R98" s="81"/>
      <c r="S98" s="81"/>
      <c r="T98" s="81"/>
      <c r="U98" s="81" t="s">
        <v>35</v>
      </c>
      <c r="V98" s="81"/>
      <c r="W98" s="81"/>
      <c r="X98" s="81"/>
      <c r="Y98" s="84" t="str">
        <f>IF(Table1[[#This Row],[1]]="","","X")</f>
        <v/>
      </c>
      <c r="Z98" s="84" t="str">
        <f>IF(AND(Table1[[#This Row],[2]]="",Table1[[#This Row],[4]]="",Table1[[#This Row],[17]]=""),"","X")</f>
        <v/>
      </c>
      <c r="AA98" s="84" t="str">
        <f>IF(AND(Table1[[#This Row],[3]]="",Table1[[#This Row],[5]]="",Table1[[#This Row],[6]]="",Table1[[#This Row],[7]]="",Table1[[#This Row],[8]]="",Table1[[#This Row],[9]]="",Table1[[#This Row],[10]]="",Table1[[#This Row],[11]]="",Table1[[#This Row],[12]]="",Table1[[#This Row],[13]]="",Table1[[#This Row],[15]]="",Table1[[#This Row],[16]]="",Table1[[#This Row],[18]]=""),"","X")</f>
        <v>X</v>
      </c>
      <c r="AB98" s="84" t="str">
        <f>IF(Table1[[#This Row],[14]]="","","X")</f>
        <v/>
      </c>
    </row>
    <row r="99" spans="1:28" ht="39" x14ac:dyDescent="0.25">
      <c r="A99" s="82" t="s">
        <v>5</v>
      </c>
      <c r="B99" s="82" t="s">
        <v>255</v>
      </c>
      <c r="C99" s="83" t="s">
        <v>278</v>
      </c>
      <c r="D99" s="83" t="s">
        <v>248</v>
      </c>
      <c r="E99" s="83" t="s">
        <v>31</v>
      </c>
      <c r="F99" s="82" t="s">
        <v>1</v>
      </c>
      <c r="G99" s="81"/>
      <c r="H99" s="81"/>
      <c r="I99" s="81"/>
      <c r="J99" s="81"/>
      <c r="K99" s="81"/>
      <c r="L99" s="81" t="s">
        <v>35</v>
      </c>
      <c r="M99" s="81"/>
      <c r="N99" s="81"/>
      <c r="O99" s="81"/>
      <c r="P99" s="81"/>
      <c r="Q99" s="81"/>
      <c r="R99" s="81"/>
      <c r="S99" s="81"/>
      <c r="T99" s="81"/>
      <c r="U99" s="81"/>
      <c r="V99" s="81"/>
      <c r="W99" s="81"/>
      <c r="X99" s="81"/>
      <c r="Y99" s="84" t="str">
        <f>IF(Table1[[#This Row],[1]]="","","X")</f>
        <v/>
      </c>
      <c r="Z99" s="84" t="str">
        <f>IF(AND(Table1[[#This Row],[2]]="",Table1[[#This Row],[4]]="",Table1[[#This Row],[17]]=""),"","X")</f>
        <v/>
      </c>
      <c r="AA99" s="84" t="str">
        <f>IF(AND(Table1[[#This Row],[3]]="",Table1[[#This Row],[5]]="",Table1[[#This Row],[6]]="",Table1[[#This Row],[7]]="",Table1[[#This Row],[8]]="",Table1[[#This Row],[9]]="",Table1[[#This Row],[10]]="",Table1[[#This Row],[11]]="",Table1[[#This Row],[12]]="",Table1[[#This Row],[13]]="",Table1[[#This Row],[15]]="",Table1[[#This Row],[16]]="",Table1[[#This Row],[18]]=""),"","X")</f>
        <v>X</v>
      </c>
      <c r="AB99" s="84" t="str">
        <f>IF(Table1[[#This Row],[14]]="","","X")</f>
        <v/>
      </c>
    </row>
    <row r="100" spans="1:28" ht="39" x14ac:dyDescent="0.25">
      <c r="A100" s="82" t="s">
        <v>5</v>
      </c>
      <c r="B100" s="82" t="s">
        <v>256</v>
      </c>
      <c r="C100" s="83" t="s">
        <v>279</v>
      </c>
      <c r="D100" s="83" t="s">
        <v>248</v>
      </c>
      <c r="E100" s="83" t="s">
        <v>31</v>
      </c>
      <c r="F100" s="82" t="s">
        <v>1</v>
      </c>
      <c r="G100" s="81"/>
      <c r="H100" s="81"/>
      <c r="I100" s="81"/>
      <c r="J100" s="81"/>
      <c r="K100" s="81"/>
      <c r="L100" s="81"/>
      <c r="M100" s="81"/>
      <c r="N100" s="81"/>
      <c r="O100" s="81"/>
      <c r="P100" s="81"/>
      <c r="Q100" s="81" t="s">
        <v>35</v>
      </c>
      <c r="R100" s="81"/>
      <c r="S100" s="81"/>
      <c r="T100" s="81"/>
      <c r="U100" s="81"/>
      <c r="V100" s="81"/>
      <c r="W100" s="81"/>
      <c r="X100" s="81"/>
      <c r="Y100" s="84" t="str">
        <f>IF(Table1[[#This Row],[1]]="","","X")</f>
        <v/>
      </c>
      <c r="Z100" s="84" t="str">
        <f>IF(AND(Table1[[#This Row],[2]]="",Table1[[#This Row],[4]]="",Table1[[#This Row],[17]]=""),"","X")</f>
        <v/>
      </c>
      <c r="AA100" s="84" t="str">
        <f>IF(AND(Table1[[#This Row],[3]]="",Table1[[#This Row],[5]]="",Table1[[#This Row],[6]]="",Table1[[#This Row],[7]]="",Table1[[#This Row],[8]]="",Table1[[#This Row],[9]]="",Table1[[#This Row],[10]]="",Table1[[#This Row],[11]]="",Table1[[#This Row],[12]]="",Table1[[#This Row],[13]]="",Table1[[#This Row],[15]]="",Table1[[#This Row],[16]]="",Table1[[#This Row],[18]]=""),"","X")</f>
        <v>X</v>
      </c>
      <c r="AB100" s="84" t="str">
        <f>IF(Table1[[#This Row],[14]]="","","X")</f>
        <v/>
      </c>
    </row>
    <row r="101" spans="1:28" ht="64.5" x14ac:dyDescent="0.25">
      <c r="A101" s="82" t="s">
        <v>5</v>
      </c>
      <c r="B101" s="82" t="s">
        <v>257</v>
      </c>
      <c r="C101" s="83" t="s">
        <v>280</v>
      </c>
      <c r="D101" s="83" t="s">
        <v>28</v>
      </c>
      <c r="E101" s="83" t="s">
        <v>28</v>
      </c>
      <c r="F101" s="82" t="s">
        <v>1</v>
      </c>
      <c r="G101" s="81"/>
      <c r="H101" s="81"/>
      <c r="I101" s="81"/>
      <c r="J101" s="81"/>
      <c r="K101" s="81"/>
      <c r="L101" s="81" t="s">
        <v>35</v>
      </c>
      <c r="M101" s="81"/>
      <c r="N101" s="81"/>
      <c r="O101" s="81"/>
      <c r="P101" s="81"/>
      <c r="Q101" s="81"/>
      <c r="R101" s="81" t="s">
        <v>35</v>
      </c>
      <c r="S101" s="81"/>
      <c r="T101" s="81"/>
      <c r="U101" s="81"/>
      <c r="V101" s="81"/>
      <c r="W101" s="81"/>
      <c r="X101" s="81"/>
      <c r="Y101" s="84" t="str">
        <f>IF(Table1[[#This Row],[1]]="","","X")</f>
        <v/>
      </c>
      <c r="Z101" s="84" t="str">
        <f>IF(AND(Table1[[#This Row],[2]]="",Table1[[#This Row],[4]]="",Table1[[#This Row],[17]]=""),"","X")</f>
        <v/>
      </c>
      <c r="AA101" s="84" t="str">
        <f>IF(AND(Table1[[#This Row],[3]]="",Table1[[#This Row],[5]]="",Table1[[#This Row],[6]]="",Table1[[#This Row],[7]]="",Table1[[#This Row],[8]]="",Table1[[#This Row],[9]]="",Table1[[#This Row],[10]]="",Table1[[#This Row],[11]]="",Table1[[#This Row],[12]]="",Table1[[#This Row],[13]]="",Table1[[#This Row],[15]]="",Table1[[#This Row],[16]]="",Table1[[#This Row],[18]]=""),"","X")</f>
        <v>X</v>
      </c>
      <c r="AB101" s="84" t="str">
        <f>IF(Table1[[#This Row],[14]]="","","X")</f>
        <v/>
      </c>
    </row>
    <row r="102" spans="1:28" ht="77.25" x14ac:dyDescent="0.25">
      <c r="A102" s="82" t="s">
        <v>5</v>
      </c>
      <c r="B102" s="82" t="s">
        <v>258</v>
      </c>
      <c r="C102" s="83" t="s">
        <v>281</v>
      </c>
      <c r="D102" s="83" t="s">
        <v>28</v>
      </c>
      <c r="E102" s="83" t="s">
        <v>28</v>
      </c>
      <c r="F102" s="82" t="s">
        <v>1</v>
      </c>
      <c r="G102" s="81"/>
      <c r="H102" s="81"/>
      <c r="I102" s="81"/>
      <c r="J102" s="81"/>
      <c r="K102" s="81"/>
      <c r="L102" s="81"/>
      <c r="M102" s="81"/>
      <c r="N102" s="81"/>
      <c r="O102" s="81"/>
      <c r="P102" s="81"/>
      <c r="Q102" s="81"/>
      <c r="R102" s="81"/>
      <c r="S102" s="81"/>
      <c r="T102" s="81"/>
      <c r="U102" s="81"/>
      <c r="V102" s="81"/>
      <c r="W102" s="81"/>
      <c r="X102" s="81"/>
      <c r="Y102" s="84" t="str">
        <f>IF(Table1[[#This Row],[1]]="","","X")</f>
        <v/>
      </c>
      <c r="Z102" s="84" t="str">
        <f>IF(AND(Table1[[#This Row],[2]]="",Table1[[#This Row],[4]]="",Table1[[#This Row],[17]]=""),"","X")</f>
        <v/>
      </c>
      <c r="AA102" s="84" t="str">
        <f>IF(AND(Table1[[#This Row],[3]]="",Table1[[#This Row],[5]]="",Table1[[#This Row],[6]]="",Table1[[#This Row],[7]]="",Table1[[#This Row],[8]]="",Table1[[#This Row],[9]]="",Table1[[#This Row],[10]]="",Table1[[#This Row],[11]]="",Table1[[#This Row],[12]]="",Table1[[#This Row],[13]]="",Table1[[#This Row],[15]]="",Table1[[#This Row],[16]]="",Table1[[#This Row],[18]]=""),"","X")</f>
        <v/>
      </c>
      <c r="AB102" s="84" t="str">
        <f>IF(Table1[[#This Row],[14]]="","","X")</f>
        <v/>
      </c>
    </row>
    <row r="103" spans="1:28" ht="26.25" x14ac:dyDescent="0.25">
      <c r="A103" s="82" t="s">
        <v>5</v>
      </c>
      <c r="B103" s="82" t="s">
        <v>259</v>
      </c>
      <c r="C103" s="83" t="s">
        <v>282</v>
      </c>
      <c r="D103" s="83" t="s">
        <v>283</v>
      </c>
      <c r="E103" s="83" t="s">
        <v>31</v>
      </c>
      <c r="F103" s="82" t="s">
        <v>1</v>
      </c>
      <c r="G103" s="81"/>
      <c r="H103" s="81"/>
      <c r="I103" s="81"/>
      <c r="J103" s="81"/>
      <c r="K103" s="81"/>
      <c r="L103" s="81" t="s">
        <v>35</v>
      </c>
      <c r="M103" s="81"/>
      <c r="N103" s="81"/>
      <c r="O103" s="81"/>
      <c r="P103" s="81"/>
      <c r="Q103" s="81"/>
      <c r="R103" s="81"/>
      <c r="S103" s="81"/>
      <c r="T103" s="81"/>
      <c r="U103" s="81"/>
      <c r="V103" s="81"/>
      <c r="W103" s="81"/>
      <c r="X103" s="81"/>
      <c r="Y103" s="84" t="str">
        <f>IF(Table1[[#This Row],[1]]="","","X")</f>
        <v/>
      </c>
      <c r="Z103" s="84" t="str">
        <f>IF(AND(Table1[[#This Row],[2]]="",Table1[[#This Row],[4]]="",Table1[[#This Row],[17]]=""),"","X")</f>
        <v/>
      </c>
      <c r="AA103" s="84" t="str">
        <f>IF(AND(Table1[[#This Row],[3]]="",Table1[[#This Row],[5]]="",Table1[[#This Row],[6]]="",Table1[[#This Row],[7]]="",Table1[[#This Row],[8]]="",Table1[[#This Row],[9]]="",Table1[[#This Row],[10]]="",Table1[[#This Row],[11]]="",Table1[[#This Row],[12]]="",Table1[[#This Row],[13]]="",Table1[[#This Row],[15]]="",Table1[[#This Row],[16]]="",Table1[[#This Row],[18]]=""),"","X")</f>
        <v>X</v>
      </c>
      <c r="AB103" s="84" t="str">
        <f>IF(Table1[[#This Row],[14]]="","","X")</f>
        <v/>
      </c>
    </row>
    <row r="104" spans="1:28" ht="26.25" x14ac:dyDescent="0.25">
      <c r="A104" s="82" t="s">
        <v>5</v>
      </c>
      <c r="B104" s="82" t="s">
        <v>260</v>
      </c>
      <c r="C104" s="83" t="s">
        <v>284</v>
      </c>
      <c r="D104" s="83" t="s">
        <v>28</v>
      </c>
      <c r="E104" s="83" t="s">
        <v>28</v>
      </c>
      <c r="F104" s="46" t="s">
        <v>38</v>
      </c>
      <c r="G104" s="81"/>
      <c r="H104" s="81"/>
      <c r="I104" s="81"/>
      <c r="J104" s="81"/>
      <c r="K104" s="81"/>
      <c r="L104" s="81"/>
      <c r="M104" s="81"/>
      <c r="N104" s="81"/>
      <c r="O104" s="81"/>
      <c r="P104" s="81"/>
      <c r="Q104" s="81"/>
      <c r="R104" s="81"/>
      <c r="S104" s="81"/>
      <c r="T104" s="81"/>
      <c r="U104" s="81"/>
      <c r="V104" s="81"/>
      <c r="W104" s="81"/>
      <c r="X104" s="81"/>
      <c r="Y104" s="84" t="str">
        <f>IF(Table1[[#This Row],[1]]="","","X")</f>
        <v/>
      </c>
      <c r="Z104" s="84" t="str">
        <f>IF(AND(Table1[[#This Row],[2]]="",Table1[[#This Row],[4]]="",Table1[[#This Row],[17]]=""),"","X")</f>
        <v/>
      </c>
      <c r="AA104" s="84" t="str">
        <f>IF(AND(Table1[[#This Row],[3]]="",Table1[[#This Row],[5]]="",Table1[[#This Row],[6]]="",Table1[[#This Row],[7]]="",Table1[[#This Row],[8]]="",Table1[[#This Row],[9]]="",Table1[[#This Row],[10]]="",Table1[[#This Row],[11]]="",Table1[[#This Row],[12]]="",Table1[[#This Row],[13]]="",Table1[[#This Row],[15]]="",Table1[[#This Row],[16]]="",Table1[[#This Row],[18]]=""),"","X")</f>
        <v/>
      </c>
      <c r="AB104" s="84" t="str">
        <f>IF(Table1[[#This Row],[14]]="","","X")</f>
        <v/>
      </c>
    </row>
    <row r="105" spans="1:28" ht="15.75" x14ac:dyDescent="0.25">
      <c r="A105" s="82" t="s">
        <v>5</v>
      </c>
      <c r="B105" s="82" t="s">
        <v>261</v>
      </c>
      <c r="C105" s="83" t="s">
        <v>285</v>
      </c>
      <c r="D105" s="83" t="s">
        <v>28</v>
      </c>
      <c r="E105" s="83" t="s">
        <v>28</v>
      </c>
      <c r="F105" s="46" t="s">
        <v>38</v>
      </c>
      <c r="G105" s="81"/>
      <c r="H105" s="81"/>
      <c r="I105" s="81"/>
      <c r="J105" s="81"/>
      <c r="K105" s="81"/>
      <c r="L105" s="81"/>
      <c r="M105" s="81"/>
      <c r="N105" s="81"/>
      <c r="O105" s="81"/>
      <c r="P105" s="81"/>
      <c r="Q105" s="81"/>
      <c r="R105" s="81"/>
      <c r="S105" s="81"/>
      <c r="T105" s="81"/>
      <c r="U105" s="81"/>
      <c r="V105" s="81"/>
      <c r="W105" s="81"/>
      <c r="X105" s="81"/>
      <c r="Y105" s="84" t="str">
        <f>IF(Table1[[#This Row],[1]]="","","X")</f>
        <v/>
      </c>
      <c r="Z105" s="84" t="str">
        <f>IF(AND(Table1[[#This Row],[2]]="",Table1[[#This Row],[4]]="",Table1[[#This Row],[17]]=""),"","X")</f>
        <v/>
      </c>
      <c r="AA105" s="84" t="str">
        <f>IF(AND(Table1[[#This Row],[3]]="",Table1[[#This Row],[5]]="",Table1[[#This Row],[6]]="",Table1[[#This Row],[7]]="",Table1[[#This Row],[8]]="",Table1[[#This Row],[9]]="",Table1[[#This Row],[10]]="",Table1[[#This Row],[11]]="",Table1[[#This Row],[12]]="",Table1[[#This Row],[13]]="",Table1[[#This Row],[15]]="",Table1[[#This Row],[16]]="",Table1[[#This Row],[18]]=""),"","X")</f>
        <v/>
      </c>
      <c r="AB105" s="84" t="str">
        <f>IF(Table1[[#This Row],[14]]="","","X")</f>
        <v/>
      </c>
    </row>
    <row r="106" spans="1:28" ht="39" x14ac:dyDescent="0.25">
      <c r="A106" s="82" t="s">
        <v>5</v>
      </c>
      <c r="B106" s="82" t="s">
        <v>262</v>
      </c>
      <c r="C106" s="83" t="s">
        <v>286</v>
      </c>
      <c r="D106" s="83" t="s">
        <v>28</v>
      </c>
      <c r="E106" s="83" t="s">
        <v>28</v>
      </c>
      <c r="F106" s="46" t="s">
        <v>38</v>
      </c>
      <c r="G106" s="81"/>
      <c r="H106" s="81"/>
      <c r="I106" s="81"/>
      <c r="J106" s="81"/>
      <c r="K106" s="81"/>
      <c r="L106" s="81"/>
      <c r="M106" s="81"/>
      <c r="N106" s="81"/>
      <c r="O106" s="81"/>
      <c r="P106" s="81"/>
      <c r="Q106" s="81"/>
      <c r="R106" s="81"/>
      <c r="S106" s="81"/>
      <c r="T106" s="81"/>
      <c r="U106" s="81"/>
      <c r="V106" s="81"/>
      <c r="W106" s="81"/>
      <c r="X106" s="81"/>
      <c r="Y106" s="84" t="str">
        <f>IF(Table1[[#This Row],[1]]="","","X")</f>
        <v/>
      </c>
      <c r="Z106" s="84" t="str">
        <f>IF(AND(Table1[[#This Row],[2]]="",Table1[[#This Row],[4]]="",Table1[[#This Row],[17]]=""),"","X")</f>
        <v/>
      </c>
      <c r="AA106" s="84" t="str">
        <f>IF(AND(Table1[[#This Row],[3]]="",Table1[[#This Row],[5]]="",Table1[[#This Row],[6]]="",Table1[[#This Row],[7]]="",Table1[[#This Row],[8]]="",Table1[[#This Row],[9]]="",Table1[[#This Row],[10]]="",Table1[[#This Row],[11]]="",Table1[[#This Row],[12]]="",Table1[[#This Row],[13]]="",Table1[[#This Row],[15]]="",Table1[[#This Row],[16]]="",Table1[[#This Row],[18]]=""),"","X")</f>
        <v/>
      </c>
      <c r="AB106" s="84" t="str">
        <f>IF(Table1[[#This Row],[14]]="","","X")</f>
        <v/>
      </c>
    </row>
    <row r="107" spans="1:28" ht="26.25" x14ac:dyDescent="0.25">
      <c r="A107" s="82" t="s">
        <v>5</v>
      </c>
      <c r="B107" s="82" t="s">
        <v>263</v>
      </c>
      <c r="C107" s="47" t="s">
        <v>287</v>
      </c>
      <c r="D107" s="47" t="s">
        <v>288</v>
      </c>
      <c r="E107" s="47" t="s">
        <v>31</v>
      </c>
      <c r="F107" s="82" t="s">
        <v>1</v>
      </c>
      <c r="G107" s="81"/>
      <c r="H107" s="81"/>
      <c r="I107" s="81"/>
      <c r="J107" s="81"/>
      <c r="K107" s="81"/>
      <c r="L107" s="25" t="s">
        <v>35</v>
      </c>
      <c r="M107" s="25" t="s">
        <v>35</v>
      </c>
      <c r="N107" s="81"/>
      <c r="O107" s="81"/>
      <c r="P107" s="81"/>
      <c r="Q107" s="81"/>
      <c r="R107" s="81"/>
      <c r="S107" s="81"/>
      <c r="T107" s="81"/>
      <c r="U107" s="81"/>
      <c r="V107" s="81"/>
      <c r="W107" s="81"/>
      <c r="X107" s="81"/>
      <c r="Y107" s="84" t="str">
        <f>IF(Table1[[#This Row],[1]]="","","X")</f>
        <v/>
      </c>
      <c r="Z107" s="84" t="str">
        <f>IF(AND(Table1[[#This Row],[2]]="",Table1[[#This Row],[4]]="",Table1[[#This Row],[17]]=""),"","X")</f>
        <v/>
      </c>
      <c r="AA107" s="84" t="str">
        <f>IF(AND(Table1[[#This Row],[3]]="",Table1[[#This Row],[5]]="",Table1[[#This Row],[6]]="",Table1[[#This Row],[7]]="",Table1[[#This Row],[8]]="",Table1[[#This Row],[9]]="",Table1[[#This Row],[10]]="",Table1[[#This Row],[11]]="",Table1[[#This Row],[12]]="",Table1[[#This Row],[13]]="",Table1[[#This Row],[15]]="",Table1[[#This Row],[16]]="",Table1[[#This Row],[18]]=""),"","X")</f>
        <v>X</v>
      </c>
      <c r="AB107" s="84" t="str">
        <f>IF(Table1[[#This Row],[14]]="","","X")</f>
        <v/>
      </c>
    </row>
    <row r="108" spans="1:28" ht="64.5" x14ac:dyDescent="0.25">
      <c r="A108" s="82" t="s">
        <v>5</v>
      </c>
      <c r="B108" s="82" t="s">
        <v>264</v>
      </c>
      <c r="C108" s="47" t="s">
        <v>289</v>
      </c>
      <c r="D108" s="47" t="s">
        <v>290</v>
      </c>
      <c r="E108" s="47" t="s">
        <v>30</v>
      </c>
      <c r="F108" s="82" t="s">
        <v>1</v>
      </c>
      <c r="G108" s="81"/>
      <c r="H108" s="81"/>
      <c r="I108" s="81"/>
      <c r="J108" s="81"/>
      <c r="K108" s="81"/>
      <c r="L108" s="81"/>
      <c r="M108" s="81"/>
      <c r="N108" s="81"/>
      <c r="O108" s="25" t="s">
        <v>35</v>
      </c>
      <c r="P108" s="81"/>
      <c r="Q108" s="81"/>
      <c r="R108" s="81"/>
      <c r="S108" s="81"/>
      <c r="T108" s="81"/>
      <c r="U108" s="81"/>
      <c r="V108" s="81"/>
      <c r="W108" s="81"/>
      <c r="X108" s="81"/>
      <c r="Y108" s="84" t="str">
        <f>IF(Table1[[#This Row],[1]]="","","X")</f>
        <v/>
      </c>
      <c r="Z108" s="84" t="str">
        <f>IF(AND(Table1[[#This Row],[2]]="",Table1[[#This Row],[4]]="",Table1[[#This Row],[17]]=""),"","X")</f>
        <v/>
      </c>
      <c r="AA108" s="84" t="str">
        <f>IF(AND(Table1[[#This Row],[3]]="",Table1[[#This Row],[5]]="",Table1[[#This Row],[6]]="",Table1[[#This Row],[7]]="",Table1[[#This Row],[8]]="",Table1[[#This Row],[9]]="",Table1[[#This Row],[10]]="",Table1[[#This Row],[11]]="",Table1[[#This Row],[12]]="",Table1[[#This Row],[13]]="",Table1[[#This Row],[15]]="",Table1[[#This Row],[16]]="",Table1[[#This Row],[18]]=""),"","X")</f>
        <v>X</v>
      </c>
      <c r="AB108" s="84" t="str">
        <f>IF(Table1[[#This Row],[14]]="","","X")</f>
        <v/>
      </c>
    </row>
    <row r="109" spans="1:28" ht="77.25" x14ac:dyDescent="0.25">
      <c r="A109" s="82" t="s">
        <v>5</v>
      </c>
      <c r="B109" s="82" t="s">
        <v>265</v>
      </c>
      <c r="C109" s="47" t="s">
        <v>291</v>
      </c>
      <c r="D109" s="47" t="s">
        <v>28</v>
      </c>
      <c r="E109" s="47" t="s">
        <v>28</v>
      </c>
      <c r="F109" s="82" t="s">
        <v>1</v>
      </c>
      <c r="G109" s="81"/>
      <c r="H109" s="81"/>
      <c r="I109" s="81"/>
      <c r="J109" s="81"/>
      <c r="K109" s="81"/>
      <c r="L109" s="81"/>
      <c r="M109" s="81"/>
      <c r="N109" s="81"/>
      <c r="O109" s="81"/>
      <c r="P109" s="81"/>
      <c r="Q109" s="81"/>
      <c r="R109" s="81"/>
      <c r="S109" s="81"/>
      <c r="T109" s="81"/>
      <c r="U109" s="81"/>
      <c r="V109" s="81"/>
      <c r="W109" s="81"/>
      <c r="X109" s="81"/>
      <c r="Y109" s="84" t="str">
        <f>IF(Table1[[#This Row],[1]]="","","X")</f>
        <v/>
      </c>
      <c r="Z109" s="84" t="str">
        <f>IF(AND(Table1[[#This Row],[2]]="",Table1[[#This Row],[4]]="",Table1[[#This Row],[17]]=""),"","X")</f>
        <v/>
      </c>
      <c r="AA109" s="84" t="str">
        <f>IF(AND(Table1[[#This Row],[3]]="",Table1[[#This Row],[5]]="",Table1[[#This Row],[6]]="",Table1[[#This Row],[7]]="",Table1[[#This Row],[8]]="",Table1[[#This Row],[9]]="",Table1[[#This Row],[10]]="",Table1[[#This Row],[11]]="",Table1[[#This Row],[12]]="",Table1[[#This Row],[13]]="",Table1[[#This Row],[15]]="",Table1[[#This Row],[16]]="",Table1[[#This Row],[18]]=""),"","X")</f>
        <v/>
      </c>
      <c r="AB109" s="84" t="str">
        <f>IF(Table1[[#This Row],[14]]="","","X")</f>
        <v/>
      </c>
    </row>
    <row r="110" spans="1:28" ht="51.75" x14ac:dyDescent="0.25">
      <c r="A110" s="82" t="s">
        <v>5</v>
      </c>
      <c r="B110" s="82" t="s">
        <v>266</v>
      </c>
      <c r="C110" s="47" t="s">
        <v>292</v>
      </c>
      <c r="D110" s="47" t="s">
        <v>28</v>
      </c>
      <c r="E110" s="47" t="s">
        <v>28</v>
      </c>
      <c r="F110" s="82" t="s">
        <v>1</v>
      </c>
      <c r="G110" s="81"/>
      <c r="H110" s="81"/>
      <c r="I110" s="81"/>
      <c r="J110" s="81"/>
      <c r="K110" s="81"/>
      <c r="L110" s="81"/>
      <c r="M110" s="81"/>
      <c r="N110" s="81"/>
      <c r="O110" s="81"/>
      <c r="P110" s="81"/>
      <c r="Q110" s="81"/>
      <c r="R110" s="81"/>
      <c r="S110" s="81"/>
      <c r="T110" s="81"/>
      <c r="U110" s="81"/>
      <c r="V110" s="81"/>
      <c r="W110" s="81"/>
      <c r="X110" s="81"/>
      <c r="Y110" s="84" t="str">
        <f>IF(Table1[[#This Row],[1]]="","","X")</f>
        <v/>
      </c>
      <c r="Z110" s="84" t="str">
        <f>IF(AND(Table1[[#This Row],[2]]="",Table1[[#This Row],[4]]="",Table1[[#This Row],[17]]=""),"","X")</f>
        <v/>
      </c>
      <c r="AA110" s="84" t="str">
        <f>IF(AND(Table1[[#This Row],[3]]="",Table1[[#This Row],[5]]="",Table1[[#This Row],[6]]="",Table1[[#This Row],[7]]="",Table1[[#This Row],[8]]="",Table1[[#This Row],[9]]="",Table1[[#This Row],[10]]="",Table1[[#This Row],[11]]="",Table1[[#This Row],[12]]="",Table1[[#This Row],[13]]="",Table1[[#This Row],[15]]="",Table1[[#This Row],[16]]="",Table1[[#This Row],[18]]=""),"","X")</f>
        <v/>
      </c>
      <c r="AB110" s="84" t="str">
        <f>IF(Table1[[#This Row],[14]]="","","X")</f>
        <v/>
      </c>
    </row>
    <row r="111" spans="1:28" ht="39" x14ac:dyDescent="0.25">
      <c r="A111" s="82" t="s">
        <v>5</v>
      </c>
      <c r="B111" s="82" t="s">
        <v>267</v>
      </c>
      <c r="C111" s="47" t="s">
        <v>293</v>
      </c>
      <c r="D111" s="47" t="s">
        <v>28</v>
      </c>
      <c r="E111" s="47" t="s">
        <v>28</v>
      </c>
      <c r="F111" s="46" t="s">
        <v>38</v>
      </c>
      <c r="G111" s="81"/>
      <c r="H111" s="81"/>
      <c r="I111" s="81"/>
      <c r="J111" s="81"/>
      <c r="K111" s="81"/>
      <c r="L111" s="81"/>
      <c r="M111" s="81"/>
      <c r="N111" s="81"/>
      <c r="O111" s="81"/>
      <c r="P111" s="81"/>
      <c r="Q111" s="81"/>
      <c r="R111" s="81"/>
      <c r="S111" s="81"/>
      <c r="T111" s="81"/>
      <c r="U111" s="81"/>
      <c r="V111" s="81"/>
      <c r="W111" s="81"/>
      <c r="X111" s="81"/>
      <c r="Y111" s="84" t="str">
        <f>IF(Table1[[#This Row],[1]]="","","X")</f>
        <v/>
      </c>
      <c r="Z111" s="84" t="str">
        <f>IF(AND(Table1[[#This Row],[2]]="",Table1[[#This Row],[4]]="",Table1[[#This Row],[17]]=""),"","X")</f>
        <v/>
      </c>
      <c r="AA111" s="84" t="str">
        <f>IF(AND(Table1[[#This Row],[3]]="",Table1[[#This Row],[5]]="",Table1[[#This Row],[6]]="",Table1[[#This Row],[7]]="",Table1[[#This Row],[8]]="",Table1[[#This Row],[9]]="",Table1[[#This Row],[10]]="",Table1[[#This Row],[11]]="",Table1[[#This Row],[12]]="",Table1[[#This Row],[13]]="",Table1[[#This Row],[15]]="",Table1[[#This Row],[16]]="",Table1[[#This Row],[18]]=""),"","X")</f>
        <v/>
      </c>
      <c r="AB111" s="84" t="str">
        <f>IF(Table1[[#This Row],[14]]="","","X")</f>
        <v/>
      </c>
    </row>
    <row r="112" spans="1:28" ht="39" x14ac:dyDescent="0.25">
      <c r="A112" s="82" t="s">
        <v>5</v>
      </c>
      <c r="B112" s="82" t="s">
        <v>268</v>
      </c>
      <c r="C112" s="47" t="s">
        <v>294</v>
      </c>
      <c r="D112" s="47" t="s">
        <v>28</v>
      </c>
      <c r="E112" s="47" t="s">
        <v>28</v>
      </c>
      <c r="F112" s="82" t="s">
        <v>1</v>
      </c>
      <c r="G112" s="81"/>
      <c r="H112" s="81"/>
      <c r="I112" s="81"/>
      <c r="J112" s="25" t="s">
        <v>35</v>
      </c>
      <c r="K112" s="81"/>
      <c r="L112" s="81"/>
      <c r="M112" s="81"/>
      <c r="N112" s="81"/>
      <c r="O112" s="81"/>
      <c r="P112" s="81"/>
      <c r="Q112" s="81"/>
      <c r="R112" s="81"/>
      <c r="S112" s="81"/>
      <c r="T112" s="81"/>
      <c r="U112" s="81"/>
      <c r="V112" s="81"/>
      <c r="W112" s="81"/>
      <c r="X112" s="81"/>
      <c r="Y112" s="84" t="str">
        <f>IF(Table1[[#This Row],[1]]="","","X")</f>
        <v/>
      </c>
      <c r="Z112" s="84" t="str">
        <f>IF(AND(Table1[[#This Row],[2]]="",Table1[[#This Row],[4]]="",Table1[[#This Row],[17]]=""),"","X")</f>
        <v>X</v>
      </c>
      <c r="AA112" s="84" t="str">
        <f>IF(AND(Table1[[#This Row],[3]]="",Table1[[#This Row],[5]]="",Table1[[#This Row],[6]]="",Table1[[#This Row],[7]]="",Table1[[#This Row],[8]]="",Table1[[#This Row],[9]]="",Table1[[#This Row],[10]]="",Table1[[#This Row],[11]]="",Table1[[#This Row],[12]]="",Table1[[#This Row],[13]]="",Table1[[#This Row],[15]]="",Table1[[#This Row],[16]]="",Table1[[#This Row],[18]]=""),"","X")</f>
        <v/>
      </c>
      <c r="AB112" s="84" t="str">
        <f>IF(Table1[[#This Row],[14]]="","","X")</f>
        <v/>
      </c>
    </row>
    <row r="113" spans="1:28" ht="26.25" x14ac:dyDescent="0.25">
      <c r="A113" s="82" t="s">
        <v>5</v>
      </c>
      <c r="B113" s="82" t="s">
        <v>269</v>
      </c>
      <c r="C113" s="47" t="s">
        <v>295</v>
      </c>
      <c r="D113" s="47" t="s">
        <v>283</v>
      </c>
      <c r="E113" s="47" t="s">
        <v>31</v>
      </c>
      <c r="F113" s="82" t="s">
        <v>1</v>
      </c>
      <c r="G113" s="81"/>
      <c r="H113" s="81"/>
      <c r="I113" s="81"/>
      <c r="J113" s="81"/>
      <c r="K113" s="81"/>
      <c r="L113" s="81"/>
      <c r="M113" s="81"/>
      <c r="N113" s="81"/>
      <c r="O113" s="81"/>
      <c r="P113" s="81"/>
      <c r="Q113" s="81"/>
      <c r="R113" s="81"/>
      <c r="S113" s="81"/>
      <c r="T113" s="25" t="s">
        <v>35</v>
      </c>
      <c r="U113" s="81"/>
      <c r="V113" s="81"/>
      <c r="W113" s="81"/>
      <c r="X113" s="81"/>
      <c r="Y113" s="84" t="str">
        <f>IF(Table1[[#This Row],[1]]="","","X")</f>
        <v/>
      </c>
      <c r="Z113" s="84" t="str">
        <f>IF(AND(Table1[[#This Row],[2]]="",Table1[[#This Row],[4]]="",Table1[[#This Row],[17]]=""),"","X")</f>
        <v/>
      </c>
      <c r="AA113" s="84" t="str">
        <f>IF(AND(Table1[[#This Row],[3]]="",Table1[[#This Row],[5]]="",Table1[[#This Row],[6]]="",Table1[[#This Row],[7]]="",Table1[[#This Row],[8]]="",Table1[[#This Row],[9]]="",Table1[[#This Row],[10]]="",Table1[[#This Row],[11]]="",Table1[[#This Row],[12]]="",Table1[[#This Row],[13]]="",Table1[[#This Row],[15]]="",Table1[[#This Row],[16]]="",Table1[[#This Row],[18]]=""),"","X")</f>
        <v/>
      </c>
      <c r="AB113" s="84" t="str">
        <f>IF(Table1[[#This Row],[14]]="","","X")</f>
        <v>X</v>
      </c>
    </row>
    <row r="114" spans="1:28" ht="26.25" x14ac:dyDescent="0.25">
      <c r="A114" s="82" t="s">
        <v>5</v>
      </c>
      <c r="B114" s="82" t="s">
        <v>270</v>
      </c>
      <c r="C114" s="47" t="s">
        <v>296</v>
      </c>
      <c r="D114" s="47" t="s">
        <v>28</v>
      </c>
      <c r="E114" s="47" t="s">
        <v>28</v>
      </c>
      <c r="F114" s="82" t="s">
        <v>1</v>
      </c>
      <c r="G114" s="81"/>
      <c r="H114" s="25" t="s">
        <v>35</v>
      </c>
      <c r="I114" s="81"/>
      <c r="J114" s="81"/>
      <c r="K114" s="25" t="s">
        <v>35</v>
      </c>
      <c r="L114" s="81"/>
      <c r="M114" s="81"/>
      <c r="N114" s="81"/>
      <c r="O114" s="81"/>
      <c r="P114" s="81"/>
      <c r="Q114" s="81"/>
      <c r="R114" s="81"/>
      <c r="S114" s="81"/>
      <c r="T114" s="81"/>
      <c r="U114" s="81"/>
      <c r="V114" s="81"/>
      <c r="W114" s="81"/>
      <c r="X114" s="81"/>
      <c r="Y114" s="84" t="str">
        <f>IF(Table1[[#This Row],[1]]="","","X")</f>
        <v/>
      </c>
      <c r="Z114" s="84" t="str">
        <f>IF(AND(Table1[[#This Row],[2]]="",Table1[[#This Row],[4]]="",Table1[[#This Row],[17]]=""),"","X")</f>
        <v>X</v>
      </c>
      <c r="AA114" s="84" t="str">
        <f>IF(AND(Table1[[#This Row],[3]]="",Table1[[#This Row],[5]]="",Table1[[#This Row],[6]]="",Table1[[#This Row],[7]]="",Table1[[#This Row],[8]]="",Table1[[#This Row],[9]]="",Table1[[#This Row],[10]]="",Table1[[#This Row],[11]]="",Table1[[#This Row],[12]]="",Table1[[#This Row],[13]]="",Table1[[#This Row],[15]]="",Table1[[#This Row],[16]]="",Table1[[#This Row],[18]]=""),"","X")</f>
        <v>X</v>
      </c>
      <c r="AB114" s="84" t="str">
        <f>IF(Table1[[#This Row],[14]]="","","X")</f>
        <v/>
      </c>
    </row>
    <row r="115" spans="1:28" ht="39" x14ac:dyDescent="0.25">
      <c r="A115" s="46" t="s">
        <v>6</v>
      </c>
      <c r="B115" s="46" t="s">
        <v>297</v>
      </c>
      <c r="C115" s="47" t="s">
        <v>299</v>
      </c>
      <c r="D115" s="47" t="s">
        <v>28</v>
      </c>
      <c r="E115" s="47" t="s">
        <v>28</v>
      </c>
      <c r="F115" s="46" t="s">
        <v>1</v>
      </c>
      <c r="G115" s="25"/>
      <c r="H115" s="25" t="s">
        <v>35</v>
      </c>
      <c r="I115" s="25"/>
      <c r="J115" s="25"/>
      <c r="K115" s="25"/>
      <c r="L115" s="25"/>
      <c r="M115" s="25"/>
      <c r="N115" s="25"/>
      <c r="O115" s="25"/>
      <c r="P115" s="25"/>
      <c r="Q115" s="25"/>
      <c r="R115" s="25"/>
      <c r="S115" s="25"/>
      <c r="T115" s="25" t="s">
        <v>35</v>
      </c>
      <c r="U115" s="25"/>
      <c r="V115" s="25"/>
      <c r="W115" s="25"/>
      <c r="X115" s="25"/>
      <c r="Y115" s="45" t="str">
        <f>IF(Table1[[#This Row],[1]]="","","X")</f>
        <v/>
      </c>
      <c r="Z115" s="45" t="str">
        <f>IF(AND(Table1[[#This Row],[2]]="",Table1[[#This Row],[4]]="",Table1[[#This Row],[17]]=""),"","X")</f>
        <v>X</v>
      </c>
      <c r="AA115" s="45" t="str">
        <f>IF(AND(Table1[[#This Row],[3]]="",Table1[[#This Row],[5]]="",Table1[[#This Row],[6]]="",Table1[[#This Row],[7]]="",Table1[[#This Row],[8]]="",Table1[[#This Row],[9]]="",Table1[[#This Row],[10]]="",Table1[[#This Row],[11]]="",Table1[[#This Row],[12]]="",Table1[[#This Row],[13]]="",Table1[[#This Row],[15]]="",Table1[[#This Row],[16]]="",Table1[[#This Row],[18]]=""),"","X")</f>
        <v/>
      </c>
      <c r="AB115" s="45" t="str">
        <f>IF(Table1[[#This Row],[14]]="","","X")</f>
        <v>X</v>
      </c>
    </row>
    <row r="116" spans="1:28" ht="26.25" x14ac:dyDescent="0.25">
      <c r="A116" s="46" t="s">
        <v>6</v>
      </c>
      <c r="B116" s="46" t="s">
        <v>298</v>
      </c>
      <c r="C116" s="47" t="s">
        <v>300</v>
      </c>
      <c r="D116" s="47" t="s">
        <v>28</v>
      </c>
      <c r="E116" s="47" t="s">
        <v>28</v>
      </c>
      <c r="F116" s="46" t="s">
        <v>1</v>
      </c>
      <c r="G116" s="25"/>
      <c r="H116" s="25" t="s">
        <v>35</v>
      </c>
      <c r="I116" s="25"/>
      <c r="J116" s="25"/>
      <c r="K116" s="25"/>
      <c r="L116" s="25"/>
      <c r="M116" s="25"/>
      <c r="N116" s="25"/>
      <c r="O116" s="25"/>
      <c r="P116" s="25"/>
      <c r="Q116" s="25"/>
      <c r="R116" s="25"/>
      <c r="S116" s="25"/>
      <c r="T116" s="25"/>
      <c r="U116" s="25"/>
      <c r="V116" s="25"/>
      <c r="W116" s="25"/>
      <c r="X116" s="25"/>
      <c r="Y116" s="45" t="str">
        <f>IF(Table1[[#This Row],[1]]="","","X")</f>
        <v/>
      </c>
      <c r="Z116" s="45" t="str">
        <f>IF(AND(Table1[[#This Row],[2]]="",Table1[[#This Row],[4]]="",Table1[[#This Row],[17]]=""),"","X")</f>
        <v>X</v>
      </c>
      <c r="AA116" s="45" t="str">
        <f>IF(AND(Table1[[#This Row],[3]]="",Table1[[#This Row],[5]]="",Table1[[#This Row],[6]]="",Table1[[#This Row],[7]]="",Table1[[#This Row],[8]]="",Table1[[#This Row],[9]]="",Table1[[#This Row],[10]]="",Table1[[#This Row],[11]]="",Table1[[#This Row],[12]]="",Table1[[#This Row],[13]]="",Table1[[#This Row],[15]]="",Table1[[#This Row],[16]]="",Table1[[#This Row],[18]]=""),"","X")</f>
        <v/>
      </c>
      <c r="AB116" s="45" t="str">
        <f>IF(Table1[[#This Row],[14]]="","","X")</f>
        <v/>
      </c>
    </row>
    <row r="117" spans="1:28" ht="39" x14ac:dyDescent="0.25">
      <c r="A117" s="46" t="s">
        <v>8</v>
      </c>
      <c r="B117" s="46" t="s">
        <v>301</v>
      </c>
      <c r="C117" s="47" t="s">
        <v>304</v>
      </c>
      <c r="D117" s="47" t="s">
        <v>28</v>
      </c>
      <c r="E117" s="47" t="s">
        <v>28</v>
      </c>
      <c r="F117" s="46" t="s">
        <v>1</v>
      </c>
      <c r="G117" s="25"/>
      <c r="H117" s="25"/>
      <c r="I117" s="25"/>
      <c r="J117" s="25"/>
      <c r="K117" s="25"/>
      <c r="L117" s="25" t="s">
        <v>35</v>
      </c>
      <c r="M117" s="25"/>
      <c r="N117" s="25"/>
      <c r="O117" s="25"/>
      <c r="P117" s="25"/>
      <c r="Q117" s="25"/>
      <c r="R117" s="25"/>
      <c r="S117" s="25" t="s">
        <v>35</v>
      </c>
      <c r="T117" s="25"/>
      <c r="U117" s="25"/>
      <c r="V117" s="25"/>
      <c r="W117" s="25"/>
      <c r="X117" s="25"/>
      <c r="Y117" s="45" t="str">
        <f>IF(Table1[[#This Row],[1]]="","","X")</f>
        <v/>
      </c>
      <c r="Z117" s="45" t="str">
        <f>IF(AND(Table1[[#This Row],[2]]="",Table1[[#This Row],[4]]="",Table1[[#This Row],[17]]=""),"","X")</f>
        <v/>
      </c>
      <c r="AA117" s="45" t="str">
        <f>IF(AND(Table1[[#This Row],[3]]="",Table1[[#This Row],[5]]="",Table1[[#This Row],[6]]="",Table1[[#This Row],[7]]="",Table1[[#This Row],[8]]="",Table1[[#This Row],[9]]="",Table1[[#This Row],[10]]="",Table1[[#This Row],[11]]="",Table1[[#This Row],[12]]="",Table1[[#This Row],[13]]="",Table1[[#This Row],[15]]="",Table1[[#This Row],[16]]="",Table1[[#This Row],[18]]=""),"","X")</f>
        <v>X</v>
      </c>
      <c r="AB117" s="45" t="str">
        <f>IF(Table1[[#This Row],[14]]="","","X")</f>
        <v/>
      </c>
    </row>
    <row r="118" spans="1:28" ht="77.25" x14ac:dyDescent="0.25">
      <c r="A118" s="46" t="s">
        <v>8</v>
      </c>
      <c r="B118" s="46" t="s">
        <v>302</v>
      </c>
      <c r="C118" s="47" t="s">
        <v>305</v>
      </c>
      <c r="D118" s="47" t="s">
        <v>28</v>
      </c>
      <c r="E118" s="47" t="s">
        <v>28</v>
      </c>
      <c r="F118" s="46" t="s">
        <v>1</v>
      </c>
      <c r="G118" s="25"/>
      <c r="H118" s="25"/>
      <c r="I118" s="25"/>
      <c r="J118" s="25" t="s">
        <v>35</v>
      </c>
      <c r="K118" s="25"/>
      <c r="L118" s="25" t="s">
        <v>35</v>
      </c>
      <c r="M118" s="25"/>
      <c r="N118" s="25"/>
      <c r="O118" s="25"/>
      <c r="P118" s="25"/>
      <c r="Q118" s="25"/>
      <c r="R118" s="25"/>
      <c r="S118" s="25"/>
      <c r="T118" s="25"/>
      <c r="U118" s="25"/>
      <c r="V118" s="25"/>
      <c r="W118" s="25"/>
      <c r="X118" s="25"/>
      <c r="Y118" s="45" t="str">
        <f>IF(Table1[[#This Row],[1]]="","","X")</f>
        <v/>
      </c>
      <c r="Z118" s="45" t="str">
        <f>IF(AND(Table1[[#This Row],[2]]="",Table1[[#This Row],[4]]="",Table1[[#This Row],[17]]=""),"","X")</f>
        <v>X</v>
      </c>
      <c r="AA118" s="45" t="str">
        <f>IF(AND(Table1[[#This Row],[3]]="",Table1[[#This Row],[5]]="",Table1[[#This Row],[6]]="",Table1[[#This Row],[7]]="",Table1[[#This Row],[8]]="",Table1[[#This Row],[9]]="",Table1[[#This Row],[10]]="",Table1[[#This Row],[11]]="",Table1[[#This Row],[12]]="",Table1[[#This Row],[13]]="",Table1[[#This Row],[15]]="",Table1[[#This Row],[16]]="",Table1[[#This Row],[18]]=""),"","X")</f>
        <v>X</v>
      </c>
      <c r="AB118" s="45" t="str">
        <f>IF(Table1[[#This Row],[14]]="","","X")</f>
        <v/>
      </c>
    </row>
    <row r="119" spans="1:28" ht="39" x14ac:dyDescent="0.25">
      <c r="A119" s="46" t="s">
        <v>8</v>
      </c>
      <c r="B119" s="46" t="s">
        <v>303</v>
      </c>
      <c r="C119" s="47" t="s">
        <v>306</v>
      </c>
      <c r="D119" s="47" t="s">
        <v>28</v>
      </c>
      <c r="E119" s="47" t="s">
        <v>28</v>
      </c>
      <c r="F119" s="46" t="s">
        <v>1</v>
      </c>
      <c r="G119" s="25"/>
      <c r="H119" s="25" t="s">
        <v>35</v>
      </c>
      <c r="I119" s="25"/>
      <c r="J119" s="25"/>
      <c r="K119" s="25"/>
      <c r="L119" s="25"/>
      <c r="M119" s="25"/>
      <c r="N119" s="25"/>
      <c r="O119" s="25"/>
      <c r="P119" s="25"/>
      <c r="Q119" s="25"/>
      <c r="R119" s="25"/>
      <c r="S119" s="25"/>
      <c r="T119" s="25"/>
      <c r="U119" s="25"/>
      <c r="V119" s="25"/>
      <c r="W119" s="25"/>
      <c r="X119" s="25"/>
      <c r="Y119" s="45" t="str">
        <f>IF(Table1[[#This Row],[1]]="","","X")</f>
        <v/>
      </c>
      <c r="Z119" s="45" t="str">
        <f>IF(AND(Table1[[#This Row],[2]]="",Table1[[#This Row],[4]]="",Table1[[#This Row],[17]]=""),"","X")</f>
        <v>X</v>
      </c>
      <c r="AA119" s="45" t="str">
        <f>IF(AND(Table1[[#This Row],[3]]="",Table1[[#This Row],[5]]="",Table1[[#This Row],[6]]="",Table1[[#This Row],[7]]="",Table1[[#This Row],[8]]="",Table1[[#This Row],[9]]="",Table1[[#This Row],[10]]="",Table1[[#This Row],[11]]="",Table1[[#This Row],[12]]="",Table1[[#This Row],[13]]="",Table1[[#This Row],[15]]="",Table1[[#This Row],[16]]="",Table1[[#This Row],[18]]=""),"","X")</f>
        <v/>
      </c>
      <c r="AB119" s="45" t="str">
        <f>IF(Table1[[#This Row],[14]]="","","X")</f>
        <v/>
      </c>
    </row>
    <row r="120" spans="1:28" ht="39" x14ac:dyDescent="0.25">
      <c r="A120" s="46" t="s">
        <v>7</v>
      </c>
      <c r="B120" s="46" t="s">
        <v>307</v>
      </c>
      <c r="C120" s="47" t="s">
        <v>310</v>
      </c>
      <c r="D120" s="47" t="s">
        <v>28</v>
      </c>
      <c r="E120" s="47" t="s">
        <v>28</v>
      </c>
      <c r="F120" s="46" t="s">
        <v>1</v>
      </c>
      <c r="G120" s="25"/>
      <c r="H120" s="25"/>
      <c r="I120" s="25"/>
      <c r="J120" s="25"/>
      <c r="K120" s="25"/>
      <c r="L120" s="25"/>
      <c r="M120" s="25"/>
      <c r="N120" s="25"/>
      <c r="O120" s="25" t="s">
        <v>35</v>
      </c>
      <c r="P120" s="25"/>
      <c r="Q120" s="25"/>
      <c r="R120" s="25"/>
      <c r="S120" s="25"/>
      <c r="T120" s="25"/>
      <c r="U120" s="25"/>
      <c r="V120" s="25"/>
      <c r="W120" s="25"/>
      <c r="X120" s="25"/>
      <c r="Y120" s="45" t="str">
        <f>IF(Table1[[#This Row],[1]]="","","X")</f>
        <v/>
      </c>
      <c r="Z120" s="45" t="str">
        <f>IF(AND(Table1[[#This Row],[2]]="",Table1[[#This Row],[4]]="",Table1[[#This Row],[17]]=""),"","X")</f>
        <v/>
      </c>
      <c r="AA120" s="45" t="str">
        <f>IF(AND(Table1[[#This Row],[3]]="",Table1[[#This Row],[5]]="",Table1[[#This Row],[6]]="",Table1[[#This Row],[7]]="",Table1[[#This Row],[8]]="",Table1[[#This Row],[9]]="",Table1[[#This Row],[10]]="",Table1[[#This Row],[11]]="",Table1[[#This Row],[12]]="",Table1[[#This Row],[13]]="",Table1[[#This Row],[15]]="",Table1[[#This Row],[16]]="",Table1[[#This Row],[18]]=""),"","X")</f>
        <v>X</v>
      </c>
      <c r="AB120" s="45" t="str">
        <f>IF(Table1[[#This Row],[14]]="","","X")</f>
        <v/>
      </c>
    </row>
    <row r="121" spans="1:28" ht="26.25" x14ac:dyDescent="0.25">
      <c r="A121" s="46" t="s">
        <v>7</v>
      </c>
      <c r="B121" s="46" t="s">
        <v>308</v>
      </c>
      <c r="C121" s="47" t="s">
        <v>309</v>
      </c>
      <c r="D121" s="47" t="s">
        <v>95</v>
      </c>
      <c r="E121" s="47" t="s">
        <v>30</v>
      </c>
      <c r="F121" s="46" t="s">
        <v>1</v>
      </c>
      <c r="G121" s="25"/>
      <c r="H121" s="25"/>
      <c r="I121" s="25"/>
      <c r="J121" s="25"/>
      <c r="K121" s="25"/>
      <c r="L121" s="25"/>
      <c r="M121" s="25"/>
      <c r="N121" s="25"/>
      <c r="O121" s="25" t="s">
        <v>35</v>
      </c>
      <c r="P121" s="25"/>
      <c r="Q121" s="25"/>
      <c r="R121" s="25"/>
      <c r="S121" s="25"/>
      <c r="T121" s="25"/>
      <c r="U121" s="25"/>
      <c r="V121" s="25"/>
      <c r="W121" s="25"/>
      <c r="X121" s="25"/>
      <c r="Y121" s="45" t="str">
        <f>IF(Table1[[#This Row],[1]]="","","X")</f>
        <v/>
      </c>
      <c r="Z121" s="45" t="str">
        <f>IF(AND(Table1[[#This Row],[2]]="",Table1[[#This Row],[4]]="",Table1[[#This Row],[17]]=""),"","X")</f>
        <v/>
      </c>
      <c r="AA121" s="45" t="str">
        <f>IF(AND(Table1[[#This Row],[3]]="",Table1[[#This Row],[5]]="",Table1[[#This Row],[6]]="",Table1[[#This Row],[7]]="",Table1[[#This Row],[8]]="",Table1[[#This Row],[9]]="",Table1[[#This Row],[10]]="",Table1[[#This Row],[11]]="",Table1[[#This Row],[12]]="",Table1[[#This Row],[13]]="",Table1[[#This Row],[15]]="",Table1[[#This Row],[16]]="",Table1[[#This Row],[18]]=""),"","X")</f>
        <v>X</v>
      </c>
      <c r="AB121" s="45" t="str">
        <f>IF(Table1[[#This Row],[14]]="","","X")</f>
        <v/>
      </c>
    </row>
    <row r="122" spans="1:28" ht="26.25" x14ac:dyDescent="0.25">
      <c r="A122" s="46" t="s">
        <v>9</v>
      </c>
      <c r="B122" s="46" t="s">
        <v>311</v>
      </c>
      <c r="C122" s="47" t="s">
        <v>312</v>
      </c>
      <c r="D122" s="47" t="s">
        <v>119</v>
      </c>
      <c r="E122" s="47" t="s">
        <v>31</v>
      </c>
      <c r="F122" s="46" t="s">
        <v>1</v>
      </c>
      <c r="G122" s="25"/>
      <c r="H122" s="25"/>
      <c r="I122" s="25"/>
      <c r="J122" s="25"/>
      <c r="K122" s="25"/>
      <c r="L122" s="25" t="s">
        <v>35</v>
      </c>
      <c r="M122" s="25"/>
      <c r="N122" s="25"/>
      <c r="O122" s="25"/>
      <c r="P122" s="25"/>
      <c r="Q122" s="25"/>
      <c r="R122" s="25"/>
      <c r="S122" s="25"/>
      <c r="T122" s="25" t="s">
        <v>35</v>
      </c>
      <c r="U122" s="25"/>
      <c r="V122" s="25"/>
      <c r="W122" s="25"/>
      <c r="X122" s="25"/>
      <c r="Y122" s="45" t="str">
        <f>IF(Table1[[#This Row],[1]]="","","X")</f>
        <v/>
      </c>
      <c r="Z122" s="45" t="str">
        <f>IF(AND(Table1[[#This Row],[2]]="",Table1[[#This Row],[4]]="",Table1[[#This Row],[17]]=""),"","X")</f>
        <v/>
      </c>
      <c r="AA122" s="45" t="str">
        <f>IF(AND(Table1[[#This Row],[3]]="",Table1[[#This Row],[5]]="",Table1[[#This Row],[6]]="",Table1[[#This Row],[7]]="",Table1[[#This Row],[8]]="",Table1[[#This Row],[9]]="",Table1[[#This Row],[10]]="",Table1[[#This Row],[11]]="",Table1[[#This Row],[12]]="",Table1[[#This Row],[13]]="",Table1[[#This Row],[15]]="",Table1[[#This Row],[16]]="",Table1[[#This Row],[18]]=""),"","X")</f>
        <v>X</v>
      </c>
      <c r="AB122" s="45" t="str">
        <f>IF(Table1[[#This Row],[14]]="","","X")</f>
        <v>X</v>
      </c>
    </row>
    <row r="123" spans="1:28" ht="39" x14ac:dyDescent="0.25">
      <c r="A123" s="46" t="s">
        <v>37</v>
      </c>
      <c r="B123" s="46" t="s">
        <v>313</v>
      </c>
      <c r="C123" s="47" t="s">
        <v>314</v>
      </c>
      <c r="D123" s="47" t="s">
        <v>315</v>
      </c>
      <c r="E123" s="47" t="s">
        <v>31</v>
      </c>
      <c r="F123" s="46" t="s">
        <v>1</v>
      </c>
      <c r="G123" s="25"/>
      <c r="H123" s="25"/>
      <c r="I123" s="25"/>
      <c r="J123" s="25"/>
      <c r="K123" s="25" t="s">
        <v>35</v>
      </c>
      <c r="L123" s="25"/>
      <c r="M123" s="25"/>
      <c r="N123" s="25"/>
      <c r="O123" s="25"/>
      <c r="P123" s="25"/>
      <c r="Q123" s="25"/>
      <c r="R123" s="25"/>
      <c r="S123" s="25"/>
      <c r="T123" s="25"/>
      <c r="U123" s="25"/>
      <c r="V123" s="25"/>
      <c r="W123" s="25"/>
      <c r="X123" s="25"/>
      <c r="Y123" s="45" t="str">
        <f>IF(Table1[[#This Row],[1]]="","","X")</f>
        <v/>
      </c>
      <c r="Z123" s="45" t="str">
        <f>IF(AND(Table1[[#This Row],[2]]="",Table1[[#This Row],[4]]="",Table1[[#This Row],[17]]=""),"","X")</f>
        <v/>
      </c>
      <c r="AA123" s="45" t="str">
        <f>IF(AND(Table1[[#This Row],[3]]="",Table1[[#This Row],[5]]="",Table1[[#This Row],[6]]="",Table1[[#This Row],[7]]="",Table1[[#This Row],[8]]="",Table1[[#This Row],[9]]="",Table1[[#This Row],[10]]="",Table1[[#This Row],[11]]="",Table1[[#This Row],[12]]="",Table1[[#This Row],[13]]="",Table1[[#This Row],[15]]="",Table1[[#This Row],[16]]="",Table1[[#This Row],[18]]=""),"","X")</f>
        <v>X</v>
      </c>
      <c r="AB123" s="45" t="str">
        <f>IF(Table1[[#This Row],[14]]="","","X")</f>
        <v/>
      </c>
    </row>
    <row r="124" spans="1:28" ht="26.25" x14ac:dyDescent="0.25">
      <c r="A124" s="46" t="s">
        <v>5</v>
      </c>
      <c r="B124" s="46" t="s">
        <v>316</v>
      </c>
      <c r="C124" s="47" t="s">
        <v>332</v>
      </c>
      <c r="D124" s="47" t="s">
        <v>28</v>
      </c>
      <c r="E124" s="47" t="s">
        <v>28</v>
      </c>
      <c r="F124" s="82" t="s">
        <v>1</v>
      </c>
      <c r="G124" s="25"/>
      <c r="H124" s="25" t="s">
        <v>35</v>
      </c>
      <c r="I124" s="25"/>
      <c r="J124" s="25"/>
      <c r="K124" s="25"/>
      <c r="L124" s="25"/>
      <c r="M124" s="25"/>
      <c r="N124" s="25"/>
      <c r="O124" s="25"/>
      <c r="P124" s="25"/>
      <c r="Q124" s="25"/>
      <c r="R124" s="25"/>
      <c r="S124" s="25"/>
      <c r="T124" s="25"/>
      <c r="U124" s="25"/>
      <c r="V124" s="25"/>
      <c r="W124" s="25"/>
      <c r="X124" s="25"/>
      <c r="Y124" s="45" t="str">
        <f>IF(Table1[[#This Row],[1]]="","","X")</f>
        <v/>
      </c>
      <c r="Z124" s="45" t="str">
        <f>IF(AND(Table1[[#This Row],[2]]="",Table1[[#This Row],[4]]="",Table1[[#This Row],[17]]=""),"","X")</f>
        <v>X</v>
      </c>
      <c r="AA124" s="45" t="str">
        <f>IF(AND(Table1[[#This Row],[3]]="",Table1[[#This Row],[5]]="",Table1[[#This Row],[6]]="",Table1[[#This Row],[7]]="",Table1[[#This Row],[8]]="",Table1[[#This Row],[9]]="",Table1[[#This Row],[10]]="",Table1[[#This Row],[11]]="",Table1[[#This Row],[12]]="",Table1[[#This Row],[13]]="",Table1[[#This Row],[15]]="",Table1[[#This Row],[16]]="",Table1[[#This Row],[18]]=""),"","X")</f>
        <v/>
      </c>
      <c r="AB124" s="45" t="str">
        <f>IF(Table1[[#This Row],[14]]="","","X")</f>
        <v/>
      </c>
    </row>
    <row r="125" spans="1:28" s="17" customFormat="1" ht="28.5" customHeight="1" x14ac:dyDescent="0.25">
      <c r="A125" s="46" t="s">
        <v>5</v>
      </c>
      <c r="B125" s="46" t="s">
        <v>317</v>
      </c>
      <c r="C125" s="47" t="s">
        <v>333</v>
      </c>
      <c r="D125" s="47" t="s">
        <v>28</v>
      </c>
      <c r="E125" s="47" t="s">
        <v>28</v>
      </c>
      <c r="F125" s="82" t="s">
        <v>1</v>
      </c>
      <c r="G125" s="25"/>
      <c r="H125" s="25"/>
      <c r="I125" s="25"/>
      <c r="J125" s="25"/>
      <c r="K125" s="25"/>
      <c r="L125" s="25" t="s">
        <v>35</v>
      </c>
      <c r="M125" s="25"/>
      <c r="N125" s="25"/>
      <c r="O125" s="25" t="s">
        <v>35</v>
      </c>
      <c r="P125" s="25"/>
      <c r="Q125" s="25"/>
      <c r="R125" s="25"/>
      <c r="S125" s="25"/>
      <c r="T125" s="25"/>
      <c r="U125" s="25"/>
      <c r="V125" s="25"/>
      <c r="W125" s="25"/>
      <c r="X125" s="25"/>
      <c r="Y125" s="45" t="str">
        <f>IF(Table1[[#This Row],[1]]="","","X")</f>
        <v/>
      </c>
      <c r="Z125" s="45" t="str">
        <f>IF(AND(Table1[[#This Row],[2]]="",Table1[[#This Row],[4]]="",Table1[[#This Row],[17]]=""),"","X")</f>
        <v/>
      </c>
      <c r="AA125" s="45" t="str">
        <f>IF(AND(Table1[[#This Row],[3]]="",Table1[[#This Row],[5]]="",Table1[[#This Row],[6]]="",Table1[[#This Row],[7]]="",Table1[[#This Row],[8]]="",Table1[[#This Row],[9]]="",Table1[[#This Row],[10]]="",Table1[[#This Row],[11]]="",Table1[[#This Row],[12]]="",Table1[[#This Row],[13]]="",Table1[[#This Row],[15]]="",Table1[[#This Row],[16]]="",Table1[[#This Row],[18]]=""),"","X")</f>
        <v>X</v>
      </c>
      <c r="AB125" s="45" t="str">
        <f>IF(Table1[[#This Row],[14]]="","","X")</f>
        <v/>
      </c>
    </row>
    <row r="126" spans="1:28" ht="26.25" x14ac:dyDescent="0.25">
      <c r="A126" s="46" t="s">
        <v>5</v>
      </c>
      <c r="B126" s="46" t="s">
        <v>318</v>
      </c>
      <c r="C126" s="47" t="s">
        <v>334</v>
      </c>
      <c r="D126" s="47" t="s">
        <v>28</v>
      </c>
      <c r="E126" s="47" t="s">
        <v>28</v>
      </c>
      <c r="F126" s="82" t="s">
        <v>1</v>
      </c>
      <c r="G126" s="25"/>
      <c r="H126" s="25" t="s">
        <v>35</v>
      </c>
      <c r="I126" s="25"/>
      <c r="J126" s="25"/>
      <c r="K126" s="25"/>
      <c r="L126" s="25"/>
      <c r="M126" s="25"/>
      <c r="N126" s="25"/>
      <c r="O126" s="25"/>
      <c r="P126" s="25"/>
      <c r="Q126" s="25"/>
      <c r="R126" s="25"/>
      <c r="S126" s="25"/>
      <c r="T126" s="25"/>
      <c r="U126" s="25"/>
      <c r="V126" s="25"/>
      <c r="W126" s="25"/>
      <c r="X126" s="25"/>
      <c r="Y126" s="45" t="str">
        <f>IF(Table1[[#This Row],[1]]="","","X")</f>
        <v/>
      </c>
      <c r="Z126" s="45" t="str">
        <f>IF(AND(Table1[[#This Row],[2]]="",Table1[[#This Row],[4]]="",Table1[[#This Row],[17]]=""),"","X")</f>
        <v>X</v>
      </c>
      <c r="AA126" s="45" t="str">
        <f>IF(AND(Table1[[#This Row],[3]]="",Table1[[#This Row],[5]]="",Table1[[#This Row],[6]]="",Table1[[#This Row],[7]]="",Table1[[#This Row],[8]]="",Table1[[#This Row],[9]]="",Table1[[#This Row],[10]]="",Table1[[#This Row],[11]]="",Table1[[#This Row],[12]]="",Table1[[#This Row],[13]]="",Table1[[#This Row],[15]]="",Table1[[#This Row],[16]]="",Table1[[#This Row],[18]]=""),"","X")</f>
        <v/>
      </c>
      <c r="AB126" s="45" t="str">
        <f>IF(Table1[[#This Row],[14]]="","","X")</f>
        <v/>
      </c>
    </row>
    <row r="127" spans="1:28" ht="26.25" x14ac:dyDescent="0.25">
      <c r="A127" s="46" t="s">
        <v>5</v>
      </c>
      <c r="B127" s="46" t="s">
        <v>319</v>
      </c>
      <c r="C127" s="47" t="s">
        <v>335</v>
      </c>
      <c r="D127" s="47" t="s">
        <v>28</v>
      </c>
      <c r="E127" s="47" t="s">
        <v>28</v>
      </c>
      <c r="F127" s="82" t="s">
        <v>1</v>
      </c>
      <c r="G127" s="25"/>
      <c r="H127" s="25" t="s">
        <v>35</v>
      </c>
      <c r="I127" s="25"/>
      <c r="J127" s="25"/>
      <c r="K127" s="25"/>
      <c r="L127" s="25"/>
      <c r="M127" s="25"/>
      <c r="N127" s="25"/>
      <c r="O127" s="25"/>
      <c r="P127" s="25"/>
      <c r="Q127" s="25"/>
      <c r="R127" s="25"/>
      <c r="S127" s="25"/>
      <c r="T127" s="25"/>
      <c r="U127" s="25"/>
      <c r="V127" s="25"/>
      <c r="W127" s="25"/>
      <c r="X127" s="25"/>
      <c r="Y127" s="45" t="str">
        <f>IF(Table1[[#This Row],[1]]="","","X")</f>
        <v/>
      </c>
      <c r="Z127" s="45" t="str">
        <f>IF(AND(Table1[[#This Row],[2]]="",Table1[[#This Row],[4]]="",Table1[[#This Row],[17]]=""),"","X")</f>
        <v>X</v>
      </c>
      <c r="AA127" s="45" t="str">
        <f>IF(AND(Table1[[#This Row],[3]]="",Table1[[#This Row],[5]]="",Table1[[#This Row],[6]]="",Table1[[#This Row],[7]]="",Table1[[#This Row],[8]]="",Table1[[#This Row],[9]]="",Table1[[#This Row],[10]]="",Table1[[#This Row],[11]]="",Table1[[#This Row],[12]]="",Table1[[#This Row],[13]]="",Table1[[#This Row],[15]]="",Table1[[#This Row],[16]]="",Table1[[#This Row],[18]]=""),"","X")</f>
        <v/>
      </c>
      <c r="AB127" s="45" t="str">
        <f>IF(Table1[[#This Row],[14]]="","","X")</f>
        <v/>
      </c>
    </row>
    <row r="128" spans="1:28" ht="39" x14ac:dyDescent="0.25">
      <c r="A128" s="46" t="s">
        <v>5</v>
      </c>
      <c r="B128" s="46" t="s">
        <v>320</v>
      </c>
      <c r="C128" s="47" t="s">
        <v>336</v>
      </c>
      <c r="D128" s="47" t="s">
        <v>337</v>
      </c>
      <c r="E128" s="47" t="s">
        <v>31</v>
      </c>
      <c r="F128" s="46" t="s">
        <v>1</v>
      </c>
      <c r="G128" s="25"/>
      <c r="H128" s="25"/>
      <c r="I128" s="25" t="s">
        <v>35</v>
      </c>
      <c r="J128" s="25"/>
      <c r="K128" s="25"/>
      <c r="L128" s="25"/>
      <c r="M128" s="25"/>
      <c r="N128" s="25"/>
      <c r="O128" s="25"/>
      <c r="P128" s="25"/>
      <c r="Q128" s="25"/>
      <c r="R128" s="25"/>
      <c r="S128" s="25"/>
      <c r="T128" s="25"/>
      <c r="U128" s="25"/>
      <c r="V128" s="25"/>
      <c r="W128" s="25"/>
      <c r="X128" s="25" t="s">
        <v>35</v>
      </c>
      <c r="Y128" s="45" t="str">
        <f>IF(Table1[[#This Row],[1]]="","","X")</f>
        <v/>
      </c>
      <c r="Z128" s="45" t="str">
        <f>IF(AND(Table1[[#This Row],[2]]="",Table1[[#This Row],[4]]="",Table1[[#This Row],[17]]=""),"","X")</f>
        <v/>
      </c>
      <c r="AA128" s="45" t="str">
        <f>IF(AND(Table1[[#This Row],[3]]="",Table1[[#This Row],[5]]="",Table1[[#This Row],[6]]="",Table1[[#This Row],[7]]="",Table1[[#This Row],[8]]="",Table1[[#This Row],[9]]="",Table1[[#This Row],[10]]="",Table1[[#This Row],[11]]="",Table1[[#This Row],[12]]="",Table1[[#This Row],[13]]="",Table1[[#This Row],[15]]="",Table1[[#This Row],[16]]="",Table1[[#This Row],[18]]=""),"","X")</f>
        <v>X</v>
      </c>
      <c r="AB128" s="45" t="str">
        <f>IF(Table1[[#This Row],[14]]="","","X")</f>
        <v/>
      </c>
    </row>
    <row r="129" spans="1:28" ht="39" x14ac:dyDescent="0.25">
      <c r="A129" s="46" t="s">
        <v>5</v>
      </c>
      <c r="B129" s="46" t="s">
        <v>321</v>
      </c>
      <c r="C129" s="47" t="s">
        <v>338</v>
      </c>
      <c r="D129" s="47" t="s">
        <v>28</v>
      </c>
      <c r="E129" s="47" t="s">
        <v>28</v>
      </c>
      <c r="F129" s="82" t="s">
        <v>1</v>
      </c>
      <c r="G129" s="25"/>
      <c r="H129" s="25"/>
      <c r="I129" s="25"/>
      <c r="J129" s="25"/>
      <c r="K129" s="25"/>
      <c r="L129" s="25"/>
      <c r="M129" s="25"/>
      <c r="N129" s="25"/>
      <c r="O129" s="25"/>
      <c r="P129" s="25"/>
      <c r="Q129" s="25"/>
      <c r="R129" s="25"/>
      <c r="S129" s="25"/>
      <c r="T129" s="25" t="s">
        <v>35</v>
      </c>
      <c r="U129" s="25"/>
      <c r="V129" s="25"/>
      <c r="W129" s="25"/>
      <c r="X129" s="25"/>
      <c r="Y129" s="45" t="str">
        <f>IF(Table1[[#This Row],[1]]="","","X")</f>
        <v/>
      </c>
      <c r="Z129" s="45" t="str">
        <f>IF(AND(Table1[[#This Row],[2]]="",Table1[[#This Row],[4]]="",Table1[[#This Row],[17]]=""),"","X")</f>
        <v/>
      </c>
      <c r="AA129" s="45" t="str">
        <f>IF(AND(Table1[[#This Row],[3]]="",Table1[[#This Row],[5]]="",Table1[[#This Row],[6]]="",Table1[[#This Row],[7]]="",Table1[[#This Row],[8]]="",Table1[[#This Row],[9]]="",Table1[[#This Row],[10]]="",Table1[[#This Row],[11]]="",Table1[[#This Row],[12]]="",Table1[[#This Row],[13]]="",Table1[[#This Row],[15]]="",Table1[[#This Row],[16]]="",Table1[[#This Row],[18]]=""),"","X")</f>
        <v/>
      </c>
      <c r="AB129" s="45" t="str">
        <f>IF(Table1[[#This Row],[14]]="","","X")</f>
        <v>X</v>
      </c>
    </row>
    <row r="130" spans="1:28" ht="64.5" x14ac:dyDescent="0.25">
      <c r="A130" s="46" t="s">
        <v>5</v>
      </c>
      <c r="B130" s="46" t="s">
        <v>322</v>
      </c>
      <c r="C130" s="47" t="s">
        <v>339</v>
      </c>
      <c r="D130" s="47" t="s">
        <v>28</v>
      </c>
      <c r="E130" s="47" t="s">
        <v>28</v>
      </c>
      <c r="F130" s="82" t="s">
        <v>1</v>
      </c>
      <c r="G130" s="25"/>
      <c r="H130" s="25"/>
      <c r="I130" s="25"/>
      <c r="J130" s="25"/>
      <c r="K130" s="25"/>
      <c r="L130" s="25" t="s">
        <v>35</v>
      </c>
      <c r="M130" s="25"/>
      <c r="N130" s="25"/>
      <c r="O130" s="25"/>
      <c r="P130" s="25"/>
      <c r="Q130" s="25"/>
      <c r="R130" s="25"/>
      <c r="S130" s="25"/>
      <c r="T130" s="25" t="s">
        <v>35</v>
      </c>
      <c r="U130" s="25"/>
      <c r="V130" s="25"/>
      <c r="W130" s="25"/>
      <c r="X130" s="25"/>
      <c r="Y130" s="45" t="str">
        <f>IF(Table1[[#This Row],[1]]="","","X")</f>
        <v/>
      </c>
      <c r="Z130" s="45" t="str">
        <f>IF(AND(Table1[[#This Row],[2]]="",Table1[[#This Row],[4]]="",Table1[[#This Row],[17]]=""),"","X")</f>
        <v/>
      </c>
      <c r="AA130" s="45" t="str">
        <f>IF(AND(Table1[[#This Row],[3]]="",Table1[[#This Row],[5]]="",Table1[[#This Row],[6]]="",Table1[[#This Row],[7]]="",Table1[[#This Row],[8]]="",Table1[[#This Row],[9]]="",Table1[[#This Row],[10]]="",Table1[[#This Row],[11]]="",Table1[[#This Row],[12]]="",Table1[[#This Row],[13]]="",Table1[[#This Row],[15]]="",Table1[[#This Row],[16]]="",Table1[[#This Row],[18]]=""),"","X")</f>
        <v>X</v>
      </c>
      <c r="AB130" s="45" t="str">
        <f>IF(Table1[[#This Row],[14]]="","","X")</f>
        <v>X</v>
      </c>
    </row>
    <row r="131" spans="1:28" ht="77.25" x14ac:dyDescent="0.25">
      <c r="A131" s="46" t="s">
        <v>5</v>
      </c>
      <c r="B131" s="46" t="s">
        <v>323</v>
      </c>
      <c r="C131" s="47" t="s">
        <v>340</v>
      </c>
      <c r="D131" s="47" t="s">
        <v>28</v>
      </c>
      <c r="E131" s="47" t="s">
        <v>28</v>
      </c>
      <c r="F131" s="82" t="s">
        <v>1</v>
      </c>
      <c r="G131" s="25"/>
      <c r="H131" s="25"/>
      <c r="I131" s="25"/>
      <c r="J131" s="25"/>
      <c r="K131" s="25"/>
      <c r="L131" s="25"/>
      <c r="M131" s="25"/>
      <c r="N131" s="25"/>
      <c r="O131" s="25"/>
      <c r="P131" s="25"/>
      <c r="Q131" s="25"/>
      <c r="R131" s="25"/>
      <c r="S131" s="25"/>
      <c r="T131" s="25"/>
      <c r="U131" s="25"/>
      <c r="V131" s="25"/>
      <c r="W131" s="25"/>
      <c r="X131" s="25"/>
      <c r="Y131" s="45" t="str">
        <f>IF(Table1[[#This Row],[1]]="","","X")</f>
        <v/>
      </c>
      <c r="Z131" s="45" t="str">
        <f>IF(AND(Table1[[#This Row],[2]]="",Table1[[#This Row],[4]]="",Table1[[#This Row],[17]]=""),"","X")</f>
        <v/>
      </c>
      <c r="AA131" s="45" t="str">
        <f>IF(AND(Table1[[#This Row],[3]]="",Table1[[#This Row],[5]]="",Table1[[#This Row],[6]]="",Table1[[#This Row],[7]]="",Table1[[#This Row],[8]]="",Table1[[#This Row],[9]]="",Table1[[#This Row],[10]]="",Table1[[#This Row],[11]]="",Table1[[#This Row],[12]]="",Table1[[#This Row],[13]]="",Table1[[#This Row],[15]]="",Table1[[#This Row],[16]]="",Table1[[#This Row],[18]]=""),"","X")</f>
        <v/>
      </c>
      <c r="AB131" s="45" t="str">
        <f>IF(Table1[[#This Row],[14]]="","","X")</f>
        <v/>
      </c>
    </row>
    <row r="132" spans="1:28" ht="51.75" x14ac:dyDescent="0.25">
      <c r="A132" s="46" t="s">
        <v>5</v>
      </c>
      <c r="B132" s="46" t="s">
        <v>324</v>
      </c>
      <c r="C132" s="47" t="s">
        <v>341</v>
      </c>
      <c r="D132" s="47" t="s">
        <v>28</v>
      </c>
      <c r="E132" s="47" t="s">
        <v>28</v>
      </c>
      <c r="F132" s="82" t="s">
        <v>1</v>
      </c>
      <c r="G132" s="25"/>
      <c r="H132" s="25" t="s">
        <v>35</v>
      </c>
      <c r="I132" s="25"/>
      <c r="J132" s="25"/>
      <c r="K132" s="25"/>
      <c r="L132" s="25"/>
      <c r="M132" s="25"/>
      <c r="N132" s="25"/>
      <c r="O132" s="25"/>
      <c r="P132" s="25"/>
      <c r="Q132" s="25"/>
      <c r="R132" s="25"/>
      <c r="S132" s="25"/>
      <c r="T132" s="25" t="s">
        <v>35</v>
      </c>
      <c r="U132" s="25"/>
      <c r="V132" s="25"/>
      <c r="W132" s="25"/>
      <c r="X132" s="25"/>
      <c r="Y132" s="45" t="str">
        <f>IF(Table1[[#This Row],[1]]="","","X")</f>
        <v/>
      </c>
      <c r="Z132" s="45" t="str">
        <f>IF(AND(Table1[[#This Row],[2]]="",Table1[[#This Row],[4]]="",Table1[[#This Row],[17]]=""),"","X")</f>
        <v>X</v>
      </c>
      <c r="AA132" s="45" t="str">
        <f>IF(AND(Table1[[#This Row],[3]]="",Table1[[#This Row],[5]]="",Table1[[#This Row],[6]]="",Table1[[#This Row],[7]]="",Table1[[#This Row],[8]]="",Table1[[#This Row],[9]]="",Table1[[#This Row],[10]]="",Table1[[#This Row],[11]]="",Table1[[#This Row],[12]]="",Table1[[#This Row],[13]]="",Table1[[#This Row],[15]]="",Table1[[#This Row],[16]]="",Table1[[#This Row],[18]]=""),"","X")</f>
        <v/>
      </c>
      <c r="AB132" s="45" t="str">
        <f>IF(Table1[[#This Row],[14]]="","","X")</f>
        <v>X</v>
      </c>
    </row>
    <row r="133" spans="1:28" ht="26.25" x14ac:dyDescent="0.25">
      <c r="A133" s="46" t="s">
        <v>5</v>
      </c>
      <c r="B133" s="46" t="s">
        <v>325</v>
      </c>
      <c r="C133" s="47" t="s">
        <v>342</v>
      </c>
      <c r="D133" s="47" t="s">
        <v>28</v>
      </c>
      <c r="E133" s="47" t="s">
        <v>28</v>
      </c>
      <c r="F133" s="46" t="s">
        <v>1</v>
      </c>
      <c r="G133" s="25"/>
      <c r="H133" s="25"/>
      <c r="I133" s="25"/>
      <c r="J133" s="25"/>
      <c r="K133" s="25"/>
      <c r="L133" s="25" t="s">
        <v>35</v>
      </c>
      <c r="M133" s="25"/>
      <c r="N133" s="25"/>
      <c r="O133" s="25"/>
      <c r="P133" s="25"/>
      <c r="Q133" s="25"/>
      <c r="R133" s="25"/>
      <c r="S133" s="25"/>
      <c r="T133" s="25" t="s">
        <v>35</v>
      </c>
      <c r="U133" s="25"/>
      <c r="V133" s="25"/>
      <c r="W133" s="25"/>
      <c r="X133" s="25"/>
      <c r="Y133" s="45" t="str">
        <f>IF(Table1[[#This Row],[1]]="","","X")</f>
        <v/>
      </c>
      <c r="Z133" s="45" t="str">
        <f>IF(AND(Table1[[#This Row],[2]]="",Table1[[#This Row],[4]]="",Table1[[#This Row],[17]]=""),"","X")</f>
        <v/>
      </c>
      <c r="AA133" s="45" t="str">
        <f>IF(AND(Table1[[#This Row],[3]]="",Table1[[#This Row],[5]]="",Table1[[#This Row],[6]]="",Table1[[#This Row],[7]]="",Table1[[#This Row],[8]]="",Table1[[#This Row],[9]]="",Table1[[#This Row],[10]]="",Table1[[#This Row],[11]]="",Table1[[#This Row],[12]]="",Table1[[#This Row],[13]]="",Table1[[#This Row],[15]]="",Table1[[#This Row],[16]]="",Table1[[#This Row],[18]]=""),"","X")</f>
        <v>X</v>
      </c>
      <c r="AB133" s="45" t="str">
        <f>IF(Table1[[#This Row],[14]]="","","X")</f>
        <v>X</v>
      </c>
    </row>
    <row r="134" spans="1:28" ht="39" x14ac:dyDescent="0.25">
      <c r="A134" s="46" t="s">
        <v>5</v>
      </c>
      <c r="B134" s="46" t="s">
        <v>326</v>
      </c>
      <c r="C134" s="47" t="s">
        <v>343</v>
      </c>
      <c r="D134" s="47" t="s">
        <v>344</v>
      </c>
      <c r="E134" s="47" t="s">
        <v>31</v>
      </c>
      <c r="F134" s="46" t="s">
        <v>1</v>
      </c>
      <c r="G134" s="25"/>
      <c r="H134" s="25"/>
      <c r="I134" s="25"/>
      <c r="J134" s="25"/>
      <c r="K134" s="25"/>
      <c r="L134" s="25" t="s">
        <v>35</v>
      </c>
      <c r="M134" s="25"/>
      <c r="N134" s="25"/>
      <c r="O134" s="25"/>
      <c r="P134" s="25"/>
      <c r="Q134" s="25"/>
      <c r="R134" s="25"/>
      <c r="S134" s="25"/>
      <c r="T134" s="25"/>
      <c r="U134" s="25"/>
      <c r="V134" s="25"/>
      <c r="W134" s="25"/>
      <c r="X134" s="25" t="s">
        <v>35</v>
      </c>
      <c r="Y134" s="45" t="str">
        <f>IF(Table1[[#This Row],[1]]="","","X")</f>
        <v/>
      </c>
      <c r="Z134" s="45" t="str">
        <f>IF(AND(Table1[[#This Row],[2]]="",Table1[[#This Row],[4]]="",Table1[[#This Row],[17]]=""),"","X")</f>
        <v/>
      </c>
      <c r="AA134" s="45" t="str">
        <f>IF(AND(Table1[[#This Row],[3]]="",Table1[[#This Row],[5]]="",Table1[[#This Row],[6]]="",Table1[[#This Row],[7]]="",Table1[[#This Row],[8]]="",Table1[[#This Row],[9]]="",Table1[[#This Row],[10]]="",Table1[[#This Row],[11]]="",Table1[[#This Row],[12]]="",Table1[[#This Row],[13]]="",Table1[[#This Row],[15]]="",Table1[[#This Row],[16]]="",Table1[[#This Row],[18]]=""),"","X")</f>
        <v>X</v>
      </c>
      <c r="AB134" s="45" t="str">
        <f>IF(Table1[[#This Row],[14]]="","","X")</f>
        <v/>
      </c>
    </row>
    <row r="135" spans="1:28" ht="51.75" x14ac:dyDescent="0.25">
      <c r="A135" s="46" t="s">
        <v>5</v>
      </c>
      <c r="B135" s="46" t="s">
        <v>327</v>
      </c>
      <c r="C135" s="47" t="s">
        <v>345</v>
      </c>
      <c r="D135" s="47" t="s">
        <v>28</v>
      </c>
      <c r="E135" s="47" t="s">
        <v>28</v>
      </c>
      <c r="F135" s="46" t="s">
        <v>1</v>
      </c>
      <c r="G135" s="25"/>
      <c r="H135" s="25"/>
      <c r="I135" s="25"/>
      <c r="J135" s="25" t="s">
        <v>35</v>
      </c>
      <c r="K135" s="25"/>
      <c r="L135" s="25" t="s">
        <v>35</v>
      </c>
      <c r="M135" s="25"/>
      <c r="N135" s="25"/>
      <c r="O135" s="25"/>
      <c r="P135" s="25"/>
      <c r="Q135" s="25"/>
      <c r="R135" s="25"/>
      <c r="S135" s="25"/>
      <c r="T135" s="25"/>
      <c r="U135" s="25"/>
      <c r="V135" s="25"/>
      <c r="W135" s="25"/>
      <c r="X135" s="25"/>
      <c r="Y135" s="45" t="str">
        <f>IF(Table1[[#This Row],[1]]="","","X")</f>
        <v/>
      </c>
      <c r="Z135" s="45" t="str">
        <f>IF(AND(Table1[[#This Row],[2]]="",Table1[[#This Row],[4]]="",Table1[[#This Row],[17]]=""),"","X")</f>
        <v>X</v>
      </c>
      <c r="AA135" s="45" t="str">
        <f>IF(AND(Table1[[#This Row],[3]]="",Table1[[#This Row],[5]]="",Table1[[#This Row],[6]]="",Table1[[#This Row],[7]]="",Table1[[#This Row],[8]]="",Table1[[#This Row],[9]]="",Table1[[#This Row],[10]]="",Table1[[#This Row],[11]]="",Table1[[#This Row],[12]]="",Table1[[#This Row],[13]]="",Table1[[#This Row],[15]]="",Table1[[#This Row],[16]]="",Table1[[#This Row],[18]]=""),"","X")</f>
        <v>X</v>
      </c>
      <c r="AB135" s="45" t="str">
        <f>IF(Table1[[#This Row],[14]]="","","X")</f>
        <v/>
      </c>
    </row>
    <row r="136" spans="1:28" ht="26.25" x14ac:dyDescent="0.25">
      <c r="A136" s="46" t="s">
        <v>5</v>
      </c>
      <c r="B136" s="46" t="s">
        <v>328</v>
      </c>
      <c r="C136" s="47" t="s">
        <v>346</v>
      </c>
      <c r="D136" s="47" t="s">
        <v>163</v>
      </c>
      <c r="E136" s="47" t="s">
        <v>31</v>
      </c>
      <c r="F136" s="46" t="s">
        <v>1</v>
      </c>
      <c r="G136" s="25"/>
      <c r="H136" s="25"/>
      <c r="I136" s="25"/>
      <c r="J136" s="25"/>
      <c r="K136" s="25"/>
      <c r="L136" s="25" t="s">
        <v>35</v>
      </c>
      <c r="M136" s="25"/>
      <c r="N136" s="25"/>
      <c r="O136" s="25"/>
      <c r="P136" s="25"/>
      <c r="Q136" s="25"/>
      <c r="R136" s="25"/>
      <c r="S136" s="25"/>
      <c r="T136" s="25"/>
      <c r="U136" s="25"/>
      <c r="V136" s="25"/>
      <c r="W136" s="25"/>
      <c r="X136" s="25"/>
      <c r="Y136" s="45" t="str">
        <f>IF(Table1[[#This Row],[1]]="","","X")</f>
        <v/>
      </c>
      <c r="Z136" s="45" t="str">
        <f>IF(AND(Table1[[#This Row],[2]]="",Table1[[#This Row],[4]]="",Table1[[#This Row],[17]]=""),"","X")</f>
        <v/>
      </c>
      <c r="AA136" s="45" t="str">
        <f>IF(AND(Table1[[#This Row],[3]]="",Table1[[#This Row],[5]]="",Table1[[#This Row],[6]]="",Table1[[#This Row],[7]]="",Table1[[#This Row],[8]]="",Table1[[#This Row],[9]]="",Table1[[#This Row],[10]]="",Table1[[#This Row],[11]]="",Table1[[#This Row],[12]]="",Table1[[#This Row],[13]]="",Table1[[#This Row],[15]]="",Table1[[#This Row],[16]]="",Table1[[#This Row],[18]]=""),"","X")</f>
        <v>X</v>
      </c>
      <c r="AB136" s="45" t="str">
        <f>IF(Table1[[#This Row],[14]]="","","X")</f>
        <v/>
      </c>
    </row>
    <row r="137" spans="1:28" ht="26.25" x14ac:dyDescent="0.25">
      <c r="A137" s="46" t="s">
        <v>5</v>
      </c>
      <c r="B137" s="46" t="s">
        <v>329</v>
      </c>
      <c r="C137" s="47" t="s">
        <v>347</v>
      </c>
      <c r="D137" s="47" t="s">
        <v>28</v>
      </c>
      <c r="E137" s="47" t="s">
        <v>28</v>
      </c>
      <c r="F137" s="46" t="s">
        <v>1</v>
      </c>
      <c r="G137" s="25"/>
      <c r="H137" s="25"/>
      <c r="I137" s="25"/>
      <c r="J137" s="25" t="s">
        <v>35</v>
      </c>
      <c r="K137" s="25"/>
      <c r="L137" s="25" t="s">
        <v>35</v>
      </c>
      <c r="M137" s="25"/>
      <c r="N137" s="25"/>
      <c r="O137" s="25"/>
      <c r="P137" s="25"/>
      <c r="Q137" s="25"/>
      <c r="R137" s="25"/>
      <c r="S137" s="25"/>
      <c r="T137" s="25"/>
      <c r="U137" s="25"/>
      <c r="V137" s="25"/>
      <c r="W137" s="25"/>
      <c r="X137" s="25"/>
      <c r="Y137" s="45" t="str">
        <f>IF(Table1[[#This Row],[1]]="","","X")</f>
        <v/>
      </c>
      <c r="Z137" s="45" t="str">
        <f>IF(AND(Table1[[#This Row],[2]]="",Table1[[#This Row],[4]]="",Table1[[#This Row],[17]]=""),"","X")</f>
        <v>X</v>
      </c>
      <c r="AA137" s="45" t="str">
        <f>IF(AND(Table1[[#This Row],[3]]="",Table1[[#This Row],[5]]="",Table1[[#This Row],[6]]="",Table1[[#This Row],[7]]="",Table1[[#This Row],[8]]="",Table1[[#This Row],[9]]="",Table1[[#This Row],[10]]="",Table1[[#This Row],[11]]="",Table1[[#This Row],[12]]="",Table1[[#This Row],[13]]="",Table1[[#This Row],[15]]="",Table1[[#This Row],[16]]="",Table1[[#This Row],[18]]=""),"","X")</f>
        <v>X</v>
      </c>
      <c r="AB137" s="45" t="str">
        <f>IF(Table1[[#This Row],[14]]="","","X")</f>
        <v/>
      </c>
    </row>
  </sheetData>
  <mergeCells count="5">
    <mergeCell ref="A1:C1"/>
    <mergeCell ref="A4:Q4"/>
    <mergeCell ref="A11:Q11"/>
    <mergeCell ref="Y21:AB21"/>
    <mergeCell ref="G21:X21"/>
  </mergeCells>
  <pageMargins left="0.25" right="0.25" top="0.75" bottom="0.75" header="0.3" footer="0.3"/>
  <pageSetup scale="68" fitToHeight="0" orientation="landscape" r:id="rId1"/>
  <headerFooter>
    <oddHeader>&amp;CMapping of TAC Goals to Revision Requests</oddHeader>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defaultRowHeight="15" x14ac:dyDescent="0.25"/>
  <sheetData>
    <row r="1" spans="1:1" x14ac:dyDescent="0.25">
      <c r="A1" s="44" t="s">
        <v>0</v>
      </c>
    </row>
    <row r="2" spans="1:1" x14ac:dyDescent="0.25">
      <c r="A2" t="s">
        <v>38</v>
      </c>
    </row>
    <row r="3" spans="1:1" x14ac:dyDescent="0.25">
      <c r="A3" t="s">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0"/>
  <sheetViews>
    <sheetView tabSelected="1" zoomScaleNormal="100" workbookViewId="0">
      <selection activeCell="D53" sqref="D53"/>
    </sheetView>
  </sheetViews>
  <sheetFormatPr defaultRowHeight="15" x14ac:dyDescent="0.25"/>
  <cols>
    <col min="1" max="1" width="19.42578125" customWidth="1"/>
    <col min="2" max="4" width="10.7109375" customWidth="1"/>
    <col min="5" max="5" width="11.140625" customWidth="1"/>
    <col min="6" max="19" width="10.7109375" customWidth="1"/>
    <col min="20" max="22" width="12.140625" bestFit="1" customWidth="1"/>
    <col min="23" max="23" width="11.28515625" bestFit="1" customWidth="1"/>
  </cols>
  <sheetData>
    <row r="1" spans="1:19" ht="21" x14ac:dyDescent="0.25">
      <c r="A1" s="87" t="s">
        <v>139</v>
      </c>
      <c r="B1" s="87"/>
      <c r="C1" s="87"/>
      <c r="D1" s="4"/>
      <c r="E1" s="4"/>
      <c r="F1" s="4"/>
      <c r="G1" s="4"/>
      <c r="H1" s="4"/>
      <c r="I1" s="4"/>
      <c r="J1" s="4"/>
      <c r="K1" s="4"/>
      <c r="L1" s="4"/>
      <c r="M1" s="4"/>
      <c r="N1" s="4"/>
      <c r="O1" s="4"/>
      <c r="P1" s="4"/>
      <c r="Q1" s="4"/>
    </row>
    <row r="2" spans="1:19" x14ac:dyDescent="0.25">
      <c r="A2" s="18" t="s">
        <v>34</v>
      </c>
      <c r="B2" s="18"/>
      <c r="C2" s="18"/>
      <c r="D2" s="18"/>
      <c r="E2" s="18"/>
      <c r="F2" s="18"/>
      <c r="G2" s="18"/>
      <c r="H2" s="18"/>
      <c r="I2" s="18"/>
      <c r="J2" s="18"/>
      <c r="K2" s="18"/>
      <c r="L2" s="18"/>
      <c r="M2" s="18"/>
      <c r="N2" s="18"/>
      <c r="O2" s="18"/>
      <c r="P2" s="18"/>
      <c r="Q2" s="18"/>
      <c r="R2" s="18"/>
      <c r="S2" s="18"/>
    </row>
    <row r="3" spans="1:19" x14ac:dyDescent="0.25">
      <c r="A3" s="18" t="s">
        <v>63</v>
      </c>
      <c r="B3" s="18"/>
      <c r="C3" s="18"/>
      <c r="D3" s="18"/>
      <c r="E3" s="18"/>
      <c r="F3" s="18"/>
      <c r="G3" s="18"/>
      <c r="H3" s="18"/>
      <c r="I3" s="18"/>
      <c r="J3" s="18"/>
      <c r="K3" s="18"/>
      <c r="L3" s="18"/>
      <c r="M3" s="18"/>
      <c r="N3" s="18"/>
      <c r="O3" s="18"/>
      <c r="P3" s="18"/>
      <c r="Q3" s="18"/>
      <c r="R3" s="17"/>
    </row>
    <row r="4" spans="1:19" s="17" customFormat="1" ht="28.5" customHeight="1" x14ac:dyDescent="0.25">
      <c r="A4" s="94" t="s">
        <v>64</v>
      </c>
      <c r="B4" s="94"/>
      <c r="C4" s="94"/>
      <c r="D4" s="94"/>
      <c r="E4" s="94"/>
      <c r="F4" s="94"/>
      <c r="G4" s="94"/>
      <c r="H4" s="94"/>
      <c r="I4" s="94"/>
      <c r="J4" s="94"/>
      <c r="K4" s="94"/>
      <c r="L4" s="94"/>
      <c r="M4" s="94"/>
      <c r="N4" s="94"/>
      <c r="O4" s="94"/>
      <c r="P4" s="94"/>
      <c r="Q4" s="18"/>
    </row>
    <row r="5" spans="1:19" x14ac:dyDescent="0.25">
      <c r="A5" s="18" t="s">
        <v>65</v>
      </c>
      <c r="B5" s="18"/>
      <c r="C5" s="18"/>
      <c r="D5" s="18"/>
      <c r="E5" s="18"/>
      <c r="F5" s="18"/>
      <c r="G5" s="18"/>
      <c r="H5" s="18"/>
      <c r="I5" s="18"/>
      <c r="J5" s="18"/>
      <c r="K5" s="18"/>
      <c r="L5" s="18"/>
      <c r="M5" s="18"/>
      <c r="N5" s="18"/>
      <c r="O5" s="18"/>
      <c r="P5" s="18"/>
      <c r="Q5" s="18"/>
      <c r="R5" s="17"/>
    </row>
    <row r="6" spans="1:19" x14ac:dyDescent="0.25">
      <c r="A6" s="18" t="s">
        <v>66</v>
      </c>
      <c r="B6" s="18"/>
      <c r="C6" s="18"/>
      <c r="D6" s="18"/>
      <c r="E6" s="18"/>
      <c r="F6" s="18"/>
      <c r="G6" s="18"/>
      <c r="H6" s="18"/>
      <c r="I6" s="18"/>
      <c r="J6" s="18"/>
      <c r="K6" s="18"/>
      <c r="L6" s="18"/>
      <c r="M6" s="18"/>
      <c r="N6" s="18"/>
      <c r="O6" s="18"/>
      <c r="P6" s="18"/>
      <c r="Q6" s="18"/>
      <c r="R6" s="17"/>
    </row>
    <row r="7" spans="1:19" x14ac:dyDescent="0.25">
      <c r="A7" s="18" t="s">
        <v>67</v>
      </c>
      <c r="B7" s="18"/>
      <c r="C7" s="18"/>
      <c r="D7" s="18"/>
      <c r="E7" s="18"/>
      <c r="F7" s="18"/>
      <c r="G7" s="18"/>
      <c r="H7" s="18"/>
      <c r="I7" s="18"/>
      <c r="J7" s="18"/>
      <c r="K7" s="18"/>
      <c r="L7" s="18"/>
      <c r="M7" s="18"/>
      <c r="N7" s="18"/>
      <c r="O7" s="18"/>
      <c r="P7" s="18"/>
      <c r="Q7" s="18"/>
      <c r="R7" s="17"/>
    </row>
    <row r="8" spans="1:19" x14ac:dyDescent="0.25">
      <c r="A8" s="18" t="s">
        <v>68</v>
      </c>
      <c r="B8" s="18"/>
      <c r="C8" s="18"/>
      <c r="D8" s="18"/>
      <c r="E8" s="18"/>
      <c r="F8" s="18"/>
      <c r="G8" s="18"/>
      <c r="H8" s="18"/>
      <c r="I8" s="18"/>
      <c r="J8" s="18"/>
      <c r="K8" s="18"/>
      <c r="L8" s="18"/>
      <c r="M8" s="18"/>
      <c r="N8" s="18"/>
      <c r="O8" s="18"/>
      <c r="P8" s="18"/>
      <c r="Q8" s="18"/>
      <c r="R8" s="17"/>
    </row>
    <row r="9" spans="1:19" x14ac:dyDescent="0.25">
      <c r="A9" s="18" t="s">
        <v>69</v>
      </c>
      <c r="B9" s="18"/>
      <c r="C9" s="18"/>
      <c r="D9" s="18"/>
      <c r="E9" s="18"/>
      <c r="F9" s="18"/>
      <c r="G9" s="18"/>
      <c r="H9" s="18"/>
      <c r="I9" s="18"/>
      <c r="J9" s="18"/>
      <c r="K9" s="18"/>
      <c r="L9" s="18"/>
      <c r="M9" s="18"/>
      <c r="N9" s="18"/>
      <c r="O9" s="18"/>
      <c r="P9" s="18"/>
      <c r="Q9" s="18"/>
      <c r="R9" s="18"/>
      <c r="S9" s="18"/>
    </row>
    <row r="10" spans="1:19" x14ac:dyDescent="0.25">
      <c r="A10" s="18" t="s">
        <v>70</v>
      </c>
      <c r="B10" s="18"/>
      <c r="C10" s="18"/>
      <c r="D10" s="18"/>
      <c r="E10" s="18"/>
      <c r="F10" s="18"/>
      <c r="G10" s="18"/>
      <c r="H10" s="18"/>
      <c r="I10" s="18"/>
      <c r="J10" s="18"/>
      <c r="K10" s="18"/>
      <c r="L10" s="18"/>
      <c r="M10" s="18"/>
      <c r="N10" s="18"/>
      <c r="O10" s="18"/>
      <c r="P10" s="18"/>
      <c r="Q10" s="18"/>
      <c r="R10" s="18"/>
      <c r="S10" s="18"/>
    </row>
    <row r="11" spans="1:19" ht="30.75" customHeight="1" x14ac:dyDescent="0.25">
      <c r="A11" s="94" t="s">
        <v>71</v>
      </c>
      <c r="B11" s="94"/>
      <c r="C11" s="94"/>
      <c r="D11" s="94"/>
      <c r="E11" s="94"/>
      <c r="F11" s="94"/>
      <c r="G11" s="94"/>
      <c r="H11" s="94"/>
      <c r="I11" s="94"/>
      <c r="J11" s="94"/>
      <c r="K11" s="94"/>
      <c r="L11" s="94"/>
      <c r="M11" s="94"/>
      <c r="N11" s="94"/>
      <c r="O11" s="94"/>
      <c r="P11" s="94"/>
      <c r="Q11" s="18"/>
      <c r="R11" s="18"/>
      <c r="S11" s="18"/>
    </row>
    <row r="12" spans="1:19" x14ac:dyDescent="0.25">
      <c r="A12" s="18" t="s">
        <v>72</v>
      </c>
      <c r="B12" s="18"/>
      <c r="C12" s="18"/>
      <c r="D12" s="18"/>
      <c r="E12" s="18"/>
      <c r="F12" s="18"/>
      <c r="G12" s="18"/>
      <c r="H12" s="18"/>
      <c r="I12" s="18"/>
      <c r="J12" s="18"/>
      <c r="K12" s="18"/>
      <c r="L12" s="18"/>
      <c r="M12" s="18"/>
      <c r="N12" s="18"/>
      <c r="O12" s="18"/>
      <c r="P12" s="18"/>
      <c r="Q12" s="18"/>
      <c r="R12" s="18"/>
      <c r="S12" s="18"/>
    </row>
    <row r="13" spans="1:19" x14ac:dyDescent="0.25">
      <c r="A13" s="18" t="s">
        <v>73</v>
      </c>
      <c r="B13" s="18"/>
      <c r="C13" s="18"/>
      <c r="D13" s="18"/>
      <c r="E13" s="18"/>
      <c r="F13" s="18"/>
      <c r="G13" s="18"/>
      <c r="H13" s="18"/>
      <c r="I13" s="18"/>
      <c r="J13" s="18"/>
      <c r="K13" s="18"/>
      <c r="L13" s="18"/>
      <c r="M13" s="18"/>
      <c r="N13" s="18"/>
      <c r="O13" s="18"/>
      <c r="P13" s="18"/>
      <c r="Q13" s="18"/>
      <c r="R13" s="18"/>
      <c r="S13" s="18"/>
    </row>
    <row r="14" spans="1:19" x14ac:dyDescent="0.25">
      <c r="A14" s="18" t="s">
        <v>74</v>
      </c>
      <c r="B14" s="18"/>
      <c r="C14" s="18"/>
      <c r="D14" s="18"/>
      <c r="E14" s="18"/>
      <c r="F14" s="18"/>
      <c r="G14" s="18"/>
      <c r="H14" s="18"/>
      <c r="I14" s="18"/>
      <c r="J14" s="18"/>
      <c r="K14" s="18"/>
      <c r="L14" s="18"/>
      <c r="M14" s="18"/>
      <c r="N14" s="18"/>
      <c r="O14" s="18"/>
      <c r="P14" s="18"/>
      <c r="Q14" s="18"/>
      <c r="R14" s="18"/>
      <c r="S14" s="18"/>
    </row>
    <row r="15" spans="1:19" x14ac:dyDescent="0.25">
      <c r="A15" s="18" t="s">
        <v>75</v>
      </c>
      <c r="B15" s="18"/>
      <c r="C15" s="18"/>
      <c r="D15" s="18"/>
      <c r="E15" s="18"/>
      <c r="F15" s="18"/>
      <c r="G15" s="18"/>
      <c r="H15" s="18"/>
      <c r="I15" s="18"/>
      <c r="J15" s="18"/>
      <c r="K15" s="18"/>
      <c r="L15" s="18"/>
      <c r="M15" s="18"/>
      <c r="N15" s="18"/>
      <c r="O15" s="18"/>
      <c r="P15" s="18"/>
      <c r="Q15" s="18"/>
      <c r="R15" s="18"/>
      <c r="S15" s="18"/>
    </row>
    <row r="16" spans="1:19" s="17" customFormat="1" x14ac:dyDescent="0.25">
      <c r="A16" s="18" t="s">
        <v>76</v>
      </c>
      <c r="B16" s="18"/>
      <c r="C16" s="18"/>
      <c r="D16" s="18"/>
      <c r="E16" s="18"/>
      <c r="F16" s="18"/>
      <c r="G16" s="18"/>
      <c r="H16" s="18"/>
      <c r="I16" s="18"/>
      <c r="J16" s="18"/>
      <c r="K16" s="18"/>
      <c r="L16" s="18"/>
      <c r="M16" s="18"/>
      <c r="N16" s="18"/>
      <c r="O16" s="18"/>
      <c r="P16" s="18"/>
      <c r="Q16" s="18"/>
      <c r="R16" s="18"/>
      <c r="S16" s="18"/>
    </row>
    <row r="17" spans="1:19" s="17" customFormat="1" x14ac:dyDescent="0.25">
      <c r="A17" s="18" t="s">
        <v>166</v>
      </c>
      <c r="B17" s="18"/>
      <c r="C17" s="18"/>
      <c r="D17" s="18"/>
      <c r="E17" s="18"/>
      <c r="F17" s="18"/>
      <c r="G17" s="18"/>
      <c r="H17" s="18"/>
      <c r="I17" s="18"/>
      <c r="J17" s="18"/>
      <c r="K17" s="18"/>
      <c r="L17" s="18"/>
      <c r="M17" s="18"/>
      <c r="N17" s="18"/>
      <c r="O17" s="18"/>
      <c r="P17" s="18"/>
      <c r="Q17" s="18"/>
      <c r="R17" s="18"/>
      <c r="S17" s="18"/>
    </row>
    <row r="18" spans="1:19" s="17" customFormat="1" x14ac:dyDescent="0.25">
      <c r="A18" s="18" t="s">
        <v>167</v>
      </c>
      <c r="B18" s="18"/>
      <c r="C18" s="18"/>
      <c r="D18" s="18"/>
      <c r="E18" s="18"/>
      <c r="F18" s="18"/>
      <c r="G18" s="18"/>
      <c r="H18" s="18"/>
      <c r="I18" s="18"/>
      <c r="J18" s="18"/>
      <c r="K18" s="18"/>
      <c r="L18" s="18"/>
      <c r="M18" s="18"/>
      <c r="N18" s="18"/>
      <c r="O18" s="18"/>
      <c r="P18" s="18"/>
      <c r="Q18" s="18"/>
      <c r="R18" s="18"/>
      <c r="S18" s="18"/>
    </row>
    <row r="19" spans="1:19" s="17" customFormat="1" x14ac:dyDescent="0.25">
      <c r="A19" s="18" t="s">
        <v>168</v>
      </c>
      <c r="B19" s="18"/>
      <c r="C19" s="18"/>
      <c r="D19" s="18"/>
      <c r="E19" s="18"/>
      <c r="F19" s="18"/>
      <c r="G19" s="18"/>
      <c r="H19" s="18"/>
      <c r="I19" s="18"/>
      <c r="J19" s="18"/>
      <c r="K19" s="18"/>
      <c r="L19" s="18"/>
      <c r="M19" s="18"/>
      <c r="N19" s="18"/>
      <c r="O19" s="18"/>
      <c r="P19" s="18"/>
      <c r="Q19" s="18"/>
      <c r="R19" s="18"/>
      <c r="S19" s="18"/>
    </row>
    <row r="20" spans="1:19" ht="5.25" customHeight="1" x14ac:dyDescent="0.25">
      <c r="A20" s="9"/>
      <c r="B20" s="9"/>
      <c r="C20" s="9"/>
      <c r="D20" s="9"/>
      <c r="E20" s="9"/>
      <c r="F20" s="9"/>
      <c r="G20" s="9"/>
      <c r="H20" s="9"/>
      <c r="I20" s="9"/>
      <c r="J20" s="9"/>
      <c r="K20" s="9"/>
      <c r="L20" s="9"/>
      <c r="M20" s="9"/>
      <c r="N20" s="9"/>
      <c r="O20" s="9"/>
      <c r="P20" s="9"/>
      <c r="Q20" s="9"/>
    </row>
    <row r="21" spans="1:19" ht="23.25" x14ac:dyDescent="0.35">
      <c r="A21" s="8" t="s">
        <v>25</v>
      </c>
    </row>
    <row r="22" spans="1:19" ht="12.75" customHeight="1" x14ac:dyDescent="0.25"/>
    <row r="23" spans="1:19" x14ac:dyDescent="0.25">
      <c r="A23" s="11" t="s">
        <v>0</v>
      </c>
      <c r="B23" s="16" t="s">
        <v>12</v>
      </c>
    </row>
    <row r="24" spans="1:19" ht="7.5" customHeight="1" x14ac:dyDescent="0.25"/>
    <row r="25" spans="1:19" hidden="1" x14ac:dyDescent="0.25">
      <c r="A25" s="12"/>
      <c r="B25" s="13" t="s">
        <v>26</v>
      </c>
      <c r="C25" s="14"/>
      <c r="D25" s="14"/>
      <c r="E25" s="14"/>
      <c r="F25" s="14"/>
      <c r="G25" s="14"/>
      <c r="H25" s="14"/>
      <c r="I25" s="14"/>
      <c r="J25" s="14"/>
      <c r="K25" s="14"/>
      <c r="L25" s="14"/>
      <c r="M25" s="14"/>
      <c r="N25" s="14"/>
      <c r="O25" s="14"/>
      <c r="P25" s="14"/>
      <c r="Q25" s="14"/>
      <c r="R25" s="14"/>
      <c r="S25" s="15"/>
    </row>
    <row r="26" spans="1:19" x14ac:dyDescent="0.25">
      <c r="A26" s="11" t="s">
        <v>3</v>
      </c>
      <c r="B26" s="19" t="s">
        <v>11</v>
      </c>
      <c r="C26" s="19" t="s">
        <v>13</v>
      </c>
      <c r="D26" s="19" t="s">
        <v>14</v>
      </c>
      <c r="E26" s="19" t="s">
        <v>15</v>
      </c>
      <c r="F26" s="19" t="s">
        <v>16</v>
      </c>
      <c r="G26" s="19" t="s">
        <v>17</v>
      </c>
      <c r="H26" s="19" t="s">
        <v>18</v>
      </c>
      <c r="I26" s="19" t="s">
        <v>19</v>
      </c>
      <c r="J26" s="19" t="s">
        <v>20</v>
      </c>
      <c r="K26" s="19" t="s">
        <v>21</v>
      </c>
      <c r="L26" s="19" t="s">
        <v>22</v>
      </c>
      <c r="M26" s="19" t="s">
        <v>23</v>
      </c>
      <c r="N26" s="19" t="s">
        <v>24</v>
      </c>
      <c r="O26" s="72" t="s">
        <v>36</v>
      </c>
      <c r="P26" s="72" t="s">
        <v>83</v>
      </c>
      <c r="Q26" s="72" t="s">
        <v>172</v>
      </c>
      <c r="R26" s="72" t="s">
        <v>173</v>
      </c>
      <c r="S26" s="72" t="s">
        <v>174</v>
      </c>
    </row>
    <row r="27" spans="1:19" x14ac:dyDescent="0.25">
      <c r="A27" s="85" t="s">
        <v>6</v>
      </c>
      <c r="B27" s="77"/>
      <c r="C27" s="52">
        <v>4</v>
      </c>
      <c r="D27" s="54">
        <v>1</v>
      </c>
      <c r="E27" s="52"/>
      <c r="F27" s="54"/>
      <c r="G27" s="54">
        <v>5</v>
      </c>
      <c r="H27" s="54"/>
      <c r="I27" s="54"/>
      <c r="J27" s="54"/>
      <c r="K27" s="54"/>
      <c r="L27" s="54"/>
      <c r="M27" s="54">
        <v>2</v>
      </c>
      <c r="N27" s="54">
        <v>1</v>
      </c>
      <c r="O27" s="58">
        <v>1</v>
      </c>
      <c r="P27" s="54"/>
      <c r="Q27" s="54"/>
      <c r="R27" s="52"/>
      <c r="S27" s="54"/>
    </row>
    <row r="28" spans="1:19" x14ac:dyDescent="0.25">
      <c r="A28" s="85" t="s">
        <v>5</v>
      </c>
      <c r="B28" s="77">
        <v>2</v>
      </c>
      <c r="C28" s="52">
        <v>10</v>
      </c>
      <c r="D28" s="54">
        <v>2</v>
      </c>
      <c r="E28" s="52">
        <v>6</v>
      </c>
      <c r="F28" s="54">
        <v>3</v>
      </c>
      <c r="G28" s="54">
        <v>34</v>
      </c>
      <c r="H28" s="54">
        <v>1</v>
      </c>
      <c r="I28" s="54">
        <v>1</v>
      </c>
      <c r="J28" s="54">
        <v>3</v>
      </c>
      <c r="K28" s="54"/>
      <c r="L28" s="54">
        <v>4</v>
      </c>
      <c r="M28" s="54">
        <v>3</v>
      </c>
      <c r="N28" s="54">
        <v>2</v>
      </c>
      <c r="O28" s="58">
        <v>13</v>
      </c>
      <c r="P28" s="54">
        <v>2</v>
      </c>
      <c r="Q28" s="54"/>
      <c r="R28" s="52">
        <v>3</v>
      </c>
      <c r="S28" s="54">
        <v>2</v>
      </c>
    </row>
    <row r="29" spans="1:19" x14ac:dyDescent="0.25">
      <c r="A29" s="85" t="s">
        <v>8</v>
      </c>
      <c r="B29" s="77"/>
      <c r="C29" s="52">
        <v>2</v>
      </c>
      <c r="D29" s="54">
        <v>1</v>
      </c>
      <c r="E29" s="52">
        <v>1</v>
      </c>
      <c r="F29" s="54"/>
      <c r="G29" s="54">
        <v>3</v>
      </c>
      <c r="H29" s="54"/>
      <c r="I29" s="54"/>
      <c r="J29" s="54"/>
      <c r="K29" s="54"/>
      <c r="L29" s="54"/>
      <c r="M29" s="54"/>
      <c r="N29" s="54">
        <v>1</v>
      </c>
      <c r="O29" s="58"/>
      <c r="P29" s="54"/>
      <c r="Q29" s="54"/>
      <c r="R29" s="52"/>
      <c r="S29" s="54"/>
    </row>
    <row r="30" spans="1:19" x14ac:dyDescent="0.25">
      <c r="A30" s="85" t="s">
        <v>7</v>
      </c>
      <c r="B30" s="77"/>
      <c r="C30" s="52"/>
      <c r="D30" s="54"/>
      <c r="E30" s="52"/>
      <c r="F30" s="54"/>
      <c r="G30" s="54"/>
      <c r="H30" s="54"/>
      <c r="I30" s="54"/>
      <c r="J30" s="54">
        <v>6</v>
      </c>
      <c r="K30" s="54"/>
      <c r="L30" s="54"/>
      <c r="M30" s="54"/>
      <c r="N30" s="54"/>
      <c r="O30" s="58"/>
      <c r="P30" s="54"/>
      <c r="Q30" s="54"/>
      <c r="R30" s="52"/>
      <c r="S30" s="54"/>
    </row>
    <row r="31" spans="1:19" x14ac:dyDescent="0.25">
      <c r="A31" s="85" t="s">
        <v>9</v>
      </c>
      <c r="B31" s="77"/>
      <c r="C31" s="52"/>
      <c r="D31" s="54"/>
      <c r="E31" s="52">
        <v>1</v>
      </c>
      <c r="F31" s="54"/>
      <c r="G31" s="54">
        <v>4</v>
      </c>
      <c r="H31" s="54"/>
      <c r="I31" s="54"/>
      <c r="J31" s="54">
        <v>1</v>
      </c>
      <c r="K31" s="54"/>
      <c r="L31" s="54"/>
      <c r="M31" s="54"/>
      <c r="N31" s="54"/>
      <c r="O31" s="58">
        <v>4</v>
      </c>
      <c r="P31" s="54"/>
      <c r="Q31" s="54"/>
      <c r="R31" s="52"/>
      <c r="S31" s="54"/>
    </row>
    <row r="32" spans="1:19" x14ac:dyDescent="0.25">
      <c r="A32" s="85" t="s">
        <v>37</v>
      </c>
      <c r="B32" s="77"/>
      <c r="C32" s="52"/>
      <c r="D32" s="54"/>
      <c r="E32" s="52"/>
      <c r="F32" s="54">
        <v>1</v>
      </c>
      <c r="G32" s="54"/>
      <c r="H32" s="54"/>
      <c r="I32" s="54"/>
      <c r="J32" s="54"/>
      <c r="K32" s="54"/>
      <c r="L32" s="54"/>
      <c r="M32" s="54"/>
      <c r="N32" s="54"/>
      <c r="O32" s="58"/>
      <c r="P32" s="54"/>
      <c r="Q32" s="54"/>
      <c r="R32" s="52"/>
      <c r="S32" s="54"/>
    </row>
    <row r="33" spans="1:19" x14ac:dyDescent="0.25">
      <c r="A33" s="85" t="s">
        <v>40</v>
      </c>
      <c r="B33" s="77"/>
      <c r="C33" s="52"/>
      <c r="D33" s="54"/>
      <c r="E33" s="52"/>
      <c r="F33" s="54"/>
      <c r="G33" s="54"/>
      <c r="H33" s="54"/>
      <c r="I33" s="54"/>
      <c r="J33" s="54"/>
      <c r="K33" s="54"/>
      <c r="L33" s="54"/>
      <c r="M33" s="54"/>
      <c r="N33" s="54"/>
      <c r="O33" s="58"/>
      <c r="P33" s="54"/>
      <c r="Q33" s="54"/>
      <c r="R33" s="52"/>
      <c r="S33" s="54"/>
    </row>
    <row r="34" spans="1:19" x14ac:dyDescent="0.25">
      <c r="A34" s="85" t="s">
        <v>42</v>
      </c>
      <c r="B34" s="77"/>
      <c r="C34" s="52"/>
      <c r="D34" s="54"/>
      <c r="E34" s="52"/>
      <c r="F34" s="54"/>
      <c r="G34" s="54"/>
      <c r="H34" s="54"/>
      <c r="I34" s="54"/>
      <c r="J34" s="54"/>
      <c r="K34" s="54"/>
      <c r="L34" s="54"/>
      <c r="M34" s="54"/>
      <c r="N34" s="54"/>
      <c r="O34" s="58"/>
      <c r="P34" s="54"/>
      <c r="Q34" s="54"/>
      <c r="R34" s="52"/>
      <c r="S34" s="54"/>
    </row>
    <row r="35" spans="1:19" x14ac:dyDescent="0.25">
      <c r="A35" s="86" t="s">
        <v>104</v>
      </c>
      <c r="B35" s="77"/>
      <c r="C35" s="52">
        <v>3</v>
      </c>
      <c r="D35" s="54"/>
      <c r="E35" s="52"/>
      <c r="F35" s="54"/>
      <c r="G35" s="54">
        <v>4</v>
      </c>
      <c r="H35" s="54"/>
      <c r="I35" s="54"/>
      <c r="J35" s="54"/>
      <c r="K35" s="54"/>
      <c r="L35" s="54"/>
      <c r="M35" s="54"/>
      <c r="N35" s="54"/>
      <c r="O35" s="58">
        <v>1</v>
      </c>
      <c r="P35" s="54"/>
      <c r="Q35" s="54"/>
      <c r="R35" s="52"/>
      <c r="S35" s="54"/>
    </row>
    <row r="36" spans="1:19" s="17" customFormat="1" x14ac:dyDescent="0.25">
      <c r="A36" s="75" t="s">
        <v>10</v>
      </c>
      <c r="B36" s="76">
        <v>2</v>
      </c>
      <c r="C36" s="76">
        <v>19</v>
      </c>
      <c r="D36" s="76">
        <v>4</v>
      </c>
      <c r="E36" s="76">
        <v>8</v>
      </c>
      <c r="F36" s="76">
        <v>4</v>
      </c>
      <c r="G36" s="76">
        <v>50</v>
      </c>
      <c r="H36" s="76">
        <v>1</v>
      </c>
      <c r="I36" s="76">
        <v>1</v>
      </c>
      <c r="J36" s="76">
        <v>10</v>
      </c>
      <c r="K36" s="76"/>
      <c r="L36" s="76">
        <v>4</v>
      </c>
      <c r="M36" s="76">
        <v>5</v>
      </c>
      <c r="N36" s="76">
        <v>4</v>
      </c>
      <c r="O36" s="76">
        <v>19</v>
      </c>
      <c r="P36" s="76">
        <v>2</v>
      </c>
      <c r="Q36" s="76"/>
      <c r="R36" s="76">
        <v>3</v>
      </c>
      <c r="S36" s="76">
        <v>2</v>
      </c>
    </row>
    <row r="37" spans="1:19" s="17" customFormat="1" x14ac:dyDescent="0.25">
      <c r="A37"/>
      <c r="B37"/>
      <c r="C37"/>
      <c r="D37"/>
      <c r="E37"/>
      <c r="F37"/>
      <c r="G37"/>
      <c r="H37"/>
      <c r="I37"/>
      <c r="J37"/>
      <c r="K37"/>
      <c r="L37"/>
      <c r="M37"/>
      <c r="N37"/>
      <c r="O37"/>
      <c r="P37"/>
      <c r="Q37"/>
      <c r="R37"/>
      <c r="S37"/>
    </row>
    <row r="38" spans="1:19" s="17" customFormat="1" ht="5.25" customHeight="1" x14ac:dyDescent="0.25">
      <c r="A38" s="59"/>
      <c r="B38" s="60"/>
      <c r="C38" s="60"/>
      <c r="D38" s="60"/>
      <c r="E38" s="60"/>
      <c r="F38" s="60"/>
      <c r="G38" s="61"/>
      <c r="H38" s="60"/>
      <c r="I38" s="60"/>
      <c r="J38" s="60"/>
      <c r="K38" s="60"/>
      <c r="L38" s="60"/>
      <c r="M38" s="60"/>
      <c r="N38" s="60"/>
      <c r="O38" s="60"/>
      <c r="P38" s="60"/>
    </row>
    <row r="39" spans="1:19" ht="23.25" x14ac:dyDescent="0.35">
      <c r="A39" s="8" t="s">
        <v>32</v>
      </c>
    </row>
    <row r="40" spans="1:19" x14ac:dyDescent="0.25">
      <c r="C40" s="17"/>
      <c r="D40" s="17"/>
      <c r="E40" s="17"/>
      <c r="F40" s="17"/>
      <c r="G40" s="17"/>
      <c r="H40" s="17"/>
      <c r="I40" s="17"/>
      <c r="J40" s="17"/>
      <c r="K40" s="17"/>
      <c r="L40" s="17"/>
      <c r="M40" s="17"/>
      <c r="N40" s="17"/>
    </row>
    <row r="41" spans="1:19" x14ac:dyDescent="0.25">
      <c r="A41" s="49" t="s">
        <v>0</v>
      </c>
      <c r="B41" s="51" t="s">
        <v>12</v>
      </c>
      <c r="C41" s="17"/>
      <c r="D41" s="17"/>
      <c r="E41" s="17"/>
      <c r="F41" s="17"/>
      <c r="G41" s="17"/>
      <c r="H41" s="17"/>
      <c r="I41" s="17"/>
      <c r="J41" s="17"/>
      <c r="K41" s="17"/>
      <c r="L41" s="17"/>
      <c r="M41" s="17"/>
      <c r="N41" s="17"/>
    </row>
    <row r="42" spans="1:19" ht="6" customHeight="1" x14ac:dyDescent="0.25">
      <c r="A42" s="17"/>
      <c r="B42" s="17"/>
      <c r="C42" s="17"/>
      <c r="D42" s="17"/>
      <c r="E42" s="17"/>
      <c r="F42" s="17"/>
      <c r="G42" s="17"/>
      <c r="H42" s="17"/>
      <c r="I42" s="17"/>
      <c r="J42" s="17"/>
      <c r="K42" s="17"/>
      <c r="L42" s="17"/>
      <c r="M42" s="17"/>
      <c r="N42" s="17"/>
    </row>
    <row r="43" spans="1:19" hidden="1" x14ac:dyDescent="0.25">
      <c r="A43" s="19"/>
      <c r="B43" s="49" t="s">
        <v>26</v>
      </c>
      <c r="C43" s="19"/>
      <c r="D43" s="19"/>
      <c r="E43" s="19"/>
      <c r="F43" s="19"/>
      <c r="G43" s="19"/>
      <c r="H43" s="19"/>
      <c r="I43" s="19"/>
      <c r="J43" s="19"/>
      <c r="K43" s="19"/>
      <c r="L43" s="19"/>
      <c r="M43" s="19"/>
      <c r="N43" s="19"/>
      <c r="O43" s="19"/>
      <c r="P43" s="19"/>
      <c r="Q43" s="19"/>
      <c r="R43" s="19"/>
      <c r="S43" s="19"/>
    </row>
    <row r="44" spans="1:19" x14ac:dyDescent="0.25">
      <c r="A44" s="49" t="s">
        <v>29</v>
      </c>
      <c r="B44" s="19" t="s">
        <v>11</v>
      </c>
      <c r="C44" s="19" t="s">
        <v>13</v>
      </c>
      <c r="D44" s="19" t="s">
        <v>14</v>
      </c>
      <c r="E44" s="19" t="s">
        <v>15</v>
      </c>
      <c r="F44" s="19" t="s">
        <v>16</v>
      </c>
      <c r="G44" s="19" t="s">
        <v>17</v>
      </c>
      <c r="H44" s="19" t="s">
        <v>18</v>
      </c>
      <c r="I44" s="19" t="s">
        <v>19</v>
      </c>
      <c r="J44" s="19" t="s">
        <v>20</v>
      </c>
      <c r="K44" s="19" t="s">
        <v>21</v>
      </c>
      <c r="L44" s="19" t="s">
        <v>22</v>
      </c>
      <c r="M44" s="19" t="s">
        <v>23</v>
      </c>
      <c r="N44" s="19" t="s">
        <v>24</v>
      </c>
      <c r="O44" s="19" t="s">
        <v>36</v>
      </c>
      <c r="P44" s="19" t="s">
        <v>83</v>
      </c>
      <c r="Q44" s="19" t="s">
        <v>172</v>
      </c>
      <c r="R44" s="19" t="s">
        <v>173</v>
      </c>
      <c r="S44" s="19" t="s">
        <v>174</v>
      </c>
    </row>
    <row r="45" spans="1:19" x14ac:dyDescent="0.25">
      <c r="A45" s="19" t="s">
        <v>28</v>
      </c>
      <c r="B45" s="53">
        <v>2</v>
      </c>
      <c r="C45" s="52">
        <v>17</v>
      </c>
      <c r="D45" s="54">
        <v>3</v>
      </c>
      <c r="E45" s="52">
        <v>5</v>
      </c>
      <c r="F45" s="54">
        <v>3</v>
      </c>
      <c r="G45" s="54">
        <v>31</v>
      </c>
      <c r="H45" s="54"/>
      <c r="I45" s="54">
        <v>1</v>
      </c>
      <c r="J45" s="54">
        <v>4</v>
      </c>
      <c r="K45" s="54"/>
      <c r="L45" s="54">
        <v>2</v>
      </c>
      <c r="M45" s="54">
        <v>2</v>
      </c>
      <c r="N45" s="54">
        <v>4</v>
      </c>
      <c r="O45" s="58">
        <v>12</v>
      </c>
      <c r="P45" s="54">
        <v>1</v>
      </c>
      <c r="Q45" s="54"/>
      <c r="R45" s="52">
        <v>2</v>
      </c>
      <c r="S45" s="54"/>
    </row>
    <row r="46" spans="1:19" x14ac:dyDescent="0.25">
      <c r="A46" s="19" t="s">
        <v>31</v>
      </c>
      <c r="B46" s="53"/>
      <c r="C46" s="52">
        <v>1</v>
      </c>
      <c r="D46" s="54">
        <v>1</v>
      </c>
      <c r="E46" s="52">
        <v>3</v>
      </c>
      <c r="F46" s="54">
        <v>1</v>
      </c>
      <c r="G46" s="54">
        <v>18</v>
      </c>
      <c r="H46" s="54">
        <v>1</v>
      </c>
      <c r="I46" s="54"/>
      <c r="J46" s="54">
        <v>2</v>
      </c>
      <c r="K46" s="54"/>
      <c r="L46" s="54">
        <v>1</v>
      </c>
      <c r="M46" s="54">
        <v>3</v>
      </c>
      <c r="N46" s="54"/>
      <c r="O46" s="58">
        <v>7</v>
      </c>
      <c r="P46" s="54">
        <v>1</v>
      </c>
      <c r="Q46" s="54"/>
      <c r="R46" s="52">
        <v>1</v>
      </c>
      <c r="S46" s="54">
        <v>2</v>
      </c>
    </row>
    <row r="47" spans="1:19" ht="30" x14ac:dyDescent="0.25">
      <c r="A47" s="50" t="s">
        <v>30</v>
      </c>
      <c r="B47" s="53"/>
      <c r="C47" s="52">
        <v>1</v>
      </c>
      <c r="D47" s="54"/>
      <c r="E47" s="52"/>
      <c r="F47" s="54"/>
      <c r="G47" s="54">
        <v>1</v>
      </c>
      <c r="H47" s="54"/>
      <c r="I47" s="54"/>
      <c r="J47" s="54">
        <v>4</v>
      </c>
      <c r="K47" s="54"/>
      <c r="L47" s="54">
        <v>1</v>
      </c>
      <c r="M47" s="54"/>
      <c r="N47" s="54"/>
      <c r="O47" s="58"/>
      <c r="P47" s="54"/>
      <c r="Q47" s="54"/>
      <c r="R47" s="52"/>
      <c r="S47" s="54"/>
    </row>
    <row r="48" spans="1:19" x14ac:dyDescent="0.25">
      <c r="A48" s="19" t="s">
        <v>10</v>
      </c>
      <c r="B48" s="20">
        <v>2</v>
      </c>
      <c r="C48" s="20">
        <v>19</v>
      </c>
      <c r="D48" s="20">
        <v>4</v>
      </c>
      <c r="E48" s="20">
        <v>8</v>
      </c>
      <c r="F48" s="20">
        <v>4</v>
      </c>
      <c r="G48" s="21">
        <v>50</v>
      </c>
      <c r="H48" s="20">
        <v>1</v>
      </c>
      <c r="I48" s="20">
        <v>1</v>
      </c>
      <c r="J48" s="20">
        <v>10</v>
      </c>
      <c r="K48" s="20"/>
      <c r="L48" s="20">
        <v>4</v>
      </c>
      <c r="M48" s="20">
        <v>5</v>
      </c>
      <c r="N48" s="20">
        <v>4</v>
      </c>
      <c r="O48" s="20">
        <v>19</v>
      </c>
      <c r="P48" s="20">
        <v>2</v>
      </c>
      <c r="Q48" s="20"/>
      <c r="R48" s="20">
        <v>3</v>
      </c>
      <c r="S48" s="20">
        <v>2</v>
      </c>
    </row>
    <row r="50" spans="1:5" ht="15.75" x14ac:dyDescent="0.25">
      <c r="A50" s="31"/>
      <c r="B50" s="31" t="s">
        <v>0</v>
      </c>
    </row>
    <row r="51" spans="1:5" ht="15.75" x14ac:dyDescent="0.25">
      <c r="A51" s="43" t="s">
        <v>61</v>
      </c>
      <c r="B51" s="48" t="s">
        <v>38</v>
      </c>
    </row>
    <row r="52" spans="1:5" ht="31.5" x14ac:dyDescent="0.25">
      <c r="A52" s="40" t="s">
        <v>57</v>
      </c>
      <c r="B52" s="39">
        <f>B70/SUM($B$70:$E$70)</f>
        <v>1.7543859649122806E-2</v>
      </c>
    </row>
    <row r="53" spans="1:5" ht="31.5" x14ac:dyDescent="0.25">
      <c r="A53" s="41" t="s">
        <v>58</v>
      </c>
      <c r="B53" s="39">
        <f>C70/SUM($B$70:$E$70)</f>
        <v>0.19298245614035087</v>
      </c>
    </row>
    <row r="54" spans="1:5" ht="31.5" x14ac:dyDescent="0.25">
      <c r="A54" s="55" t="s">
        <v>59</v>
      </c>
      <c r="B54" s="39">
        <f>D70/SUM($B$70:$E$70)</f>
        <v>0.64912280701754388</v>
      </c>
    </row>
    <row r="55" spans="1:5" ht="31.5" x14ac:dyDescent="0.25">
      <c r="A55" s="42" t="s">
        <v>60</v>
      </c>
      <c r="B55" s="39">
        <f>E70/SUM($B$70:$E$70)</f>
        <v>0.14035087719298245</v>
      </c>
    </row>
    <row r="57" spans="1:5" ht="15.75" x14ac:dyDescent="0.25">
      <c r="A57" s="31"/>
      <c r="B57" s="92" t="s">
        <v>61</v>
      </c>
      <c r="C57" s="93"/>
      <c r="D57" s="93"/>
      <c r="E57" s="93"/>
    </row>
    <row r="58" spans="1:5" ht="38.25" x14ac:dyDescent="0.25">
      <c r="A58" s="32" t="s">
        <v>3</v>
      </c>
      <c r="B58" s="27" t="s">
        <v>57</v>
      </c>
      <c r="C58" s="28" t="s">
        <v>58</v>
      </c>
      <c r="D58" s="56" t="s">
        <v>59</v>
      </c>
      <c r="E58" s="29" t="s">
        <v>60</v>
      </c>
    </row>
    <row r="59" spans="1:5" ht="15.75" x14ac:dyDescent="0.25">
      <c r="A59" s="33" t="s">
        <v>6</v>
      </c>
      <c r="B59" s="34">
        <f>COUNTIFS(Table1[[#All],[Request Type]],Summary!$A59,Table1[[#All],[Status]],Summary!$B$51,Table1[[#All],[Committee Strategic Alignment]],"X")</f>
        <v>0</v>
      </c>
      <c r="C59" s="35">
        <f>COUNTIFS(Table1[[#All],[Request Type]],Summary!$A59,Table1[[#All],[Status]],Summary!$B$51,Table1[[#All],[Operational Reliability]],"X")</f>
        <v>1</v>
      </c>
      <c r="D59" s="57">
        <f>COUNTIFS(Table1[[#All],[Request Type]],Summary!$A59,Table1[[#All],[Status]],Summary!$B$51,Table1[[#All],[Flexible Market Design]],"X")</f>
        <v>3</v>
      </c>
      <c r="E59" s="36">
        <f>COUNTIFS(Table1[[#All],[Request Type]],Summary!$A59,Table1[[#All],[Status]],Summary!$B$51,Table1[[#All],[Data Transparency and Access]],"X")</f>
        <v>0</v>
      </c>
    </row>
    <row r="60" spans="1:5" ht="15.75" x14ac:dyDescent="0.25">
      <c r="A60" s="33" t="s">
        <v>5</v>
      </c>
      <c r="B60" s="34">
        <f>COUNTIFS(Table1[[#All],[Request Type]],Summary!$A60,Table1[[#All],[Status]],Summary!$B$51,Table1[[#All],[Committee Strategic Alignment]],"X")</f>
        <v>1</v>
      </c>
      <c r="C60" s="35">
        <f>COUNTIFS(Table1[[#All],[Request Type]],Summary!$A60,Table1[[#All],[Status]],Summary!$B$51,Table1[[#All],[Operational Reliability]],"X")</f>
        <v>5</v>
      </c>
      <c r="D60" s="57">
        <f>COUNTIFS(Table1[[#All],[Request Type]],Summary!$A60,Table1[[#All],[Status]],Summary!$B$51,Table1[[#All],[Flexible Market Design]],"X")</f>
        <v>22</v>
      </c>
      <c r="E60" s="36">
        <f>COUNTIFS(Table1[[#All],[Request Type]],Summary!$A60,Table1[[#All],[Status]],Summary!$B$51,Table1[[#All],[Data Transparency and Access]],"X")</f>
        <v>5</v>
      </c>
    </row>
    <row r="61" spans="1:5" ht="15.75" x14ac:dyDescent="0.25">
      <c r="A61" s="33" t="s">
        <v>8</v>
      </c>
      <c r="B61" s="34">
        <f>COUNTIFS(Table1[[#All],[Request Type]],Summary!$A61,Table1[[#All],[Status]],Summary!$B$51,Table1[[#All],[Committee Strategic Alignment]],"X")</f>
        <v>0</v>
      </c>
      <c r="C61" s="35">
        <f>COUNTIFS(Table1[[#All],[Request Type]],Summary!$A61,Table1[[#All],[Status]],Summary!$B$51,Table1[[#All],[Operational Reliability]],"X")</f>
        <v>1</v>
      </c>
      <c r="D61" s="57">
        <f>COUNTIFS(Table1[[#All],[Request Type]],Summary!$A61,Table1[[#All],[Status]],Summary!$B$51,Table1[[#All],[Flexible Market Design]],"X")</f>
        <v>2</v>
      </c>
      <c r="E61" s="36">
        <f>COUNTIFS(Table1[[#All],[Request Type]],Summary!$A61,Table1[[#All],[Status]],Summary!$B$51,Table1[[#All],[Data Transparency and Access]],"X")</f>
        <v>0</v>
      </c>
    </row>
    <row r="62" spans="1:5" ht="15.75" x14ac:dyDescent="0.25">
      <c r="A62" s="33" t="s">
        <v>7</v>
      </c>
      <c r="B62" s="34">
        <f>COUNTIFS(Table1[[#All],[Request Type]],Summary!$A62,Table1[[#All],[Status]],Summary!$B$51,Table1[[#All],[Committee Strategic Alignment]],"X")</f>
        <v>0</v>
      </c>
      <c r="C62" s="35">
        <f>COUNTIFS(Table1[[#All],[Request Type]],Summary!$A62,Table1[[#All],[Status]],Summary!$B$51,Table1[[#All],[Operational Reliability]],"X")</f>
        <v>0</v>
      </c>
      <c r="D62" s="57">
        <f>COUNTIFS(Table1[[#All],[Request Type]],Summary!$A62,Table1[[#All],[Status]],Summary!$B$51,Table1[[#All],[Flexible Market Design]],"X")</f>
        <v>4</v>
      </c>
      <c r="E62" s="36">
        <f>COUNTIFS(Table1[[#All],[Request Type]],Summary!$A62,Table1[[#All],[Status]],Summary!$B$51,Table1[[#All],[Data Transparency and Access]],"X")</f>
        <v>0</v>
      </c>
    </row>
    <row r="63" spans="1:5" ht="15.75" x14ac:dyDescent="0.25">
      <c r="A63" s="33" t="s">
        <v>9</v>
      </c>
      <c r="B63" s="34">
        <f>COUNTIFS(Table1[[#All],[Request Type]],Summary!$A63,Table1[[#All],[Status]],Summary!$B$51,Table1[[#All],[Committee Strategic Alignment]],"X")</f>
        <v>0</v>
      </c>
      <c r="C63" s="35">
        <f>COUNTIFS(Table1[[#All],[Request Type]],Summary!$A63,Table1[[#All],[Status]],Summary!$B$51,Table1[[#All],[Operational Reliability]],"X")</f>
        <v>1</v>
      </c>
      <c r="D63" s="57">
        <f>COUNTIFS(Table1[[#All],[Request Type]],Summary!$A63,Table1[[#All],[Status]],Summary!$B$51,Table1[[#All],[Flexible Market Design]],"X")</f>
        <v>2</v>
      </c>
      <c r="E63" s="36">
        <f>COUNTIFS(Table1[[#All],[Request Type]],Summary!$A63,Table1[[#All],[Status]],Summary!$B$51,Table1[[#All],[Data Transparency and Access]],"X")</f>
        <v>2</v>
      </c>
    </row>
    <row r="64" spans="1:5" ht="15.75" x14ac:dyDescent="0.25">
      <c r="A64" s="33" t="s">
        <v>33</v>
      </c>
      <c r="B64" s="34">
        <f>COUNTIFS(Table1[[#All],[Request Type]],Summary!$A64,Table1[[#All],[Status]],Summary!$B$51,Table1[[#All],[Committee Strategic Alignment]],"X")</f>
        <v>0</v>
      </c>
      <c r="C64" s="35">
        <f>COUNTIFS(Table1[[#All],[Request Type]],Summary!$A64,Table1[[#All],[Status]],Summary!$B$51,Table1[[#All],[Operational Reliability]],"X")</f>
        <v>0</v>
      </c>
      <c r="D64" s="57">
        <f>COUNTIFS(Table1[[#All],[Request Type]],Summary!$A64,Table1[[#All],[Status]],Summary!$B$51,Table1[[#All],[Flexible Market Design]],"X")</f>
        <v>0</v>
      </c>
      <c r="E64" s="36">
        <f>COUNTIFS(Table1[[#All],[Request Type]],Summary!$A64,Table1[[#All],[Status]],Summary!$B$51,Table1[[#All],[Data Transparency and Access]],"X")</f>
        <v>0</v>
      </c>
    </row>
    <row r="65" spans="1:6" ht="15.75" x14ac:dyDescent="0.25">
      <c r="A65" s="33" t="s">
        <v>37</v>
      </c>
      <c r="B65" s="34">
        <f>COUNTIFS(Table1[[#All],[Request Type]],Summary!$A65,Table1[[#All],[Status]],Summary!$B$51,Table1[[#All],[Committee Strategic Alignment]],"X")</f>
        <v>0</v>
      </c>
      <c r="C65" s="35">
        <f>COUNTIFS(Table1[[#All],[Request Type]],Summary!$A65,Table1[[#All],[Status]],Summary!$B$51,Table1[[#All],[Operational Reliability]],"X")</f>
        <v>0</v>
      </c>
      <c r="D65" s="57">
        <f>COUNTIFS(Table1[[#All],[Request Type]],Summary!$A65,Table1[[#All],[Status]],Summary!$B$51,Table1[[#All],[Flexible Market Design]],"X")</f>
        <v>0</v>
      </c>
      <c r="E65" s="36">
        <f>COUNTIFS(Table1[[#All],[Request Type]],Summary!$A65,Table1[[#All],[Status]],Summary!$B$51,Table1[[#All],[Data Transparency and Access]],"X")</f>
        <v>0</v>
      </c>
    </row>
    <row r="66" spans="1:6" ht="15.75" x14ac:dyDescent="0.25">
      <c r="A66" s="33" t="s">
        <v>39</v>
      </c>
      <c r="B66" s="34">
        <f>COUNTIFS(Table1[[#All],[Request Type]],Summary!$A66,Table1[[#All],[Status]],Summary!$B$51,Table1[[#All],[Committee Strategic Alignment]],"X")</f>
        <v>0</v>
      </c>
      <c r="C66" s="35">
        <f>COUNTIFS(Table1[[#All],[Request Type]],Summary!$A66,Table1[[#All],[Status]],Summary!$B$51,Table1[[#All],[Operational Reliability]],"X")</f>
        <v>0</v>
      </c>
      <c r="D66" s="57">
        <f>COUNTIFS(Table1[[#All],[Request Type]],Summary!$A66,Table1[[#All],[Status]],Summary!$B$51,Table1[[#All],[Flexible Market Design]],"X")</f>
        <v>0</v>
      </c>
      <c r="E66" s="36">
        <f>COUNTIFS(Table1[[#All],[Request Type]],Summary!$A66,Table1[[#All],[Status]],Summary!$B$51,Table1[[#All],[Data Transparency and Access]],"X")</f>
        <v>0</v>
      </c>
    </row>
    <row r="67" spans="1:6" ht="15.75" x14ac:dyDescent="0.25">
      <c r="A67" s="33" t="s">
        <v>40</v>
      </c>
      <c r="B67" s="34">
        <f>COUNTIFS(Table1[[#All],[Request Type]],Summary!$A67,Table1[[#All],[Status]],Summary!$B$51,Table1[[#All],[Committee Strategic Alignment]],"X")</f>
        <v>0</v>
      </c>
      <c r="C67" s="35">
        <f>COUNTIFS(Table1[[#All],[Request Type]],Summary!$A67,Table1[[#All],[Status]],Summary!$B$51,Table1[[#All],[Operational Reliability]],"X")</f>
        <v>0</v>
      </c>
      <c r="D67" s="57">
        <f>COUNTIFS(Table1[[#All],[Request Type]],Summary!$A67,Table1[[#All],[Status]],Summary!$B$51,Table1[[#All],[Flexible Market Design]],"X")</f>
        <v>0</v>
      </c>
      <c r="E67" s="36">
        <f>COUNTIFS(Table1[[#All],[Request Type]],Summary!$A67,Table1[[#All],[Status]],Summary!$B$51,Table1[[#All],[Data Transparency and Access]],"X")</f>
        <v>0</v>
      </c>
    </row>
    <row r="68" spans="1:6" s="17" customFormat="1" ht="15.75" x14ac:dyDescent="0.25">
      <c r="A68" s="33" t="s">
        <v>104</v>
      </c>
      <c r="B68" s="34">
        <f>COUNTIFS(Table1[[#All],[Request Type]],Summary!$A68,Table1[[#All],[Status]],Summary!$B$51,Table1[[#All],[Committee Strategic Alignment]],"X")</f>
        <v>0</v>
      </c>
      <c r="C68" s="35">
        <f>COUNTIFS(Table1[[#All],[Request Type]],Summary!$A68,Table1[[#All],[Status]],Summary!$B$51,Table1[[#All],[Operational Reliability]],"X")</f>
        <v>3</v>
      </c>
      <c r="D68" s="57">
        <f>COUNTIFS(Table1[[#All],[Request Type]],Summary!$A68,Table1[[#All],[Status]],Summary!$B$51,Table1[[#All],[Flexible Market Design]],"X")</f>
        <v>4</v>
      </c>
      <c r="E68" s="36">
        <f>COUNTIFS(Table1[[#All],[Request Type]],Summary!$A68,Table1[[#All],[Status]],Summary!$B$51,Table1[[#All],[Data Transparency and Access]],"X")</f>
        <v>1</v>
      </c>
    </row>
    <row r="69" spans="1:6" ht="15.75" x14ac:dyDescent="0.25">
      <c r="A69" s="33" t="s">
        <v>42</v>
      </c>
      <c r="B69" s="34">
        <f>COUNTIFS(Table1[[#All],[Request Type]],Summary!$A69,Table1[[#All],[Status]],Summary!$B$51,Table1[[#All],[Committee Strategic Alignment]],"X")</f>
        <v>0</v>
      </c>
      <c r="C69" s="35">
        <f>COUNTIFS(Table1[[#All],[Request Type]],Summary!$A69,Table1[[#All],[Status]],Summary!$B$51,Table1[[#All],[Operational Reliability]],"X")</f>
        <v>0</v>
      </c>
      <c r="D69" s="57">
        <f>COUNTIFS(Table1[[#All],[Request Type]],Summary!$A69,Table1[[#All],[Status]],Summary!$B$51,Table1[[#All],[Flexible Market Design]],"X")</f>
        <v>0</v>
      </c>
      <c r="E69" s="36">
        <f>COUNTIFS(Table1[[#All],[Request Type]],Summary!$A69,Table1[[#All],[Status]],Summary!$B$51,Table1[[#All],[Data Transparency and Access]],"X")</f>
        <v>0</v>
      </c>
    </row>
    <row r="70" spans="1:6" ht="15.75" x14ac:dyDescent="0.25">
      <c r="A70" s="37" t="s">
        <v>62</v>
      </c>
      <c r="B70" s="38">
        <f>SUM(B59:B69)</f>
        <v>1</v>
      </c>
      <c r="C70" s="38">
        <f t="shared" ref="C70:E70" si="0">SUM(C59:C69)</f>
        <v>11</v>
      </c>
      <c r="D70" s="38">
        <f t="shared" si="0"/>
        <v>37</v>
      </c>
      <c r="E70" s="38">
        <f t="shared" si="0"/>
        <v>8</v>
      </c>
      <c r="F70" s="30"/>
    </row>
  </sheetData>
  <mergeCells count="4">
    <mergeCell ref="A1:C1"/>
    <mergeCell ref="B57:E57"/>
    <mergeCell ref="A4:P4"/>
    <mergeCell ref="A11:P11"/>
  </mergeCells>
  <dataValidations count="1">
    <dataValidation type="list" allowBlank="1" showInputMessage="1" showErrorMessage="1" sqref="B51">
      <formula1>Status</formula1>
    </dataValidation>
  </dataValidations>
  <pageMargins left="0.25" right="0.25" top="0.75" bottom="0.75" header="0.3" footer="0.3"/>
  <pageSetup scale="70" fitToHeight="2" orientation="landscape" r:id="rId3"/>
  <rowBreaks count="1" manualBreakCount="1">
    <brk id="48"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Goal vs Request Matrix</vt:lpstr>
      <vt:lpstr>LookUps</vt:lpstr>
      <vt:lpstr>Summary</vt:lpstr>
      <vt:lpstr>Summary!Print_Area</vt:lpstr>
      <vt:lpstr>'Goal vs Request Matrix'!Print_Titles</vt:lpstr>
      <vt:lpstr>Status</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Boren</dc:creator>
  <cp:lastModifiedBy>A. Boren</cp:lastModifiedBy>
  <cp:lastPrinted>2017-07-25T20:03:15Z</cp:lastPrinted>
  <dcterms:created xsi:type="dcterms:W3CDTF">2014-07-15T12:43:28Z</dcterms:created>
  <dcterms:modified xsi:type="dcterms:W3CDTF">2019-09-10T18:19:25Z</dcterms:modified>
</cp:coreProperties>
</file>