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<sst xmlns="http://schemas.openxmlformats.org/spreadsheetml/2006/main" count="151" uniqueCount="102">
  <si>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</si>
  <si>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</si>
  <si>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</si>
  <si>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</si>
  <si>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</si>
  <si>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</si>
  <si>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</si>
  <si>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</si>
  <si>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</si>
  <si>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</si>
  <si>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</si>
  <si>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</si>
  <si>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</si>
  <si>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</si>
  <si>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</si>
  <si>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</si>
  <si>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</si>
  <si>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</si>
  <si>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</si>
  <si>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</si>
  <si>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</si>
  <si>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</si>
  <si>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</si>
  <si>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</si>
  <si>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</si>
  <si>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</si>
  <si>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</si>
  <si>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</si>
  <si>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</si>
  <si>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</si>
  <si>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</si>
  <si>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</si>
  <si>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</si>
  <si>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</si>
  <si>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</si>
  <si>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</si>
  <si>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</si>
  <si>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</si>
  <si>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</si>
  <si>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</si>
  <si>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</si>
  <si>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</si>
  <si>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</si>
  <si>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</si>
  <si>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</si>
  <si>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</si>
  <si>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</si>
  <si>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</si>
  <si>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</si>
  <si>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</si>
  <si>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</si>
  <si>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</si>
  <si>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</si>
  <si>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>Eric Goff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</si>
  <si>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</si>
  <si>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</si>
  <si>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</si>
  <si>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</si>
  <si>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</si>
  <si>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</si>
  <si>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</si>
  <si>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</si>
  <si>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</si>
  <si>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</si>
  <si>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</si>
  <si>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</si>
  <si>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</si>
  <si>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</si>
  <si>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</si>
  <si>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</si>
  <si>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</si>
  <si>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</si>
  <si>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</si>
  <si>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</si>
  <si>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</si>
  <si>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</si>
  <si>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</si>
  <si>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 xml:space="preserve">Marcus Pridgeon </t>
  </si>
  <si>
    <t xml:space="preserve">John Dumas </t>
  </si>
  <si>
    <t>Brazos Electric Cooperative</t>
  </si>
  <si>
    <t>ENGIE</t>
  </si>
  <si>
    <t xml:space="preserve">Colin Meehan  </t>
  </si>
  <si>
    <t>Calpine Corporation</t>
  </si>
  <si>
    <t>CitiGroup Energy</t>
  </si>
  <si>
    <t>Electranet Power</t>
  </si>
  <si>
    <t>Marty Downey</t>
  </si>
  <si>
    <t xml:space="preserve">Dan Bailey </t>
  </si>
  <si>
    <t>David Kee</t>
  </si>
  <si>
    <t>Texas-New Mexico Power Company</t>
  </si>
  <si>
    <t>Keith Nix</t>
  </si>
  <si>
    <t>Date:  20190724</t>
  </si>
  <si>
    <t>Harika Basaran (Alicia Loving)</t>
  </si>
  <si>
    <t xml:space="preserve">Richard Ross (Blake Gross) </t>
  </si>
  <si>
    <t>Walter Bartel (Collin Martin)</t>
  </si>
  <si>
    <t xml:space="preserve">Brandon Whittle (Clint Sandidge) </t>
  </si>
  <si>
    <t>Kyle Minnix (Shari Heino)</t>
  </si>
  <si>
    <t>Kevin Bunch (Clayton Greer)</t>
  </si>
  <si>
    <t xml:space="preserve">Lori Cobos (Marshall Adair) </t>
  </si>
  <si>
    <t>Motion Fails</t>
  </si>
  <si>
    <t>&lt; 2/3 (16) non-abst Yes
&lt; 50% (15) Total TAC Yes</t>
  </si>
  <si>
    <t>Prepared by:   Suzy Clifton</t>
  </si>
  <si>
    <t>TAC Motion:  Haley.Dumas move to amend motion to endorse Key Principle 1.5 (3) with Alternative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</si>
</sst>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24" zoomScaleNormal="124" zoomScalePageLayoutView="0" workbookViewId="0" topLeftCell="A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34</v>
      </c>
      <c r="G5" s="51">
        <f>IF((G63+H63)=0,"",G63)</f>
        <v>3</v>
      </c>
      <c r="H5" s="51">
        <f>IF((G63+H63)=0,"",H63)</f>
        <v>21</v>
      </c>
      <c r="I5" s="51">
        <f>I63</f>
        <v>5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0.125</v>
      </c>
      <c r="H6" s="50">
        <f>_xlfn.IFERROR(SegmentVoteNo/(SegmentVoteYes+SegmentVoteNo),"")</f>
        <v>0.875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97</v>
      </c>
      <c r="F11" s="17" t="s">
        <v>13</v>
      </c>
      <c r="G11" s="26"/>
      <c r="H11" s="26">
        <v>1</v>
      </c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/>
      <c r="H12" s="26">
        <v>1</v>
      </c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/>
      <c r="H13" s="26">
        <v>1</v>
      </c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/>
      <c r="H14" s="26">
        <v>1</v>
      </c>
      <c r="I14" s="12"/>
    </row>
    <row r="15" spans="2:9" ht="12.75">
      <c r="B15" s="24" t="s">
        <v>50</v>
      </c>
      <c r="C15" s="24"/>
      <c r="D15" s="31" t="s">
        <v>18</v>
      </c>
      <c r="E15" s="25" t="s">
        <v>77</v>
      </c>
      <c r="F15" s="17" t="s">
        <v>13</v>
      </c>
      <c r="G15" s="26"/>
      <c r="H15" s="26">
        <v>1</v>
      </c>
      <c r="I15" s="12"/>
    </row>
    <row r="16" spans="2:9" ht="12.75">
      <c r="B16" s="24" t="s">
        <v>45</v>
      </c>
      <c r="C16" s="24"/>
      <c r="D16" s="31" t="s">
        <v>18</v>
      </c>
      <c r="E16" s="25" t="s">
        <v>54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58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79</v>
      </c>
      <c r="C22" s="15"/>
      <c r="D22" s="15"/>
      <c r="E22" s="16" t="s">
        <v>95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68</v>
      </c>
      <c r="C23" s="15"/>
      <c r="D23" s="15"/>
      <c r="E23" s="16" t="s">
        <v>67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3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71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63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59</v>
      </c>
      <c r="C29" s="24"/>
      <c r="D29" s="24"/>
      <c r="E29" s="25" t="s">
        <v>81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94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69</v>
      </c>
      <c r="C34" s="24"/>
      <c r="D34" s="24"/>
      <c r="E34" s="25" t="s">
        <v>96</v>
      </c>
      <c r="F34" s="17" t="s">
        <v>13</v>
      </c>
      <c r="G34" s="26"/>
      <c r="H34" s="26">
        <v>1</v>
      </c>
      <c r="I34" s="12"/>
    </row>
    <row r="35" spans="2:9" ht="12.75">
      <c r="B35" s="24" t="s">
        <v>83</v>
      </c>
      <c r="C35" s="24"/>
      <c r="D35" s="24"/>
      <c r="E35" s="25" t="s">
        <v>53</v>
      </c>
      <c r="F35" s="17" t="s">
        <v>13</v>
      </c>
      <c r="G35" s="26"/>
      <c r="H35" s="26">
        <v>1</v>
      </c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/>
      <c r="H36" s="26">
        <v>1</v>
      </c>
      <c r="I36" s="12"/>
    </row>
    <row r="37" spans="2:9" ht="12.75">
      <c r="B37" s="24" t="s">
        <v>60</v>
      </c>
      <c r="C37" s="24"/>
      <c r="D37" s="24"/>
      <c r="E37" s="25" t="s">
        <v>72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3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61</v>
      </c>
      <c r="C41" s="24"/>
      <c r="D41" s="24"/>
      <c r="E41" s="25" t="s">
        <v>62</v>
      </c>
      <c r="F41" s="17" t="s">
        <v>13</v>
      </c>
      <c r="G41" s="26"/>
      <c r="H41" s="26">
        <v>1</v>
      </c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/>
      <c r="H42" s="26"/>
      <c r="I42" s="12" t="s">
        <v>21</v>
      </c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/>
      <c r="H43" s="26"/>
      <c r="I43" s="12" t="s">
        <v>21</v>
      </c>
    </row>
    <row r="44" spans="2:9" ht="12.75">
      <c r="B44" s="24" t="s">
        <v>73</v>
      </c>
      <c r="C44" s="24"/>
      <c r="D44" s="24"/>
      <c r="E44" s="25" t="s">
        <v>75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2</v>
      </c>
      <c r="I46" s="20">
        <f>COUNTA(I40:I45)</f>
        <v>2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/>
      <c r="H48" s="26">
        <v>1</v>
      </c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/>
      <c r="H49" s="26">
        <v>1</v>
      </c>
      <c r="I49" s="12"/>
    </row>
    <row r="50" spans="2:9" ht="12.75">
      <c r="B50" s="24" t="s">
        <v>88</v>
      </c>
      <c r="C50" s="24"/>
      <c r="D50" s="24"/>
      <c r="E50" s="25" t="s">
        <v>89</v>
      </c>
      <c r="F50" s="17" t="s">
        <v>13</v>
      </c>
      <c r="G50" s="26"/>
      <c r="H50" s="26">
        <v>1</v>
      </c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86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87</v>
      </c>
      <c r="F56" s="17" t="s">
        <v>13</v>
      </c>
      <c r="G56" s="26"/>
      <c r="H56" s="26">
        <v>1</v>
      </c>
      <c r="I56" s="12"/>
    </row>
    <row r="57" spans="2:9" ht="12.75">
      <c r="B57" s="24" t="s">
        <v>57</v>
      </c>
      <c r="C57" s="24"/>
      <c r="D57" s="24"/>
      <c r="E57" s="25" t="s">
        <v>70</v>
      </c>
      <c r="F57" s="17" t="s">
        <v>13</v>
      </c>
      <c r="G57" s="26"/>
      <c r="H57" s="26">
        <v>1</v>
      </c>
      <c r="I57" s="12"/>
    </row>
    <row r="58" spans="2:9" ht="12.75">
      <c r="B58" s="24" t="s">
        <v>12</v>
      </c>
      <c r="C58" s="24"/>
      <c r="D58" s="24"/>
      <c r="E58" s="25" t="s">
        <v>91</v>
      </c>
      <c r="F58" s="17" t="s">
        <v>13</v>
      </c>
      <c r="G58" s="26"/>
      <c r="H58" s="26">
        <v>1</v>
      </c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0</v>
      </c>
      <c r="H60" s="22">
        <f>SUM(H54:H59)</f>
        <v>3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3</v>
      </c>
      <c r="H63" s="34">
        <f>H25+H60+H53+H32+H18+H46+H39</f>
        <v>21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2005-12-01T13:49:02Z</cp:lastPrinted>
  <dcterms:created xsi:type="dcterms:W3CDTF">2000-03-13T15:50:20Z</dcterms:created>
  <dcterms:modified xsi:type="dcterms:W3CDTF">2019-07-30T15:41:18Z</dcterms:modified>
  <cp:category/>
  <cp:version/>
  <cp:contentType/>
  <cp:contentStatus/>
</cp:coreProperties>
</file>