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8_TAC_11292018\Requirements\"/>
    </mc:Choice>
  </mc:AlternateContent>
  <bookViews>
    <workbookView xWindow="0" yWindow="0" windowWidth="28800" windowHeight="14235" activeTab="2"/>
  </bookViews>
  <sheets>
    <sheet name="2018 NSRS" sheetId="2" r:id="rId1"/>
    <sheet name="2019 NSRS" sheetId="1" r:id="rId2"/>
    <sheet name="2019 NSRS WO Floor" sheetId="4" r:id="rId3"/>
    <sheet name="Charts" sheetId="3" r:id="rId4"/>
  </sheets>
  <definedNames>
    <definedName name="_xlnm._FilterDatabase" localSheetId="3" hidden="1">Charts!$A$1:$G$289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4" l="1"/>
  <c r="K28" i="4"/>
  <c r="K28" i="1"/>
  <c r="J28" i="1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88" i="3"/>
  <c r="H185" i="3"/>
  <c r="H184" i="3"/>
  <c r="H182" i="3"/>
  <c r="H181" i="3"/>
  <c r="H180" i="3"/>
  <c r="H178" i="3"/>
  <c r="H177" i="3"/>
  <c r="H176" i="3"/>
  <c r="H172" i="3"/>
  <c r="H170" i="3"/>
  <c r="H164" i="3"/>
  <c r="H163" i="3"/>
  <c r="H160" i="3"/>
  <c r="H156" i="3"/>
  <c r="H152" i="3"/>
  <c r="H151" i="3"/>
  <c r="H149" i="3"/>
  <c r="H148" i="3"/>
  <c r="H146" i="3"/>
  <c r="H140" i="3"/>
  <c r="H136" i="3"/>
  <c r="H132" i="3"/>
  <c r="H128" i="3"/>
  <c r="H126" i="3"/>
  <c r="H125" i="3"/>
  <c r="H124" i="3"/>
  <c r="H123" i="3"/>
  <c r="H122" i="3"/>
  <c r="H116" i="3"/>
  <c r="H112" i="3"/>
  <c r="H108" i="3"/>
  <c r="H106" i="3"/>
  <c r="H105" i="3"/>
  <c r="H104" i="3"/>
  <c r="H100" i="3"/>
  <c r="H99" i="3"/>
  <c r="H98" i="3"/>
  <c r="H92" i="3"/>
  <c r="H90" i="3"/>
  <c r="H89" i="3"/>
  <c r="H88" i="3"/>
  <c r="H84" i="3"/>
  <c r="H81" i="3"/>
  <c r="H80" i="3"/>
  <c r="H76" i="3"/>
  <c r="H74" i="3"/>
  <c r="H68" i="3"/>
  <c r="H64" i="3"/>
  <c r="H60" i="3"/>
  <c r="H57" i="3"/>
  <c r="H56" i="3"/>
  <c r="H52" i="3"/>
  <c r="H51" i="3"/>
  <c r="H50" i="3"/>
  <c r="H44" i="3"/>
  <c r="H40" i="3"/>
  <c r="H36" i="3"/>
  <c r="H34" i="3"/>
  <c r="H33" i="3"/>
  <c r="H32" i="3"/>
  <c r="H28" i="3"/>
  <c r="H27" i="3"/>
  <c r="H26" i="3"/>
  <c r="H20" i="3"/>
  <c r="H19" i="3"/>
  <c r="H16" i="3"/>
  <c r="H12" i="3"/>
  <c r="H10" i="3"/>
  <c r="H9" i="3"/>
  <c r="H8" i="3"/>
  <c r="H4" i="3"/>
  <c r="H3" i="3"/>
  <c r="H2" i="3"/>
  <c r="M26" i="1"/>
  <c r="L26" i="1"/>
  <c r="G265" i="3" s="1"/>
  <c r="G241" i="3"/>
  <c r="G217" i="3"/>
  <c r="M25" i="1"/>
  <c r="L25" i="1"/>
  <c r="G216" i="3"/>
  <c r="M24" i="1"/>
  <c r="L24" i="1"/>
  <c r="G263" i="3" s="1"/>
  <c r="G215" i="3"/>
  <c r="M23" i="1"/>
  <c r="L23" i="1"/>
  <c r="M22" i="1"/>
  <c r="L22" i="1"/>
  <c r="G261" i="3" s="1"/>
  <c r="G237" i="3"/>
  <c r="G213" i="3"/>
  <c r="M20" i="1"/>
  <c r="L20" i="1"/>
  <c r="G211" i="3"/>
  <c r="M19" i="1"/>
  <c r="L19" i="1"/>
  <c r="M18" i="1"/>
  <c r="L18" i="1"/>
  <c r="G257" i="3" s="1"/>
  <c r="G233" i="3"/>
  <c r="G209" i="3"/>
  <c r="M16" i="1"/>
  <c r="L16" i="1"/>
  <c r="G255" i="3" s="1"/>
  <c r="G207" i="3"/>
  <c r="M15" i="1"/>
  <c r="L15" i="1"/>
  <c r="M14" i="1"/>
  <c r="L14" i="1"/>
  <c r="G253" i="3" s="1"/>
  <c r="G229" i="3"/>
  <c r="G205" i="3"/>
  <c r="M12" i="1"/>
  <c r="L12" i="1"/>
  <c r="G203" i="3"/>
  <c r="M11" i="1"/>
  <c r="L11" i="1"/>
  <c r="M10" i="1"/>
  <c r="L10" i="1"/>
  <c r="G249" i="3" s="1"/>
  <c r="G225" i="3"/>
  <c r="G201" i="3"/>
  <c r="M8" i="1"/>
  <c r="L8" i="1"/>
  <c r="G247" i="3" s="1"/>
  <c r="G199" i="3"/>
  <c r="M7" i="1"/>
  <c r="L7" i="1"/>
  <c r="M6" i="1"/>
  <c r="L6" i="1"/>
  <c r="G245" i="3" s="1"/>
  <c r="G221" i="3"/>
  <c r="G197" i="3"/>
  <c r="M4" i="1"/>
  <c r="L4" i="1"/>
  <c r="G195" i="3"/>
  <c r="M26" i="4"/>
  <c r="M25" i="4"/>
  <c r="M24" i="4"/>
  <c r="M23" i="4"/>
  <c r="M22" i="4"/>
  <c r="M20" i="4"/>
  <c r="M19" i="4"/>
  <c r="M18" i="4"/>
  <c r="M16" i="4"/>
  <c r="M15" i="4"/>
  <c r="M14" i="4"/>
  <c r="M12" i="4"/>
  <c r="M11" i="4"/>
  <c r="M10" i="4"/>
  <c r="M8" i="4"/>
  <c r="M27" i="4" s="1"/>
  <c r="M7" i="4"/>
  <c r="M6" i="4"/>
  <c r="M4" i="4"/>
  <c r="L26" i="4"/>
  <c r="L25" i="4"/>
  <c r="L24" i="4"/>
  <c r="L23" i="4"/>
  <c r="L22" i="4"/>
  <c r="L20" i="4"/>
  <c r="L19" i="4"/>
  <c r="L18" i="4"/>
  <c r="L16" i="4"/>
  <c r="L15" i="4"/>
  <c r="L14" i="4"/>
  <c r="L12" i="4"/>
  <c r="L11" i="4"/>
  <c r="L10" i="4"/>
  <c r="L8" i="4"/>
  <c r="L7" i="4"/>
  <c r="L6" i="4"/>
  <c r="L4" i="4"/>
  <c r="L27" i="4" s="1"/>
  <c r="K27" i="4"/>
  <c r="J27" i="4"/>
  <c r="I26" i="4"/>
  <c r="H193" i="3" s="1"/>
  <c r="H26" i="4"/>
  <c r="H169" i="3" s="1"/>
  <c r="G26" i="4"/>
  <c r="H145" i="3" s="1"/>
  <c r="F26" i="4"/>
  <c r="H121" i="3" s="1"/>
  <c r="E26" i="4"/>
  <c r="H97" i="3" s="1"/>
  <c r="D26" i="4"/>
  <c r="H73" i="3" s="1"/>
  <c r="C26" i="4"/>
  <c r="H49" i="3" s="1"/>
  <c r="B26" i="4"/>
  <c r="H25" i="3" s="1"/>
  <c r="I25" i="4"/>
  <c r="H192" i="3" s="1"/>
  <c r="H25" i="4"/>
  <c r="H168" i="3" s="1"/>
  <c r="G25" i="4"/>
  <c r="H144" i="3" s="1"/>
  <c r="F25" i="4"/>
  <c r="H120" i="3" s="1"/>
  <c r="E25" i="4"/>
  <c r="H96" i="3" s="1"/>
  <c r="D25" i="4"/>
  <c r="H72" i="3" s="1"/>
  <c r="C25" i="4"/>
  <c r="H48" i="3" s="1"/>
  <c r="B25" i="4"/>
  <c r="H24" i="3" s="1"/>
  <c r="I24" i="4"/>
  <c r="H191" i="3" s="1"/>
  <c r="H24" i="4"/>
  <c r="H167" i="3" s="1"/>
  <c r="G24" i="4"/>
  <c r="H143" i="3" s="1"/>
  <c r="F24" i="4"/>
  <c r="H119" i="3" s="1"/>
  <c r="E24" i="4"/>
  <c r="H95" i="3" s="1"/>
  <c r="D24" i="4"/>
  <c r="H71" i="3" s="1"/>
  <c r="C24" i="4"/>
  <c r="H47" i="3" s="1"/>
  <c r="B24" i="4"/>
  <c r="H23" i="3" s="1"/>
  <c r="I23" i="4"/>
  <c r="H190" i="3" s="1"/>
  <c r="H23" i="4"/>
  <c r="H166" i="3" s="1"/>
  <c r="G23" i="4"/>
  <c r="H142" i="3" s="1"/>
  <c r="F23" i="4"/>
  <c r="H118" i="3" s="1"/>
  <c r="E23" i="4"/>
  <c r="H94" i="3" s="1"/>
  <c r="D23" i="4"/>
  <c r="H70" i="3" s="1"/>
  <c r="C23" i="4"/>
  <c r="H46" i="3" s="1"/>
  <c r="B23" i="4"/>
  <c r="H22" i="3" s="1"/>
  <c r="I22" i="4"/>
  <c r="H189" i="3" s="1"/>
  <c r="H22" i="4"/>
  <c r="H165" i="3" s="1"/>
  <c r="G22" i="4"/>
  <c r="H141" i="3" s="1"/>
  <c r="F22" i="4"/>
  <c r="H117" i="3" s="1"/>
  <c r="E22" i="4"/>
  <c r="H93" i="3" s="1"/>
  <c r="D22" i="4"/>
  <c r="H69" i="3" s="1"/>
  <c r="C22" i="4"/>
  <c r="H45" i="3" s="1"/>
  <c r="B22" i="4"/>
  <c r="H21" i="3" s="1"/>
  <c r="I20" i="4"/>
  <c r="H187" i="3" s="1"/>
  <c r="H20" i="4"/>
  <c r="G20" i="4"/>
  <c r="H139" i="3" s="1"/>
  <c r="F20" i="4"/>
  <c r="H115" i="3" s="1"/>
  <c r="E20" i="4"/>
  <c r="H91" i="3" s="1"/>
  <c r="D20" i="4"/>
  <c r="H67" i="3" s="1"/>
  <c r="C20" i="4"/>
  <c r="H43" i="3" s="1"/>
  <c r="B20" i="4"/>
  <c r="I19" i="4"/>
  <c r="H186" i="3" s="1"/>
  <c r="H19" i="4"/>
  <c r="H162" i="3" s="1"/>
  <c r="G19" i="4"/>
  <c r="H138" i="3" s="1"/>
  <c r="F19" i="4"/>
  <c r="H114" i="3" s="1"/>
  <c r="E19" i="4"/>
  <c r="D19" i="4"/>
  <c r="H66" i="3" s="1"/>
  <c r="C19" i="4"/>
  <c r="H42" i="3" s="1"/>
  <c r="B19" i="4"/>
  <c r="H18" i="3" s="1"/>
  <c r="I18" i="4"/>
  <c r="H18" i="4"/>
  <c r="H161" i="3" s="1"/>
  <c r="G18" i="4"/>
  <c r="H137" i="3" s="1"/>
  <c r="F18" i="4"/>
  <c r="H113" i="3" s="1"/>
  <c r="E18" i="4"/>
  <c r="D18" i="4"/>
  <c r="H65" i="3" s="1"/>
  <c r="C18" i="4"/>
  <c r="H41" i="3" s="1"/>
  <c r="B18" i="4"/>
  <c r="H17" i="3" s="1"/>
  <c r="I16" i="4"/>
  <c r="H183" i="3" s="1"/>
  <c r="H16" i="4"/>
  <c r="H159" i="3" s="1"/>
  <c r="G16" i="4"/>
  <c r="H135" i="3" s="1"/>
  <c r="F16" i="4"/>
  <c r="H111" i="3" s="1"/>
  <c r="E16" i="4"/>
  <c r="H87" i="3" s="1"/>
  <c r="D16" i="4"/>
  <c r="H63" i="3" s="1"/>
  <c r="C16" i="4"/>
  <c r="H39" i="3" s="1"/>
  <c r="B16" i="4"/>
  <c r="H15" i="3" s="1"/>
  <c r="I15" i="4"/>
  <c r="H15" i="4"/>
  <c r="H158" i="3" s="1"/>
  <c r="G15" i="4"/>
  <c r="H134" i="3" s="1"/>
  <c r="F15" i="4"/>
  <c r="H110" i="3" s="1"/>
  <c r="E15" i="4"/>
  <c r="H86" i="3" s="1"/>
  <c r="D15" i="4"/>
  <c r="H62" i="3" s="1"/>
  <c r="C15" i="4"/>
  <c r="H38" i="3" s="1"/>
  <c r="B15" i="4"/>
  <c r="H14" i="3" s="1"/>
  <c r="I14" i="4"/>
  <c r="H14" i="4"/>
  <c r="H157" i="3" s="1"/>
  <c r="G14" i="4"/>
  <c r="H133" i="3" s="1"/>
  <c r="F14" i="4"/>
  <c r="H109" i="3" s="1"/>
  <c r="E14" i="4"/>
  <c r="H85" i="3" s="1"/>
  <c r="D14" i="4"/>
  <c r="H61" i="3" s="1"/>
  <c r="C14" i="4"/>
  <c r="H37" i="3" s="1"/>
  <c r="B14" i="4"/>
  <c r="H13" i="3" s="1"/>
  <c r="I12" i="4"/>
  <c r="H179" i="3" s="1"/>
  <c r="H12" i="4"/>
  <c r="H155" i="3" s="1"/>
  <c r="G12" i="4"/>
  <c r="H131" i="3" s="1"/>
  <c r="F12" i="4"/>
  <c r="H107" i="3" s="1"/>
  <c r="E12" i="4"/>
  <c r="H83" i="3" s="1"/>
  <c r="D12" i="4"/>
  <c r="H59" i="3" s="1"/>
  <c r="C12" i="4"/>
  <c r="H35" i="3" s="1"/>
  <c r="B12" i="4"/>
  <c r="H11" i="3" s="1"/>
  <c r="I11" i="4"/>
  <c r="H11" i="4"/>
  <c r="H154" i="3" s="1"/>
  <c r="G11" i="4"/>
  <c r="H130" i="3" s="1"/>
  <c r="F11" i="4"/>
  <c r="E11" i="4"/>
  <c r="H82" i="3" s="1"/>
  <c r="D11" i="4"/>
  <c r="H58" i="3" s="1"/>
  <c r="C11" i="4"/>
  <c r="B11" i="4"/>
  <c r="I10" i="4"/>
  <c r="H10" i="4"/>
  <c r="H153" i="3" s="1"/>
  <c r="G10" i="4"/>
  <c r="H129" i="3" s="1"/>
  <c r="F10" i="4"/>
  <c r="E10" i="4"/>
  <c r="D10" i="4"/>
  <c r="C10" i="4"/>
  <c r="B10" i="4"/>
  <c r="I8" i="4"/>
  <c r="H175" i="3" s="1"/>
  <c r="H8" i="4"/>
  <c r="G8" i="4"/>
  <c r="H127" i="3" s="1"/>
  <c r="F8" i="4"/>
  <c r="H103" i="3" s="1"/>
  <c r="E8" i="4"/>
  <c r="H79" i="3" s="1"/>
  <c r="D8" i="4"/>
  <c r="H55" i="3" s="1"/>
  <c r="C8" i="4"/>
  <c r="H31" i="3" s="1"/>
  <c r="B8" i="4"/>
  <c r="H7" i="3" s="1"/>
  <c r="I7" i="4"/>
  <c r="H174" i="3" s="1"/>
  <c r="H7" i="4"/>
  <c r="H150" i="3" s="1"/>
  <c r="G7" i="4"/>
  <c r="F7" i="4"/>
  <c r="H102" i="3" s="1"/>
  <c r="E7" i="4"/>
  <c r="H78" i="3" s="1"/>
  <c r="D7" i="4"/>
  <c r="H54" i="3" s="1"/>
  <c r="C7" i="4"/>
  <c r="H30" i="3" s="1"/>
  <c r="B7" i="4"/>
  <c r="H6" i="3" s="1"/>
  <c r="I6" i="4"/>
  <c r="H173" i="3" s="1"/>
  <c r="H6" i="4"/>
  <c r="G6" i="4"/>
  <c r="F6" i="4"/>
  <c r="H101" i="3" s="1"/>
  <c r="E6" i="4"/>
  <c r="H77" i="3" s="1"/>
  <c r="D6" i="4"/>
  <c r="H53" i="3" s="1"/>
  <c r="C6" i="4"/>
  <c r="H29" i="3" s="1"/>
  <c r="B6" i="4"/>
  <c r="H5" i="3" s="1"/>
  <c r="I4" i="4"/>
  <c r="I27" i="4" s="1"/>
  <c r="H4" i="4"/>
  <c r="G4" i="4"/>
  <c r="F4" i="4"/>
  <c r="F28" i="4" s="1"/>
  <c r="E4" i="4"/>
  <c r="D4" i="4"/>
  <c r="D27" i="4" s="1"/>
  <c r="C4" i="4"/>
  <c r="B4" i="4"/>
  <c r="Q3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4" i="3"/>
  <c r="G262" i="3"/>
  <c r="G260" i="3"/>
  <c r="G259" i="3"/>
  <c r="G258" i="3"/>
  <c r="G256" i="3"/>
  <c r="G254" i="3"/>
  <c r="G252" i="3"/>
  <c r="G251" i="3"/>
  <c r="G250" i="3"/>
  <c r="G248" i="3"/>
  <c r="G246" i="3"/>
  <c r="G244" i="3"/>
  <c r="G243" i="3"/>
  <c r="G242" i="3"/>
  <c r="G240" i="3"/>
  <c r="G239" i="3"/>
  <c r="G238" i="3"/>
  <c r="G236" i="3"/>
  <c r="G235" i="3"/>
  <c r="G234" i="3"/>
  <c r="G232" i="3"/>
  <c r="G231" i="3"/>
  <c r="G230" i="3"/>
  <c r="G228" i="3"/>
  <c r="G227" i="3"/>
  <c r="G226" i="3"/>
  <c r="G224" i="3"/>
  <c r="G223" i="3"/>
  <c r="G222" i="3"/>
  <c r="G220" i="3"/>
  <c r="G219" i="3"/>
  <c r="G218" i="3"/>
  <c r="G214" i="3"/>
  <c r="G212" i="3"/>
  <c r="G210" i="3"/>
  <c r="G208" i="3"/>
  <c r="G206" i="3"/>
  <c r="G204" i="3"/>
  <c r="G202" i="3"/>
  <c r="G200" i="3"/>
  <c r="G198" i="3"/>
  <c r="G196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B289" i="3"/>
  <c r="B288" i="3"/>
  <c r="B287" i="3"/>
  <c r="B286" i="3"/>
  <c r="B285" i="3"/>
  <c r="B284" i="3"/>
  <c r="B283" i="3"/>
  <c r="A283" i="3" s="1"/>
  <c r="B282" i="3"/>
  <c r="B281" i="3"/>
  <c r="B280" i="3"/>
  <c r="A280" i="3" s="1"/>
  <c r="B279" i="3"/>
  <c r="B278" i="3"/>
  <c r="B277" i="3"/>
  <c r="B276" i="3"/>
  <c r="B275" i="3"/>
  <c r="A275" i="3" s="1"/>
  <c r="B274" i="3"/>
  <c r="B273" i="3"/>
  <c r="B272" i="3"/>
  <c r="A272" i="3" s="1"/>
  <c r="B271" i="3"/>
  <c r="B270" i="3"/>
  <c r="B269" i="3"/>
  <c r="B268" i="3"/>
  <c r="B267" i="3"/>
  <c r="A267" i="3" s="1"/>
  <c r="B266" i="3"/>
  <c r="B265" i="3"/>
  <c r="B264" i="3"/>
  <c r="A264" i="3" s="1"/>
  <c r="B263" i="3"/>
  <c r="B262" i="3"/>
  <c r="B261" i="3"/>
  <c r="B260" i="3"/>
  <c r="B259" i="3"/>
  <c r="A259" i="3" s="1"/>
  <c r="B258" i="3"/>
  <c r="B257" i="3"/>
  <c r="B256" i="3"/>
  <c r="A256" i="3" s="1"/>
  <c r="B255" i="3"/>
  <c r="B254" i="3"/>
  <c r="B253" i="3"/>
  <c r="B252" i="3"/>
  <c r="B251" i="3"/>
  <c r="A251" i="3" s="1"/>
  <c r="B250" i="3"/>
  <c r="B249" i="3"/>
  <c r="B248" i="3"/>
  <c r="A248" i="3" s="1"/>
  <c r="B247" i="3"/>
  <c r="B246" i="3"/>
  <c r="B245" i="3"/>
  <c r="B244" i="3"/>
  <c r="B243" i="3"/>
  <c r="A243" i="3" s="1"/>
  <c r="B242" i="3"/>
  <c r="B241" i="3"/>
  <c r="B240" i="3"/>
  <c r="A240" i="3" s="1"/>
  <c r="B239" i="3"/>
  <c r="B238" i="3"/>
  <c r="B237" i="3"/>
  <c r="B236" i="3"/>
  <c r="B235" i="3"/>
  <c r="A235" i="3" s="1"/>
  <c r="B234" i="3"/>
  <c r="B233" i="3"/>
  <c r="B232" i="3"/>
  <c r="A232" i="3" s="1"/>
  <c r="B231" i="3"/>
  <c r="B230" i="3"/>
  <c r="B229" i="3"/>
  <c r="B228" i="3"/>
  <c r="B227" i="3"/>
  <c r="A227" i="3" s="1"/>
  <c r="B226" i="3"/>
  <c r="B225" i="3"/>
  <c r="B224" i="3"/>
  <c r="B223" i="3"/>
  <c r="B222" i="3"/>
  <c r="B221" i="3"/>
  <c r="B220" i="3"/>
  <c r="B219" i="3"/>
  <c r="A219" i="3" s="1"/>
  <c r="B218" i="3"/>
  <c r="B217" i="3"/>
  <c r="B216" i="3"/>
  <c r="A216" i="3" s="1"/>
  <c r="B215" i="3"/>
  <c r="B214" i="3"/>
  <c r="B213" i="3"/>
  <c r="B212" i="3"/>
  <c r="B211" i="3"/>
  <c r="A211" i="3" s="1"/>
  <c r="B210" i="3"/>
  <c r="B209" i="3"/>
  <c r="B208" i="3"/>
  <c r="A208" i="3" s="1"/>
  <c r="B207" i="3"/>
  <c r="B206" i="3"/>
  <c r="B205" i="3"/>
  <c r="B204" i="3"/>
  <c r="B203" i="3"/>
  <c r="A203" i="3" s="1"/>
  <c r="B202" i="3"/>
  <c r="B201" i="3"/>
  <c r="B200" i="3"/>
  <c r="A200" i="3" s="1"/>
  <c r="B199" i="3"/>
  <c r="B198" i="3"/>
  <c r="B197" i="3"/>
  <c r="B196" i="3"/>
  <c r="B195" i="3"/>
  <c r="A195" i="3" s="1"/>
  <c r="B194" i="3"/>
  <c r="B193" i="3"/>
  <c r="B192" i="3"/>
  <c r="A192" i="3" s="1"/>
  <c r="B191" i="3"/>
  <c r="B190" i="3"/>
  <c r="B189" i="3"/>
  <c r="B188" i="3"/>
  <c r="B187" i="3"/>
  <c r="A187" i="3" s="1"/>
  <c r="B186" i="3"/>
  <c r="B185" i="3"/>
  <c r="B184" i="3"/>
  <c r="A184" i="3" s="1"/>
  <c r="B183" i="3"/>
  <c r="B182" i="3"/>
  <c r="B181" i="3"/>
  <c r="B180" i="3"/>
  <c r="B179" i="3"/>
  <c r="A179" i="3" s="1"/>
  <c r="B178" i="3"/>
  <c r="B177" i="3"/>
  <c r="B176" i="3"/>
  <c r="A176" i="3" s="1"/>
  <c r="B175" i="3"/>
  <c r="B174" i="3"/>
  <c r="B173" i="3"/>
  <c r="B172" i="3"/>
  <c r="B171" i="3"/>
  <c r="A171" i="3" s="1"/>
  <c r="B170" i="3"/>
  <c r="B169" i="3"/>
  <c r="B168" i="3"/>
  <c r="A168" i="3" s="1"/>
  <c r="B167" i="3"/>
  <c r="B166" i="3"/>
  <c r="B165" i="3"/>
  <c r="B164" i="3"/>
  <c r="B163" i="3"/>
  <c r="A163" i="3" s="1"/>
  <c r="B162" i="3"/>
  <c r="B161" i="3"/>
  <c r="B160" i="3"/>
  <c r="B159" i="3"/>
  <c r="B158" i="3"/>
  <c r="B157" i="3"/>
  <c r="B156" i="3"/>
  <c r="B155" i="3"/>
  <c r="A155" i="3" s="1"/>
  <c r="B154" i="3"/>
  <c r="B153" i="3"/>
  <c r="B152" i="3"/>
  <c r="A152" i="3" s="1"/>
  <c r="B151" i="3"/>
  <c r="B150" i="3"/>
  <c r="B149" i="3"/>
  <c r="B148" i="3"/>
  <c r="B147" i="3"/>
  <c r="A147" i="3" s="1"/>
  <c r="B146" i="3"/>
  <c r="B145" i="3"/>
  <c r="B144" i="3"/>
  <c r="A144" i="3" s="1"/>
  <c r="B143" i="3"/>
  <c r="B142" i="3"/>
  <c r="B141" i="3"/>
  <c r="B140" i="3"/>
  <c r="B139" i="3"/>
  <c r="A139" i="3" s="1"/>
  <c r="B138" i="3"/>
  <c r="B137" i="3"/>
  <c r="B136" i="3"/>
  <c r="A136" i="3" s="1"/>
  <c r="B135" i="3"/>
  <c r="B134" i="3"/>
  <c r="B133" i="3"/>
  <c r="B132" i="3"/>
  <c r="B131" i="3"/>
  <c r="A131" i="3" s="1"/>
  <c r="B130" i="3"/>
  <c r="B129" i="3"/>
  <c r="B128" i="3"/>
  <c r="A128" i="3" s="1"/>
  <c r="B127" i="3"/>
  <c r="B126" i="3"/>
  <c r="B125" i="3"/>
  <c r="B124" i="3"/>
  <c r="B123" i="3"/>
  <c r="A123" i="3" s="1"/>
  <c r="B122" i="3"/>
  <c r="B121" i="3"/>
  <c r="B120" i="3"/>
  <c r="A120" i="3" s="1"/>
  <c r="B119" i="3"/>
  <c r="B118" i="3"/>
  <c r="B117" i="3"/>
  <c r="B116" i="3"/>
  <c r="B115" i="3"/>
  <c r="A115" i="3" s="1"/>
  <c r="B114" i="3"/>
  <c r="B113" i="3"/>
  <c r="B112" i="3"/>
  <c r="A112" i="3" s="1"/>
  <c r="B111" i="3"/>
  <c r="B110" i="3"/>
  <c r="B109" i="3"/>
  <c r="B108" i="3"/>
  <c r="B107" i="3"/>
  <c r="A107" i="3" s="1"/>
  <c r="B106" i="3"/>
  <c r="B105" i="3"/>
  <c r="B104" i="3"/>
  <c r="A104" i="3" s="1"/>
  <c r="B103" i="3"/>
  <c r="B102" i="3"/>
  <c r="B101" i="3"/>
  <c r="B100" i="3"/>
  <c r="B99" i="3"/>
  <c r="A99" i="3" s="1"/>
  <c r="B98" i="3"/>
  <c r="B97" i="3"/>
  <c r="B96" i="3"/>
  <c r="B95" i="3"/>
  <c r="B94" i="3"/>
  <c r="B93" i="3"/>
  <c r="B92" i="3"/>
  <c r="B91" i="3"/>
  <c r="A91" i="3" s="1"/>
  <c r="B90" i="3"/>
  <c r="B89" i="3"/>
  <c r="B88" i="3"/>
  <c r="A88" i="3" s="1"/>
  <c r="B87" i="3"/>
  <c r="B86" i="3"/>
  <c r="B85" i="3"/>
  <c r="B84" i="3"/>
  <c r="B83" i="3"/>
  <c r="A83" i="3" s="1"/>
  <c r="B82" i="3"/>
  <c r="B81" i="3"/>
  <c r="B80" i="3"/>
  <c r="A80" i="3" s="1"/>
  <c r="B79" i="3"/>
  <c r="B78" i="3"/>
  <c r="B77" i="3"/>
  <c r="B76" i="3"/>
  <c r="B75" i="3"/>
  <c r="A75" i="3" s="1"/>
  <c r="B74" i="3"/>
  <c r="B73" i="3"/>
  <c r="B72" i="3"/>
  <c r="A72" i="3" s="1"/>
  <c r="B71" i="3"/>
  <c r="B70" i="3"/>
  <c r="B69" i="3"/>
  <c r="B68" i="3"/>
  <c r="B67" i="3"/>
  <c r="A67" i="3" s="1"/>
  <c r="B66" i="3"/>
  <c r="B65" i="3"/>
  <c r="B64" i="3"/>
  <c r="A64" i="3" s="1"/>
  <c r="B63" i="3"/>
  <c r="B62" i="3"/>
  <c r="B61" i="3"/>
  <c r="B60" i="3"/>
  <c r="B59" i="3"/>
  <c r="A59" i="3" s="1"/>
  <c r="B58" i="3"/>
  <c r="B57" i="3"/>
  <c r="B56" i="3"/>
  <c r="A56" i="3" s="1"/>
  <c r="B55" i="3"/>
  <c r="B54" i="3"/>
  <c r="B53" i="3"/>
  <c r="B52" i="3"/>
  <c r="B51" i="3"/>
  <c r="A51" i="3" s="1"/>
  <c r="B50" i="3"/>
  <c r="B49" i="3"/>
  <c r="B48" i="3"/>
  <c r="A48" i="3" s="1"/>
  <c r="B47" i="3"/>
  <c r="B46" i="3"/>
  <c r="B45" i="3"/>
  <c r="B44" i="3"/>
  <c r="B43" i="3"/>
  <c r="A43" i="3" s="1"/>
  <c r="B42" i="3"/>
  <c r="B41" i="3"/>
  <c r="B40" i="3"/>
  <c r="A40" i="3" s="1"/>
  <c r="B39" i="3"/>
  <c r="B38" i="3"/>
  <c r="B37" i="3"/>
  <c r="B36" i="3"/>
  <c r="B35" i="3"/>
  <c r="A35" i="3" s="1"/>
  <c r="B34" i="3"/>
  <c r="B33" i="3"/>
  <c r="B32" i="3"/>
  <c r="B31" i="3"/>
  <c r="B30" i="3"/>
  <c r="B29" i="3"/>
  <c r="B28" i="3"/>
  <c r="B27" i="3"/>
  <c r="A27" i="3" s="1"/>
  <c r="B26" i="3"/>
  <c r="B25" i="3"/>
  <c r="B24" i="3"/>
  <c r="A24" i="3" s="1"/>
  <c r="B23" i="3"/>
  <c r="B22" i="3"/>
  <c r="B21" i="3"/>
  <c r="B20" i="3"/>
  <c r="B19" i="3"/>
  <c r="A19" i="3" s="1"/>
  <c r="B18" i="3"/>
  <c r="B17" i="3"/>
  <c r="B16" i="3"/>
  <c r="A16" i="3" s="1"/>
  <c r="B15" i="3"/>
  <c r="B14" i="3"/>
  <c r="B13" i="3"/>
  <c r="B12" i="3"/>
  <c r="B11" i="3"/>
  <c r="A11" i="3" s="1"/>
  <c r="B10" i="3"/>
  <c r="B9" i="3"/>
  <c r="B8" i="3"/>
  <c r="A8" i="3" s="1"/>
  <c r="B7" i="3"/>
  <c r="B6" i="3"/>
  <c r="B5" i="3"/>
  <c r="B4" i="3"/>
  <c r="B3" i="3"/>
  <c r="A3" i="3" s="1"/>
  <c r="B2" i="3"/>
  <c r="A289" i="3"/>
  <c r="A288" i="3"/>
  <c r="A287" i="3"/>
  <c r="A286" i="3"/>
  <c r="A285" i="3"/>
  <c r="A284" i="3"/>
  <c r="A282" i="3"/>
  <c r="A281" i="3"/>
  <c r="A279" i="3"/>
  <c r="A278" i="3"/>
  <c r="A277" i="3"/>
  <c r="A276" i="3"/>
  <c r="A274" i="3"/>
  <c r="A273" i="3"/>
  <c r="A271" i="3"/>
  <c r="A270" i="3"/>
  <c r="A269" i="3"/>
  <c r="A268" i="3"/>
  <c r="A266" i="3"/>
  <c r="A265" i="3"/>
  <c r="A263" i="3"/>
  <c r="A262" i="3"/>
  <c r="A261" i="3"/>
  <c r="A260" i="3"/>
  <c r="A258" i="3"/>
  <c r="A257" i="3"/>
  <c r="A255" i="3"/>
  <c r="A254" i="3"/>
  <c r="A253" i="3"/>
  <c r="A252" i="3"/>
  <c r="A250" i="3"/>
  <c r="A249" i="3"/>
  <c r="A247" i="3"/>
  <c r="A246" i="3"/>
  <c r="A245" i="3"/>
  <c r="A244" i="3"/>
  <c r="A242" i="3"/>
  <c r="A241" i="3"/>
  <c r="A239" i="3"/>
  <c r="A238" i="3"/>
  <c r="A237" i="3"/>
  <c r="A236" i="3"/>
  <c r="A234" i="3"/>
  <c r="A233" i="3"/>
  <c r="A231" i="3"/>
  <c r="A230" i="3"/>
  <c r="A229" i="3"/>
  <c r="A228" i="3"/>
  <c r="A226" i="3"/>
  <c r="A225" i="3"/>
  <c r="A224" i="3"/>
  <c r="A223" i="3"/>
  <c r="A222" i="3"/>
  <c r="A221" i="3"/>
  <c r="A220" i="3"/>
  <c r="A218" i="3"/>
  <c r="A217" i="3"/>
  <c r="A215" i="3"/>
  <c r="A214" i="3"/>
  <c r="A213" i="3"/>
  <c r="A212" i="3"/>
  <c r="A210" i="3"/>
  <c r="A209" i="3"/>
  <c r="A207" i="3"/>
  <c r="A206" i="3"/>
  <c r="A205" i="3"/>
  <c r="A204" i="3"/>
  <c r="A202" i="3"/>
  <c r="A201" i="3"/>
  <c r="A199" i="3"/>
  <c r="A198" i="3"/>
  <c r="A197" i="3"/>
  <c r="A196" i="3"/>
  <c r="A194" i="3"/>
  <c r="A193" i="3"/>
  <c r="A191" i="3"/>
  <c r="A190" i="3"/>
  <c r="A189" i="3"/>
  <c r="A188" i="3"/>
  <c r="A186" i="3"/>
  <c r="A185" i="3"/>
  <c r="A183" i="3"/>
  <c r="A182" i="3"/>
  <c r="A181" i="3"/>
  <c r="A180" i="3"/>
  <c r="A178" i="3"/>
  <c r="A177" i="3"/>
  <c r="A175" i="3"/>
  <c r="A174" i="3"/>
  <c r="A173" i="3"/>
  <c r="A172" i="3"/>
  <c r="A170" i="3"/>
  <c r="A169" i="3"/>
  <c r="A167" i="3"/>
  <c r="A166" i="3"/>
  <c r="A165" i="3"/>
  <c r="A164" i="3"/>
  <c r="A162" i="3"/>
  <c r="A161" i="3"/>
  <c r="A160" i="3"/>
  <c r="A159" i="3"/>
  <c r="A158" i="3"/>
  <c r="A157" i="3"/>
  <c r="A156" i="3"/>
  <c r="A154" i="3"/>
  <c r="A153" i="3"/>
  <c r="A151" i="3"/>
  <c r="A150" i="3"/>
  <c r="A149" i="3"/>
  <c r="A148" i="3"/>
  <c r="A146" i="3"/>
  <c r="A145" i="3"/>
  <c r="A143" i="3"/>
  <c r="A142" i="3"/>
  <c r="A141" i="3"/>
  <c r="A140" i="3"/>
  <c r="A138" i="3"/>
  <c r="A137" i="3"/>
  <c r="A135" i="3"/>
  <c r="A134" i="3"/>
  <c r="A133" i="3"/>
  <c r="A132" i="3"/>
  <c r="A130" i="3"/>
  <c r="A129" i="3"/>
  <c r="A127" i="3"/>
  <c r="A126" i="3"/>
  <c r="A125" i="3"/>
  <c r="A124" i="3"/>
  <c r="A122" i="3"/>
  <c r="A121" i="3"/>
  <c r="A119" i="3"/>
  <c r="A118" i="3"/>
  <c r="A117" i="3"/>
  <c r="A116" i="3"/>
  <c r="A114" i="3"/>
  <c r="A113" i="3"/>
  <c r="A111" i="3"/>
  <c r="A110" i="3"/>
  <c r="A109" i="3"/>
  <c r="A108" i="3"/>
  <c r="A106" i="3"/>
  <c r="A105" i="3"/>
  <c r="A103" i="3"/>
  <c r="A102" i="3"/>
  <c r="A101" i="3"/>
  <c r="A100" i="3"/>
  <c r="A98" i="3"/>
  <c r="A97" i="3"/>
  <c r="A96" i="3"/>
  <c r="A95" i="3"/>
  <c r="A94" i="3"/>
  <c r="A93" i="3"/>
  <c r="A92" i="3"/>
  <c r="A90" i="3"/>
  <c r="A89" i="3"/>
  <c r="A87" i="3"/>
  <c r="A86" i="3"/>
  <c r="A85" i="3"/>
  <c r="A84" i="3"/>
  <c r="A82" i="3"/>
  <c r="A81" i="3"/>
  <c r="A79" i="3"/>
  <c r="A78" i="3"/>
  <c r="A77" i="3"/>
  <c r="A76" i="3"/>
  <c r="A74" i="3"/>
  <c r="A73" i="3"/>
  <c r="A71" i="3"/>
  <c r="A70" i="3"/>
  <c r="A69" i="3"/>
  <c r="A68" i="3"/>
  <c r="A66" i="3"/>
  <c r="A65" i="3"/>
  <c r="A63" i="3"/>
  <c r="A62" i="3"/>
  <c r="A61" i="3"/>
  <c r="A60" i="3"/>
  <c r="A58" i="3"/>
  <c r="A57" i="3"/>
  <c r="A55" i="3"/>
  <c r="A54" i="3"/>
  <c r="A53" i="3"/>
  <c r="A52" i="3"/>
  <c r="A50" i="3"/>
  <c r="A49" i="3"/>
  <c r="A47" i="3"/>
  <c r="A46" i="3"/>
  <c r="A45" i="3"/>
  <c r="A44" i="3"/>
  <c r="A42" i="3"/>
  <c r="A41" i="3"/>
  <c r="A39" i="3"/>
  <c r="A38" i="3"/>
  <c r="A37" i="3"/>
  <c r="A36" i="3"/>
  <c r="A34" i="3"/>
  <c r="A33" i="3"/>
  <c r="A32" i="3"/>
  <c r="A31" i="3"/>
  <c r="A30" i="3"/>
  <c r="A29" i="3"/>
  <c r="A28" i="3"/>
  <c r="A26" i="3"/>
  <c r="A25" i="3"/>
  <c r="A23" i="3"/>
  <c r="A22" i="3"/>
  <c r="A21" i="3"/>
  <c r="A20" i="3"/>
  <c r="A18" i="3"/>
  <c r="A17" i="3"/>
  <c r="A15" i="3"/>
  <c r="A14" i="3"/>
  <c r="A13" i="3"/>
  <c r="A12" i="3"/>
  <c r="A10" i="3"/>
  <c r="A9" i="3"/>
  <c r="A7" i="3"/>
  <c r="A6" i="3"/>
  <c r="A5" i="3"/>
  <c r="A4" i="3"/>
  <c r="A2" i="3"/>
  <c r="Q1" i="3"/>
  <c r="H171" i="3" l="1"/>
  <c r="H27" i="4"/>
  <c r="H147" i="3"/>
  <c r="E27" i="4"/>
  <c r="H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M27" i="2"/>
  <c r="L27" i="2"/>
  <c r="K27" i="2"/>
  <c r="J27" i="2"/>
  <c r="I27" i="2"/>
  <c r="H27" i="2"/>
  <c r="G27" i="2"/>
  <c r="F27" i="2"/>
  <c r="E27" i="2"/>
  <c r="D27" i="2"/>
  <c r="C27" i="2"/>
  <c r="B27" i="2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<sst xmlns="http://schemas.openxmlformats.org/spreadsheetml/2006/main" count="376" uniqueCount="40">
  <si>
    <t>2018 NSRS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</si>
  <si>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</si>
  <si>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</si>
  <si>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</si>
  <si>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</si>
  <si>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</si>
  <si>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</si>
  <si>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</si>
  <si>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</si>
  <si>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</si>
  <si>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</si>
  <si>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</si>
  <si>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</si>
  <si>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</si>
  <si>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</si>
  <si>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* The NSRS quantities have been calculated based on the historical data from 2015, 2016 and 2017.</t>
  </si>
  <si>
    <t>2019 NSRS</t>
  </si>
  <si>
    <t>* The NSRS quantities have been calculated based on the historical data from 2016, 2017 and 2018.</t>
  </si>
  <si>
    <t>Type</t>
  </si>
  <si>
    <t>2018 Value</t>
  </si>
  <si>
    <t>2019 Value</t>
  </si>
  <si>
    <t>NSRS</t>
  </si>
  <si>
    <t>Row Labels</t>
  </si>
  <si>
    <t>2018</t>
  </si>
  <si>
    <t>2019</t>
  </si>
  <si>
    <t>Month</t>
  </si>
  <si>
    <t>Date</t>
  </si>
  <si>
    <t>2019 W/O Floor</t>
  </si>
  <si>
    <t>2019 wo Floor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</si>
  <si>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</si>
  <si>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</si>
  <si>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</si>
  <si>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</si>
  <si>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</si>
  <si>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</si>
  <si>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</si>
  <si>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2019 NSRS without MSSC Floor</t>
  </si>
  <si>
    <t>2018 Hourly Avg</t>
  </si>
  <si>
    <t>2019 Hourly Avg</t>
  </si>
  <si>
    <t>2019 Hourly Avg W/O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</si>
</sst>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1" fillId="5" borderId="1" xfId="0" applyNumberFormat="1" applyFont="1" applyFill="1" applyBorder="1" applyAlignment="1">
      <alignment horizontal="center" vertical="center"/>
    </xf>
    <xf numFmtId="1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[2019_NSRS_11292018.xlsx]Charts!PivotTable1</c:name>
    <c:fmtId val="0"/>
  </c:pivotSource>
  <c:chart>
    <c:title>
      <c:tx>
        <c:strRef>
          <c:f>Charts!$Q$1</c:f>
          <c:strCache>
            <c:ptCount val="1"/>
            <c:pt idx="0">
              <c:v>Non-Spin Requirement Comparison for October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1037</c:v>
                </c:pt>
                <c:pt idx="1">
                  <c:v>1637</c:v>
                </c:pt>
                <c:pt idx="2">
                  <c:v>2053</c:v>
                </c:pt>
                <c:pt idx="3">
                  <c:v>1860</c:v>
                </c:pt>
                <c:pt idx="4">
                  <c:v>1457</c:v>
                </c:pt>
                <c:pt idx="5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1042.9513112499999</c:v>
                </c:pt>
                <c:pt idx="1">
                  <c:v>1691.288951</c:v>
                </c:pt>
                <c:pt idx="2">
                  <c:v>2078.5370392599998</c:v>
                </c:pt>
                <c:pt idx="3">
                  <c:v>1851.0085106133299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2019 wo Floor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1042.9513112499999</c:v>
                </c:pt>
                <c:pt idx="1">
                  <c:v>1691.288951</c:v>
                </c:pt>
                <c:pt idx="2">
                  <c:v>2078.5370392599998</c:v>
                </c:pt>
                <c:pt idx="3">
                  <c:v>1851.0085106133299</c:v>
                </c:pt>
                <c:pt idx="4">
                  <c:v>1374.0263539</c:v>
                </c:pt>
                <c:pt idx="5">
                  <c:v>1008.15028444163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889064"/>
        <c:axId val="382885928"/>
      </c:barChart>
      <c:catAx>
        <c:axId val="38288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885928"/>
        <c:crosses val="autoZero"/>
        <c:auto val="1"/>
        <c:lblAlgn val="ctr"/>
        <c:lblOffset val="100"/>
        <c:noMultiLvlLbl val="0"/>
      </c:catAx>
      <c:valAx>
        <c:axId val="38288592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889064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[2019_NSRS_11292018.xlsx]Charts!PivotTable2</c:name>
    <c:fmtId val="0"/>
  </c:pivotSource>
  <c:chart>
    <c:title>
      <c:tx>
        <c:strRef>
          <c:f>Charts!$Q$30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1600.8333333333333</c:v>
                </c:pt>
                <c:pt idx="1">
                  <c:v>1673.8333333333333</c:v>
                </c:pt>
                <c:pt idx="2">
                  <c:v>1560.1666666666667</c:v>
                </c:pt>
                <c:pt idx="3">
                  <c:v>1497.3333333333333</c:v>
                </c:pt>
                <c:pt idx="4">
                  <c:v>1601.3333333333333</c:v>
                </c:pt>
                <c:pt idx="5">
                  <c:v>1542.6666666666667</c:v>
                </c:pt>
                <c:pt idx="6">
                  <c:v>1385.8333333333333</c:v>
                </c:pt>
                <c:pt idx="7">
                  <c:v>1547.6666666666667</c:v>
                </c:pt>
                <c:pt idx="8">
                  <c:v>1584.6666666666667</c:v>
                </c:pt>
                <c:pt idx="9">
                  <c:v>1569.8333333333333</c:v>
                </c:pt>
                <c:pt idx="10">
                  <c:v>1581.3333333333333</c:v>
                </c:pt>
                <c:pt idx="11">
                  <c:v>1603</c:v>
                </c:pt>
              </c:numCache>
            </c:numRef>
          </c:val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1562.8333333333333</c:v>
                </c:pt>
                <c:pt idx="5">
                  <c:v>1540.8333333333333</c:v>
                </c:pt>
                <c:pt idx="6">
                  <c:v>1421.3333333333333</c:v>
                </c:pt>
                <c:pt idx="7">
                  <c:v>1571.5</c:v>
                </c:pt>
                <c:pt idx="8">
                  <c:v>1551.6712234044999</c:v>
                </c:pt>
                <c:pt idx="9">
                  <c:v>1568.9643020205549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2019 Hourly Avg W/O Floor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1550</c:v>
                </c:pt>
                <c:pt idx="5">
                  <c:v>1486.3333333333333</c:v>
                </c:pt>
                <c:pt idx="6">
                  <c:v>1287.1666666666667</c:v>
                </c:pt>
                <c:pt idx="7">
                  <c:v>1507.3333333333333</c:v>
                </c:pt>
                <c:pt idx="8">
                  <c:v>1505.0808865207966</c:v>
                </c:pt>
                <c:pt idx="9">
                  <c:v>1507.6604084108269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2889456"/>
        <c:axId val="382887104"/>
      </c:barChart>
      <c:catAx>
        <c:axId val="38288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887104"/>
        <c:crosses val="autoZero"/>
        <c:auto val="1"/>
        <c:lblAlgn val="ctr"/>
        <c:lblOffset val="100"/>
        <c:noMultiLvlLbl val="0"/>
      </c:catAx>
      <c:valAx>
        <c:axId val="38288710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88945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517071</xdr:colOff>
      <xdr:row>1</xdr:row>
      <xdr:rowOff>110897</xdr:rowOff>
    </xdr:from>
    <xdr:to>
      <xdr:col>31</xdr:col>
      <xdr:colOff>562514</xdr:colOff>
      <xdr:row>26</xdr:row>
      <xdr:rowOff>139853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489855</xdr:colOff>
      <xdr:row>30</xdr:row>
      <xdr:rowOff>123143</xdr:rowOff>
    </xdr:from>
    <xdr:to>
      <xdr:col>31</xdr:col>
      <xdr:colOff>435659</xdr:colOff>
      <xdr:row>55</xdr:row>
      <xdr:rowOff>49051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3409.622665509261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18 Value" numFmtId="0">
      <sharedItems containsString="0" containsBlank="1" containsNumber="1" containsInteger="1" minValue="967" maxValue="2361"/>
    </cacheField>
    <cacheField name="2019 Value" numFmtId="0">
      <sharedItems containsString="0" containsBlank="1" containsNumber="1" minValue="0" maxValue="2132"/>
    </cacheField>
    <cacheField name="2019 W/O Floor" numFmtId="0">
      <sharedItems containsString="0" containsBlank="1" containsNumber="1" minValue="0" maxValue="21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03"/>
    <n v="1283"/>
    <n v="1283"/>
  </r>
  <r>
    <x v="0"/>
    <d v="2018-01-01T00:00:00"/>
    <x v="0"/>
    <n v="2"/>
    <x v="0"/>
    <n v="1103"/>
    <n v="1283"/>
    <n v="1283"/>
  </r>
  <r>
    <x v="0"/>
    <d v="2018-01-01T00:00:00"/>
    <x v="1"/>
    <n v="3"/>
    <x v="0"/>
    <n v="1409"/>
    <n v="1620"/>
    <n v="1620"/>
  </r>
  <r>
    <x v="0"/>
    <d v="2018-01-01T00:00:00"/>
    <x v="1"/>
    <n v="4"/>
    <x v="0"/>
    <n v="1409"/>
    <n v="1620"/>
    <n v="1620"/>
  </r>
  <r>
    <x v="0"/>
    <d v="2018-01-01T00:00:00"/>
    <x v="1"/>
    <n v="5"/>
    <x v="0"/>
    <n v="1409"/>
    <n v="1620"/>
    <n v="1620"/>
  </r>
  <r>
    <x v="0"/>
    <d v="2018-01-01T00:00:00"/>
    <x v="1"/>
    <n v="6"/>
    <x v="0"/>
    <n v="1409"/>
    <n v="1620"/>
    <n v="1620"/>
  </r>
  <r>
    <x v="0"/>
    <d v="2018-01-01T00:00:00"/>
    <x v="2"/>
    <n v="7"/>
    <x v="0"/>
    <n v="2131"/>
    <n v="2027"/>
    <n v="2027"/>
  </r>
  <r>
    <x v="0"/>
    <d v="2018-01-01T00:00:00"/>
    <x v="2"/>
    <n v="8"/>
    <x v="0"/>
    <n v="2131"/>
    <n v="2027"/>
    <n v="2027"/>
  </r>
  <r>
    <x v="0"/>
    <d v="2018-01-01T00:00:00"/>
    <x v="2"/>
    <n v="9"/>
    <x v="0"/>
    <n v="2131"/>
    <n v="2027"/>
    <n v="2027"/>
  </r>
  <r>
    <x v="0"/>
    <d v="2018-01-01T00:00:00"/>
    <x v="2"/>
    <n v="10"/>
    <x v="0"/>
    <n v="2131"/>
    <n v="2027"/>
    <n v="2027"/>
  </r>
  <r>
    <x v="0"/>
    <d v="2018-01-01T00:00:00"/>
    <x v="3"/>
    <n v="11"/>
    <x v="0"/>
    <n v="1683"/>
    <n v="1438"/>
    <n v="1438"/>
  </r>
  <r>
    <x v="0"/>
    <d v="2018-01-01T00:00:00"/>
    <x v="3"/>
    <n v="12"/>
    <x v="0"/>
    <n v="1683"/>
    <n v="1438"/>
    <n v="1438"/>
  </r>
  <r>
    <x v="0"/>
    <d v="2018-01-01T00:00:00"/>
    <x v="3"/>
    <n v="13"/>
    <x v="0"/>
    <n v="1683"/>
    <n v="1438"/>
    <n v="1438"/>
  </r>
  <r>
    <x v="0"/>
    <d v="2018-01-01T00:00:00"/>
    <x v="3"/>
    <n v="14"/>
    <x v="0"/>
    <n v="1683"/>
    <n v="1438"/>
    <n v="1438"/>
  </r>
  <r>
    <x v="0"/>
    <d v="2018-01-01T00:00:00"/>
    <x v="4"/>
    <n v="15"/>
    <x v="0"/>
    <n v="1674"/>
    <n v="1473"/>
    <n v="1473"/>
  </r>
  <r>
    <x v="0"/>
    <d v="2018-01-01T00:00:00"/>
    <x v="4"/>
    <n v="16"/>
    <x v="0"/>
    <n v="1674"/>
    <n v="1473"/>
    <n v="1473"/>
  </r>
  <r>
    <x v="0"/>
    <d v="2018-01-01T00:00:00"/>
    <x v="4"/>
    <n v="17"/>
    <x v="0"/>
    <n v="1674"/>
    <n v="1473"/>
    <n v="1473"/>
  </r>
  <r>
    <x v="0"/>
    <d v="2018-01-01T00:00:00"/>
    <x v="4"/>
    <n v="18"/>
    <x v="0"/>
    <n v="1674"/>
    <n v="1473"/>
    <n v="1473"/>
  </r>
  <r>
    <x v="0"/>
    <d v="2018-01-01T00:00:00"/>
    <x v="5"/>
    <n v="19"/>
    <x v="0"/>
    <n v="1605"/>
    <n v="1624"/>
    <n v="1624"/>
  </r>
  <r>
    <x v="0"/>
    <d v="2018-01-01T00:00:00"/>
    <x v="5"/>
    <n v="20"/>
    <x v="0"/>
    <n v="1605"/>
    <n v="1624"/>
    <n v="1624"/>
  </r>
  <r>
    <x v="0"/>
    <d v="2018-01-01T00:00:00"/>
    <x v="5"/>
    <n v="21"/>
    <x v="0"/>
    <n v="1605"/>
    <n v="1624"/>
    <n v="1624"/>
  </r>
  <r>
    <x v="0"/>
    <d v="2018-01-01T00:00:00"/>
    <x v="5"/>
    <n v="22"/>
    <x v="0"/>
    <n v="1605"/>
    <n v="1624"/>
    <n v="1624"/>
  </r>
  <r>
    <x v="0"/>
    <d v="2018-01-01T00:00:00"/>
    <x v="0"/>
    <n v="23"/>
    <x v="0"/>
    <n v="1103"/>
    <n v="1283"/>
    <n v="1283"/>
  </r>
  <r>
    <x v="0"/>
    <d v="2018-01-01T00:00:00"/>
    <x v="0"/>
    <n v="24"/>
    <x v="0"/>
    <n v="1103"/>
    <n v="1283"/>
    <n v="1283"/>
  </r>
  <r>
    <x v="1"/>
    <d v="2018-02-01T00:00:00"/>
    <x v="0"/>
    <n v="1"/>
    <x v="0"/>
    <n v="1082"/>
    <n v="1316"/>
    <n v="1316"/>
  </r>
  <r>
    <x v="1"/>
    <d v="2018-02-01T00:00:00"/>
    <x v="0"/>
    <n v="2"/>
    <x v="0"/>
    <n v="1082"/>
    <n v="1316"/>
    <n v="1316"/>
  </r>
  <r>
    <x v="1"/>
    <d v="2018-02-01T00:00:00"/>
    <x v="1"/>
    <n v="3"/>
    <x v="0"/>
    <n v="1422"/>
    <n v="1383"/>
    <n v="1383"/>
  </r>
  <r>
    <x v="1"/>
    <d v="2018-02-01T00:00:00"/>
    <x v="1"/>
    <n v="4"/>
    <x v="0"/>
    <n v="1422"/>
    <n v="1383"/>
    <n v="1383"/>
  </r>
  <r>
    <x v="1"/>
    <d v="2018-02-01T00:00:00"/>
    <x v="1"/>
    <n v="5"/>
    <x v="0"/>
    <n v="1422"/>
    <n v="1383"/>
    <n v="1383"/>
  </r>
  <r>
    <x v="1"/>
    <d v="2018-02-01T00:00:00"/>
    <x v="1"/>
    <n v="6"/>
    <x v="0"/>
    <n v="1422"/>
    <n v="1383"/>
    <n v="1383"/>
  </r>
  <r>
    <x v="1"/>
    <d v="2018-02-01T00:00:00"/>
    <x v="2"/>
    <n v="7"/>
    <x v="0"/>
    <n v="2361"/>
    <n v="2132"/>
    <n v="2132"/>
  </r>
  <r>
    <x v="1"/>
    <d v="2018-02-01T00:00:00"/>
    <x v="2"/>
    <n v="8"/>
    <x v="0"/>
    <n v="2361"/>
    <n v="2132"/>
    <n v="2132"/>
  </r>
  <r>
    <x v="1"/>
    <d v="2018-02-01T00:00:00"/>
    <x v="2"/>
    <n v="9"/>
    <x v="0"/>
    <n v="2361"/>
    <n v="2132"/>
    <n v="2132"/>
  </r>
  <r>
    <x v="1"/>
    <d v="2018-02-01T00:00:00"/>
    <x v="2"/>
    <n v="10"/>
    <x v="0"/>
    <n v="2361"/>
    <n v="2132"/>
    <n v="2132"/>
  </r>
  <r>
    <x v="1"/>
    <d v="2018-02-01T00:00:00"/>
    <x v="3"/>
    <n v="11"/>
    <x v="0"/>
    <n v="1834"/>
    <n v="1902"/>
    <n v="1902"/>
  </r>
  <r>
    <x v="1"/>
    <d v="2018-02-01T00:00:00"/>
    <x v="3"/>
    <n v="12"/>
    <x v="0"/>
    <n v="1834"/>
    <n v="1902"/>
    <n v="1902"/>
  </r>
  <r>
    <x v="1"/>
    <d v="2018-02-01T00:00:00"/>
    <x v="3"/>
    <n v="13"/>
    <x v="0"/>
    <n v="1834"/>
    <n v="1902"/>
    <n v="1902"/>
  </r>
  <r>
    <x v="1"/>
    <d v="2018-02-01T00:00:00"/>
    <x v="3"/>
    <n v="14"/>
    <x v="0"/>
    <n v="1834"/>
    <n v="1902"/>
    <n v="1902"/>
  </r>
  <r>
    <x v="1"/>
    <d v="2018-02-01T00:00:00"/>
    <x v="4"/>
    <n v="15"/>
    <x v="0"/>
    <n v="1701"/>
    <n v="1643"/>
    <n v="1643"/>
  </r>
  <r>
    <x v="1"/>
    <d v="2018-02-01T00:00:00"/>
    <x v="4"/>
    <n v="16"/>
    <x v="0"/>
    <n v="1701"/>
    <n v="1643"/>
    <n v="1643"/>
  </r>
  <r>
    <x v="1"/>
    <d v="2018-02-01T00:00:00"/>
    <x v="4"/>
    <n v="17"/>
    <x v="0"/>
    <n v="1701"/>
    <n v="1643"/>
    <n v="1643"/>
  </r>
  <r>
    <x v="1"/>
    <d v="2018-02-01T00:00:00"/>
    <x v="4"/>
    <n v="18"/>
    <x v="0"/>
    <n v="1701"/>
    <n v="1643"/>
    <n v="1643"/>
  </r>
  <r>
    <x v="1"/>
    <d v="2018-02-01T00:00:00"/>
    <x v="5"/>
    <n v="19"/>
    <x v="0"/>
    <n v="1643"/>
    <n v="1425"/>
    <n v="1425"/>
  </r>
  <r>
    <x v="1"/>
    <d v="2018-02-01T00:00:00"/>
    <x v="5"/>
    <n v="20"/>
    <x v="0"/>
    <n v="1643"/>
    <n v="1425"/>
    <n v="1425"/>
  </r>
  <r>
    <x v="1"/>
    <d v="2018-02-01T00:00:00"/>
    <x v="5"/>
    <n v="21"/>
    <x v="0"/>
    <n v="1643"/>
    <n v="1425"/>
    <n v="1425"/>
  </r>
  <r>
    <x v="1"/>
    <d v="2018-02-01T00:00:00"/>
    <x v="5"/>
    <n v="22"/>
    <x v="0"/>
    <n v="1643"/>
    <n v="1425"/>
    <n v="1425"/>
  </r>
  <r>
    <x v="1"/>
    <d v="2018-02-01T00:00:00"/>
    <x v="0"/>
    <n v="23"/>
    <x v="0"/>
    <n v="1082"/>
    <n v="1316"/>
    <n v="1316"/>
  </r>
  <r>
    <x v="1"/>
    <d v="2018-02-01T00:00:00"/>
    <x v="0"/>
    <n v="24"/>
    <x v="0"/>
    <n v="1082"/>
    <n v="1316"/>
    <n v="1316"/>
  </r>
  <r>
    <x v="2"/>
    <d v="2018-03-01T00:00:00"/>
    <x v="0"/>
    <n v="1"/>
    <x v="0"/>
    <n v="967"/>
    <n v="1060"/>
    <n v="1060"/>
  </r>
  <r>
    <x v="2"/>
    <d v="2018-03-01T00:00:00"/>
    <x v="0"/>
    <n v="2"/>
    <x v="0"/>
    <n v="967"/>
    <n v="1060"/>
    <n v="1060"/>
  </r>
  <r>
    <x v="2"/>
    <d v="2018-03-01T00:00:00"/>
    <x v="1"/>
    <n v="3"/>
    <x v="0"/>
    <n v="1505"/>
    <n v="1521"/>
    <n v="1521"/>
  </r>
  <r>
    <x v="2"/>
    <d v="2018-03-01T00:00:00"/>
    <x v="1"/>
    <n v="4"/>
    <x v="0"/>
    <n v="1505"/>
    <n v="1521"/>
    <n v="1521"/>
  </r>
  <r>
    <x v="2"/>
    <d v="2018-03-01T00:00:00"/>
    <x v="1"/>
    <n v="5"/>
    <x v="0"/>
    <n v="1505"/>
    <n v="1521"/>
    <n v="1521"/>
  </r>
  <r>
    <x v="2"/>
    <d v="2018-03-01T00:00:00"/>
    <x v="1"/>
    <n v="6"/>
    <x v="0"/>
    <n v="1505"/>
    <n v="1521"/>
    <n v="1521"/>
  </r>
  <r>
    <x v="2"/>
    <d v="2018-03-01T00:00:00"/>
    <x v="2"/>
    <n v="7"/>
    <x v="0"/>
    <n v="2111"/>
    <n v="1831"/>
    <n v="1831"/>
  </r>
  <r>
    <x v="2"/>
    <d v="2018-03-01T00:00:00"/>
    <x v="2"/>
    <n v="8"/>
    <x v="0"/>
    <n v="2111"/>
    <n v="1831"/>
    <n v="1831"/>
  </r>
  <r>
    <x v="2"/>
    <d v="2018-03-01T00:00:00"/>
    <x v="2"/>
    <n v="9"/>
    <x v="0"/>
    <n v="2111"/>
    <n v="1831"/>
    <n v="1831"/>
  </r>
  <r>
    <x v="2"/>
    <d v="2018-03-01T00:00:00"/>
    <x v="2"/>
    <n v="10"/>
    <x v="0"/>
    <n v="2111"/>
    <n v="1831"/>
    <n v="1831"/>
  </r>
  <r>
    <x v="2"/>
    <d v="2018-03-01T00:00:00"/>
    <x v="3"/>
    <n v="11"/>
    <x v="0"/>
    <n v="1819"/>
    <n v="1521"/>
    <n v="1521"/>
  </r>
  <r>
    <x v="2"/>
    <d v="2018-03-01T00:00:00"/>
    <x v="3"/>
    <n v="12"/>
    <x v="0"/>
    <n v="1819"/>
    <n v="1521"/>
    <n v="1521"/>
  </r>
  <r>
    <x v="2"/>
    <d v="2018-03-01T00:00:00"/>
    <x v="3"/>
    <n v="13"/>
    <x v="0"/>
    <n v="1819"/>
    <n v="1521"/>
    <n v="1521"/>
  </r>
  <r>
    <x v="2"/>
    <d v="2018-03-01T00:00:00"/>
    <x v="3"/>
    <n v="14"/>
    <x v="0"/>
    <n v="1819"/>
    <n v="1521"/>
    <n v="1521"/>
  </r>
  <r>
    <x v="2"/>
    <d v="2018-03-01T00:00:00"/>
    <x v="4"/>
    <n v="15"/>
    <x v="0"/>
    <n v="1572"/>
    <n v="1554"/>
    <n v="1554"/>
  </r>
  <r>
    <x v="2"/>
    <d v="2018-03-01T00:00:00"/>
    <x v="4"/>
    <n v="16"/>
    <x v="0"/>
    <n v="1572"/>
    <n v="1554"/>
    <n v="1554"/>
  </r>
  <r>
    <x v="2"/>
    <d v="2018-03-01T00:00:00"/>
    <x v="4"/>
    <n v="17"/>
    <x v="0"/>
    <n v="1572"/>
    <n v="1554"/>
    <n v="1554"/>
  </r>
  <r>
    <x v="2"/>
    <d v="2018-03-01T00:00:00"/>
    <x v="4"/>
    <n v="18"/>
    <x v="0"/>
    <n v="1572"/>
    <n v="1554"/>
    <n v="1554"/>
  </r>
  <r>
    <x v="2"/>
    <d v="2018-03-01T00:00:00"/>
    <x v="5"/>
    <n v="19"/>
    <x v="0"/>
    <n v="1387"/>
    <n v="1438"/>
    <n v="1438"/>
  </r>
  <r>
    <x v="2"/>
    <d v="2018-03-01T00:00:00"/>
    <x v="5"/>
    <n v="20"/>
    <x v="0"/>
    <n v="1387"/>
    <n v="1438"/>
    <n v="1438"/>
  </r>
  <r>
    <x v="2"/>
    <d v="2018-03-01T00:00:00"/>
    <x v="5"/>
    <n v="21"/>
    <x v="0"/>
    <n v="1387"/>
    <n v="1438"/>
    <n v="1438"/>
  </r>
  <r>
    <x v="2"/>
    <d v="2018-03-01T00:00:00"/>
    <x v="5"/>
    <n v="22"/>
    <x v="0"/>
    <n v="1387"/>
    <n v="1438"/>
    <n v="1438"/>
  </r>
  <r>
    <x v="2"/>
    <d v="2018-03-01T00:00:00"/>
    <x v="0"/>
    <n v="23"/>
    <x v="0"/>
    <n v="967"/>
    <n v="1060"/>
    <n v="1060"/>
  </r>
  <r>
    <x v="2"/>
    <d v="2018-03-01T00:00:00"/>
    <x v="0"/>
    <n v="24"/>
    <x v="0"/>
    <n v="967"/>
    <n v="1060"/>
    <n v="1060"/>
  </r>
  <r>
    <x v="3"/>
    <d v="2018-04-01T00:00:00"/>
    <x v="0"/>
    <n v="1"/>
    <x v="0"/>
    <n v="1131"/>
    <n v="1158"/>
    <n v="1158"/>
  </r>
  <r>
    <x v="3"/>
    <d v="2018-04-01T00:00:00"/>
    <x v="0"/>
    <n v="2"/>
    <x v="0"/>
    <n v="1131"/>
    <n v="1158"/>
    <n v="1158"/>
  </r>
  <r>
    <x v="3"/>
    <d v="2018-04-01T00:00:00"/>
    <x v="1"/>
    <n v="3"/>
    <x v="0"/>
    <n v="1529"/>
    <n v="1660"/>
    <n v="1660"/>
  </r>
  <r>
    <x v="3"/>
    <d v="2018-04-01T00:00:00"/>
    <x v="1"/>
    <n v="4"/>
    <x v="0"/>
    <n v="1529"/>
    <n v="1660"/>
    <n v="1660"/>
  </r>
  <r>
    <x v="3"/>
    <d v="2018-04-01T00:00:00"/>
    <x v="1"/>
    <n v="5"/>
    <x v="0"/>
    <n v="1529"/>
    <n v="1660"/>
    <n v="1660"/>
  </r>
  <r>
    <x v="3"/>
    <d v="2018-04-01T00:00:00"/>
    <x v="1"/>
    <n v="6"/>
    <x v="0"/>
    <n v="1529"/>
    <n v="1660"/>
    <n v="1660"/>
  </r>
  <r>
    <x v="3"/>
    <d v="2018-04-01T00:00:00"/>
    <x v="2"/>
    <n v="7"/>
    <x v="0"/>
    <n v="1977"/>
    <n v="1784"/>
    <n v="1784"/>
  </r>
  <r>
    <x v="3"/>
    <d v="2018-04-01T00:00:00"/>
    <x v="2"/>
    <n v="8"/>
    <x v="0"/>
    <n v="1977"/>
    <n v="1784"/>
    <n v="1784"/>
  </r>
  <r>
    <x v="3"/>
    <d v="2018-04-01T00:00:00"/>
    <x v="2"/>
    <n v="9"/>
    <x v="0"/>
    <n v="1977"/>
    <n v="1784"/>
    <n v="1784"/>
  </r>
  <r>
    <x v="3"/>
    <d v="2018-04-01T00:00:00"/>
    <x v="2"/>
    <n v="10"/>
    <x v="0"/>
    <n v="1977"/>
    <n v="1784"/>
    <n v="1784"/>
  </r>
  <r>
    <x v="3"/>
    <d v="2018-04-01T00:00:00"/>
    <x v="3"/>
    <n v="11"/>
    <x v="0"/>
    <n v="1469"/>
    <n v="1441"/>
    <n v="1441"/>
  </r>
  <r>
    <x v="3"/>
    <d v="2018-04-01T00:00:00"/>
    <x v="3"/>
    <n v="12"/>
    <x v="0"/>
    <n v="1469"/>
    <n v="1441"/>
    <n v="1441"/>
  </r>
  <r>
    <x v="3"/>
    <d v="2018-04-01T00:00:00"/>
    <x v="3"/>
    <n v="13"/>
    <x v="0"/>
    <n v="1469"/>
    <n v="1441"/>
    <n v="1441"/>
  </r>
  <r>
    <x v="3"/>
    <d v="2018-04-01T00:00:00"/>
    <x v="3"/>
    <n v="14"/>
    <x v="0"/>
    <n v="1469"/>
    <n v="1441"/>
    <n v="1441"/>
  </r>
  <r>
    <x v="3"/>
    <d v="2018-04-01T00:00:00"/>
    <x v="4"/>
    <n v="15"/>
    <x v="0"/>
    <n v="1468"/>
    <n v="1392"/>
    <n v="1392"/>
  </r>
  <r>
    <x v="3"/>
    <d v="2018-04-01T00:00:00"/>
    <x v="4"/>
    <n v="16"/>
    <x v="0"/>
    <n v="1468"/>
    <n v="1392"/>
    <n v="1392"/>
  </r>
  <r>
    <x v="3"/>
    <d v="2018-04-01T00:00:00"/>
    <x v="4"/>
    <n v="17"/>
    <x v="0"/>
    <n v="1468"/>
    <n v="1392"/>
    <n v="1392"/>
  </r>
  <r>
    <x v="3"/>
    <d v="2018-04-01T00:00:00"/>
    <x v="4"/>
    <n v="18"/>
    <x v="0"/>
    <n v="1468"/>
    <n v="1392"/>
    <n v="1392"/>
  </r>
  <r>
    <x v="3"/>
    <d v="2018-04-01T00:00:00"/>
    <x v="5"/>
    <n v="19"/>
    <x v="0"/>
    <n v="1410"/>
    <n v="1643"/>
    <n v="1643"/>
  </r>
  <r>
    <x v="3"/>
    <d v="2018-04-01T00:00:00"/>
    <x v="5"/>
    <n v="20"/>
    <x v="0"/>
    <n v="1410"/>
    <n v="1643"/>
    <n v="1643"/>
  </r>
  <r>
    <x v="3"/>
    <d v="2018-04-01T00:00:00"/>
    <x v="5"/>
    <n v="21"/>
    <x v="0"/>
    <n v="1410"/>
    <n v="1643"/>
    <n v="1643"/>
  </r>
  <r>
    <x v="3"/>
    <d v="2018-04-01T00:00:00"/>
    <x v="5"/>
    <n v="22"/>
    <x v="0"/>
    <n v="1410"/>
    <n v="1643"/>
    <n v="1643"/>
  </r>
  <r>
    <x v="3"/>
    <d v="2018-04-01T00:00:00"/>
    <x v="0"/>
    <n v="23"/>
    <x v="0"/>
    <n v="1131"/>
    <n v="1158"/>
    <n v="1158"/>
  </r>
  <r>
    <x v="3"/>
    <d v="2018-04-01T00:00:00"/>
    <x v="0"/>
    <n v="24"/>
    <x v="0"/>
    <n v="1131"/>
    <n v="1158"/>
    <n v="1158"/>
  </r>
  <r>
    <x v="4"/>
    <d v="2018-05-01T00:00:00"/>
    <x v="0"/>
    <n v="1"/>
    <x v="0"/>
    <n v="1123"/>
    <n v="1102"/>
    <n v="1102"/>
  </r>
  <r>
    <x v="4"/>
    <d v="2018-05-01T00:00:00"/>
    <x v="0"/>
    <n v="2"/>
    <x v="0"/>
    <n v="1123"/>
    <n v="1102"/>
    <n v="1102"/>
  </r>
  <r>
    <x v="4"/>
    <d v="2018-05-01T00:00:00"/>
    <x v="1"/>
    <n v="3"/>
    <x v="0"/>
    <n v="1481"/>
    <n v="1660"/>
    <n v="1660"/>
  </r>
  <r>
    <x v="4"/>
    <d v="2018-05-01T00:00:00"/>
    <x v="1"/>
    <n v="4"/>
    <x v="0"/>
    <n v="1481"/>
    <n v="1660"/>
    <n v="1660"/>
  </r>
  <r>
    <x v="4"/>
    <d v="2018-05-01T00:00:00"/>
    <x v="1"/>
    <n v="5"/>
    <x v="0"/>
    <n v="1481"/>
    <n v="1660"/>
    <n v="1660"/>
  </r>
  <r>
    <x v="4"/>
    <d v="2018-05-01T00:00:00"/>
    <x v="1"/>
    <n v="6"/>
    <x v="0"/>
    <n v="1481"/>
    <n v="1660"/>
    <n v="1660"/>
  </r>
  <r>
    <x v="4"/>
    <d v="2018-05-01T00:00:00"/>
    <x v="2"/>
    <n v="7"/>
    <x v="0"/>
    <n v="1988"/>
    <n v="2065"/>
    <n v="2065"/>
  </r>
  <r>
    <x v="4"/>
    <d v="2018-05-01T00:00:00"/>
    <x v="2"/>
    <n v="8"/>
    <x v="0"/>
    <n v="1988"/>
    <n v="2065"/>
    <n v="2065"/>
  </r>
  <r>
    <x v="4"/>
    <d v="2018-05-01T00:00:00"/>
    <x v="2"/>
    <n v="9"/>
    <x v="0"/>
    <n v="1988"/>
    <n v="2065"/>
    <n v="2065"/>
  </r>
  <r>
    <x v="4"/>
    <d v="2018-05-01T00:00:00"/>
    <x v="2"/>
    <n v="10"/>
    <x v="0"/>
    <n v="1988"/>
    <n v="2065"/>
    <n v="2065"/>
  </r>
  <r>
    <x v="4"/>
    <d v="2018-05-01T00:00:00"/>
    <x v="3"/>
    <n v="11"/>
    <x v="0"/>
    <n v="1733"/>
    <n v="1722"/>
    <n v="1722"/>
  </r>
  <r>
    <x v="4"/>
    <d v="2018-05-01T00:00:00"/>
    <x v="3"/>
    <n v="12"/>
    <x v="0"/>
    <n v="1733"/>
    <n v="1722"/>
    <n v="1722"/>
  </r>
  <r>
    <x v="4"/>
    <d v="2018-05-01T00:00:00"/>
    <x v="3"/>
    <n v="13"/>
    <x v="0"/>
    <n v="1733"/>
    <n v="1722"/>
    <n v="1722"/>
  </r>
  <r>
    <x v="4"/>
    <d v="2018-05-01T00:00:00"/>
    <x v="3"/>
    <n v="14"/>
    <x v="0"/>
    <n v="1733"/>
    <n v="1722"/>
    <n v="1722"/>
  </r>
  <r>
    <x v="4"/>
    <d v="2018-05-01T00:00:00"/>
    <x v="4"/>
    <n v="15"/>
    <x v="0"/>
    <n v="1712"/>
    <n v="1453"/>
    <n v="1453"/>
  </r>
  <r>
    <x v="4"/>
    <d v="2018-05-01T00:00:00"/>
    <x v="4"/>
    <n v="16"/>
    <x v="0"/>
    <n v="1712"/>
    <n v="1453"/>
    <n v="1453"/>
  </r>
  <r>
    <x v="4"/>
    <d v="2018-05-01T00:00:00"/>
    <x v="4"/>
    <n v="17"/>
    <x v="0"/>
    <n v="1712"/>
    <n v="1453"/>
    <n v="1453"/>
  </r>
  <r>
    <x v="4"/>
    <d v="2018-05-01T00:00:00"/>
    <x v="4"/>
    <n v="18"/>
    <x v="0"/>
    <n v="1712"/>
    <n v="1453"/>
    <n v="1453"/>
  </r>
  <r>
    <x v="4"/>
    <d v="2018-05-01T00:00:00"/>
    <x v="5"/>
    <n v="19"/>
    <x v="0"/>
    <n v="1571"/>
    <n v="1375"/>
    <n v="1298"/>
  </r>
  <r>
    <x v="4"/>
    <d v="2018-05-01T00:00:00"/>
    <x v="5"/>
    <n v="20"/>
    <x v="0"/>
    <n v="1571"/>
    <n v="1375"/>
    <n v="1298"/>
  </r>
  <r>
    <x v="4"/>
    <d v="2018-05-01T00:00:00"/>
    <x v="5"/>
    <n v="21"/>
    <x v="0"/>
    <n v="1571"/>
    <n v="1375"/>
    <n v="1298"/>
  </r>
  <r>
    <x v="4"/>
    <d v="2018-05-01T00:00:00"/>
    <x v="5"/>
    <n v="22"/>
    <x v="0"/>
    <n v="1571"/>
    <n v="1375"/>
    <n v="1298"/>
  </r>
  <r>
    <x v="4"/>
    <d v="2018-05-01T00:00:00"/>
    <x v="0"/>
    <n v="23"/>
    <x v="0"/>
    <n v="1123"/>
    <n v="1102"/>
    <n v="1102"/>
  </r>
  <r>
    <x v="4"/>
    <d v="2018-05-01T00:00:00"/>
    <x v="0"/>
    <n v="24"/>
    <x v="0"/>
    <n v="1123"/>
    <n v="1102"/>
    <n v="1102"/>
  </r>
  <r>
    <x v="5"/>
    <d v="2018-06-01T00:00:00"/>
    <x v="0"/>
    <n v="1"/>
    <x v="0"/>
    <n v="1088"/>
    <n v="1222"/>
    <n v="1222"/>
  </r>
  <r>
    <x v="5"/>
    <d v="2018-06-01T00:00:00"/>
    <x v="0"/>
    <n v="2"/>
    <x v="0"/>
    <n v="1088"/>
    <n v="1222"/>
    <n v="1222"/>
  </r>
  <r>
    <x v="5"/>
    <d v="2018-06-01T00:00:00"/>
    <x v="1"/>
    <n v="3"/>
    <x v="0"/>
    <n v="1510"/>
    <n v="1437"/>
    <n v="1437"/>
  </r>
  <r>
    <x v="5"/>
    <d v="2018-06-01T00:00:00"/>
    <x v="1"/>
    <n v="4"/>
    <x v="0"/>
    <n v="1510"/>
    <n v="1437"/>
    <n v="1437"/>
  </r>
  <r>
    <x v="5"/>
    <d v="2018-06-01T00:00:00"/>
    <x v="1"/>
    <n v="5"/>
    <x v="0"/>
    <n v="1510"/>
    <n v="1437"/>
    <n v="1437"/>
  </r>
  <r>
    <x v="5"/>
    <d v="2018-06-01T00:00:00"/>
    <x v="1"/>
    <n v="6"/>
    <x v="0"/>
    <n v="1510"/>
    <n v="1437"/>
    <n v="1437"/>
  </r>
  <r>
    <x v="5"/>
    <d v="2018-06-01T00:00:00"/>
    <x v="2"/>
    <n v="7"/>
    <x v="0"/>
    <n v="2127"/>
    <n v="2046"/>
    <n v="2046"/>
  </r>
  <r>
    <x v="5"/>
    <d v="2018-06-01T00:00:00"/>
    <x v="2"/>
    <n v="8"/>
    <x v="0"/>
    <n v="2127"/>
    <n v="2046"/>
    <n v="2046"/>
  </r>
  <r>
    <x v="5"/>
    <d v="2018-06-01T00:00:00"/>
    <x v="2"/>
    <n v="9"/>
    <x v="0"/>
    <n v="2127"/>
    <n v="2046"/>
    <n v="2046"/>
  </r>
  <r>
    <x v="5"/>
    <d v="2018-06-01T00:00:00"/>
    <x v="2"/>
    <n v="10"/>
    <x v="0"/>
    <n v="2127"/>
    <n v="2046"/>
    <n v="2046"/>
  </r>
  <r>
    <x v="5"/>
    <d v="2018-06-01T00:00:00"/>
    <x v="3"/>
    <n v="11"/>
    <x v="0"/>
    <n v="1781"/>
    <n v="1790"/>
    <n v="1790"/>
  </r>
  <r>
    <x v="5"/>
    <d v="2018-06-01T00:00:00"/>
    <x v="3"/>
    <n v="12"/>
    <x v="0"/>
    <n v="1781"/>
    <n v="1790"/>
    <n v="1790"/>
  </r>
  <r>
    <x v="5"/>
    <d v="2018-06-01T00:00:00"/>
    <x v="3"/>
    <n v="13"/>
    <x v="0"/>
    <n v="1781"/>
    <n v="1790"/>
    <n v="1790"/>
  </r>
  <r>
    <x v="5"/>
    <d v="2018-06-01T00:00:00"/>
    <x v="3"/>
    <n v="14"/>
    <x v="0"/>
    <n v="1781"/>
    <n v="1790"/>
    <n v="1790"/>
  </r>
  <r>
    <x v="5"/>
    <d v="2018-06-01T00:00:00"/>
    <x v="4"/>
    <n v="15"/>
    <x v="0"/>
    <n v="1375"/>
    <n v="1375"/>
    <n v="1310"/>
  </r>
  <r>
    <x v="5"/>
    <d v="2018-06-01T00:00:00"/>
    <x v="4"/>
    <n v="16"/>
    <x v="0"/>
    <n v="1375"/>
    <n v="1375"/>
    <n v="1310"/>
  </r>
  <r>
    <x v="5"/>
    <d v="2018-06-01T00:00:00"/>
    <x v="4"/>
    <n v="17"/>
    <x v="0"/>
    <n v="1375"/>
    <n v="1375"/>
    <n v="1310"/>
  </r>
  <r>
    <x v="5"/>
    <d v="2018-06-01T00:00:00"/>
    <x v="4"/>
    <n v="18"/>
    <x v="0"/>
    <n v="1375"/>
    <n v="1375"/>
    <n v="1310"/>
  </r>
  <r>
    <x v="5"/>
    <d v="2018-06-01T00:00:00"/>
    <x v="5"/>
    <n v="19"/>
    <x v="0"/>
    <n v="1375"/>
    <n v="1375"/>
    <n v="1113"/>
  </r>
  <r>
    <x v="5"/>
    <d v="2018-06-01T00:00:00"/>
    <x v="5"/>
    <n v="20"/>
    <x v="0"/>
    <n v="1375"/>
    <n v="1375"/>
    <n v="1113"/>
  </r>
  <r>
    <x v="5"/>
    <d v="2018-06-01T00:00:00"/>
    <x v="5"/>
    <n v="21"/>
    <x v="0"/>
    <n v="1375"/>
    <n v="1375"/>
    <n v="1113"/>
  </r>
  <r>
    <x v="5"/>
    <d v="2018-06-01T00:00:00"/>
    <x v="5"/>
    <n v="22"/>
    <x v="0"/>
    <n v="1375"/>
    <n v="1375"/>
    <n v="1113"/>
  </r>
  <r>
    <x v="5"/>
    <d v="2018-06-01T00:00:00"/>
    <x v="0"/>
    <n v="23"/>
    <x v="0"/>
    <n v="1088"/>
    <n v="1222"/>
    <n v="1222"/>
  </r>
  <r>
    <x v="5"/>
    <d v="2018-06-01T00:00:00"/>
    <x v="0"/>
    <n v="24"/>
    <x v="0"/>
    <n v="1088"/>
    <n v="1222"/>
    <n v="1222"/>
  </r>
  <r>
    <x v="6"/>
    <d v="2018-07-01T00:00:00"/>
    <x v="0"/>
    <n v="1"/>
    <x v="0"/>
    <n v="1040"/>
    <n v="1050"/>
    <n v="1050"/>
  </r>
  <r>
    <x v="6"/>
    <d v="2018-07-01T00:00:00"/>
    <x v="0"/>
    <n v="2"/>
    <x v="0"/>
    <n v="1040"/>
    <n v="1050"/>
    <n v="1050"/>
  </r>
  <r>
    <x v="6"/>
    <d v="2018-07-01T00:00:00"/>
    <x v="1"/>
    <n v="3"/>
    <x v="0"/>
    <n v="1387"/>
    <n v="1544"/>
    <n v="1544"/>
  </r>
  <r>
    <x v="6"/>
    <d v="2018-07-01T00:00:00"/>
    <x v="1"/>
    <n v="4"/>
    <x v="0"/>
    <n v="1387"/>
    <n v="1544"/>
    <n v="1544"/>
  </r>
  <r>
    <x v="6"/>
    <d v="2018-07-01T00:00:00"/>
    <x v="1"/>
    <n v="5"/>
    <x v="0"/>
    <n v="1387"/>
    <n v="1544"/>
    <n v="1544"/>
  </r>
  <r>
    <x v="6"/>
    <d v="2018-07-01T00:00:00"/>
    <x v="1"/>
    <n v="6"/>
    <x v="0"/>
    <n v="1387"/>
    <n v="1544"/>
    <n v="1544"/>
  </r>
  <r>
    <x v="6"/>
    <d v="2018-07-01T00:00:00"/>
    <x v="2"/>
    <n v="7"/>
    <x v="0"/>
    <n v="1763"/>
    <n v="1809"/>
    <n v="1809"/>
  </r>
  <r>
    <x v="6"/>
    <d v="2018-07-01T00:00:00"/>
    <x v="2"/>
    <n v="8"/>
    <x v="0"/>
    <n v="1763"/>
    <n v="1809"/>
    <n v="1809"/>
  </r>
  <r>
    <x v="6"/>
    <d v="2018-07-01T00:00:00"/>
    <x v="2"/>
    <n v="9"/>
    <x v="0"/>
    <n v="1763"/>
    <n v="1809"/>
    <n v="1809"/>
  </r>
  <r>
    <x v="6"/>
    <d v="2018-07-01T00:00:00"/>
    <x v="2"/>
    <n v="10"/>
    <x v="0"/>
    <n v="1763"/>
    <n v="1809"/>
    <n v="1809"/>
  </r>
  <r>
    <x v="6"/>
    <d v="2018-07-01T00:00:00"/>
    <x v="3"/>
    <n v="11"/>
    <x v="0"/>
    <n v="1375"/>
    <n v="1375"/>
    <n v="1332"/>
  </r>
  <r>
    <x v="6"/>
    <d v="2018-07-01T00:00:00"/>
    <x v="3"/>
    <n v="12"/>
    <x v="0"/>
    <n v="1375"/>
    <n v="1375"/>
    <n v="1332"/>
  </r>
  <r>
    <x v="6"/>
    <d v="2018-07-01T00:00:00"/>
    <x v="3"/>
    <n v="13"/>
    <x v="0"/>
    <n v="1375"/>
    <n v="1375"/>
    <n v="1332"/>
  </r>
  <r>
    <x v="6"/>
    <d v="2018-07-01T00:00:00"/>
    <x v="3"/>
    <n v="14"/>
    <x v="0"/>
    <n v="1375"/>
    <n v="1375"/>
    <n v="1332"/>
  </r>
  <r>
    <x v="6"/>
    <d v="2018-07-01T00:00:00"/>
    <x v="4"/>
    <n v="15"/>
    <x v="0"/>
    <n v="1375"/>
    <n v="1375"/>
    <n v="1008"/>
  </r>
  <r>
    <x v="6"/>
    <d v="2018-07-01T00:00:00"/>
    <x v="4"/>
    <n v="16"/>
    <x v="0"/>
    <n v="1375"/>
    <n v="1375"/>
    <n v="1008"/>
  </r>
  <r>
    <x v="6"/>
    <d v="2018-07-01T00:00:00"/>
    <x v="4"/>
    <n v="17"/>
    <x v="0"/>
    <n v="1375"/>
    <n v="1375"/>
    <n v="1008"/>
  </r>
  <r>
    <x v="6"/>
    <d v="2018-07-01T00:00:00"/>
    <x v="4"/>
    <n v="18"/>
    <x v="0"/>
    <n v="1375"/>
    <n v="1375"/>
    <n v="1008"/>
  </r>
  <r>
    <x v="6"/>
    <d v="2018-07-01T00:00:00"/>
    <x v="5"/>
    <n v="19"/>
    <x v="0"/>
    <n v="1375"/>
    <n v="1375"/>
    <n v="980"/>
  </r>
  <r>
    <x v="6"/>
    <d v="2018-07-01T00:00:00"/>
    <x v="5"/>
    <n v="20"/>
    <x v="0"/>
    <n v="1375"/>
    <n v="1375"/>
    <n v="980"/>
  </r>
  <r>
    <x v="6"/>
    <d v="2018-07-01T00:00:00"/>
    <x v="5"/>
    <n v="21"/>
    <x v="0"/>
    <n v="1375"/>
    <n v="1375"/>
    <n v="980"/>
  </r>
  <r>
    <x v="6"/>
    <d v="2018-07-01T00:00:00"/>
    <x v="5"/>
    <n v="22"/>
    <x v="0"/>
    <n v="1375"/>
    <n v="1375"/>
    <n v="980"/>
  </r>
  <r>
    <x v="6"/>
    <d v="2018-07-01T00:00:00"/>
    <x v="0"/>
    <n v="23"/>
    <x v="0"/>
    <n v="1040"/>
    <n v="1050"/>
    <n v="1050"/>
  </r>
  <r>
    <x v="6"/>
    <d v="2018-07-01T00:00:00"/>
    <x v="0"/>
    <n v="24"/>
    <x v="0"/>
    <n v="1040"/>
    <n v="1050"/>
    <n v="1050"/>
  </r>
  <r>
    <x v="7"/>
    <d v="2018-08-01T00:00:00"/>
    <x v="0"/>
    <n v="1"/>
    <x v="0"/>
    <n v="1256"/>
    <n v="1324"/>
    <n v="1324"/>
  </r>
  <r>
    <x v="7"/>
    <d v="2018-08-01T00:00:00"/>
    <x v="0"/>
    <n v="2"/>
    <x v="0"/>
    <n v="1256"/>
    <n v="1324"/>
    <n v="1324"/>
  </r>
  <r>
    <x v="7"/>
    <d v="2018-08-01T00:00:00"/>
    <x v="1"/>
    <n v="3"/>
    <x v="0"/>
    <n v="1525"/>
    <n v="1611"/>
    <n v="1611"/>
  </r>
  <r>
    <x v="7"/>
    <d v="2018-08-01T00:00:00"/>
    <x v="1"/>
    <n v="4"/>
    <x v="0"/>
    <n v="1525"/>
    <n v="1611"/>
    <n v="1611"/>
  </r>
  <r>
    <x v="7"/>
    <d v="2018-08-01T00:00:00"/>
    <x v="1"/>
    <n v="5"/>
    <x v="0"/>
    <n v="1525"/>
    <n v="1611"/>
    <n v="1611"/>
  </r>
  <r>
    <x v="7"/>
    <d v="2018-08-01T00:00:00"/>
    <x v="1"/>
    <n v="6"/>
    <x v="0"/>
    <n v="1525"/>
    <n v="1611"/>
    <n v="1611"/>
  </r>
  <r>
    <x v="7"/>
    <d v="2018-08-01T00:00:00"/>
    <x v="2"/>
    <n v="7"/>
    <x v="0"/>
    <n v="2003"/>
    <n v="2002"/>
    <n v="2002"/>
  </r>
  <r>
    <x v="7"/>
    <d v="2018-08-01T00:00:00"/>
    <x v="2"/>
    <n v="8"/>
    <x v="0"/>
    <n v="2003"/>
    <n v="2002"/>
    <n v="2002"/>
  </r>
  <r>
    <x v="7"/>
    <d v="2018-08-01T00:00:00"/>
    <x v="2"/>
    <n v="9"/>
    <x v="0"/>
    <n v="2003"/>
    <n v="2002"/>
    <n v="2002"/>
  </r>
  <r>
    <x v="7"/>
    <d v="2018-08-01T00:00:00"/>
    <x v="2"/>
    <n v="10"/>
    <x v="0"/>
    <n v="2003"/>
    <n v="2002"/>
    <n v="2002"/>
  </r>
  <r>
    <x v="7"/>
    <d v="2018-08-01T00:00:00"/>
    <x v="3"/>
    <n v="11"/>
    <x v="0"/>
    <n v="1752"/>
    <n v="1742"/>
    <n v="1742"/>
  </r>
  <r>
    <x v="7"/>
    <d v="2018-08-01T00:00:00"/>
    <x v="3"/>
    <n v="12"/>
    <x v="0"/>
    <n v="1752"/>
    <n v="1742"/>
    <n v="1742"/>
  </r>
  <r>
    <x v="7"/>
    <d v="2018-08-01T00:00:00"/>
    <x v="3"/>
    <n v="13"/>
    <x v="0"/>
    <n v="1752"/>
    <n v="1742"/>
    <n v="1742"/>
  </r>
  <r>
    <x v="7"/>
    <d v="2018-08-01T00:00:00"/>
    <x v="3"/>
    <n v="14"/>
    <x v="0"/>
    <n v="1752"/>
    <n v="1742"/>
    <n v="1742"/>
  </r>
  <r>
    <x v="7"/>
    <d v="2018-08-01T00:00:00"/>
    <x v="4"/>
    <n v="15"/>
    <x v="0"/>
    <n v="1375"/>
    <n v="1375"/>
    <n v="1152"/>
  </r>
  <r>
    <x v="7"/>
    <d v="2018-08-01T00:00:00"/>
    <x v="4"/>
    <n v="16"/>
    <x v="0"/>
    <n v="1375"/>
    <n v="1375"/>
    <n v="1152"/>
  </r>
  <r>
    <x v="7"/>
    <d v="2018-08-01T00:00:00"/>
    <x v="4"/>
    <n v="17"/>
    <x v="0"/>
    <n v="1375"/>
    <n v="1375"/>
    <n v="1152"/>
  </r>
  <r>
    <x v="7"/>
    <d v="2018-08-01T00:00:00"/>
    <x v="4"/>
    <n v="18"/>
    <x v="0"/>
    <n v="1375"/>
    <n v="1375"/>
    <n v="1152"/>
  </r>
  <r>
    <x v="7"/>
    <d v="2018-08-01T00:00:00"/>
    <x v="5"/>
    <n v="19"/>
    <x v="0"/>
    <n v="1375"/>
    <n v="1375"/>
    <n v="1213"/>
  </r>
  <r>
    <x v="7"/>
    <d v="2018-08-01T00:00:00"/>
    <x v="5"/>
    <n v="20"/>
    <x v="0"/>
    <n v="1375"/>
    <n v="1375"/>
    <n v="1213"/>
  </r>
  <r>
    <x v="7"/>
    <d v="2018-08-01T00:00:00"/>
    <x v="5"/>
    <n v="21"/>
    <x v="0"/>
    <n v="1375"/>
    <n v="1375"/>
    <n v="1213"/>
  </r>
  <r>
    <x v="7"/>
    <d v="2018-08-01T00:00:00"/>
    <x v="5"/>
    <n v="22"/>
    <x v="0"/>
    <n v="1375"/>
    <n v="1375"/>
    <n v="1213"/>
  </r>
  <r>
    <x v="7"/>
    <d v="2018-08-01T00:00:00"/>
    <x v="0"/>
    <n v="23"/>
    <x v="0"/>
    <n v="1256"/>
    <n v="1324"/>
    <n v="1324"/>
  </r>
  <r>
    <x v="7"/>
    <d v="2018-08-01T00:00:00"/>
    <x v="0"/>
    <n v="24"/>
    <x v="0"/>
    <n v="1256"/>
    <n v="1324"/>
    <n v="1324"/>
  </r>
  <r>
    <x v="8"/>
    <d v="2018-09-01T00:00:00"/>
    <x v="0"/>
    <n v="1"/>
    <x v="0"/>
    <n v="1209"/>
    <n v="1305.4396140900001"/>
    <n v="1305.4396140900001"/>
  </r>
  <r>
    <x v="8"/>
    <d v="2018-09-01T00:00:00"/>
    <x v="0"/>
    <n v="2"/>
    <x v="0"/>
    <n v="1209"/>
    <n v="1305.4396140900001"/>
    <n v="1305.4396140900001"/>
  </r>
  <r>
    <x v="8"/>
    <d v="2018-09-01T00:00:00"/>
    <x v="1"/>
    <n v="3"/>
    <x v="0"/>
    <n v="1612"/>
    <n v="1613.0174791869999"/>
    <n v="1613.0174791869999"/>
  </r>
  <r>
    <x v="8"/>
    <d v="2018-09-01T00:00:00"/>
    <x v="1"/>
    <n v="4"/>
    <x v="0"/>
    <n v="1612"/>
    <n v="1613.0174791869999"/>
    <n v="1613.0174791869999"/>
  </r>
  <r>
    <x v="8"/>
    <d v="2018-09-01T00:00:00"/>
    <x v="1"/>
    <n v="5"/>
    <x v="0"/>
    <n v="1612"/>
    <n v="1613.0174791869999"/>
    <n v="1613.0174791869999"/>
  </r>
  <r>
    <x v="8"/>
    <d v="2018-09-01T00:00:00"/>
    <x v="1"/>
    <n v="6"/>
    <x v="0"/>
    <n v="1612"/>
    <n v="1613.0174791869999"/>
    <n v="1613.0174791869999"/>
  </r>
  <r>
    <x v="8"/>
    <d v="2018-09-01T00:00:00"/>
    <x v="2"/>
    <n v="7"/>
    <x v="0"/>
    <n v="2119"/>
    <n v="1912.9948667000001"/>
    <n v="1912.9948667000001"/>
  </r>
  <r>
    <x v="8"/>
    <d v="2018-09-01T00:00:00"/>
    <x v="2"/>
    <n v="8"/>
    <x v="0"/>
    <n v="2119"/>
    <n v="1912.9948667000001"/>
    <n v="1912.9948667000001"/>
  </r>
  <r>
    <x v="8"/>
    <d v="2018-09-01T00:00:00"/>
    <x v="2"/>
    <n v="9"/>
    <x v="0"/>
    <n v="2119"/>
    <n v="1912.9948667000001"/>
    <n v="1912.9948667000001"/>
  </r>
  <r>
    <x v="8"/>
    <d v="2018-09-01T00:00:00"/>
    <x v="2"/>
    <n v="10"/>
    <x v="0"/>
    <n v="2119"/>
    <n v="1912.9948667000001"/>
    <n v="1912.9948667000001"/>
  </r>
  <r>
    <x v="8"/>
    <d v="2018-09-01T00:00:00"/>
    <x v="3"/>
    <n v="11"/>
    <x v="0"/>
    <n v="1720"/>
    <n v="1728.57538045"/>
    <n v="1728.57538045"/>
  </r>
  <r>
    <x v="8"/>
    <d v="2018-09-01T00:00:00"/>
    <x v="3"/>
    <n v="12"/>
    <x v="0"/>
    <n v="1720"/>
    <n v="1728.57538045"/>
    <n v="1728.57538045"/>
  </r>
  <r>
    <x v="8"/>
    <d v="2018-09-01T00:00:00"/>
    <x v="3"/>
    <n v="13"/>
    <x v="0"/>
    <n v="1720"/>
    <n v="1728.57538045"/>
    <n v="1728.57538045"/>
  </r>
  <r>
    <x v="8"/>
    <d v="2018-09-01T00:00:00"/>
    <x v="3"/>
    <n v="14"/>
    <x v="0"/>
    <n v="1720"/>
    <n v="1728.57538045"/>
    <n v="1728.57538045"/>
  </r>
  <r>
    <x v="8"/>
    <d v="2018-09-01T00:00:00"/>
    <x v="4"/>
    <n v="15"/>
    <x v="0"/>
    <n v="1375"/>
    <n v="1375"/>
    <n v="1200.4556877145701"/>
  </r>
  <r>
    <x v="8"/>
    <d v="2018-09-01T00:00:00"/>
    <x v="4"/>
    <n v="16"/>
    <x v="0"/>
    <n v="1375"/>
    <n v="1375"/>
    <n v="1200.4556877145701"/>
  </r>
  <r>
    <x v="8"/>
    <d v="2018-09-01T00:00:00"/>
    <x v="4"/>
    <n v="17"/>
    <x v="0"/>
    <n v="1375"/>
    <n v="1375"/>
    <n v="1200.4556877145701"/>
  </r>
  <r>
    <x v="8"/>
    <d v="2018-09-01T00:00:00"/>
    <x v="4"/>
    <n v="18"/>
    <x v="0"/>
    <n v="1375"/>
    <n v="1375"/>
    <n v="1200.4556877145701"/>
  </r>
  <r>
    <x v="8"/>
    <d v="2018-09-01T00:00:00"/>
    <x v="5"/>
    <n v="19"/>
    <x v="0"/>
    <n v="1473"/>
    <n v="1375"/>
    <n v="1270.0022909832101"/>
  </r>
  <r>
    <x v="8"/>
    <d v="2018-09-01T00:00:00"/>
    <x v="5"/>
    <n v="20"/>
    <x v="0"/>
    <n v="1473"/>
    <n v="1375"/>
    <n v="1270.0022909832101"/>
  </r>
  <r>
    <x v="8"/>
    <d v="2018-09-01T00:00:00"/>
    <x v="5"/>
    <n v="21"/>
    <x v="0"/>
    <n v="1473"/>
    <n v="1375"/>
    <n v="1270.0022909832101"/>
  </r>
  <r>
    <x v="8"/>
    <d v="2018-09-01T00:00:00"/>
    <x v="5"/>
    <n v="22"/>
    <x v="0"/>
    <n v="1473"/>
    <n v="1375"/>
    <n v="1270.0022909832101"/>
  </r>
  <r>
    <x v="8"/>
    <d v="2018-09-01T00:00:00"/>
    <x v="0"/>
    <n v="23"/>
    <x v="0"/>
    <n v="1209"/>
    <n v="1305.4396140900001"/>
    <n v="1305.4396140900001"/>
  </r>
  <r>
    <x v="8"/>
    <d v="2018-09-01T00:00:00"/>
    <x v="0"/>
    <n v="24"/>
    <x v="0"/>
    <n v="1209"/>
    <n v="1305.4396140900001"/>
    <n v="1305.4396140900001"/>
  </r>
  <r>
    <x v="9"/>
    <d v="2018-10-01T00:00:00"/>
    <x v="0"/>
    <n v="1"/>
    <x v="0"/>
    <n v="1037"/>
    <n v="1042.9513112499999"/>
    <n v="1042.9513112499999"/>
  </r>
  <r>
    <x v="9"/>
    <d v="2018-10-01T00:00:00"/>
    <x v="0"/>
    <n v="2"/>
    <x v="0"/>
    <n v="1037"/>
    <n v="1042.9513112499999"/>
    <n v="1042.9513112499999"/>
  </r>
  <r>
    <x v="9"/>
    <d v="2018-10-01T00:00:00"/>
    <x v="1"/>
    <n v="3"/>
    <x v="0"/>
    <n v="1637"/>
    <n v="1691.288951"/>
    <n v="1691.288951"/>
  </r>
  <r>
    <x v="9"/>
    <d v="2018-10-01T00:00:00"/>
    <x v="1"/>
    <n v="4"/>
    <x v="0"/>
    <n v="1637"/>
    <n v="1691.288951"/>
    <n v="1691.288951"/>
  </r>
  <r>
    <x v="9"/>
    <d v="2018-10-01T00:00:00"/>
    <x v="1"/>
    <n v="5"/>
    <x v="0"/>
    <n v="1637"/>
    <n v="1691.288951"/>
    <n v="1691.288951"/>
  </r>
  <r>
    <x v="9"/>
    <d v="2018-10-01T00:00:00"/>
    <x v="1"/>
    <n v="6"/>
    <x v="0"/>
    <n v="1637"/>
    <n v="1691.288951"/>
    <n v="1691.288951"/>
  </r>
  <r>
    <x v="9"/>
    <d v="2018-10-01T00:00:00"/>
    <x v="2"/>
    <n v="7"/>
    <x v="0"/>
    <n v="2053"/>
    <n v="2078.5370392599998"/>
    <n v="2078.5370392599998"/>
  </r>
  <r>
    <x v="9"/>
    <d v="2018-10-01T00:00:00"/>
    <x v="2"/>
    <n v="8"/>
    <x v="0"/>
    <n v="2053"/>
    <n v="2078.5370392599998"/>
    <n v="2078.5370392599998"/>
  </r>
  <r>
    <x v="9"/>
    <d v="2018-10-01T00:00:00"/>
    <x v="2"/>
    <n v="9"/>
    <x v="0"/>
    <n v="2053"/>
    <n v="2078.5370392599998"/>
    <n v="2078.5370392599998"/>
  </r>
  <r>
    <x v="9"/>
    <d v="2018-10-01T00:00:00"/>
    <x v="2"/>
    <n v="10"/>
    <x v="0"/>
    <n v="2053"/>
    <n v="2078.5370392599998"/>
    <n v="2078.5370392599998"/>
  </r>
  <r>
    <x v="9"/>
    <d v="2018-10-01T00:00:00"/>
    <x v="3"/>
    <n v="11"/>
    <x v="0"/>
    <n v="1860"/>
    <n v="1851.0085106133299"/>
    <n v="1851.0085106133299"/>
  </r>
  <r>
    <x v="9"/>
    <d v="2018-10-01T00:00:00"/>
    <x v="3"/>
    <n v="12"/>
    <x v="0"/>
    <n v="1860"/>
    <n v="1851.0085106133299"/>
    <n v="1851.0085106133299"/>
  </r>
  <r>
    <x v="9"/>
    <d v="2018-10-01T00:00:00"/>
    <x v="3"/>
    <n v="13"/>
    <x v="0"/>
    <n v="1860"/>
    <n v="1851.0085106133299"/>
    <n v="1851.0085106133299"/>
  </r>
  <r>
    <x v="9"/>
    <d v="2018-10-01T00:00:00"/>
    <x v="3"/>
    <n v="14"/>
    <x v="0"/>
    <n v="1860"/>
    <n v="1851.0085106133299"/>
    <n v="1851.0085106133299"/>
  </r>
  <r>
    <x v="9"/>
    <d v="2018-10-01T00:00:00"/>
    <x v="4"/>
    <n v="15"/>
    <x v="0"/>
    <n v="1457"/>
    <n v="1375"/>
    <n v="1374.0263539"/>
  </r>
  <r>
    <x v="9"/>
    <d v="2018-10-01T00:00:00"/>
    <x v="4"/>
    <n v="16"/>
    <x v="0"/>
    <n v="1457"/>
    <n v="1375"/>
    <n v="1374.0263539"/>
  </r>
  <r>
    <x v="9"/>
    <d v="2018-10-01T00:00:00"/>
    <x v="4"/>
    <n v="17"/>
    <x v="0"/>
    <n v="1457"/>
    <n v="1375"/>
    <n v="1374.0263539"/>
  </r>
  <r>
    <x v="9"/>
    <d v="2018-10-01T00:00:00"/>
    <x v="4"/>
    <n v="18"/>
    <x v="0"/>
    <n v="1457"/>
    <n v="1375"/>
    <n v="1374.0263539"/>
  </r>
  <r>
    <x v="9"/>
    <d v="2018-10-01T00:00:00"/>
    <x v="5"/>
    <n v="19"/>
    <x v="0"/>
    <n v="1375"/>
    <n v="1375"/>
    <n v="1008.15028444163"/>
  </r>
  <r>
    <x v="9"/>
    <d v="2018-10-01T00:00:00"/>
    <x v="5"/>
    <n v="20"/>
    <x v="0"/>
    <n v="1375"/>
    <n v="1375"/>
    <n v="1008.15028444163"/>
  </r>
  <r>
    <x v="9"/>
    <d v="2018-10-01T00:00:00"/>
    <x v="5"/>
    <n v="21"/>
    <x v="0"/>
    <n v="1375"/>
    <n v="1375"/>
    <n v="1008.15028444163"/>
  </r>
  <r>
    <x v="9"/>
    <d v="2018-10-01T00:00:00"/>
    <x v="5"/>
    <n v="22"/>
    <x v="0"/>
    <n v="1375"/>
    <n v="1375"/>
    <n v="1008.15028444163"/>
  </r>
  <r>
    <x v="9"/>
    <d v="2018-10-01T00:00:00"/>
    <x v="0"/>
    <n v="23"/>
    <x v="0"/>
    <n v="1037"/>
    <n v="1042.9513112499999"/>
    <n v="1042.9513112499999"/>
  </r>
  <r>
    <x v="9"/>
    <d v="2018-10-01T00:00:00"/>
    <x v="0"/>
    <n v="24"/>
    <x v="0"/>
    <n v="1037"/>
    <n v="1042.9513112499999"/>
    <n v="1042.9513112499999"/>
  </r>
  <r>
    <x v="10"/>
    <d v="2018-11-01T00:00:00"/>
    <x v="0"/>
    <n v="1"/>
    <x v="0"/>
    <n v="1111"/>
    <n v="0"/>
    <n v="0"/>
  </r>
  <r>
    <x v="10"/>
    <d v="2018-11-01T00:00:00"/>
    <x v="0"/>
    <n v="2"/>
    <x v="0"/>
    <n v="1111"/>
    <n v="0"/>
    <n v="0"/>
  </r>
  <r>
    <x v="10"/>
    <d v="2018-11-01T00:00:00"/>
    <x v="1"/>
    <n v="3"/>
    <x v="0"/>
    <n v="1717"/>
    <n v="0"/>
    <n v="0"/>
  </r>
  <r>
    <x v="10"/>
    <d v="2018-11-01T00:00:00"/>
    <x v="1"/>
    <n v="4"/>
    <x v="0"/>
    <n v="1717"/>
    <n v="0"/>
    <n v="0"/>
  </r>
  <r>
    <x v="10"/>
    <d v="2018-11-01T00:00:00"/>
    <x v="1"/>
    <n v="5"/>
    <x v="0"/>
    <n v="1717"/>
    <n v="0"/>
    <n v="0"/>
  </r>
  <r>
    <x v="10"/>
    <d v="2018-11-01T00:00:00"/>
    <x v="1"/>
    <n v="6"/>
    <x v="0"/>
    <n v="1717"/>
    <n v="0"/>
    <n v="0"/>
  </r>
  <r>
    <x v="10"/>
    <d v="2018-11-01T00:00:00"/>
    <x v="2"/>
    <n v="7"/>
    <x v="0"/>
    <n v="2219"/>
    <n v="0"/>
    <n v="0"/>
  </r>
  <r>
    <x v="10"/>
    <d v="2018-11-01T00:00:00"/>
    <x v="2"/>
    <n v="8"/>
    <x v="0"/>
    <n v="2219"/>
    <n v="0"/>
    <n v="0"/>
  </r>
  <r>
    <x v="10"/>
    <d v="2018-11-01T00:00:00"/>
    <x v="2"/>
    <n v="9"/>
    <x v="0"/>
    <n v="2219"/>
    <n v="0"/>
    <n v="0"/>
  </r>
  <r>
    <x v="10"/>
    <d v="2018-11-01T00:00:00"/>
    <x v="2"/>
    <n v="10"/>
    <x v="0"/>
    <n v="2219"/>
    <n v="0"/>
    <n v="0"/>
  </r>
  <r>
    <x v="10"/>
    <d v="2018-11-01T00:00:00"/>
    <x v="3"/>
    <n v="11"/>
    <x v="0"/>
    <n v="1635"/>
    <n v="0"/>
    <n v="0"/>
  </r>
  <r>
    <x v="10"/>
    <d v="2018-11-01T00:00:00"/>
    <x v="3"/>
    <n v="12"/>
    <x v="0"/>
    <n v="1635"/>
    <n v="0"/>
    <n v="0"/>
  </r>
  <r>
    <x v="10"/>
    <d v="2018-11-01T00:00:00"/>
    <x v="3"/>
    <n v="13"/>
    <x v="0"/>
    <n v="1635"/>
    <n v="0"/>
    <n v="0"/>
  </r>
  <r>
    <x v="10"/>
    <d v="2018-11-01T00:00:00"/>
    <x v="3"/>
    <n v="14"/>
    <x v="0"/>
    <n v="1635"/>
    <n v="0"/>
    <n v="0"/>
  </r>
  <r>
    <x v="10"/>
    <d v="2018-11-01T00:00:00"/>
    <x v="4"/>
    <n v="15"/>
    <x v="0"/>
    <n v="1380"/>
    <n v="0"/>
    <n v="0"/>
  </r>
  <r>
    <x v="10"/>
    <d v="2018-11-01T00:00:00"/>
    <x v="4"/>
    <n v="16"/>
    <x v="0"/>
    <n v="1380"/>
    <n v="0"/>
    <n v="0"/>
  </r>
  <r>
    <x v="10"/>
    <d v="2018-11-01T00:00:00"/>
    <x v="4"/>
    <n v="17"/>
    <x v="0"/>
    <n v="1380"/>
    <n v="0"/>
    <n v="0"/>
  </r>
  <r>
    <x v="10"/>
    <d v="2018-11-01T00:00:00"/>
    <x v="4"/>
    <n v="18"/>
    <x v="0"/>
    <n v="1380"/>
    <n v="0"/>
    <n v="0"/>
  </r>
  <r>
    <x v="10"/>
    <d v="2018-11-01T00:00:00"/>
    <x v="5"/>
    <n v="19"/>
    <x v="0"/>
    <n v="1426"/>
    <n v="0"/>
    <n v="0"/>
  </r>
  <r>
    <x v="10"/>
    <d v="2018-11-01T00:00:00"/>
    <x v="5"/>
    <n v="20"/>
    <x v="0"/>
    <n v="1426"/>
    <n v="0"/>
    <n v="0"/>
  </r>
  <r>
    <x v="10"/>
    <d v="2018-11-01T00:00:00"/>
    <x v="5"/>
    <n v="21"/>
    <x v="0"/>
    <n v="1426"/>
    <n v="0"/>
    <n v="0"/>
  </r>
  <r>
    <x v="10"/>
    <d v="2018-11-01T00:00:00"/>
    <x v="5"/>
    <n v="22"/>
    <x v="0"/>
    <n v="1426"/>
    <n v="0"/>
    <n v="0"/>
  </r>
  <r>
    <x v="10"/>
    <d v="2018-11-01T00:00:00"/>
    <x v="0"/>
    <n v="23"/>
    <x v="0"/>
    <n v="1111"/>
    <n v="0"/>
    <n v="0"/>
  </r>
  <r>
    <x v="10"/>
    <d v="2018-11-01T00:00:00"/>
    <x v="0"/>
    <n v="24"/>
    <x v="0"/>
    <n v="1111"/>
    <n v="0"/>
    <n v="0"/>
  </r>
  <r>
    <x v="11"/>
    <d v="2018-12-01T00:00:00"/>
    <x v="0"/>
    <n v="1"/>
    <x v="0"/>
    <n v="1198"/>
    <n v="0"/>
    <n v="0"/>
  </r>
  <r>
    <x v="11"/>
    <d v="2018-12-01T00:00:00"/>
    <x v="0"/>
    <n v="2"/>
    <x v="0"/>
    <n v="1198"/>
    <n v="0"/>
    <n v="0"/>
  </r>
  <r>
    <x v="11"/>
    <d v="2018-12-01T00:00:00"/>
    <x v="1"/>
    <n v="3"/>
    <x v="0"/>
    <n v="1460"/>
    <n v="0"/>
    <n v="0"/>
  </r>
  <r>
    <x v="11"/>
    <d v="2018-12-01T00:00:00"/>
    <x v="1"/>
    <n v="4"/>
    <x v="0"/>
    <n v="1460"/>
    <n v="0"/>
    <n v="0"/>
  </r>
  <r>
    <x v="11"/>
    <d v="2018-12-01T00:00:00"/>
    <x v="1"/>
    <n v="5"/>
    <x v="0"/>
    <n v="1460"/>
    <n v="0"/>
    <n v="0"/>
  </r>
  <r>
    <x v="11"/>
    <d v="2018-12-01T00:00:00"/>
    <x v="1"/>
    <n v="6"/>
    <x v="0"/>
    <n v="1460"/>
    <n v="0"/>
    <n v="0"/>
  </r>
  <r>
    <x v="11"/>
    <d v="2018-12-01T00:00:00"/>
    <x v="2"/>
    <n v="7"/>
    <x v="0"/>
    <n v="2178"/>
    <n v="0"/>
    <n v="0"/>
  </r>
  <r>
    <x v="11"/>
    <d v="2018-12-01T00:00:00"/>
    <x v="2"/>
    <n v="8"/>
    <x v="0"/>
    <n v="2178"/>
    <n v="0"/>
    <n v="0"/>
  </r>
  <r>
    <x v="11"/>
    <d v="2018-12-01T00:00:00"/>
    <x v="2"/>
    <n v="9"/>
    <x v="0"/>
    <n v="2178"/>
    <n v="0"/>
    <n v="0"/>
  </r>
  <r>
    <x v="11"/>
    <d v="2018-12-01T00:00:00"/>
    <x v="2"/>
    <n v="10"/>
    <x v="0"/>
    <n v="2178"/>
    <n v="0"/>
    <n v="0"/>
  </r>
  <r>
    <x v="11"/>
    <d v="2018-12-01T00:00:00"/>
    <x v="3"/>
    <n v="11"/>
    <x v="0"/>
    <n v="1742"/>
    <n v="0"/>
    <n v="0"/>
  </r>
  <r>
    <x v="11"/>
    <d v="2018-12-01T00:00:00"/>
    <x v="3"/>
    <n v="12"/>
    <x v="0"/>
    <n v="1742"/>
    <n v="0"/>
    <n v="0"/>
  </r>
  <r>
    <x v="11"/>
    <d v="2018-12-01T00:00:00"/>
    <x v="3"/>
    <n v="13"/>
    <x v="0"/>
    <n v="1742"/>
    <n v="0"/>
    <n v="0"/>
  </r>
  <r>
    <x v="11"/>
    <d v="2018-12-01T00:00:00"/>
    <x v="3"/>
    <n v="14"/>
    <x v="0"/>
    <n v="1742"/>
    <n v="0"/>
    <n v="0"/>
  </r>
  <r>
    <x v="11"/>
    <d v="2018-12-01T00:00:00"/>
    <x v="4"/>
    <n v="15"/>
    <x v="0"/>
    <n v="1574"/>
    <n v="0"/>
    <n v="0"/>
  </r>
  <r>
    <x v="11"/>
    <d v="2018-12-01T00:00:00"/>
    <x v="4"/>
    <n v="16"/>
    <x v="0"/>
    <n v="1574"/>
    <n v="0"/>
    <n v="0"/>
  </r>
  <r>
    <x v="11"/>
    <d v="2018-12-01T00:00:00"/>
    <x v="4"/>
    <n v="17"/>
    <x v="0"/>
    <n v="1574"/>
    <n v="0"/>
    <n v="0"/>
  </r>
  <r>
    <x v="11"/>
    <d v="2018-12-01T00:00:00"/>
    <x v="4"/>
    <n v="18"/>
    <x v="0"/>
    <n v="1574"/>
    <n v="0"/>
    <n v="0"/>
  </r>
  <r>
    <x v="11"/>
    <d v="2018-12-01T00:00:00"/>
    <x v="5"/>
    <n v="19"/>
    <x v="0"/>
    <n v="1466"/>
    <n v="0"/>
    <n v="0"/>
  </r>
  <r>
    <x v="11"/>
    <d v="2018-12-01T00:00:00"/>
    <x v="5"/>
    <n v="20"/>
    <x v="0"/>
    <n v="1466"/>
    <n v="0"/>
    <n v="0"/>
  </r>
  <r>
    <x v="11"/>
    <d v="2018-12-01T00:00:00"/>
    <x v="5"/>
    <n v="21"/>
    <x v="0"/>
    <n v="1466"/>
    <n v="0"/>
    <n v="0"/>
  </r>
  <r>
    <x v="11"/>
    <d v="2018-12-01T00:00:00"/>
    <x v="5"/>
    <n v="22"/>
    <x v="0"/>
    <n v="1466"/>
    <n v="0"/>
    <n v="0"/>
  </r>
  <r>
    <x v="11"/>
    <d v="2018-12-01T00:00:00"/>
    <x v="0"/>
    <n v="23"/>
    <x v="0"/>
    <n v="1198"/>
    <n v="0"/>
    <n v="0"/>
  </r>
  <r>
    <x v="11"/>
    <d v="2018-12-01T00:00:00"/>
    <x v="0"/>
    <n v="24"/>
    <x v="0"/>
    <n v="1198"/>
    <n v="0"/>
    <n v="0"/>
  </r>
  <r>
    <x v="12"/>
    <m/>
    <x v="6"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7">
  <location ref="M4:P10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18" fld="5" subtotal="max" baseField="0" baseItem="0"/>
    <dataField name="2019" fld="6" subtotal="max" baseField="0" baseItem="0"/>
    <dataField name="2019 wo Floor" fld="7" subtotal="max" baseField="2" baseItem="3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M32:P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18 Hourly Avg" fld="5" subtotal="average" baseField="0" baseItem="0"/>
    <dataField name="2019 Hourly Avg" fld="6" subtotal="average" baseField="0" baseItem="0"/>
    <dataField name="2019 Hourly Avg W/O Floor" fld="7" subtotal="average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K3" sqref="K3:K26"/>
    </sheetView>
  </sheetViews>
  <sheetFormatPr defaultRowHeight="15" x14ac:dyDescent="0.25"/>
  <sheetData>
    <row r="1" spans="1:13" ht="18.75" x14ac:dyDescent="0.3">
      <c r="D1" s="1"/>
      <c r="E1" s="1" t="s">
        <v>0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4">
        <v>1103</v>
      </c>
      <c r="C3" s="4">
        <v>1082</v>
      </c>
      <c r="D3" s="4">
        <v>967</v>
      </c>
      <c r="E3" s="4">
        <v>1131</v>
      </c>
      <c r="F3" s="4">
        <v>1123</v>
      </c>
      <c r="G3" s="4">
        <v>1088</v>
      </c>
      <c r="H3" s="4">
        <v>1040</v>
      </c>
      <c r="I3" s="4">
        <v>1256</v>
      </c>
      <c r="J3" s="4">
        <v>1209</v>
      </c>
      <c r="K3" s="4">
        <v>1037</v>
      </c>
      <c r="L3" s="4">
        <v>1111</v>
      </c>
      <c r="M3" s="4">
        <v>1198</v>
      </c>
    </row>
    <row r="4" spans="1:13" ht="18.75" x14ac:dyDescent="0.25">
      <c r="A4" s="3">
        <v>2</v>
      </c>
      <c r="B4" s="4">
        <v>1103</v>
      </c>
      <c r="C4" s="4">
        <v>1082</v>
      </c>
      <c r="D4" s="4">
        <v>967</v>
      </c>
      <c r="E4" s="4">
        <v>1131</v>
      </c>
      <c r="F4" s="4">
        <v>1123</v>
      </c>
      <c r="G4" s="4">
        <v>1088</v>
      </c>
      <c r="H4" s="4">
        <v>1040</v>
      </c>
      <c r="I4" s="4">
        <v>1256</v>
      </c>
      <c r="J4" s="4">
        <v>1209</v>
      </c>
      <c r="K4" s="4">
        <v>1037</v>
      </c>
      <c r="L4" s="4">
        <v>1111</v>
      </c>
      <c r="M4" s="4">
        <v>1198</v>
      </c>
    </row>
    <row r="5" spans="1:13" ht="18.75" x14ac:dyDescent="0.25">
      <c r="A5" s="3">
        <v>3</v>
      </c>
      <c r="B5" s="4">
        <v>1409</v>
      </c>
      <c r="C5" s="4">
        <v>1422</v>
      </c>
      <c r="D5" s="4">
        <v>1505</v>
      </c>
      <c r="E5" s="4">
        <v>1529</v>
      </c>
      <c r="F5" s="4">
        <v>1481</v>
      </c>
      <c r="G5" s="4">
        <v>1510</v>
      </c>
      <c r="H5" s="4">
        <v>1387</v>
      </c>
      <c r="I5" s="4">
        <v>1525</v>
      </c>
      <c r="J5" s="4">
        <v>1612</v>
      </c>
      <c r="K5" s="4">
        <v>1637</v>
      </c>
      <c r="L5" s="4">
        <v>1717</v>
      </c>
      <c r="M5" s="4">
        <v>1460</v>
      </c>
    </row>
    <row r="6" spans="1:13" ht="18.75" x14ac:dyDescent="0.25">
      <c r="A6" s="3">
        <v>4</v>
      </c>
      <c r="B6" s="4">
        <v>1409</v>
      </c>
      <c r="C6" s="4">
        <v>1422</v>
      </c>
      <c r="D6" s="4">
        <v>1505</v>
      </c>
      <c r="E6" s="4">
        <v>1529</v>
      </c>
      <c r="F6" s="4">
        <v>1481</v>
      </c>
      <c r="G6" s="4">
        <v>1510</v>
      </c>
      <c r="H6" s="4">
        <v>1387</v>
      </c>
      <c r="I6" s="4">
        <v>1525</v>
      </c>
      <c r="J6" s="4">
        <v>1612</v>
      </c>
      <c r="K6" s="4">
        <v>1637</v>
      </c>
      <c r="L6" s="4">
        <v>1717</v>
      </c>
      <c r="M6" s="4">
        <v>1460</v>
      </c>
    </row>
    <row r="7" spans="1:13" ht="18.75" x14ac:dyDescent="0.25">
      <c r="A7" s="3">
        <v>5</v>
      </c>
      <c r="B7" s="4">
        <v>1409</v>
      </c>
      <c r="C7" s="4">
        <v>1422</v>
      </c>
      <c r="D7" s="4">
        <v>1505</v>
      </c>
      <c r="E7" s="4">
        <v>1529</v>
      </c>
      <c r="F7" s="4">
        <v>1481</v>
      </c>
      <c r="G7" s="4">
        <v>1510</v>
      </c>
      <c r="H7" s="4">
        <v>1387</v>
      </c>
      <c r="I7" s="4">
        <v>1525</v>
      </c>
      <c r="J7" s="4">
        <v>1612</v>
      </c>
      <c r="K7" s="4">
        <v>1637</v>
      </c>
      <c r="L7" s="4">
        <v>1717</v>
      </c>
      <c r="M7" s="4">
        <v>1460</v>
      </c>
    </row>
    <row r="8" spans="1:13" ht="18.75" x14ac:dyDescent="0.25">
      <c r="A8" s="3">
        <v>6</v>
      </c>
      <c r="B8" s="4">
        <v>1409</v>
      </c>
      <c r="C8" s="4">
        <v>1422</v>
      </c>
      <c r="D8" s="4">
        <v>1505</v>
      </c>
      <c r="E8" s="4">
        <v>1529</v>
      </c>
      <c r="F8" s="4">
        <v>1481</v>
      </c>
      <c r="G8" s="4">
        <v>1510</v>
      </c>
      <c r="H8" s="4">
        <v>1387</v>
      </c>
      <c r="I8" s="4">
        <v>1525</v>
      </c>
      <c r="J8" s="4">
        <v>1612</v>
      </c>
      <c r="K8" s="4">
        <v>1637</v>
      </c>
      <c r="L8" s="4">
        <v>1717</v>
      </c>
      <c r="M8" s="4">
        <v>1460</v>
      </c>
    </row>
    <row r="9" spans="1:13" ht="18.75" x14ac:dyDescent="0.25">
      <c r="A9" s="3">
        <v>7</v>
      </c>
      <c r="B9" s="4">
        <v>2131</v>
      </c>
      <c r="C9" s="4">
        <v>2361</v>
      </c>
      <c r="D9" s="4">
        <v>2111</v>
      </c>
      <c r="E9" s="4">
        <v>1977</v>
      </c>
      <c r="F9" s="4">
        <v>1988</v>
      </c>
      <c r="G9" s="4">
        <v>2127</v>
      </c>
      <c r="H9" s="4">
        <v>1763</v>
      </c>
      <c r="I9" s="4">
        <v>2003</v>
      </c>
      <c r="J9" s="4">
        <v>2119</v>
      </c>
      <c r="K9" s="4">
        <v>2053</v>
      </c>
      <c r="L9" s="4">
        <v>2219</v>
      </c>
      <c r="M9" s="4">
        <v>2178</v>
      </c>
    </row>
    <row r="10" spans="1:13" ht="18.75" x14ac:dyDescent="0.25">
      <c r="A10" s="3">
        <v>8</v>
      </c>
      <c r="B10" s="4">
        <v>2131</v>
      </c>
      <c r="C10" s="4">
        <v>2361</v>
      </c>
      <c r="D10" s="4">
        <v>2111</v>
      </c>
      <c r="E10" s="4">
        <v>1977</v>
      </c>
      <c r="F10" s="4">
        <v>1988</v>
      </c>
      <c r="G10" s="4">
        <v>2127</v>
      </c>
      <c r="H10" s="4">
        <v>1763</v>
      </c>
      <c r="I10" s="4">
        <v>2003</v>
      </c>
      <c r="J10" s="4">
        <v>2119</v>
      </c>
      <c r="K10" s="4">
        <v>2053</v>
      </c>
      <c r="L10" s="4">
        <v>2219</v>
      </c>
      <c r="M10" s="4">
        <v>2178</v>
      </c>
    </row>
    <row r="11" spans="1:13" ht="18.75" x14ac:dyDescent="0.25">
      <c r="A11" s="3">
        <v>9</v>
      </c>
      <c r="B11" s="4">
        <v>2131</v>
      </c>
      <c r="C11" s="4">
        <v>2361</v>
      </c>
      <c r="D11" s="4">
        <v>2111</v>
      </c>
      <c r="E11" s="4">
        <v>1977</v>
      </c>
      <c r="F11" s="4">
        <v>1988</v>
      </c>
      <c r="G11" s="4">
        <v>2127</v>
      </c>
      <c r="H11" s="4">
        <v>1763</v>
      </c>
      <c r="I11" s="4">
        <v>2003</v>
      </c>
      <c r="J11" s="4">
        <v>2119</v>
      </c>
      <c r="K11" s="4">
        <v>2053</v>
      </c>
      <c r="L11" s="4">
        <v>2219</v>
      </c>
      <c r="M11" s="4">
        <v>2178</v>
      </c>
    </row>
    <row r="12" spans="1:13" ht="18.75" x14ac:dyDescent="0.25">
      <c r="A12" s="3">
        <v>10</v>
      </c>
      <c r="B12" s="4">
        <v>2131</v>
      </c>
      <c r="C12" s="4">
        <v>2361</v>
      </c>
      <c r="D12" s="4">
        <v>2111</v>
      </c>
      <c r="E12" s="4">
        <v>1977</v>
      </c>
      <c r="F12" s="4">
        <v>1988</v>
      </c>
      <c r="G12" s="4">
        <v>2127</v>
      </c>
      <c r="H12" s="4">
        <v>1763</v>
      </c>
      <c r="I12" s="4">
        <v>2003</v>
      </c>
      <c r="J12" s="4">
        <v>2119</v>
      </c>
      <c r="K12" s="4">
        <v>2053</v>
      </c>
      <c r="L12" s="4">
        <v>2219</v>
      </c>
      <c r="M12" s="4">
        <v>2178</v>
      </c>
    </row>
    <row r="13" spans="1:13" ht="18.75" x14ac:dyDescent="0.25">
      <c r="A13" s="3">
        <v>11</v>
      </c>
      <c r="B13" s="4">
        <v>1683</v>
      </c>
      <c r="C13" s="4">
        <v>1834</v>
      </c>
      <c r="D13" s="4">
        <v>1819</v>
      </c>
      <c r="E13" s="4">
        <v>1469</v>
      </c>
      <c r="F13" s="4">
        <v>1733</v>
      </c>
      <c r="G13" s="4">
        <v>1781</v>
      </c>
      <c r="H13" s="4">
        <v>1375</v>
      </c>
      <c r="I13" s="4">
        <v>1752</v>
      </c>
      <c r="J13" s="4">
        <v>1720</v>
      </c>
      <c r="K13" s="4">
        <v>1860</v>
      </c>
      <c r="L13" s="4">
        <v>1635</v>
      </c>
      <c r="M13" s="4">
        <v>1742</v>
      </c>
    </row>
    <row r="14" spans="1:13" ht="18.75" x14ac:dyDescent="0.25">
      <c r="A14" s="3">
        <v>12</v>
      </c>
      <c r="B14" s="4">
        <v>1683</v>
      </c>
      <c r="C14" s="4">
        <v>1834</v>
      </c>
      <c r="D14" s="4">
        <v>1819</v>
      </c>
      <c r="E14" s="4">
        <v>1469</v>
      </c>
      <c r="F14" s="4">
        <v>1733</v>
      </c>
      <c r="G14" s="4">
        <v>1781</v>
      </c>
      <c r="H14" s="4">
        <v>1375</v>
      </c>
      <c r="I14" s="4">
        <v>1752</v>
      </c>
      <c r="J14" s="4">
        <v>1720</v>
      </c>
      <c r="K14" s="4">
        <v>1860</v>
      </c>
      <c r="L14" s="4">
        <v>1635</v>
      </c>
      <c r="M14" s="4">
        <v>1742</v>
      </c>
    </row>
    <row r="15" spans="1:13" ht="18.75" x14ac:dyDescent="0.25">
      <c r="A15" s="3">
        <v>13</v>
      </c>
      <c r="B15" s="4">
        <v>1683</v>
      </c>
      <c r="C15" s="4">
        <v>1834</v>
      </c>
      <c r="D15" s="4">
        <v>1819</v>
      </c>
      <c r="E15" s="4">
        <v>1469</v>
      </c>
      <c r="F15" s="4">
        <v>1733</v>
      </c>
      <c r="G15" s="4">
        <v>1781</v>
      </c>
      <c r="H15" s="4">
        <v>1375</v>
      </c>
      <c r="I15" s="4">
        <v>1752</v>
      </c>
      <c r="J15" s="4">
        <v>1720</v>
      </c>
      <c r="K15" s="4">
        <v>1860</v>
      </c>
      <c r="L15" s="4">
        <v>1635</v>
      </c>
      <c r="M15" s="4">
        <v>1742</v>
      </c>
    </row>
    <row r="16" spans="1:13" ht="18.75" x14ac:dyDescent="0.25">
      <c r="A16" s="3">
        <v>14</v>
      </c>
      <c r="B16" s="4">
        <v>1683</v>
      </c>
      <c r="C16" s="4">
        <v>1834</v>
      </c>
      <c r="D16" s="4">
        <v>1819</v>
      </c>
      <c r="E16" s="4">
        <v>1469</v>
      </c>
      <c r="F16" s="4">
        <v>1733</v>
      </c>
      <c r="G16" s="4">
        <v>1781</v>
      </c>
      <c r="H16" s="4">
        <v>1375</v>
      </c>
      <c r="I16" s="4">
        <v>1752</v>
      </c>
      <c r="J16" s="4">
        <v>1720</v>
      </c>
      <c r="K16" s="4">
        <v>1860</v>
      </c>
      <c r="L16" s="4">
        <v>1635</v>
      </c>
      <c r="M16" s="4">
        <v>1742</v>
      </c>
    </row>
    <row r="17" spans="1:13" ht="18.75" x14ac:dyDescent="0.25">
      <c r="A17" s="3">
        <v>15</v>
      </c>
      <c r="B17" s="4">
        <v>1674</v>
      </c>
      <c r="C17" s="4">
        <v>1701</v>
      </c>
      <c r="D17" s="4">
        <v>1572</v>
      </c>
      <c r="E17" s="4">
        <v>1468</v>
      </c>
      <c r="F17" s="4">
        <v>1712</v>
      </c>
      <c r="G17" s="4">
        <v>1375</v>
      </c>
      <c r="H17" s="4">
        <v>1375</v>
      </c>
      <c r="I17" s="4">
        <v>1375</v>
      </c>
      <c r="J17" s="4">
        <v>1375</v>
      </c>
      <c r="K17" s="4">
        <v>1457</v>
      </c>
      <c r="L17" s="4">
        <v>1380</v>
      </c>
      <c r="M17" s="4">
        <v>1574</v>
      </c>
    </row>
    <row r="18" spans="1:13" ht="18.75" x14ac:dyDescent="0.25">
      <c r="A18" s="3">
        <v>16</v>
      </c>
      <c r="B18" s="4">
        <v>1674</v>
      </c>
      <c r="C18" s="4">
        <v>1701</v>
      </c>
      <c r="D18" s="4">
        <v>1572</v>
      </c>
      <c r="E18" s="4">
        <v>1468</v>
      </c>
      <c r="F18" s="4">
        <v>1712</v>
      </c>
      <c r="G18" s="4">
        <v>1375</v>
      </c>
      <c r="H18" s="4">
        <v>1375</v>
      </c>
      <c r="I18" s="4">
        <v>1375</v>
      </c>
      <c r="J18" s="4">
        <v>1375</v>
      </c>
      <c r="K18" s="4">
        <v>1457</v>
      </c>
      <c r="L18" s="4">
        <v>1380</v>
      </c>
      <c r="M18" s="4">
        <v>1574</v>
      </c>
    </row>
    <row r="19" spans="1:13" ht="18.75" x14ac:dyDescent="0.25">
      <c r="A19" s="3">
        <v>17</v>
      </c>
      <c r="B19" s="4">
        <v>1674</v>
      </c>
      <c r="C19" s="4">
        <v>1701</v>
      </c>
      <c r="D19" s="4">
        <v>1572</v>
      </c>
      <c r="E19" s="4">
        <v>1468</v>
      </c>
      <c r="F19" s="4">
        <v>1712</v>
      </c>
      <c r="G19" s="4">
        <v>1375</v>
      </c>
      <c r="H19" s="4">
        <v>1375</v>
      </c>
      <c r="I19" s="4">
        <v>1375</v>
      </c>
      <c r="J19" s="4">
        <v>1375</v>
      </c>
      <c r="K19" s="4">
        <v>1457</v>
      </c>
      <c r="L19" s="4">
        <v>1380</v>
      </c>
      <c r="M19" s="4">
        <v>1574</v>
      </c>
    </row>
    <row r="20" spans="1:13" ht="18.75" x14ac:dyDescent="0.25">
      <c r="A20" s="3">
        <v>18</v>
      </c>
      <c r="B20" s="4">
        <v>1674</v>
      </c>
      <c r="C20" s="4">
        <v>1701</v>
      </c>
      <c r="D20" s="4">
        <v>1572</v>
      </c>
      <c r="E20" s="4">
        <v>1468</v>
      </c>
      <c r="F20" s="4">
        <v>1712</v>
      </c>
      <c r="G20" s="4">
        <v>1375</v>
      </c>
      <c r="H20" s="4">
        <v>1375</v>
      </c>
      <c r="I20" s="4">
        <v>1375</v>
      </c>
      <c r="J20" s="4">
        <v>1375</v>
      </c>
      <c r="K20" s="4">
        <v>1457</v>
      </c>
      <c r="L20" s="4">
        <v>1380</v>
      </c>
      <c r="M20" s="4">
        <v>1574</v>
      </c>
    </row>
    <row r="21" spans="1:13" ht="18.75" x14ac:dyDescent="0.25">
      <c r="A21" s="3">
        <v>19</v>
      </c>
      <c r="B21" s="4">
        <v>1605</v>
      </c>
      <c r="C21" s="4">
        <v>1643</v>
      </c>
      <c r="D21" s="4">
        <v>1387</v>
      </c>
      <c r="E21" s="4">
        <v>1410</v>
      </c>
      <c r="F21" s="4">
        <v>1571</v>
      </c>
      <c r="G21" s="4">
        <v>1375</v>
      </c>
      <c r="H21" s="4">
        <v>1375</v>
      </c>
      <c r="I21" s="4">
        <v>1375</v>
      </c>
      <c r="J21" s="4">
        <v>1473</v>
      </c>
      <c r="K21" s="4">
        <v>1375</v>
      </c>
      <c r="L21" s="4">
        <v>1426</v>
      </c>
      <c r="M21" s="4">
        <v>1466</v>
      </c>
    </row>
    <row r="22" spans="1:13" ht="18.75" x14ac:dyDescent="0.25">
      <c r="A22" s="3">
        <v>20</v>
      </c>
      <c r="B22" s="4">
        <v>1605</v>
      </c>
      <c r="C22" s="4">
        <v>1643</v>
      </c>
      <c r="D22" s="4">
        <v>1387</v>
      </c>
      <c r="E22" s="4">
        <v>1410</v>
      </c>
      <c r="F22" s="4">
        <v>1571</v>
      </c>
      <c r="G22" s="4">
        <v>1375</v>
      </c>
      <c r="H22" s="4">
        <v>1375</v>
      </c>
      <c r="I22" s="4">
        <v>1375</v>
      </c>
      <c r="J22" s="4">
        <v>1473</v>
      </c>
      <c r="K22" s="4">
        <v>1375</v>
      </c>
      <c r="L22" s="4">
        <v>1426</v>
      </c>
      <c r="M22" s="4">
        <v>1466</v>
      </c>
    </row>
    <row r="23" spans="1:13" ht="18.75" x14ac:dyDescent="0.25">
      <c r="A23" s="3">
        <v>21</v>
      </c>
      <c r="B23" s="4">
        <v>1605</v>
      </c>
      <c r="C23" s="4">
        <v>1643</v>
      </c>
      <c r="D23" s="4">
        <v>1387</v>
      </c>
      <c r="E23" s="4">
        <v>1410</v>
      </c>
      <c r="F23" s="4">
        <v>1571</v>
      </c>
      <c r="G23" s="4">
        <v>1375</v>
      </c>
      <c r="H23" s="4">
        <v>1375</v>
      </c>
      <c r="I23" s="4">
        <v>1375</v>
      </c>
      <c r="J23" s="4">
        <v>1473</v>
      </c>
      <c r="K23" s="4">
        <v>1375</v>
      </c>
      <c r="L23" s="4">
        <v>1426</v>
      </c>
      <c r="M23" s="4">
        <v>1466</v>
      </c>
    </row>
    <row r="24" spans="1:13" ht="18.75" x14ac:dyDescent="0.25">
      <c r="A24" s="3">
        <v>22</v>
      </c>
      <c r="B24" s="4">
        <v>1605</v>
      </c>
      <c r="C24" s="4">
        <v>1643</v>
      </c>
      <c r="D24" s="4">
        <v>1387</v>
      </c>
      <c r="E24" s="4">
        <v>1410</v>
      </c>
      <c r="F24" s="4">
        <v>1571</v>
      </c>
      <c r="G24" s="4">
        <v>1375</v>
      </c>
      <c r="H24" s="4">
        <v>1375</v>
      </c>
      <c r="I24" s="4">
        <v>1375</v>
      </c>
      <c r="J24" s="4">
        <v>1473</v>
      </c>
      <c r="K24" s="4">
        <v>1375</v>
      </c>
      <c r="L24" s="4">
        <v>1426</v>
      </c>
      <c r="M24" s="4">
        <v>1466</v>
      </c>
    </row>
    <row r="25" spans="1:13" ht="18.75" x14ac:dyDescent="0.25">
      <c r="A25" s="3">
        <v>23</v>
      </c>
      <c r="B25" s="4">
        <v>1103</v>
      </c>
      <c r="C25" s="4">
        <v>1082</v>
      </c>
      <c r="D25" s="4">
        <v>967</v>
      </c>
      <c r="E25" s="4">
        <v>1131</v>
      </c>
      <c r="F25" s="4">
        <v>1123</v>
      </c>
      <c r="G25" s="4">
        <v>1088</v>
      </c>
      <c r="H25" s="4">
        <v>1040</v>
      </c>
      <c r="I25" s="4">
        <v>1256</v>
      </c>
      <c r="J25" s="4">
        <v>1209</v>
      </c>
      <c r="K25" s="4">
        <v>1037</v>
      </c>
      <c r="L25" s="4">
        <v>1111</v>
      </c>
      <c r="M25" s="4">
        <v>1198</v>
      </c>
    </row>
    <row r="26" spans="1:13" ht="18.75" x14ac:dyDescent="0.25">
      <c r="A26" s="3">
        <v>24</v>
      </c>
      <c r="B26" s="4">
        <v>1103</v>
      </c>
      <c r="C26" s="4">
        <v>1082</v>
      </c>
      <c r="D26" s="4">
        <v>967</v>
      </c>
      <c r="E26" s="4">
        <v>1131</v>
      </c>
      <c r="F26" s="4">
        <v>1123</v>
      </c>
      <c r="G26" s="4">
        <v>1088</v>
      </c>
      <c r="H26" s="4">
        <v>1040</v>
      </c>
      <c r="I26" s="4">
        <v>1256</v>
      </c>
      <c r="J26" s="4">
        <v>1209</v>
      </c>
      <c r="K26" s="4">
        <v>1037</v>
      </c>
      <c r="L26" s="4">
        <v>1111</v>
      </c>
      <c r="M26" s="4">
        <v>1198</v>
      </c>
    </row>
    <row r="27" spans="1:13" ht="18.75" x14ac:dyDescent="0.25">
      <c r="A27" s="3" t="s">
        <v>14</v>
      </c>
      <c r="B27" s="5">
        <f t="shared" ref="B27:M27" si="0">SUM(B3:B26)</f>
        <v>38420</v>
      </c>
      <c r="C27" s="5">
        <f t="shared" si="0"/>
        <v>40172</v>
      </c>
      <c r="D27" s="5">
        <f t="shared" si="0"/>
        <v>37444</v>
      </c>
      <c r="E27" s="5">
        <f t="shared" si="0"/>
        <v>35936</v>
      </c>
      <c r="F27" s="5">
        <f t="shared" si="0"/>
        <v>38432</v>
      </c>
      <c r="G27" s="5">
        <f t="shared" si="0"/>
        <v>37024</v>
      </c>
      <c r="H27" s="5">
        <f t="shared" si="0"/>
        <v>33260</v>
      </c>
      <c r="I27" s="5">
        <f t="shared" si="0"/>
        <v>37144</v>
      </c>
      <c r="J27" s="5">
        <f t="shared" si="0"/>
        <v>38032</v>
      </c>
      <c r="K27" s="5">
        <f t="shared" si="0"/>
        <v>37676</v>
      </c>
      <c r="L27" s="5">
        <f t="shared" si="0"/>
        <v>37952</v>
      </c>
      <c r="M27" s="5">
        <f t="shared" si="0"/>
        <v>38472</v>
      </c>
    </row>
    <row r="30" spans="1:13" ht="18.75" x14ac:dyDescent="0.3">
      <c r="A30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sheetData>
    <row r="1" spans="1:13" ht="18.75" x14ac:dyDescent="0.3">
      <c r="D1" s="1"/>
      <c r="E1" s="1" t="s">
        <v>16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>
        <v>1305.4396140900001</v>
      </c>
      <c r="K3" s="11">
        <v>1042.9513112499999</v>
      </c>
      <c r="L3" s="11"/>
      <c r="M3" s="11"/>
    </row>
    <row r="4" spans="1:13" ht="18.75" x14ac:dyDescent="0.25">
      <c r="A4" s="3">
        <v>2</v>
      </c>
      <c r="B4" s="4">
        <f t="shared" ref="B4:M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v>1305.4396140900001</v>
      </c>
      <c r="K4" s="4">
        <v>1042.9513112499999</v>
      </c>
      <c r="L4" s="4">
        <f t="shared" si="0"/>
        <v>0</v>
      </c>
      <c r="M4" s="4">
        <f t="shared" si="0"/>
        <v>0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4">
        <v>1613.0174791869999</v>
      </c>
      <c r="K5" s="4">
        <v>1691.288951</v>
      </c>
      <c r="L5" s="4"/>
      <c r="M5" s="4"/>
    </row>
    <row r="6" spans="1:13" ht="18.75" x14ac:dyDescent="0.25">
      <c r="A6" s="3">
        <v>4</v>
      </c>
      <c r="B6" s="4">
        <f t="shared" ref="B6:M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v>1613.0174791869999</v>
      </c>
      <c r="K6" s="4">
        <v>1691.288951</v>
      </c>
      <c r="L6" s="4">
        <f t="shared" si="1"/>
        <v>0</v>
      </c>
      <c r="M6" s="4">
        <f t="shared" si="1"/>
        <v>0</v>
      </c>
    </row>
    <row r="7" spans="1:13" ht="18.75" x14ac:dyDescent="0.25">
      <c r="A7" s="3">
        <v>5</v>
      </c>
      <c r="B7" s="4">
        <f t="shared" ref="B7:M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v>1613.0174791869999</v>
      </c>
      <c r="K7" s="4">
        <v>1691.288951</v>
      </c>
      <c r="L7" s="4">
        <f t="shared" si="2"/>
        <v>0</v>
      </c>
      <c r="M7" s="4">
        <f t="shared" si="2"/>
        <v>0</v>
      </c>
    </row>
    <row r="8" spans="1:13" ht="18.75" x14ac:dyDescent="0.25">
      <c r="A8" s="3">
        <v>6</v>
      </c>
      <c r="B8" s="4">
        <f t="shared" ref="B8:M8" si="3">B5</f>
        <v>1620</v>
      </c>
      <c r="C8" s="4">
        <f t="shared" si="3"/>
        <v>1383</v>
      </c>
      <c r="D8" s="4">
        <f t="shared" si="3"/>
        <v>1521</v>
      </c>
      <c r="E8" s="4">
        <f t="shared" si="3"/>
        <v>1660</v>
      </c>
      <c r="F8" s="4">
        <f t="shared" si="3"/>
        <v>1660</v>
      </c>
      <c r="G8" s="4">
        <f t="shared" si="3"/>
        <v>1437</v>
      </c>
      <c r="H8" s="4">
        <f t="shared" si="3"/>
        <v>1544</v>
      </c>
      <c r="I8" s="4">
        <f t="shared" si="3"/>
        <v>1611</v>
      </c>
      <c r="J8" s="4">
        <v>1613.0174791869999</v>
      </c>
      <c r="K8" s="4">
        <v>1691.288951</v>
      </c>
      <c r="L8" s="4">
        <f t="shared" si="3"/>
        <v>0</v>
      </c>
      <c r="M8" s="4">
        <f t="shared" si="3"/>
        <v>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>
        <v>1912.9948667000001</v>
      </c>
      <c r="K9" s="11">
        <v>2078.5370392599998</v>
      </c>
      <c r="L9" s="11"/>
      <c r="M9" s="11"/>
    </row>
    <row r="10" spans="1:13" ht="18.75" x14ac:dyDescent="0.25">
      <c r="A10" s="3">
        <v>8</v>
      </c>
      <c r="B10" s="4">
        <f t="shared" ref="B10:M10" si="4">B9</f>
        <v>2027</v>
      </c>
      <c r="C10" s="4">
        <f t="shared" si="4"/>
        <v>2132</v>
      </c>
      <c r="D10" s="4">
        <f t="shared" si="4"/>
        <v>1831</v>
      </c>
      <c r="E10" s="4">
        <f t="shared" si="4"/>
        <v>1784</v>
      </c>
      <c r="F10" s="4">
        <f t="shared" si="4"/>
        <v>2065</v>
      </c>
      <c r="G10" s="4">
        <f t="shared" si="4"/>
        <v>2046</v>
      </c>
      <c r="H10" s="4">
        <f t="shared" si="4"/>
        <v>1809</v>
      </c>
      <c r="I10" s="4">
        <f t="shared" si="4"/>
        <v>2002</v>
      </c>
      <c r="J10" s="4">
        <v>1912.9948667000001</v>
      </c>
      <c r="K10" s="4">
        <v>2078.5370392599998</v>
      </c>
      <c r="L10" s="4">
        <f t="shared" si="4"/>
        <v>0</v>
      </c>
      <c r="M10" s="4">
        <f t="shared" si="4"/>
        <v>0</v>
      </c>
    </row>
    <row r="11" spans="1:13" ht="18.75" x14ac:dyDescent="0.25">
      <c r="A11" s="3">
        <v>9</v>
      </c>
      <c r="B11" s="4">
        <f t="shared" ref="B11:M11" si="5">B9</f>
        <v>2027</v>
      </c>
      <c r="C11" s="4">
        <f t="shared" si="5"/>
        <v>2132</v>
      </c>
      <c r="D11" s="4">
        <f t="shared" si="5"/>
        <v>1831</v>
      </c>
      <c r="E11" s="4">
        <f t="shared" si="5"/>
        <v>1784</v>
      </c>
      <c r="F11" s="4">
        <f t="shared" si="5"/>
        <v>2065</v>
      </c>
      <c r="G11" s="4">
        <f t="shared" si="5"/>
        <v>2046</v>
      </c>
      <c r="H11" s="4">
        <f t="shared" si="5"/>
        <v>1809</v>
      </c>
      <c r="I11" s="4">
        <f t="shared" si="5"/>
        <v>2002</v>
      </c>
      <c r="J11" s="4">
        <v>1912.9948667000001</v>
      </c>
      <c r="K11" s="4">
        <v>2078.5370392599998</v>
      </c>
      <c r="L11" s="4">
        <f t="shared" si="5"/>
        <v>0</v>
      </c>
      <c r="M11" s="4">
        <f t="shared" si="5"/>
        <v>0</v>
      </c>
    </row>
    <row r="12" spans="1:13" ht="18.75" x14ac:dyDescent="0.25">
      <c r="A12" s="3">
        <v>10</v>
      </c>
      <c r="B12" s="4">
        <f t="shared" ref="B12:M12" si="6">B9</f>
        <v>2027</v>
      </c>
      <c r="C12" s="4">
        <f t="shared" si="6"/>
        <v>2132</v>
      </c>
      <c r="D12" s="4">
        <f t="shared" si="6"/>
        <v>1831</v>
      </c>
      <c r="E12" s="4">
        <f t="shared" si="6"/>
        <v>1784</v>
      </c>
      <c r="F12" s="4">
        <f t="shared" si="6"/>
        <v>2065</v>
      </c>
      <c r="G12" s="4">
        <f t="shared" si="6"/>
        <v>2046</v>
      </c>
      <c r="H12" s="4">
        <f t="shared" si="6"/>
        <v>1809</v>
      </c>
      <c r="I12" s="4">
        <f t="shared" si="6"/>
        <v>2002</v>
      </c>
      <c r="J12" s="4">
        <v>1912.9948667000001</v>
      </c>
      <c r="K12" s="4">
        <v>2078.5370392599998</v>
      </c>
      <c r="L12" s="4">
        <f t="shared" si="6"/>
        <v>0</v>
      </c>
      <c r="M12" s="4">
        <f t="shared" si="6"/>
        <v>0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1375</v>
      </c>
      <c r="I13" s="11">
        <v>1742</v>
      </c>
      <c r="J13" s="11">
        <v>1728.57538045</v>
      </c>
      <c r="K13" s="11">
        <v>1851.0085106133299</v>
      </c>
      <c r="L13" s="11"/>
      <c r="M13" s="11"/>
    </row>
    <row r="14" spans="1:13" ht="18.75" x14ac:dyDescent="0.25">
      <c r="A14" s="3">
        <v>12</v>
      </c>
      <c r="B14" s="4">
        <f t="shared" ref="B14:M14" si="7">B13</f>
        <v>1438</v>
      </c>
      <c r="C14" s="4">
        <f t="shared" si="7"/>
        <v>1902</v>
      </c>
      <c r="D14" s="4">
        <f t="shared" si="7"/>
        <v>1521</v>
      </c>
      <c r="E14" s="4">
        <f t="shared" si="7"/>
        <v>1441</v>
      </c>
      <c r="F14" s="4">
        <f t="shared" si="7"/>
        <v>1722</v>
      </c>
      <c r="G14" s="4">
        <f t="shared" si="7"/>
        <v>1790</v>
      </c>
      <c r="H14" s="4">
        <f t="shared" si="7"/>
        <v>1375</v>
      </c>
      <c r="I14" s="4">
        <f t="shared" si="7"/>
        <v>1742</v>
      </c>
      <c r="J14" s="4">
        <v>1728.57538045</v>
      </c>
      <c r="K14" s="4">
        <v>1851.0085106133299</v>
      </c>
      <c r="L14" s="4">
        <f t="shared" si="7"/>
        <v>0</v>
      </c>
      <c r="M14" s="4">
        <f t="shared" si="7"/>
        <v>0</v>
      </c>
    </row>
    <row r="15" spans="1:13" ht="18.75" x14ac:dyDescent="0.25">
      <c r="A15" s="3">
        <v>13</v>
      </c>
      <c r="B15" s="4">
        <f t="shared" ref="B15:M15" si="8">B13</f>
        <v>1438</v>
      </c>
      <c r="C15" s="4">
        <f t="shared" si="8"/>
        <v>1902</v>
      </c>
      <c r="D15" s="4">
        <f t="shared" si="8"/>
        <v>1521</v>
      </c>
      <c r="E15" s="4">
        <f t="shared" si="8"/>
        <v>1441</v>
      </c>
      <c r="F15" s="4">
        <f t="shared" si="8"/>
        <v>1722</v>
      </c>
      <c r="G15" s="4">
        <f t="shared" si="8"/>
        <v>1790</v>
      </c>
      <c r="H15" s="4">
        <f t="shared" si="8"/>
        <v>1375</v>
      </c>
      <c r="I15" s="4">
        <f t="shared" si="8"/>
        <v>1742</v>
      </c>
      <c r="J15" s="4">
        <v>1728.57538045</v>
      </c>
      <c r="K15" s="4">
        <v>1851.0085106133299</v>
      </c>
      <c r="L15" s="4">
        <f t="shared" si="8"/>
        <v>0</v>
      </c>
      <c r="M15" s="4">
        <f t="shared" si="8"/>
        <v>0</v>
      </c>
    </row>
    <row r="16" spans="1:13" ht="18.75" x14ac:dyDescent="0.25">
      <c r="A16" s="3">
        <v>14</v>
      </c>
      <c r="B16" s="4">
        <f t="shared" ref="B16:M16" si="9">B13</f>
        <v>1438</v>
      </c>
      <c r="C16" s="4">
        <f t="shared" si="9"/>
        <v>1902</v>
      </c>
      <c r="D16" s="4">
        <f t="shared" si="9"/>
        <v>1521</v>
      </c>
      <c r="E16" s="4">
        <f t="shared" si="9"/>
        <v>1441</v>
      </c>
      <c r="F16" s="4">
        <f t="shared" si="9"/>
        <v>1722</v>
      </c>
      <c r="G16" s="4">
        <f t="shared" si="9"/>
        <v>1790</v>
      </c>
      <c r="H16" s="4">
        <f t="shared" si="9"/>
        <v>1375</v>
      </c>
      <c r="I16" s="4">
        <f t="shared" si="9"/>
        <v>1742</v>
      </c>
      <c r="J16" s="4">
        <v>1728.57538045</v>
      </c>
      <c r="K16" s="4">
        <v>1851.0085106133299</v>
      </c>
      <c r="L16" s="4">
        <f t="shared" si="9"/>
        <v>0</v>
      </c>
      <c r="M16" s="4">
        <f t="shared" si="9"/>
        <v>0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1375</v>
      </c>
      <c r="H17" s="11">
        <v>1375</v>
      </c>
      <c r="I17" s="11">
        <v>1375</v>
      </c>
      <c r="J17" s="11">
        <v>1375</v>
      </c>
      <c r="K17" s="11">
        <v>1375</v>
      </c>
      <c r="L17" s="11"/>
      <c r="M17" s="11"/>
    </row>
    <row r="18" spans="1:13" ht="18.75" x14ac:dyDescent="0.25">
      <c r="A18" s="3">
        <v>16</v>
      </c>
      <c r="B18" s="4">
        <f t="shared" ref="B18:M18" si="10">B17</f>
        <v>1473</v>
      </c>
      <c r="C18" s="4">
        <f t="shared" si="10"/>
        <v>1643</v>
      </c>
      <c r="D18" s="4">
        <f t="shared" si="10"/>
        <v>1554</v>
      </c>
      <c r="E18" s="4">
        <f t="shared" si="10"/>
        <v>1392</v>
      </c>
      <c r="F18" s="4">
        <f t="shared" si="10"/>
        <v>1453</v>
      </c>
      <c r="G18" s="4">
        <f t="shared" si="10"/>
        <v>1375</v>
      </c>
      <c r="H18" s="4">
        <f t="shared" si="10"/>
        <v>1375</v>
      </c>
      <c r="I18" s="4">
        <f t="shared" si="10"/>
        <v>1375</v>
      </c>
      <c r="J18" s="4">
        <v>1375</v>
      </c>
      <c r="K18" s="4">
        <v>1375</v>
      </c>
      <c r="L18" s="4">
        <f t="shared" si="10"/>
        <v>0</v>
      </c>
      <c r="M18" s="4">
        <f t="shared" si="10"/>
        <v>0</v>
      </c>
    </row>
    <row r="19" spans="1:13" ht="18.75" x14ac:dyDescent="0.25">
      <c r="A19" s="3">
        <v>17</v>
      </c>
      <c r="B19" s="4">
        <f t="shared" ref="B19:M19" si="11">B17</f>
        <v>1473</v>
      </c>
      <c r="C19" s="4">
        <f t="shared" si="11"/>
        <v>1643</v>
      </c>
      <c r="D19" s="4">
        <f t="shared" si="11"/>
        <v>1554</v>
      </c>
      <c r="E19" s="4">
        <f t="shared" si="11"/>
        <v>1392</v>
      </c>
      <c r="F19" s="4">
        <f t="shared" si="11"/>
        <v>1453</v>
      </c>
      <c r="G19" s="4">
        <f t="shared" si="11"/>
        <v>1375</v>
      </c>
      <c r="H19" s="4">
        <f t="shared" si="11"/>
        <v>1375</v>
      </c>
      <c r="I19" s="4">
        <f t="shared" si="11"/>
        <v>1375</v>
      </c>
      <c r="J19" s="4">
        <v>1375</v>
      </c>
      <c r="K19" s="4">
        <v>1375</v>
      </c>
      <c r="L19" s="4">
        <f t="shared" si="11"/>
        <v>0</v>
      </c>
      <c r="M19" s="4">
        <f t="shared" si="11"/>
        <v>0</v>
      </c>
    </row>
    <row r="20" spans="1:13" ht="18.75" x14ac:dyDescent="0.25">
      <c r="A20" s="3">
        <v>18</v>
      </c>
      <c r="B20" s="4">
        <f t="shared" ref="B20:M20" si="12">B17</f>
        <v>1473</v>
      </c>
      <c r="C20" s="4">
        <f t="shared" si="12"/>
        <v>1643</v>
      </c>
      <c r="D20" s="4">
        <f t="shared" si="12"/>
        <v>1554</v>
      </c>
      <c r="E20" s="4">
        <f t="shared" si="12"/>
        <v>1392</v>
      </c>
      <c r="F20" s="4">
        <f t="shared" si="12"/>
        <v>1453</v>
      </c>
      <c r="G20" s="4">
        <f t="shared" si="12"/>
        <v>1375</v>
      </c>
      <c r="H20" s="4">
        <f t="shared" si="12"/>
        <v>1375</v>
      </c>
      <c r="I20" s="4">
        <f t="shared" si="12"/>
        <v>1375</v>
      </c>
      <c r="J20" s="4">
        <v>1375</v>
      </c>
      <c r="K20" s="4">
        <v>1375</v>
      </c>
      <c r="L20" s="4">
        <f t="shared" si="12"/>
        <v>0</v>
      </c>
      <c r="M20" s="4">
        <f t="shared" si="12"/>
        <v>0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1375</v>
      </c>
      <c r="G21" s="11">
        <v>1375</v>
      </c>
      <c r="H21" s="11">
        <v>1375</v>
      </c>
      <c r="I21" s="11">
        <v>1375</v>
      </c>
      <c r="J21" s="11">
        <v>1375</v>
      </c>
      <c r="K21" s="11">
        <v>1375</v>
      </c>
      <c r="L21" s="11"/>
      <c r="M21" s="11"/>
    </row>
    <row r="22" spans="1:13" ht="18.75" x14ac:dyDescent="0.25">
      <c r="A22" s="3">
        <v>20</v>
      </c>
      <c r="B22" s="4">
        <f t="shared" ref="B22:M22" si="13">B21</f>
        <v>1624</v>
      </c>
      <c r="C22" s="4">
        <f t="shared" si="13"/>
        <v>1425</v>
      </c>
      <c r="D22" s="4">
        <f t="shared" si="13"/>
        <v>1438</v>
      </c>
      <c r="E22" s="4">
        <f t="shared" si="13"/>
        <v>1643</v>
      </c>
      <c r="F22" s="4">
        <f t="shared" si="13"/>
        <v>1375</v>
      </c>
      <c r="G22" s="4">
        <f t="shared" si="13"/>
        <v>1375</v>
      </c>
      <c r="H22" s="4">
        <f t="shared" si="13"/>
        <v>1375</v>
      </c>
      <c r="I22" s="4">
        <f t="shared" si="13"/>
        <v>1375</v>
      </c>
      <c r="J22" s="4">
        <v>1375</v>
      </c>
      <c r="K22" s="4">
        <v>1375</v>
      </c>
      <c r="L22" s="4">
        <f t="shared" si="13"/>
        <v>0</v>
      </c>
      <c r="M22" s="4">
        <f t="shared" si="13"/>
        <v>0</v>
      </c>
    </row>
    <row r="23" spans="1:13" ht="18.75" x14ac:dyDescent="0.25">
      <c r="A23" s="3">
        <v>21</v>
      </c>
      <c r="B23" s="4">
        <f t="shared" ref="B23:M23" si="14">B21</f>
        <v>1624</v>
      </c>
      <c r="C23" s="4">
        <f t="shared" si="14"/>
        <v>1425</v>
      </c>
      <c r="D23" s="4">
        <f t="shared" si="14"/>
        <v>1438</v>
      </c>
      <c r="E23" s="4">
        <f t="shared" si="14"/>
        <v>1643</v>
      </c>
      <c r="F23" s="4">
        <f t="shared" si="14"/>
        <v>1375</v>
      </c>
      <c r="G23" s="4">
        <f t="shared" si="14"/>
        <v>1375</v>
      </c>
      <c r="H23" s="4">
        <f t="shared" si="14"/>
        <v>1375</v>
      </c>
      <c r="I23" s="4">
        <f t="shared" si="14"/>
        <v>1375</v>
      </c>
      <c r="J23" s="4">
        <v>1375</v>
      </c>
      <c r="K23" s="4">
        <v>1375</v>
      </c>
      <c r="L23" s="4">
        <f t="shared" si="14"/>
        <v>0</v>
      </c>
      <c r="M23" s="4">
        <f t="shared" si="14"/>
        <v>0</v>
      </c>
    </row>
    <row r="24" spans="1:13" ht="18.75" x14ac:dyDescent="0.25">
      <c r="A24" s="3">
        <v>22</v>
      </c>
      <c r="B24" s="4">
        <f t="shared" ref="B24:M24" si="15">B21</f>
        <v>1624</v>
      </c>
      <c r="C24" s="4">
        <f t="shared" si="15"/>
        <v>1425</v>
      </c>
      <c r="D24" s="4">
        <f t="shared" si="15"/>
        <v>1438</v>
      </c>
      <c r="E24" s="4">
        <f t="shared" si="15"/>
        <v>1643</v>
      </c>
      <c r="F24" s="4">
        <f t="shared" si="15"/>
        <v>1375</v>
      </c>
      <c r="G24" s="4">
        <f t="shared" si="15"/>
        <v>1375</v>
      </c>
      <c r="H24" s="4">
        <f t="shared" si="15"/>
        <v>1375</v>
      </c>
      <c r="I24" s="4">
        <f t="shared" si="15"/>
        <v>1375</v>
      </c>
      <c r="J24" s="4">
        <v>1375</v>
      </c>
      <c r="K24" s="4">
        <v>1375</v>
      </c>
      <c r="L24" s="4">
        <f t="shared" si="15"/>
        <v>0</v>
      </c>
      <c r="M24" s="4">
        <f t="shared" si="15"/>
        <v>0</v>
      </c>
    </row>
    <row r="25" spans="1:13" ht="18.75" x14ac:dyDescent="0.25">
      <c r="A25" s="3">
        <v>23</v>
      </c>
      <c r="B25" s="4">
        <f t="shared" ref="B25:M25" si="16">B3</f>
        <v>1283</v>
      </c>
      <c r="C25" s="4">
        <f t="shared" si="16"/>
        <v>1316</v>
      </c>
      <c r="D25" s="4">
        <f t="shared" si="16"/>
        <v>1060</v>
      </c>
      <c r="E25" s="4">
        <f t="shared" si="16"/>
        <v>1158</v>
      </c>
      <c r="F25" s="4">
        <f t="shared" si="16"/>
        <v>1102</v>
      </c>
      <c r="G25" s="4">
        <f t="shared" si="16"/>
        <v>1222</v>
      </c>
      <c r="H25" s="4">
        <f t="shared" si="16"/>
        <v>1050</v>
      </c>
      <c r="I25" s="4">
        <f t="shared" si="16"/>
        <v>1324</v>
      </c>
      <c r="J25" s="4">
        <v>1305.4396140900001</v>
      </c>
      <c r="K25" s="4">
        <v>1042.9513112499999</v>
      </c>
      <c r="L25" s="4">
        <f t="shared" si="16"/>
        <v>0</v>
      </c>
      <c r="M25" s="4">
        <f t="shared" si="16"/>
        <v>0</v>
      </c>
    </row>
    <row r="26" spans="1:13" ht="18.75" x14ac:dyDescent="0.25">
      <c r="A26" s="3">
        <v>24</v>
      </c>
      <c r="B26" s="4">
        <f t="shared" ref="B26:M26" si="17">B3</f>
        <v>1283</v>
      </c>
      <c r="C26" s="4">
        <f t="shared" si="17"/>
        <v>1316</v>
      </c>
      <c r="D26" s="4">
        <f t="shared" si="17"/>
        <v>1060</v>
      </c>
      <c r="E26" s="4">
        <f t="shared" si="17"/>
        <v>1158</v>
      </c>
      <c r="F26" s="4">
        <f t="shared" si="17"/>
        <v>1102</v>
      </c>
      <c r="G26" s="4">
        <f t="shared" si="17"/>
        <v>1222</v>
      </c>
      <c r="H26" s="4">
        <f t="shared" si="17"/>
        <v>1050</v>
      </c>
      <c r="I26" s="4">
        <f t="shared" si="17"/>
        <v>1324</v>
      </c>
      <c r="J26" s="4">
        <v>1305.4396140900001</v>
      </c>
      <c r="K26" s="4">
        <v>1042.9513112499999</v>
      </c>
      <c r="L26" s="4">
        <f t="shared" si="17"/>
        <v>0</v>
      </c>
      <c r="M26" s="4">
        <f t="shared" si="17"/>
        <v>0</v>
      </c>
    </row>
    <row r="27" spans="1:13" ht="18.75" x14ac:dyDescent="0.25">
      <c r="A27" s="3" t="s">
        <v>14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37508</v>
      </c>
      <c r="G27" s="5">
        <f t="shared" si="18"/>
        <v>36980</v>
      </c>
      <c r="H27" s="5">
        <f t="shared" si="18"/>
        <v>34112</v>
      </c>
      <c r="I27" s="5">
        <f t="shared" si="18"/>
        <v>37716</v>
      </c>
      <c r="J27" s="5">
        <f t="shared" si="18"/>
        <v>37240.109361707997</v>
      </c>
      <c r="K27" s="5">
        <f t="shared" si="18"/>
        <v>37655.143248493318</v>
      </c>
      <c r="L27" s="5">
        <f t="shared" si="18"/>
        <v>0</v>
      </c>
      <c r="M27" s="5">
        <f t="shared" si="18"/>
        <v>0</v>
      </c>
    </row>
    <row r="28" spans="1:13" x14ac:dyDescent="0.25">
      <c r="B28" s="4">
        <f>AVERAGE(B3:B26)</f>
        <v>1577.5</v>
      </c>
      <c r="C28" s="4">
        <f t="shared" ref="C28:K28" si="19">AVERAGE(C3:C26)</f>
        <v>1633.5</v>
      </c>
      <c r="D28" s="4">
        <f t="shared" si="19"/>
        <v>1487.5</v>
      </c>
      <c r="E28" s="4">
        <f t="shared" si="19"/>
        <v>1513</v>
      </c>
      <c r="F28" s="4">
        <f t="shared" si="19"/>
        <v>1562.8333333333333</v>
      </c>
      <c r="G28" s="4">
        <f t="shared" si="19"/>
        <v>1540.8333333333333</v>
      </c>
      <c r="H28" s="4">
        <f t="shared" si="19"/>
        <v>1421.3333333333333</v>
      </c>
      <c r="I28" s="4">
        <f t="shared" si="19"/>
        <v>1571.5</v>
      </c>
      <c r="J28" s="4">
        <f t="shared" si="19"/>
        <v>1551.6712234044999</v>
      </c>
      <c r="K28" s="4">
        <f t="shared" si="19"/>
        <v>1568.9643020205549</v>
      </c>
    </row>
    <row r="31" spans="1:13" ht="18.75" x14ac:dyDescent="0.3">
      <c r="A31" s="1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/>
  </sheetViews>
  <sheetFormatPr defaultRowHeight="15" x14ac:dyDescent="0.25"/>
  <sheetData>
    <row r="1" spans="1:13" ht="18.75" x14ac:dyDescent="0.3">
      <c r="D1" s="1"/>
      <c r="E1" s="1" t="s">
        <v>36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>
        <v>1305.4396140900001</v>
      </c>
      <c r="K3" s="11">
        <v>1042.9513112499999</v>
      </c>
      <c r="L3" s="11"/>
      <c r="M3" s="11"/>
    </row>
    <row r="4" spans="1:13" ht="18.75" x14ac:dyDescent="0.25">
      <c r="A4" s="3">
        <v>2</v>
      </c>
      <c r="B4" s="4">
        <f t="shared" ref="B4:M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v>1305.4396140900001</v>
      </c>
      <c r="K4" s="4">
        <v>1042.9513112499999</v>
      </c>
      <c r="L4" s="4">
        <f t="shared" si="0"/>
        <v>0</v>
      </c>
      <c r="M4" s="4">
        <f t="shared" si="0"/>
        <v>0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11">
        <v>1613.0174791869999</v>
      </c>
      <c r="K5" s="11">
        <v>1691.288951</v>
      </c>
      <c r="L5" s="11"/>
      <c r="M5" s="11"/>
    </row>
    <row r="6" spans="1:13" ht="18.75" x14ac:dyDescent="0.25">
      <c r="A6" s="3">
        <v>4</v>
      </c>
      <c r="B6" s="4">
        <f t="shared" ref="B6:M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v>1613.0174791869999</v>
      </c>
      <c r="K6" s="4">
        <v>1691.288951</v>
      </c>
      <c r="L6" s="4">
        <f t="shared" si="1"/>
        <v>0</v>
      </c>
      <c r="M6" s="4">
        <f t="shared" si="1"/>
        <v>0</v>
      </c>
    </row>
    <row r="7" spans="1:13" ht="18.75" x14ac:dyDescent="0.25">
      <c r="A7" s="3">
        <v>5</v>
      </c>
      <c r="B7" s="4">
        <f t="shared" ref="B7:I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v>1613.0174791869999</v>
      </c>
      <c r="K7" s="4">
        <v>1691.288951</v>
      </c>
      <c r="L7" s="4">
        <f t="shared" ref="L7:M7" si="3">L5</f>
        <v>0</v>
      </c>
      <c r="M7" s="4">
        <f t="shared" si="3"/>
        <v>0</v>
      </c>
    </row>
    <row r="8" spans="1:13" ht="18.75" x14ac:dyDescent="0.25">
      <c r="A8" s="3">
        <v>6</v>
      </c>
      <c r="B8" s="4">
        <f t="shared" ref="B8:I8" si="4">B5</f>
        <v>1620</v>
      </c>
      <c r="C8" s="4">
        <f t="shared" si="4"/>
        <v>1383</v>
      </c>
      <c r="D8" s="4">
        <f t="shared" si="4"/>
        <v>1521</v>
      </c>
      <c r="E8" s="4">
        <f t="shared" si="4"/>
        <v>1660</v>
      </c>
      <c r="F8" s="4">
        <f t="shared" si="4"/>
        <v>1660</v>
      </c>
      <c r="G8" s="4">
        <f t="shared" si="4"/>
        <v>1437</v>
      </c>
      <c r="H8" s="4">
        <f t="shared" si="4"/>
        <v>1544</v>
      </c>
      <c r="I8" s="4">
        <f t="shared" si="4"/>
        <v>1611</v>
      </c>
      <c r="J8" s="4">
        <v>1613.0174791869999</v>
      </c>
      <c r="K8" s="4">
        <v>1691.288951</v>
      </c>
      <c r="L8" s="4">
        <f t="shared" ref="L8:M8" si="5">L5</f>
        <v>0</v>
      </c>
      <c r="M8" s="4">
        <f t="shared" si="5"/>
        <v>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>
        <v>1912.9948667000001</v>
      </c>
      <c r="K9" s="11">
        <v>2078.5370392599998</v>
      </c>
      <c r="L9" s="11"/>
      <c r="M9" s="11"/>
    </row>
    <row r="10" spans="1:13" ht="18.75" x14ac:dyDescent="0.25">
      <c r="A10" s="3">
        <v>8</v>
      </c>
      <c r="B10" s="4">
        <f t="shared" ref="B10:M10" si="6">B9</f>
        <v>2027</v>
      </c>
      <c r="C10" s="4">
        <f t="shared" si="6"/>
        <v>2132</v>
      </c>
      <c r="D10" s="4">
        <f t="shared" si="6"/>
        <v>1831</v>
      </c>
      <c r="E10" s="4">
        <f t="shared" si="6"/>
        <v>1784</v>
      </c>
      <c r="F10" s="4">
        <f t="shared" si="6"/>
        <v>2065</v>
      </c>
      <c r="G10" s="4">
        <f t="shared" si="6"/>
        <v>2046</v>
      </c>
      <c r="H10" s="4">
        <f t="shared" si="6"/>
        <v>1809</v>
      </c>
      <c r="I10" s="4">
        <f t="shared" si="6"/>
        <v>2002</v>
      </c>
      <c r="J10" s="4">
        <v>1912.9948667000001</v>
      </c>
      <c r="K10" s="4">
        <v>2078.5370392599998</v>
      </c>
      <c r="L10" s="4">
        <f t="shared" si="6"/>
        <v>0</v>
      </c>
      <c r="M10" s="4">
        <f t="shared" si="6"/>
        <v>0</v>
      </c>
    </row>
    <row r="11" spans="1:13" ht="18.75" x14ac:dyDescent="0.25">
      <c r="A11" s="3">
        <v>9</v>
      </c>
      <c r="B11" s="4">
        <f t="shared" ref="B11:I11" si="7">B9</f>
        <v>2027</v>
      </c>
      <c r="C11" s="4">
        <f t="shared" si="7"/>
        <v>2132</v>
      </c>
      <c r="D11" s="4">
        <f t="shared" si="7"/>
        <v>1831</v>
      </c>
      <c r="E11" s="4">
        <f t="shared" si="7"/>
        <v>1784</v>
      </c>
      <c r="F11" s="4">
        <f t="shared" si="7"/>
        <v>2065</v>
      </c>
      <c r="G11" s="4">
        <f t="shared" si="7"/>
        <v>2046</v>
      </c>
      <c r="H11" s="4">
        <f t="shared" si="7"/>
        <v>1809</v>
      </c>
      <c r="I11" s="4">
        <f t="shared" si="7"/>
        <v>2002</v>
      </c>
      <c r="J11" s="4">
        <v>1912.9948667000001</v>
      </c>
      <c r="K11" s="4">
        <v>2078.5370392599998</v>
      </c>
      <c r="L11" s="4">
        <f t="shared" ref="L11:M11" si="8">L9</f>
        <v>0</v>
      </c>
      <c r="M11" s="4">
        <f t="shared" si="8"/>
        <v>0</v>
      </c>
    </row>
    <row r="12" spans="1:13" ht="18.75" x14ac:dyDescent="0.25">
      <c r="A12" s="3">
        <v>10</v>
      </c>
      <c r="B12" s="4">
        <f t="shared" ref="B12:I12" si="9">B9</f>
        <v>2027</v>
      </c>
      <c r="C12" s="4">
        <f t="shared" si="9"/>
        <v>2132</v>
      </c>
      <c r="D12" s="4">
        <f t="shared" si="9"/>
        <v>1831</v>
      </c>
      <c r="E12" s="4">
        <f t="shared" si="9"/>
        <v>1784</v>
      </c>
      <c r="F12" s="4">
        <f t="shared" si="9"/>
        <v>2065</v>
      </c>
      <c r="G12" s="4">
        <f t="shared" si="9"/>
        <v>2046</v>
      </c>
      <c r="H12" s="4">
        <f t="shared" si="9"/>
        <v>1809</v>
      </c>
      <c r="I12" s="4">
        <f t="shared" si="9"/>
        <v>2002</v>
      </c>
      <c r="J12" s="4">
        <v>1912.9948667000001</v>
      </c>
      <c r="K12" s="4">
        <v>2078.5370392599998</v>
      </c>
      <c r="L12" s="4">
        <f t="shared" ref="L12:M12" si="10">L9</f>
        <v>0</v>
      </c>
      <c r="M12" s="4">
        <f t="shared" si="10"/>
        <v>0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1332</v>
      </c>
      <c r="I13" s="11">
        <v>1742</v>
      </c>
      <c r="J13" s="11">
        <v>1728.57538045</v>
      </c>
      <c r="K13" s="11">
        <v>1851.0085106133299</v>
      </c>
      <c r="L13" s="11"/>
      <c r="M13" s="11"/>
    </row>
    <row r="14" spans="1:13" ht="18.75" x14ac:dyDescent="0.25">
      <c r="A14" s="3">
        <v>12</v>
      </c>
      <c r="B14" s="4">
        <f t="shared" ref="B14:M14" si="11">B13</f>
        <v>1438</v>
      </c>
      <c r="C14" s="4">
        <f t="shared" si="11"/>
        <v>1902</v>
      </c>
      <c r="D14" s="4">
        <f t="shared" si="11"/>
        <v>1521</v>
      </c>
      <c r="E14" s="4">
        <f t="shared" si="11"/>
        <v>1441</v>
      </c>
      <c r="F14" s="4">
        <f t="shared" si="11"/>
        <v>1722</v>
      </c>
      <c r="G14" s="4">
        <f t="shared" si="11"/>
        <v>1790</v>
      </c>
      <c r="H14" s="4">
        <f t="shared" si="11"/>
        <v>1332</v>
      </c>
      <c r="I14" s="4">
        <f t="shared" si="11"/>
        <v>1742</v>
      </c>
      <c r="J14" s="4">
        <v>1728.57538045</v>
      </c>
      <c r="K14" s="4">
        <v>1851.0085106133299</v>
      </c>
      <c r="L14" s="4">
        <f t="shared" si="11"/>
        <v>0</v>
      </c>
      <c r="M14" s="4">
        <f t="shared" si="11"/>
        <v>0</v>
      </c>
    </row>
    <row r="15" spans="1:13" ht="18.75" x14ac:dyDescent="0.25">
      <c r="A15" s="3">
        <v>13</v>
      </c>
      <c r="B15" s="4">
        <f t="shared" ref="B15:I15" si="12">B13</f>
        <v>1438</v>
      </c>
      <c r="C15" s="4">
        <f t="shared" si="12"/>
        <v>1902</v>
      </c>
      <c r="D15" s="4">
        <f t="shared" si="12"/>
        <v>1521</v>
      </c>
      <c r="E15" s="4">
        <f t="shared" si="12"/>
        <v>1441</v>
      </c>
      <c r="F15" s="4">
        <f t="shared" si="12"/>
        <v>1722</v>
      </c>
      <c r="G15" s="4">
        <f t="shared" si="12"/>
        <v>1790</v>
      </c>
      <c r="H15" s="4">
        <f t="shared" si="12"/>
        <v>1332</v>
      </c>
      <c r="I15" s="4">
        <f t="shared" si="12"/>
        <v>1742</v>
      </c>
      <c r="J15" s="4">
        <v>1728.57538045</v>
      </c>
      <c r="K15" s="4">
        <v>1851.0085106133299</v>
      </c>
      <c r="L15" s="4">
        <f t="shared" ref="L15:M15" si="13">L13</f>
        <v>0</v>
      </c>
      <c r="M15" s="4">
        <f t="shared" si="13"/>
        <v>0</v>
      </c>
    </row>
    <row r="16" spans="1:13" ht="18.75" x14ac:dyDescent="0.25">
      <c r="A16" s="3">
        <v>14</v>
      </c>
      <c r="B16" s="4">
        <f t="shared" ref="B16:I16" si="14">B13</f>
        <v>1438</v>
      </c>
      <c r="C16" s="4">
        <f t="shared" si="14"/>
        <v>1902</v>
      </c>
      <c r="D16" s="4">
        <f t="shared" si="14"/>
        <v>1521</v>
      </c>
      <c r="E16" s="4">
        <f t="shared" si="14"/>
        <v>1441</v>
      </c>
      <c r="F16" s="4">
        <f t="shared" si="14"/>
        <v>1722</v>
      </c>
      <c r="G16" s="4">
        <f t="shared" si="14"/>
        <v>1790</v>
      </c>
      <c r="H16" s="4">
        <f t="shared" si="14"/>
        <v>1332</v>
      </c>
      <c r="I16" s="4">
        <f t="shared" si="14"/>
        <v>1742</v>
      </c>
      <c r="J16" s="4">
        <v>1728.57538045</v>
      </c>
      <c r="K16" s="4">
        <v>1851.0085106133299</v>
      </c>
      <c r="L16" s="4">
        <f t="shared" ref="L16:M16" si="15">L13</f>
        <v>0</v>
      </c>
      <c r="M16" s="4">
        <f t="shared" si="15"/>
        <v>0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1310</v>
      </c>
      <c r="H17" s="11">
        <v>1008</v>
      </c>
      <c r="I17" s="11">
        <v>1152</v>
      </c>
      <c r="J17" s="11">
        <v>1200.4556877145701</v>
      </c>
      <c r="K17" s="11">
        <v>1374.0263539</v>
      </c>
      <c r="L17" s="11"/>
      <c r="M17" s="11"/>
    </row>
    <row r="18" spans="1:13" ht="18.75" x14ac:dyDescent="0.25">
      <c r="A18" s="3">
        <v>16</v>
      </c>
      <c r="B18" s="4">
        <f t="shared" ref="B18:M18" si="16">B17</f>
        <v>1473</v>
      </c>
      <c r="C18" s="4">
        <f t="shared" si="16"/>
        <v>1643</v>
      </c>
      <c r="D18" s="4">
        <f t="shared" si="16"/>
        <v>1554</v>
      </c>
      <c r="E18" s="4">
        <f t="shared" si="16"/>
        <v>1392</v>
      </c>
      <c r="F18" s="4">
        <f t="shared" si="16"/>
        <v>1453</v>
      </c>
      <c r="G18" s="4">
        <f t="shared" si="16"/>
        <v>1310</v>
      </c>
      <c r="H18" s="4">
        <f t="shared" si="16"/>
        <v>1008</v>
      </c>
      <c r="I18" s="4">
        <f t="shared" si="16"/>
        <v>1152</v>
      </c>
      <c r="J18" s="4">
        <v>1200.4556877145701</v>
      </c>
      <c r="K18" s="4">
        <v>1374.0263539</v>
      </c>
      <c r="L18" s="4">
        <f t="shared" si="16"/>
        <v>0</v>
      </c>
      <c r="M18" s="4">
        <f t="shared" si="16"/>
        <v>0</v>
      </c>
    </row>
    <row r="19" spans="1:13" ht="18.75" x14ac:dyDescent="0.25">
      <c r="A19" s="3">
        <v>17</v>
      </c>
      <c r="B19" s="4">
        <f t="shared" ref="B19:I19" si="17">B17</f>
        <v>1473</v>
      </c>
      <c r="C19" s="4">
        <f t="shared" si="17"/>
        <v>1643</v>
      </c>
      <c r="D19" s="4">
        <f t="shared" si="17"/>
        <v>1554</v>
      </c>
      <c r="E19" s="4">
        <f t="shared" si="17"/>
        <v>1392</v>
      </c>
      <c r="F19" s="4">
        <f t="shared" si="17"/>
        <v>1453</v>
      </c>
      <c r="G19" s="4">
        <f t="shared" si="17"/>
        <v>1310</v>
      </c>
      <c r="H19" s="4">
        <f t="shared" si="17"/>
        <v>1008</v>
      </c>
      <c r="I19" s="4">
        <f t="shared" si="17"/>
        <v>1152</v>
      </c>
      <c r="J19" s="4">
        <v>1200.4556877145701</v>
      </c>
      <c r="K19" s="4">
        <v>1374.0263539</v>
      </c>
      <c r="L19" s="4">
        <f t="shared" ref="L19:M19" si="18">L17</f>
        <v>0</v>
      </c>
      <c r="M19" s="4">
        <f t="shared" si="18"/>
        <v>0</v>
      </c>
    </row>
    <row r="20" spans="1:13" ht="18.75" x14ac:dyDescent="0.25">
      <c r="A20" s="3">
        <v>18</v>
      </c>
      <c r="B20" s="4">
        <f t="shared" ref="B20:I20" si="19">B17</f>
        <v>1473</v>
      </c>
      <c r="C20" s="4">
        <f t="shared" si="19"/>
        <v>1643</v>
      </c>
      <c r="D20" s="4">
        <f t="shared" si="19"/>
        <v>1554</v>
      </c>
      <c r="E20" s="4">
        <f t="shared" si="19"/>
        <v>1392</v>
      </c>
      <c r="F20" s="4">
        <f t="shared" si="19"/>
        <v>1453</v>
      </c>
      <c r="G20" s="4">
        <f t="shared" si="19"/>
        <v>1310</v>
      </c>
      <c r="H20" s="4">
        <f t="shared" si="19"/>
        <v>1008</v>
      </c>
      <c r="I20" s="4">
        <f t="shared" si="19"/>
        <v>1152</v>
      </c>
      <c r="J20" s="4">
        <v>1200.4556877145701</v>
      </c>
      <c r="K20" s="4">
        <v>1374.0263539</v>
      </c>
      <c r="L20" s="4">
        <f t="shared" ref="L20:M20" si="20">L17</f>
        <v>0</v>
      </c>
      <c r="M20" s="4">
        <f t="shared" si="20"/>
        <v>0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1298</v>
      </c>
      <c r="G21" s="11">
        <v>1113</v>
      </c>
      <c r="H21" s="11">
        <v>980</v>
      </c>
      <c r="I21" s="11">
        <v>1213</v>
      </c>
      <c r="J21" s="11">
        <v>1270.0022909832101</v>
      </c>
      <c r="K21" s="11">
        <v>1008.15028444163</v>
      </c>
      <c r="L21" s="11"/>
      <c r="M21" s="11"/>
    </row>
    <row r="22" spans="1:13" ht="18.75" x14ac:dyDescent="0.25">
      <c r="A22" s="3">
        <v>20</v>
      </c>
      <c r="B22" s="4">
        <f t="shared" ref="B22:M22" si="21">B21</f>
        <v>1624</v>
      </c>
      <c r="C22" s="4">
        <f t="shared" si="21"/>
        <v>1425</v>
      </c>
      <c r="D22" s="4">
        <f t="shared" si="21"/>
        <v>1438</v>
      </c>
      <c r="E22" s="4">
        <f t="shared" si="21"/>
        <v>1643</v>
      </c>
      <c r="F22" s="4">
        <f t="shared" si="21"/>
        <v>1298</v>
      </c>
      <c r="G22" s="4">
        <f t="shared" si="21"/>
        <v>1113</v>
      </c>
      <c r="H22" s="4">
        <f t="shared" si="21"/>
        <v>980</v>
      </c>
      <c r="I22" s="4">
        <f t="shared" si="21"/>
        <v>1213</v>
      </c>
      <c r="J22" s="4">
        <v>1270.0022909832101</v>
      </c>
      <c r="K22" s="4">
        <v>1008.15028444163</v>
      </c>
      <c r="L22" s="4">
        <f t="shared" si="21"/>
        <v>0</v>
      </c>
      <c r="M22" s="4">
        <f t="shared" si="21"/>
        <v>0</v>
      </c>
    </row>
    <row r="23" spans="1:13" ht="18.75" x14ac:dyDescent="0.25">
      <c r="A23" s="3">
        <v>21</v>
      </c>
      <c r="B23" s="4">
        <f t="shared" ref="B23:I23" si="22">B21</f>
        <v>1624</v>
      </c>
      <c r="C23" s="4">
        <f t="shared" si="22"/>
        <v>1425</v>
      </c>
      <c r="D23" s="4">
        <f t="shared" si="22"/>
        <v>1438</v>
      </c>
      <c r="E23" s="4">
        <f t="shared" si="22"/>
        <v>1643</v>
      </c>
      <c r="F23" s="4">
        <f t="shared" si="22"/>
        <v>1298</v>
      </c>
      <c r="G23" s="4">
        <f t="shared" si="22"/>
        <v>1113</v>
      </c>
      <c r="H23" s="4">
        <f t="shared" si="22"/>
        <v>980</v>
      </c>
      <c r="I23" s="4">
        <f t="shared" si="22"/>
        <v>1213</v>
      </c>
      <c r="J23" s="4">
        <v>1270.0022909832101</v>
      </c>
      <c r="K23" s="4">
        <v>1008.15028444163</v>
      </c>
      <c r="L23" s="4">
        <f t="shared" ref="L23:M23" si="23">L21</f>
        <v>0</v>
      </c>
      <c r="M23" s="4">
        <f t="shared" si="23"/>
        <v>0</v>
      </c>
    </row>
    <row r="24" spans="1:13" ht="18.75" x14ac:dyDescent="0.25">
      <c r="A24" s="3">
        <v>22</v>
      </c>
      <c r="B24" s="4">
        <f t="shared" ref="B24:I24" si="24">B21</f>
        <v>1624</v>
      </c>
      <c r="C24" s="4">
        <f t="shared" si="24"/>
        <v>1425</v>
      </c>
      <c r="D24" s="4">
        <f t="shared" si="24"/>
        <v>1438</v>
      </c>
      <c r="E24" s="4">
        <f t="shared" si="24"/>
        <v>1643</v>
      </c>
      <c r="F24" s="4">
        <f t="shared" si="24"/>
        <v>1298</v>
      </c>
      <c r="G24" s="4">
        <f t="shared" si="24"/>
        <v>1113</v>
      </c>
      <c r="H24" s="4">
        <f t="shared" si="24"/>
        <v>980</v>
      </c>
      <c r="I24" s="4">
        <f t="shared" si="24"/>
        <v>1213</v>
      </c>
      <c r="J24" s="4">
        <v>1270.0022909832101</v>
      </c>
      <c r="K24" s="4">
        <v>1008.15028444163</v>
      </c>
      <c r="L24" s="4">
        <f t="shared" ref="L24:M24" si="25">L21</f>
        <v>0</v>
      </c>
      <c r="M24" s="4">
        <f t="shared" si="25"/>
        <v>0</v>
      </c>
    </row>
    <row r="25" spans="1:13" ht="18.75" x14ac:dyDescent="0.25">
      <c r="A25" s="3">
        <v>23</v>
      </c>
      <c r="B25" s="4">
        <f t="shared" ref="B25:I25" si="26">B3</f>
        <v>1283</v>
      </c>
      <c r="C25" s="4">
        <f t="shared" si="26"/>
        <v>1316</v>
      </c>
      <c r="D25" s="4">
        <f t="shared" si="26"/>
        <v>1060</v>
      </c>
      <c r="E25" s="4">
        <f t="shared" si="26"/>
        <v>1158</v>
      </c>
      <c r="F25" s="4">
        <f t="shared" si="26"/>
        <v>1102</v>
      </c>
      <c r="G25" s="4">
        <f t="shared" si="26"/>
        <v>1222</v>
      </c>
      <c r="H25" s="4">
        <f t="shared" si="26"/>
        <v>1050</v>
      </c>
      <c r="I25" s="4">
        <f t="shared" si="26"/>
        <v>1324</v>
      </c>
      <c r="J25" s="4">
        <v>1305.4396140900001</v>
      </c>
      <c r="K25" s="4">
        <v>1042.9513112499999</v>
      </c>
      <c r="L25" s="4">
        <f t="shared" ref="L25:M25" si="27">L3</f>
        <v>0</v>
      </c>
      <c r="M25" s="4">
        <f t="shared" si="27"/>
        <v>0</v>
      </c>
    </row>
    <row r="26" spans="1:13" ht="18.75" x14ac:dyDescent="0.25">
      <c r="A26" s="3">
        <v>24</v>
      </c>
      <c r="B26" s="4">
        <f t="shared" ref="B26:I26" si="28">B3</f>
        <v>1283</v>
      </c>
      <c r="C26" s="4">
        <f t="shared" si="28"/>
        <v>1316</v>
      </c>
      <c r="D26" s="4">
        <f t="shared" si="28"/>
        <v>1060</v>
      </c>
      <c r="E26" s="4">
        <f t="shared" si="28"/>
        <v>1158</v>
      </c>
      <c r="F26" s="4">
        <f t="shared" si="28"/>
        <v>1102</v>
      </c>
      <c r="G26" s="4">
        <f t="shared" si="28"/>
        <v>1222</v>
      </c>
      <c r="H26" s="4">
        <f t="shared" si="28"/>
        <v>1050</v>
      </c>
      <c r="I26" s="4">
        <f t="shared" si="28"/>
        <v>1324</v>
      </c>
      <c r="J26" s="4">
        <v>1305.4396140900001</v>
      </c>
      <c r="K26" s="4">
        <v>1042.9513112499999</v>
      </c>
      <c r="L26" s="4">
        <f t="shared" ref="L26:M26" si="29">L3</f>
        <v>0</v>
      </c>
      <c r="M26" s="4">
        <f t="shared" si="29"/>
        <v>0</v>
      </c>
    </row>
    <row r="27" spans="1:13" ht="18.75" x14ac:dyDescent="0.25">
      <c r="A27" s="3" t="s">
        <v>14</v>
      </c>
      <c r="B27" s="5">
        <f t="shared" ref="B27:M27" si="30">SUM(B3:B26)</f>
        <v>37860</v>
      </c>
      <c r="C27" s="5">
        <f t="shared" si="30"/>
        <v>39204</v>
      </c>
      <c r="D27" s="5">
        <f t="shared" si="30"/>
        <v>35700</v>
      </c>
      <c r="E27" s="5">
        <f t="shared" si="30"/>
        <v>36312</v>
      </c>
      <c r="F27" s="5">
        <f t="shared" si="30"/>
        <v>37200</v>
      </c>
      <c r="G27" s="5">
        <f t="shared" si="30"/>
        <v>35672</v>
      </c>
      <c r="H27" s="5">
        <f t="shared" si="30"/>
        <v>30892</v>
      </c>
      <c r="I27" s="5">
        <f t="shared" si="30"/>
        <v>36176</v>
      </c>
      <c r="J27" s="5">
        <f t="shared" si="30"/>
        <v>36121.941276499121</v>
      </c>
      <c r="K27" s="5">
        <f t="shared" si="30"/>
        <v>36183.849801859848</v>
      </c>
      <c r="L27" s="5">
        <f t="shared" si="30"/>
        <v>0</v>
      </c>
      <c r="M27" s="5">
        <f t="shared" si="30"/>
        <v>0</v>
      </c>
    </row>
    <row r="28" spans="1:13" x14ac:dyDescent="0.25">
      <c r="B28" s="4">
        <f>AVERAGE(B3:B26)</f>
        <v>1577.5</v>
      </c>
      <c r="C28" s="4">
        <f t="shared" ref="C28:K28" si="31">AVERAGE(C3:C26)</f>
        <v>1633.5</v>
      </c>
      <c r="D28" s="4">
        <f t="shared" si="31"/>
        <v>1487.5</v>
      </c>
      <c r="E28" s="4">
        <f t="shared" si="31"/>
        <v>1513</v>
      </c>
      <c r="F28" s="4">
        <f t="shared" si="31"/>
        <v>1550</v>
      </c>
      <c r="G28" s="4">
        <f t="shared" si="31"/>
        <v>1486.3333333333333</v>
      </c>
      <c r="H28" s="4">
        <f t="shared" si="31"/>
        <v>1287.1666666666667</v>
      </c>
      <c r="I28" s="4">
        <f t="shared" si="31"/>
        <v>1507.3333333333333</v>
      </c>
      <c r="J28" s="4">
        <f t="shared" si="31"/>
        <v>1505.0808865207966</v>
      </c>
      <c r="K28" s="4">
        <f t="shared" si="31"/>
        <v>1507.6604084108269</v>
      </c>
    </row>
    <row r="31" spans="1:13" ht="18.75" x14ac:dyDescent="0.3">
      <c r="A31" s="1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"/>
  <sheetViews>
    <sheetView topLeftCell="E19" zoomScale="73" zoomScaleNormal="73" workbookViewId="0">
      <selection activeCell="P32" sqref="P32"/>
    </sheetView>
  </sheetViews>
  <sheetFormatPr defaultRowHeight="15" x14ac:dyDescent="0.25"/>
  <cols>
    <col min="2" max="2" width="9.7109375" bestFit="1" customWidth="1"/>
    <col min="3" max="3" width="10.85546875" customWidth="1"/>
    <col min="13" max="13" width="14.42578125" customWidth="1"/>
    <col min="14" max="15" width="16.42578125" customWidth="1"/>
    <col min="16" max="16" width="26.42578125" customWidth="1"/>
  </cols>
  <sheetData>
    <row r="1" spans="1:17" x14ac:dyDescent="0.25">
      <c r="A1" t="s">
        <v>25</v>
      </c>
      <c r="B1" t="s">
        <v>26</v>
      </c>
      <c r="C1" t="s">
        <v>29</v>
      </c>
      <c r="D1" t="s">
        <v>1</v>
      </c>
      <c r="E1" t="s">
        <v>18</v>
      </c>
      <c r="F1" t="s">
        <v>19</v>
      </c>
      <c r="G1" t="s">
        <v>20</v>
      </c>
      <c r="H1" t="s">
        <v>27</v>
      </c>
      <c r="M1" s="6" t="s">
        <v>25</v>
      </c>
      <c r="N1" t="s">
        <v>11</v>
      </c>
      <c r="Q1" t="str">
        <f>IF($N$2 = "NSRS", "Non-Spin", "") &amp; " Requirement Comparison for " &amp; TEXT(DATEVALUE($N$1 &amp;" 1"), "Mmmm")</f>
        <v>Non-Spin Requirement Comparison for October</v>
      </c>
    </row>
    <row r="2" spans="1:17" x14ac:dyDescent="0.25">
      <c r="A2" t="str">
        <f>TEXT(B2, "mmm")</f>
        <v>Jan</v>
      </c>
      <c r="B2" s="9">
        <f>DATE(2018, MONTH(DATEVALUE('2018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21</v>
      </c>
      <c r="F2" s="4">
        <f>'2018 NSRS'!$B3</f>
        <v>1103</v>
      </c>
      <c r="G2" s="4">
        <f>'2019 NSRS'!$B3</f>
        <v>1283</v>
      </c>
      <c r="H2" s="4">
        <f>'2019 NSRS WO Floor'!$B3</f>
        <v>1283</v>
      </c>
      <c r="M2" s="6" t="s">
        <v>18</v>
      </c>
      <c r="N2" t="s">
        <v>21</v>
      </c>
    </row>
    <row r="3" spans="1:17" x14ac:dyDescent="0.25">
      <c r="A3" t="str">
        <f t="shared" ref="A3:A42" si="0">TEXT(B3, "mmm")</f>
        <v>Jan</v>
      </c>
      <c r="B3" s="9">
        <f>DATE(2018, MONTH(DATEVALUE('2018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21</v>
      </c>
      <c r="F3" s="4">
        <f>'2018 NSRS'!$B4</f>
        <v>1103</v>
      </c>
      <c r="G3" s="4">
        <f>'2019 NSRS'!$B4</f>
        <v>1283</v>
      </c>
      <c r="H3" s="4">
        <f>'2019 NSRS WO Floor'!$B4</f>
        <v>1283</v>
      </c>
    </row>
    <row r="4" spans="1:17" x14ac:dyDescent="0.25">
      <c r="A4" t="str">
        <f t="shared" si="0"/>
        <v>Jan</v>
      </c>
      <c r="B4" s="9">
        <f>DATE(2018, MONTH(DATEVALUE('2018 NSRS'!$B$2&amp;" 1")), 1)</f>
        <v>43101</v>
      </c>
      <c r="C4" s="9" t="str">
        <f t="shared" si="1"/>
        <v>b. HE3-6</v>
      </c>
      <c r="D4">
        <v>3</v>
      </c>
      <c r="E4" t="s">
        <v>21</v>
      </c>
      <c r="F4" s="4">
        <f>'2018 NSRS'!$B5</f>
        <v>1409</v>
      </c>
      <c r="G4" s="4">
        <f>'2019 NSRS'!$B5</f>
        <v>1620</v>
      </c>
      <c r="H4" s="4">
        <f>'2019 NSRS WO Floor'!$B5</f>
        <v>1620</v>
      </c>
      <c r="M4" s="6" t="s">
        <v>22</v>
      </c>
      <c r="N4" t="s">
        <v>23</v>
      </c>
      <c r="O4" t="s">
        <v>24</v>
      </c>
      <c r="P4" t="s">
        <v>28</v>
      </c>
    </row>
    <row r="5" spans="1:17" x14ac:dyDescent="0.25">
      <c r="A5" t="str">
        <f t="shared" si="0"/>
        <v>Jan</v>
      </c>
      <c r="B5" s="9">
        <f>DATE(2018, MONTH(DATEVALUE('2018 NSRS'!$B$2&amp;" 1")), 1)</f>
        <v>43101</v>
      </c>
      <c r="C5" s="9" t="str">
        <f t="shared" si="1"/>
        <v>b. HE3-6</v>
      </c>
      <c r="D5">
        <v>4</v>
      </c>
      <c r="E5" t="s">
        <v>21</v>
      </c>
      <c r="F5" s="4">
        <f>'2018 NSRS'!$B6</f>
        <v>1409</v>
      </c>
      <c r="G5" s="4">
        <f>'2019 NSRS'!$B6</f>
        <v>1620</v>
      </c>
      <c r="H5" s="4">
        <f>'2019 NSRS WO Floor'!$B6</f>
        <v>1620</v>
      </c>
      <c r="M5" s="7" t="s">
        <v>30</v>
      </c>
      <c r="N5" s="8">
        <v>1037</v>
      </c>
      <c r="O5" s="8">
        <v>1042.9513112499999</v>
      </c>
      <c r="P5" s="8">
        <v>1042.9513112499999</v>
      </c>
    </row>
    <row r="6" spans="1:17" x14ac:dyDescent="0.25">
      <c r="A6" t="str">
        <f t="shared" si="0"/>
        <v>Jan</v>
      </c>
      <c r="B6" s="9">
        <f>DATE(2018, MONTH(DATEVALUE('2018 NSRS'!$B$2&amp;" 1")), 1)</f>
        <v>43101</v>
      </c>
      <c r="C6" s="9" t="str">
        <f t="shared" si="1"/>
        <v>b. HE3-6</v>
      </c>
      <c r="D6">
        <v>5</v>
      </c>
      <c r="E6" t="s">
        <v>21</v>
      </c>
      <c r="F6" s="4">
        <f>'2018 NSRS'!$B7</f>
        <v>1409</v>
      </c>
      <c r="G6" s="4">
        <f>'2019 NSRS'!$B7</f>
        <v>1620</v>
      </c>
      <c r="H6" s="4">
        <f>'2019 NSRS WO Floor'!$B7</f>
        <v>1620</v>
      </c>
      <c r="M6" s="7" t="s">
        <v>31</v>
      </c>
      <c r="N6" s="8">
        <v>1637</v>
      </c>
      <c r="O6" s="8">
        <v>1691.288951</v>
      </c>
      <c r="P6" s="8">
        <v>1691.288951</v>
      </c>
    </row>
    <row r="7" spans="1:17" x14ac:dyDescent="0.25">
      <c r="A7" t="str">
        <f t="shared" si="0"/>
        <v>Jan</v>
      </c>
      <c r="B7" s="9">
        <f>DATE(2018, MONTH(DATEVALUE('2018 NSRS'!$B$2&amp;" 1")), 1)</f>
        <v>43101</v>
      </c>
      <c r="C7" s="9" t="str">
        <f t="shared" si="1"/>
        <v>b. HE3-6</v>
      </c>
      <c r="D7">
        <v>6</v>
      </c>
      <c r="E7" t="s">
        <v>21</v>
      </c>
      <c r="F7" s="4">
        <f>'2018 NSRS'!$B8</f>
        <v>1409</v>
      </c>
      <c r="G7" s="4">
        <f>'2019 NSRS'!$B8</f>
        <v>1620</v>
      </c>
      <c r="H7" s="4">
        <f>'2019 NSRS WO Floor'!$B8</f>
        <v>1620</v>
      </c>
      <c r="M7" s="7" t="s">
        <v>32</v>
      </c>
      <c r="N7" s="8">
        <v>2053</v>
      </c>
      <c r="O7" s="8">
        <v>2078.5370392599998</v>
      </c>
      <c r="P7" s="8">
        <v>2078.5370392599998</v>
      </c>
    </row>
    <row r="8" spans="1:17" x14ac:dyDescent="0.25">
      <c r="A8" t="str">
        <f t="shared" si="0"/>
        <v>Jan</v>
      </c>
      <c r="B8" s="9">
        <f>DATE(2018, MONTH(DATEVALUE('2018 NSRS'!$B$2&amp;" 1")), 1)</f>
        <v>43101</v>
      </c>
      <c r="C8" s="9" t="str">
        <f t="shared" si="1"/>
        <v>c. HE7-10</v>
      </c>
      <c r="D8">
        <v>7</v>
      </c>
      <c r="E8" t="s">
        <v>21</v>
      </c>
      <c r="F8" s="4">
        <f>'2018 NSRS'!$B9</f>
        <v>2131</v>
      </c>
      <c r="G8" s="4">
        <f>'2019 NSRS'!$B9</f>
        <v>2027</v>
      </c>
      <c r="H8" s="4">
        <f>'2019 NSRS WO Floor'!$B9</f>
        <v>2027</v>
      </c>
      <c r="M8" s="7" t="s">
        <v>33</v>
      </c>
      <c r="N8" s="8">
        <v>1860</v>
      </c>
      <c r="O8" s="8">
        <v>1851.0085106133299</v>
      </c>
      <c r="P8" s="8">
        <v>1851.0085106133299</v>
      </c>
    </row>
    <row r="9" spans="1:17" x14ac:dyDescent="0.25">
      <c r="A9" t="str">
        <f t="shared" si="0"/>
        <v>Jan</v>
      </c>
      <c r="B9" s="9">
        <f>DATE(2018, MONTH(DATEVALUE('2018 NSRS'!$B$2&amp;" 1")), 1)</f>
        <v>43101</v>
      </c>
      <c r="C9" s="9" t="str">
        <f t="shared" si="1"/>
        <v>c. HE7-10</v>
      </c>
      <c r="D9">
        <v>8</v>
      </c>
      <c r="E9" t="s">
        <v>21</v>
      </c>
      <c r="F9" s="4">
        <f>'2018 NSRS'!$B10</f>
        <v>2131</v>
      </c>
      <c r="G9" s="4">
        <f>'2019 NSRS'!$B10</f>
        <v>2027</v>
      </c>
      <c r="H9" s="4">
        <f>'2019 NSRS WO Floor'!$B10</f>
        <v>2027</v>
      </c>
      <c r="M9" s="7" t="s">
        <v>34</v>
      </c>
      <c r="N9" s="8">
        <v>1457</v>
      </c>
      <c r="O9" s="8">
        <v>1375</v>
      </c>
      <c r="P9" s="8">
        <v>1374.0263539</v>
      </c>
    </row>
    <row r="10" spans="1:17" x14ac:dyDescent="0.25">
      <c r="A10" t="str">
        <f t="shared" si="0"/>
        <v>Jan</v>
      </c>
      <c r="B10" s="9">
        <f>DATE(2018, MONTH(DATEVALUE('2018 NSRS'!$B$2&amp;" 1")), 1)</f>
        <v>43101</v>
      </c>
      <c r="C10" s="9" t="str">
        <f t="shared" si="1"/>
        <v>c. HE7-10</v>
      </c>
      <c r="D10">
        <v>9</v>
      </c>
      <c r="E10" t="s">
        <v>21</v>
      </c>
      <c r="F10" s="4">
        <f>'2018 NSRS'!$B11</f>
        <v>2131</v>
      </c>
      <c r="G10" s="4">
        <f>'2019 NSRS'!$B11</f>
        <v>2027</v>
      </c>
      <c r="H10" s="4">
        <f>'2019 NSRS WO Floor'!$B11</f>
        <v>2027</v>
      </c>
      <c r="M10" s="7" t="s">
        <v>35</v>
      </c>
      <c r="N10" s="8">
        <v>1375</v>
      </c>
      <c r="O10" s="8">
        <v>1375</v>
      </c>
      <c r="P10" s="8">
        <v>1008.15028444163</v>
      </c>
    </row>
    <row r="11" spans="1:17" x14ac:dyDescent="0.25">
      <c r="A11" t="str">
        <f t="shared" si="0"/>
        <v>Jan</v>
      </c>
      <c r="B11" s="9">
        <f>DATE(2018, MONTH(DATEVALUE('2018 NSRS'!$B$2&amp;" 1")), 1)</f>
        <v>43101</v>
      </c>
      <c r="C11" s="9" t="str">
        <f t="shared" si="1"/>
        <v>c. HE7-10</v>
      </c>
      <c r="D11">
        <v>10</v>
      </c>
      <c r="E11" t="s">
        <v>21</v>
      </c>
      <c r="F11" s="4">
        <f>'2018 NSRS'!$B12</f>
        <v>2131</v>
      </c>
      <c r="G11" s="4">
        <f>'2019 NSRS'!$B12</f>
        <v>2027</v>
      </c>
      <c r="H11" s="4">
        <f>'2019 NSRS WO Floor'!$B12</f>
        <v>2027</v>
      </c>
    </row>
    <row r="12" spans="1:17" x14ac:dyDescent="0.25">
      <c r="A12" t="str">
        <f t="shared" si="0"/>
        <v>Jan</v>
      </c>
      <c r="B12" s="9">
        <f>DATE(2018, MONTH(DATEVALUE('2018 NSRS'!$B$2&amp;" 1")), 1)</f>
        <v>43101</v>
      </c>
      <c r="C12" s="9" t="str">
        <f t="shared" si="1"/>
        <v>d. HE11-14</v>
      </c>
      <c r="D12">
        <v>11</v>
      </c>
      <c r="E12" t="s">
        <v>21</v>
      </c>
      <c r="F12" s="4">
        <f>'2018 NSRS'!$B13</f>
        <v>1683</v>
      </c>
      <c r="G12" s="4">
        <f>'2019 NSRS'!$B13</f>
        <v>1438</v>
      </c>
      <c r="H12" s="4">
        <f>'2019 NSRS WO Floor'!$B13</f>
        <v>1438</v>
      </c>
    </row>
    <row r="13" spans="1:17" x14ac:dyDescent="0.25">
      <c r="A13" t="str">
        <f t="shared" si="0"/>
        <v>Jan</v>
      </c>
      <c r="B13" s="9">
        <f>DATE(2018, MONTH(DATEVALUE('2018 NSRS'!$B$2&amp;" 1")), 1)</f>
        <v>43101</v>
      </c>
      <c r="C13" s="9" t="str">
        <f t="shared" si="1"/>
        <v>d. HE11-14</v>
      </c>
      <c r="D13">
        <v>12</v>
      </c>
      <c r="E13" t="s">
        <v>21</v>
      </c>
      <c r="F13" s="4">
        <f>'2018 NSRS'!$B14</f>
        <v>1683</v>
      </c>
      <c r="G13" s="4">
        <f>'2019 NSRS'!$B14</f>
        <v>1438</v>
      </c>
      <c r="H13" s="4">
        <f>'2019 NSRS WO Floor'!$B14</f>
        <v>1438</v>
      </c>
    </row>
    <row r="14" spans="1:17" x14ac:dyDescent="0.25">
      <c r="A14" t="str">
        <f t="shared" si="0"/>
        <v>Jan</v>
      </c>
      <c r="B14" s="9">
        <f>DATE(2018, MONTH(DATEVALUE('2018 NSRS'!$B$2&amp;" 1")), 1)</f>
        <v>43101</v>
      </c>
      <c r="C14" s="9" t="str">
        <f t="shared" si="1"/>
        <v>d. HE11-14</v>
      </c>
      <c r="D14">
        <v>13</v>
      </c>
      <c r="E14" t="s">
        <v>21</v>
      </c>
      <c r="F14" s="4">
        <f>'2018 NSRS'!$B15</f>
        <v>1683</v>
      </c>
      <c r="G14" s="4">
        <f>'2019 NSRS'!$B15</f>
        <v>1438</v>
      </c>
      <c r="H14" s="4">
        <f>'2019 NSRS WO Floor'!$B15</f>
        <v>1438</v>
      </c>
    </row>
    <row r="15" spans="1:17" x14ac:dyDescent="0.25">
      <c r="A15" t="str">
        <f t="shared" si="0"/>
        <v>Jan</v>
      </c>
      <c r="B15" s="9">
        <f>DATE(2018, MONTH(DATEVALUE('2018 NSRS'!$B$2&amp;" 1")), 1)</f>
        <v>43101</v>
      </c>
      <c r="C15" s="9" t="str">
        <f t="shared" si="1"/>
        <v>d. HE11-14</v>
      </c>
      <c r="D15">
        <v>14</v>
      </c>
      <c r="E15" t="s">
        <v>21</v>
      </c>
      <c r="F15" s="4">
        <f>'2018 NSRS'!$B16</f>
        <v>1683</v>
      </c>
      <c r="G15" s="4">
        <f>'2019 NSRS'!$B16</f>
        <v>1438</v>
      </c>
      <c r="H15" s="4">
        <f>'2019 NSRS WO Floor'!$B16</f>
        <v>1438</v>
      </c>
    </row>
    <row r="16" spans="1:17" x14ac:dyDescent="0.25">
      <c r="A16" t="str">
        <f t="shared" si="0"/>
        <v>Jan</v>
      </c>
      <c r="B16" s="9">
        <f>DATE(2018, MONTH(DATEVALUE('2018 NSRS'!$B$2&amp;" 1")), 1)</f>
        <v>43101</v>
      </c>
      <c r="C16" s="9" t="str">
        <f t="shared" si="1"/>
        <v>e. HE15-18</v>
      </c>
      <c r="D16">
        <v>15</v>
      </c>
      <c r="E16" t="s">
        <v>21</v>
      </c>
      <c r="F16" s="4">
        <f>'2018 NSRS'!$B17</f>
        <v>1674</v>
      </c>
      <c r="G16" s="4">
        <f>'2019 NSRS'!$B17</f>
        <v>1473</v>
      </c>
      <c r="H16" s="4">
        <f>'2019 NSRS WO Floor'!$B17</f>
        <v>1473</v>
      </c>
    </row>
    <row r="17" spans="1:17" x14ac:dyDescent="0.25">
      <c r="A17" t="str">
        <f t="shared" si="0"/>
        <v>Jan</v>
      </c>
      <c r="B17" s="9">
        <f>DATE(2018, MONTH(DATEVALUE('2018 NSRS'!$B$2&amp;" 1")), 1)</f>
        <v>43101</v>
      </c>
      <c r="C17" s="9" t="str">
        <f t="shared" si="1"/>
        <v>e. HE15-18</v>
      </c>
      <c r="D17">
        <v>16</v>
      </c>
      <c r="E17" t="s">
        <v>21</v>
      </c>
      <c r="F17" s="4">
        <f>'2018 NSRS'!$B18</f>
        <v>1674</v>
      </c>
      <c r="G17" s="4">
        <f>'2019 NSRS'!$B18</f>
        <v>1473</v>
      </c>
      <c r="H17" s="4">
        <f>'2019 NSRS WO Floor'!$B18</f>
        <v>1473</v>
      </c>
    </row>
    <row r="18" spans="1:17" x14ac:dyDescent="0.25">
      <c r="A18" t="str">
        <f t="shared" si="0"/>
        <v>Jan</v>
      </c>
      <c r="B18" s="9">
        <f>DATE(2018, MONTH(DATEVALUE('2018 NSRS'!$B$2&amp;" 1")), 1)</f>
        <v>43101</v>
      </c>
      <c r="C18" s="9" t="str">
        <f t="shared" si="1"/>
        <v>e. HE15-18</v>
      </c>
      <c r="D18">
        <v>17</v>
      </c>
      <c r="E18" t="s">
        <v>21</v>
      </c>
      <c r="F18" s="4">
        <f>'2018 NSRS'!$B19</f>
        <v>1674</v>
      </c>
      <c r="G18" s="4">
        <f>'2019 NSRS'!$B19</f>
        <v>1473</v>
      </c>
      <c r="H18" s="4">
        <f>'2019 NSRS WO Floor'!$B19</f>
        <v>1473</v>
      </c>
    </row>
    <row r="19" spans="1:17" x14ac:dyDescent="0.25">
      <c r="A19" t="str">
        <f t="shared" si="0"/>
        <v>Jan</v>
      </c>
      <c r="B19" s="9">
        <f>DATE(2018, MONTH(DATEVALUE('2018 NSRS'!$B$2&amp;" 1")), 1)</f>
        <v>43101</v>
      </c>
      <c r="C19" s="9" t="str">
        <f t="shared" si="1"/>
        <v>e. HE15-18</v>
      </c>
      <c r="D19">
        <v>18</v>
      </c>
      <c r="E19" t="s">
        <v>21</v>
      </c>
      <c r="F19" s="4">
        <f>'2018 NSRS'!$B20</f>
        <v>1674</v>
      </c>
      <c r="G19" s="4">
        <f>'2019 NSRS'!$B20</f>
        <v>1473</v>
      </c>
      <c r="H19" s="4">
        <f>'2019 NSRS WO Floor'!$B20</f>
        <v>1473</v>
      </c>
    </row>
    <row r="20" spans="1:17" x14ac:dyDescent="0.25">
      <c r="A20" t="str">
        <f t="shared" si="0"/>
        <v>Jan</v>
      </c>
      <c r="B20" s="9">
        <f>DATE(2018, MONTH(DATEVALUE('2018 NSRS'!$B$2&amp;" 1")), 1)</f>
        <v>43101</v>
      </c>
      <c r="C20" s="9" t="str">
        <f t="shared" si="1"/>
        <v>f. HE19-22</v>
      </c>
      <c r="D20">
        <v>19</v>
      </c>
      <c r="E20" t="s">
        <v>21</v>
      </c>
      <c r="F20" s="4">
        <f>'2018 NSRS'!$B21</f>
        <v>1605</v>
      </c>
      <c r="G20" s="4">
        <f>'2019 NSRS'!$B21</f>
        <v>1624</v>
      </c>
      <c r="H20" s="4">
        <f>'2019 NSRS WO Floor'!$B21</f>
        <v>1624</v>
      </c>
    </row>
    <row r="21" spans="1:17" x14ac:dyDescent="0.25">
      <c r="A21" t="str">
        <f t="shared" si="0"/>
        <v>Jan</v>
      </c>
      <c r="B21" s="9">
        <f>DATE(2018, MONTH(DATEVALUE('2018 NSRS'!$B$2&amp;" 1")), 1)</f>
        <v>43101</v>
      </c>
      <c r="C21" s="9" t="str">
        <f t="shared" si="1"/>
        <v>f. HE19-22</v>
      </c>
      <c r="D21">
        <v>20</v>
      </c>
      <c r="E21" t="s">
        <v>21</v>
      </c>
      <c r="F21" s="4">
        <f>'2018 NSRS'!$B22</f>
        <v>1605</v>
      </c>
      <c r="G21" s="4">
        <f>'2019 NSRS'!$B22</f>
        <v>1624</v>
      </c>
      <c r="H21" s="4">
        <f>'2019 NSRS WO Floor'!$B22</f>
        <v>1624</v>
      </c>
    </row>
    <row r="22" spans="1:17" x14ac:dyDescent="0.25">
      <c r="A22" t="str">
        <f t="shared" si="0"/>
        <v>Jan</v>
      </c>
      <c r="B22" s="9">
        <f>DATE(2018, MONTH(DATEVALUE('2018 NSRS'!$B$2&amp;" 1")), 1)</f>
        <v>43101</v>
      </c>
      <c r="C22" s="9" t="str">
        <f t="shared" si="1"/>
        <v>f. HE19-22</v>
      </c>
      <c r="D22">
        <v>21</v>
      </c>
      <c r="E22" t="s">
        <v>21</v>
      </c>
      <c r="F22" s="4">
        <f>'2018 NSRS'!$B23</f>
        <v>1605</v>
      </c>
      <c r="G22" s="4">
        <f>'2019 NSRS'!$B23</f>
        <v>1624</v>
      </c>
      <c r="H22" s="4">
        <f>'2019 NSRS WO Floor'!$B23</f>
        <v>1624</v>
      </c>
    </row>
    <row r="23" spans="1:17" x14ac:dyDescent="0.25">
      <c r="A23" t="str">
        <f t="shared" si="0"/>
        <v>Jan</v>
      </c>
      <c r="B23" s="9">
        <f>DATE(2018, MONTH(DATEVALUE('2018 NSRS'!$B$2&amp;" 1")), 1)</f>
        <v>43101</v>
      </c>
      <c r="C23" s="9" t="str">
        <f t="shared" si="1"/>
        <v>f. HE19-22</v>
      </c>
      <c r="D23">
        <v>22</v>
      </c>
      <c r="E23" t="s">
        <v>21</v>
      </c>
      <c r="F23" s="4">
        <f>'2018 NSRS'!$B24</f>
        <v>1605</v>
      </c>
      <c r="G23" s="4">
        <f>'2019 NSRS'!$B24</f>
        <v>1624</v>
      </c>
      <c r="H23" s="4">
        <f>'2019 NSRS WO Floor'!$B24</f>
        <v>1624</v>
      </c>
    </row>
    <row r="24" spans="1:17" x14ac:dyDescent="0.25">
      <c r="A24" t="str">
        <f t="shared" si="0"/>
        <v>Jan</v>
      </c>
      <c r="B24" s="9">
        <f>DATE(2018, MONTH(DATEVALUE('2018 NSRS'!$B$2&amp;" 1")), 1)</f>
        <v>43101</v>
      </c>
      <c r="C24" s="9" t="str">
        <f t="shared" si="1"/>
        <v>a. HE1-2 &amp; HE23-24</v>
      </c>
      <c r="D24">
        <v>23</v>
      </c>
      <c r="E24" t="s">
        <v>21</v>
      </c>
      <c r="F24" s="4">
        <f>'2018 NSRS'!$B25</f>
        <v>1103</v>
      </c>
      <c r="G24" s="4">
        <f>'2019 NSRS'!$B25</f>
        <v>1283</v>
      </c>
      <c r="H24" s="4">
        <f>'2019 NSRS WO Floor'!$B25</f>
        <v>1283</v>
      </c>
    </row>
    <row r="25" spans="1:17" x14ac:dyDescent="0.25">
      <c r="A25" t="str">
        <f t="shared" si="0"/>
        <v>Jan</v>
      </c>
      <c r="B25" s="9">
        <f>DATE(2018, MONTH(DATEVALUE('2018 NSRS'!$B$2&amp;" 1")), 1)</f>
        <v>43101</v>
      </c>
      <c r="C25" s="9" t="str">
        <f t="shared" si="1"/>
        <v>a. HE1-2 &amp; HE23-24</v>
      </c>
      <c r="D25">
        <v>24</v>
      </c>
      <c r="E25" t="s">
        <v>21</v>
      </c>
      <c r="F25" s="4">
        <f>'2018 NSRS'!$B26</f>
        <v>1103</v>
      </c>
      <c r="G25" s="4">
        <f>'2019 NSRS'!$B26</f>
        <v>1283</v>
      </c>
      <c r="H25" s="4">
        <f>'2019 NSRS WO Floor'!$B26</f>
        <v>1283</v>
      </c>
    </row>
    <row r="26" spans="1:17" x14ac:dyDescent="0.25">
      <c r="A26" t="str">
        <f t="shared" si="0"/>
        <v>Feb</v>
      </c>
      <c r="B26" s="9">
        <f>DATE(2018, MONTH(DATEVALUE('2018 NSRS'!$C$2&amp;" 1")), 1)</f>
        <v>43132</v>
      </c>
      <c r="C26" s="9" t="str">
        <f t="shared" si="1"/>
        <v>a. HE1-2 &amp; HE23-24</v>
      </c>
      <c r="D26">
        <v>1</v>
      </c>
      <c r="E26" t="s">
        <v>21</v>
      </c>
      <c r="F26" s="4">
        <f>'2018 NSRS'!$C3</f>
        <v>1082</v>
      </c>
      <c r="G26" s="4">
        <f>'2019 NSRS'!$C3</f>
        <v>1316</v>
      </c>
      <c r="H26" s="4">
        <f>'2019 NSRS WO Floor'!$C3</f>
        <v>1316</v>
      </c>
    </row>
    <row r="27" spans="1:17" x14ac:dyDescent="0.25">
      <c r="A27" t="str">
        <f t="shared" si="0"/>
        <v>Feb</v>
      </c>
      <c r="B27" s="9">
        <f>DATE(2018, MONTH(DATEVALUE('2018 NSRS'!$C$2&amp;" 1")), 1)</f>
        <v>43132</v>
      </c>
      <c r="C27" s="9" t="str">
        <f t="shared" si="1"/>
        <v>a. HE1-2 &amp; HE23-24</v>
      </c>
      <c r="D27">
        <v>2</v>
      </c>
      <c r="E27" t="s">
        <v>21</v>
      </c>
      <c r="F27" s="4">
        <f>'2018 NSRS'!$C4</f>
        <v>1082</v>
      </c>
      <c r="G27" s="4">
        <f>'2019 NSRS'!$C4</f>
        <v>1316</v>
      </c>
      <c r="H27" s="4">
        <f>'2019 NSRS WO Floor'!$C4</f>
        <v>1316</v>
      </c>
    </row>
    <row r="28" spans="1:17" x14ac:dyDescent="0.25">
      <c r="A28" t="str">
        <f t="shared" si="0"/>
        <v>Feb</v>
      </c>
      <c r="B28" s="9">
        <f>DATE(2018, MONTH(DATEVALUE('2018 NSRS'!$C$2&amp;" 1")), 1)</f>
        <v>43132</v>
      </c>
      <c r="C28" s="9" t="str">
        <f t="shared" si="1"/>
        <v>b. HE3-6</v>
      </c>
      <c r="D28">
        <v>3</v>
      </c>
      <c r="E28" t="s">
        <v>21</v>
      </c>
      <c r="F28" s="4">
        <f>'2018 NSRS'!$C5</f>
        <v>1422</v>
      </c>
      <c r="G28" s="4">
        <f>'2019 NSRS'!$C5</f>
        <v>1383</v>
      </c>
      <c r="H28" s="4">
        <f>'2019 NSRS WO Floor'!$C5</f>
        <v>1383</v>
      </c>
    </row>
    <row r="29" spans="1:17" x14ac:dyDescent="0.25">
      <c r="A29" t="str">
        <f t="shared" si="0"/>
        <v>Feb</v>
      </c>
      <c r="B29" s="9">
        <f>DATE(2018, MONTH(DATEVALUE('2018 NSRS'!$C$2&amp;" 1")), 1)</f>
        <v>43132</v>
      </c>
      <c r="C29" s="9" t="str">
        <f t="shared" si="1"/>
        <v>b. HE3-6</v>
      </c>
      <c r="D29">
        <v>4</v>
      </c>
      <c r="E29" t="s">
        <v>21</v>
      </c>
      <c r="F29" s="4">
        <f>'2018 NSRS'!$C6</f>
        <v>1422</v>
      </c>
      <c r="G29" s="4">
        <f>'2019 NSRS'!$C6</f>
        <v>1383</v>
      </c>
      <c r="H29" s="4">
        <f>'2019 NSRS WO Floor'!$C6</f>
        <v>1383</v>
      </c>
    </row>
    <row r="30" spans="1:17" x14ac:dyDescent="0.25">
      <c r="A30" t="str">
        <f t="shared" si="0"/>
        <v>Feb</v>
      </c>
      <c r="B30" s="9">
        <f>DATE(2018, MONTH(DATEVALUE('2018 NSRS'!$C$2&amp;" 1")), 1)</f>
        <v>43132</v>
      </c>
      <c r="C30" s="9" t="str">
        <f t="shared" si="1"/>
        <v>b. HE3-6</v>
      </c>
      <c r="D30">
        <v>5</v>
      </c>
      <c r="E30" t="s">
        <v>21</v>
      </c>
      <c r="F30" s="4">
        <f>'2018 NSRS'!$C7</f>
        <v>1422</v>
      </c>
      <c r="G30" s="4">
        <f>'2019 NSRS'!$C7</f>
        <v>1383</v>
      </c>
      <c r="H30" s="4">
        <f>'2019 NSRS WO Floor'!$C7</f>
        <v>1383</v>
      </c>
      <c r="M30" s="6" t="s">
        <v>18</v>
      </c>
      <c r="N30" t="s">
        <v>21</v>
      </c>
      <c r="Q30" t="str">
        <f>"Hourly Average " &amp; IF($N$30 = "NSRS", "Non-Spin",  "") &amp; " Requirement Comparison"</f>
        <v>Hourly Average Non-Spin Requirement Comparison</v>
      </c>
    </row>
    <row r="31" spans="1:17" x14ac:dyDescent="0.25">
      <c r="A31" t="str">
        <f t="shared" si="0"/>
        <v>Feb</v>
      </c>
      <c r="B31" s="9">
        <f>DATE(2018, MONTH(DATEVALUE('2018 NSRS'!$C$2&amp;" 1")), 1)</f>
        <v>43132</v>
      </c>
      <c r="C31" s="9" t="str">
        <f t="shared" si="1"/>
        <v>b. HE3-6</v>
      </c>
      <c r="D31">
        <v>6</v>
      </c>
      <c r="E31" t="s">
        <v>21</v>
      </c>
      <c r="F31" s="4">
        <f>'2018 NSRS'!$C8</f>
        <v>1422</v>
      </c>
      <c r="G31" s="4">
        <f>'2019 NSRS'!$C8</f>
        <v>1383</v>
      </c>
      <c r="H31" s="4">
        <f>'2019 NSRS WO Floor'!$C8</f>
        <v>1383</v>
      </c>
    </row>
    <row r="32" spans="1:17" x14ac:dyDescent="0.25">
      <c r="A32" t="str">
        <f t="shared" si="0"/>
        <v>Feb</v>
      </c>
      <c r="B32" s="9">
        <f>DATE(2018, MONTH(DATEVALUE('2018 NSRS'!$C$2&amp;" 1")), 1)</f>
        <v>43132</v>
      </c>
      <c r="C32" s="9" t="str">
        <f t="shared" si="1"/>
        <v>c. HE7-10</v>
      </c>
      <c r="D32">
        <v>7</v>
      </c>
      <c r="E32" t="s">
        <v>21</v>
      </c>
      <c r="F32" s="4">
        <f>'2018 NSRS'!$C9</f>
        <v>2361</v>
      </c>
      <c r="G32" s="4">
        <f>'2019 NSRS'!$C9</f>
        <v>2132</v>
      </c>
      <c r="H32" s="4">
        <f>'2019 NSRS WO Floor'!$C9</f>
        <v>2132</v>
      </c>
      <c r="M32" s="6" t="s">
        <v>22</v>
      </c>
      <c r="N32" t="s">
        <v>37</v>
      </c>
      <c r="O32" t="s">
        <v>38</v>
      </c>
      <c r="P32" t="s">
        <v>39</v>
      </c>
    </row>
    <row r="33" spans="1:16" x14ac:dyDescent="0.25">
      <c r="A33" t="str">
        <f t="shared" si="0"/>
        <v>Feb</v>
      </c>
      <c r="B33" s="9">
        <f>DATE(2018, MONTH(DATEVALUE('2018 NSRS'!$C$2&amp;" 1")), 1)</f>
        <v>43132</v>
      </c>
      <c r="C33" s="9" t="str">
        <f t="shared" si="1"/>
        <v>c. HE7-10</v>
      </c>
      <c r="D33">
        <v>8</v>
      </c>
      <c r="E33" t="s">
        <v>21</v>
      </c>
      <c r="F33" s="4">
        <f>'2018 NSRS'!$C10</f>
        <v>2361</v>
      </c>
      <c r="G33" s="4">
        <f>'2019 NSRS'!$C10</f>
        <v>2132</v>
      </c>
      <c r="H33" s="4">
        <f>'2019 NSRS WO Floor'!$C10</f>
        <v>2132</v>
      </c>
      <c r="M33" s="7" t="s">
        <v>2</v>
      </c>
      <c r="N33" s="8">
        <v>1600.8333333333333</v>
      </c>
      <c r="O33" s="8">
        <v>1577.5</v>
      </c>
      <c r="P33" s="8">
        <v>1577.5</v>
      </c>
    </row>
    <row r="34" spans="1:16" x14ac:dyDescent="0.25">
      <c r="A34" t="str">
        <f t="shared" si="0"/>
        <v>Feb</v>
      </c>
      <c r="B34" s="9">
        <f>DATE(2018, MONTH(DATEVALUE('2018 NSRS'!$C$2&amp;" 1")), 1)</f>
        <v>43132</v>
      </c>
      <c r="C34" s="9" t="str">
        <f t="shared" si="1"/>
        <v>c. HE7-10</v>
      </c>
      <c r="D34">
        <v>9</v>
      </c>
      <c r="E34" t="s">
        <v>21</v>
      </c>
      <c r="F34" s="4">
        <f>'2018 NSRS'!$C11</f>
        <v>2361</v>
      </c>
      <c r="G34" s="4">
        <f>'2019 NSRS'!$C11</f>
        <v>2132</v>
      </c>
      <c r="H34" s="4">
        <f>'2019 NSRS WO Floor'!$C11</f>
        <v>2132</v>
      </c>
      <c r="M34" s="7" t="s">
        <v>3</v>
      </c>
      <c r="N34" s="8">
        <v>1673.8333333333333</v>
      </c>
      <c r="O34" s="8">
        <v>1633.5</v>
      </c>
      <c r="P34" s="8">
        <v>1633.5</v>
      </c>
    </row>
    <row r="35" spans="1:16" x14ac:dyDescent="0.25">
      <c r="A35" t="str">
        <f t="shared" si="0"/>
        <v>Feb</v>
      </c>
      <c r="B35" s="9">
        <f>DATE(2018, MONTH(DATEVALUE('2018 NSRS'!$C$2&amp;" 1")), 1)</f>
        <v>43132</v>
      </c>
      <c r="C35" s="9" t="str">
        <f t="shared" si="1"/>
        <v>c. HE7-10</v>
      </c>
      <c r="D35">
        <v>10</v>
      </c>
      <c r="E35" t="s">
        <v>21</v>
      </c>
      <c r="F35" s="4">
        <f>'2018 NSRS'!$C12</f>
        <v>2361</v>
      </c>
      <c r="G35" s="4">
        <f>'2019 NSRS'!$C12</f>
        <v>2132</v>
      </c>
      <c r="H35" s="4">
        <f>'2019 NSRS WO Floor'!$C12</f>
        <v>2132</v>
      </c>
      <c r="M35" s="7" t="s">
        <v>4</v>
      </c>
      <c r="N35" s="8">
        <v>1560.1666666666667</v>
      </c>
      <c r="O35" s="8">
        <v>1487.5</v>
      </c>
      <c r="P35" s="8">
        <v>1487.5</v>
      </c>
    </row>
    <row r="36" spans="1:16" x14ac:dyDescent="0.25">
      <c r="A36" t="str">
        <f t="shared" si="0"/>
        <v>Feb</v>
      </c>
      <c r="B36" s="9">
        <f>DATE(2018, MONTH(DATEVALUE('2018 NSRS'!$C$2&amp;" 1")), 1)</f>
        <v>43132</v>
      </c>
      <c r="C36" s="9" t="str">
        <f t="shared" si="1"/>
        <v>d. HE11-14</v>
      </c>
      <c r="D36">
        <v>11</v>
      </c>
      <c r="E36" t="s">
        <v>21</v>
      </c>
      <c r="F36" s="4">
        <f>'2018 NSRS'!$C13</f>
        <v>1834</v>
      </c>
      <c r="G36" s="4">
        <f>'2019 NSRS'!$C13</f>
        <v>1902</v>
      </c>
      <c r="H36" s="4">
        <f>'2019 NSRS WO Floor'!$C13</f>
        <v>1902</v>
      </c>
      <c r="M36" s="7" t="s">
        <v>5</v>
      </c>
      <c r="N36" s="8">
        <v>1497.3333333333333</v>
      </c>
      <c r="O36" s="8">
        <v>1513</v>
      </c>
      <c r="P36" s="8">
        <v>1513</v>
      </c>
    </row>
    <row r="37" spans="1:16" x14ac:dyDescent="0.25">
      <c r="A37" t="str">
        <f t="shared" si="0"/>
        <v>Feb</v>
      </c>
      <c r="B37" s="9">
        <f>DATE(2018, MONTH(DATEVALUE('2018 NSRS'!$C$2&amp;" 1")), 1)</f>
        <v>43132</v>
      </c>
      <c r="C37" s="9" t="str">
        <f t="shared" si="1"/>
        <v>d. HE11-14</v>
      </c>
      <c r="D37">
        <v>12</v>
      </c>
      <c r="E37" t="s">
        <v>21</v>
      </c>
      <c r="F37" s="4">
        <f>'2018 NSRS'!$C14</f>
        <v>1834</v>
      </c>
      <c r="G37" s="4">
        <f>'2019 NSRS'!$C14</f>
        <v>1902</v>
      </c>
      <c r="H37" s="4">
        <f>'2019 NSRS WO Floor'!$C14</f>
        <v>1902</v>
      </c>
      <c r="M37" s="7" t="s">
        <v>6</v>
      </c>
      <c r="N37" s="8">
        <v>1601.3333333333333</v>
      </c>
      <c r="O37" s="8">
        <v>1562.8333333333333</v>
      </c>
      <c r="P37" s="8">
        <v>1550</v>
      </c>
    </row>
    <row r="38" spans="1:16" x14ac:dyDescent="0.25">
      <c r="A38" t="str">
        <f t="shared" si="0"/>
        <v>Feb</v>
      </c>
      <c r="B38" s="9">
        <f>DATE(2018, MONTH(DATEVALUE('2018 NSRS'!$C$2&amp;" 1")), 1)</f>
        <v>43132</v>
      </c>
      <c r="C38" s="9" t="str">
        <f t="shared" si="1"/>
        <v>d. HE11-14</v>
      </c>
      <c r="D38">
        <v>13</v>
      </c>
      <c r="E38" t="s">
        <v>21</v>
      </c>
      <c r="F38" s="4">
        <f>'2018 NSRS'!$C15</f>
        <v>1834</v>
      </c>
      <c r="G38" s="4">
        <f>'2019 NSRS'!$C15</f>
        <v>1902</v>
      </c>
      <c r="H38" s="4">
        <f>'2019 NSRS WO Floor'!$C15</f>
        <v>1902</v>
      </c>
      <c r="M38" s="7" t="s">
        <v>7</v>
      </c>
      <c r="N38" s="8">
        <v>1542.6666666666667</v>
      </c>
      <c r="O38" s="8">
        <v>1540.8333333333333</v>
      </c>
      <c r="P38" s="8">
        <v>1486.3333333333333</v>
      </c>
    </row>
    <row r="39" spans="1:16" x14ac:dyDescent="0.25">
      <c r="A39" t="str">
        <f t="shared" si="0"/>
        <v>Feb</v>
      </c>
      <c r="B39" s="9">
        <f>DATE(2018, MONTH(DATEVALUE('2018 NSRS'!$C$2&amp;" 1")), 1)</f>
        <v>43132</v>
      </c>
      <c r="C39" s="9" t="str">
        <f t="shared" si="1"/>
        <v>d. HE11-14</v>
      </c>
      <c r="D39">
        <v>14</v>
      </c>
      <c r="E39" t="s">
        <v>21</v>
      </c>
      <c r="F39" s="4">
        <f>'2018 NSRS'!$C16</f>
        <v>1834</v>
      </c>
      <c r="G39" s="4">
        <f>'2019 NSRS'!$C16</f>
        <v>1902</v>
      </c>
      <c r="H39" s="4">
        <f>'2019 NSRS WO Floor'!$C16</f>
        <v>1902</v>
      </c>
      <c r="M39" s="7" t="s">
        <v>8</v>
      </c>
      <c r="N39" s="8">
        <v>1385.8333333333333</v>
      </c>
      <c r="O39" s="8">
        <v>1421.3333333333333</v>
      </c>
      <c r="P39" s="8">
        <v>1287.1666666666667</v>
      </c>
    </row>
    <row r="40" spans="1:16" x14ac:dyDescent="0.25">
      <c r="A40" t="str">
        <f t="shared" si="0"/>
        <v>Feb</v>
      </c>
      <c r="B40" s="9">
        <f>DATE(2018, MONTH(DATEVALUE('2018 NSRS'!$C$2&amp;" 1")), 1)</f>
        <v>43132</v>
      </c>
      <c r="C40" s="9" t="str">
        <f t="shared" si="1"/>
        <v>e. HE15-18</v>
      </c>
      <c r="D40">
        <v>15</v>
      </c>
      <c r="E40" t="s">
        <v>21</v>
      </c>
      <c r="F40" s="4">
        <f>'2018 NSRS'!$C17</f>
        <v>1701</v>
      </c>
      <c r="G40" s="4">
        <f>'2019 NSRS'!$C17</f>
        <v>1643</v>
      </c>
      <c r="H40" s="4">
        <f>'2019 NSRS WO Floor'!$C17</f>
        <v>1643</v>
      </c>
      <c r="M40" s="7" t="s">
        <v>9</v>
      </c>
      <c r="N40" s="8">
        <v>1547.6666666666667</v>
      </c>
      <c r="O40" s="8">
        <v>1571.5</v>
      </c>
      <c r="P40" s="8">
        <v>1507.3333333333333</v>
      </c>
    </row>
    <row r="41" spans="1:16" x14ac:dyDescent="0.25">
      <c r="A41" t="str">
        <f t="shared" si="0"/>
        <v>Feb</v>
      </c>
      <c r="B41" s="9">
        <f>DATE(2018, MONTH(DATEVALUE('2018 NSRS'!$C$2&amp;" 1")), 1)</f>
        <v>43132</v>
      </c>
      <c r="C41" s="9" t="str">
        <f t="shared" si="1"/>
        <v>e. HE15-18</v>
      </c>
      <c r="D41">
        <v>16</v>
      </c>
      <c r="E41" t="s">
        <v>21</v>
      </c>
      <c r="F41" s="4">
        <f>'2018 NSRS'!$C18</f>
        <v>1701</v>
      </c>
      <c r="G41" s="4">
        <f>'2019 NSRS'!$C18</f>
        <v>1643</v>
      </c>
      <c r="H41" s="4">
        <f>'2019 NSRS WO Floor'!$C18</f>
        <v>1643</v>
      </c>
      <c r="M41" s="7" t="s">
        <v>10</v>
      </c>
      <c r="N41" s="8">
        <v>1584.6666666666667</v>
      </c>
      <c r="O41" s="8">
        <v>1551.6712234044999</v>
      </c>
      <c r="P41" s="8">
        <v>1505.0808865207966</v>
      </c>
    </row>
    <row r="42" spans="1:16" x14ac:dyDescent="0.25">
      <c r="A42" t="str">
        <f t="shared" si="0"/>
        <v>Feb</v>
      </c>
      <c r="B42" s="9">
        <f>DATE(2018, MONTH(DATEVALUE('2018 NSRS'!$C$2&amp;" 1")), 1)</f>
        <v>43132</v>
      </c>
      <c r="C42" s="9" t="str">
        <f t="shared" si="1"/>
        <v>e. HE15-18</v>
      </c>
      <c r="D42">
        <v>17</v>
      </c>
      <c r="E42" t="s">
        <v>21</v>
      </c>
      <c r="F42" s="4">
        <f>'2018 NSRS'!$C19</f>
        <v>1701</v>
      </c>
      <c r="G42" s="4">
        <f>'2019 NSRS'!$C19</f>
        <v>1643</v>
      </c>
      <c r="H42" s="4">
        <f>'2019 NSRS WO Floor'!$C19</f>
        <v>1643</v>
      </c>
      <c r="M42" s="7" t="s">
        <v>11</v>
      </c>
      <c r="N42" s="8">
        <v>1569.8333333333333</v>
      </c>
      <c r="O42" s="8">
        <v>1568.9643020205549</v>
      </c>
      <c r="P42" s="8">
        <v>1507.6604084108269</v>
      </c>
    </row>
    <row r="43" spans="1:16" x14ac:dyDescent="0.25">
      <c r="A43" t="str">
        <f t="shared" ref="A43:A73" si="2">TEXT(B43, "mmm")</f>
        <v>Feb</v>
      </c>
      <c r="B43" s="9">
        <f>DATE(2018, MONTH(DATEVALUE('2018 NSRS'!$C$2&amp;" 1")), 1)</f>
        <v>43132</v>
      </c>
      <c r="C43" s="9" t="str">
        <f t="shared" si="1"/>
        <v>e. HE15-18</v>
      </c>
      <c r="D43">
        <v>18</v>
      </c>
      <c r="E43" t="s">
        <v>21</v>
      </c>
      <c r="F43" s="4">
        <f>'2018 NSRS'!$C20</f>
        <v>1701</v>
      </c>
      <c r="G43" s="4">
        <f>'2019 NSRS'!$C20</f>
        <v>1643</v>
      </c>
      <c r="H43" s="4">
        <f>'2019 NSRS WO Floor'!$C20</f>
        <v>1643</v>
      </c>
      <c r="M43" s="7" t="s">
        <v>12</v>
      </c>
      <c r="N43" s="8">
        <v>1581.3333333333333</v>
      </c>
      <c r="O43" s="8">
        <v>0</v>
      </c>
      <c r="P43" s="8">
        <v>0</v>
      </c>
    </row>
    <row r="44" spans="1:16" x14ac:dyDescent="0.25">
      <c r="A44" t="str">
        <f t="shared" si="2"/>
        <v>Feb</v>
      </c>
      <c r="B44" s="9">
        <f>DATE(2018, MONTH(DATEVALUE('2018 NSRS'!$C$2&amp;" 1")), 1)</f>
        <v>43132</v>
      </c>
      <c r="C44" s="9" t="str">
        <f t="shared" si="1"/>
        <v>f. HE19-22</v>
      </c>
      <c r="D44">
        <v>19</v>
      </c>
      <c r="E44" t="s">
        <v>21</v>
      </c>
      <c r="F44" s="4">
        <f>'2018 NSRS'!$C21</f>
        <v>1643</v>
      </c>
      <c r="G44" s="4">
        <f>'2019 NSRS'!$C21</f>
        <v>1425</v>
      </c>
      <c r="H44" s="4">
        <f>'2019 NSRS WO Floor'!$C21</f>
        <v>1425</v>
      </c>
      <c r="M44" s="7" t="s">
        <v>13</v>
      </c>
      <c r="N44" s="8">
        <v>1603</v>
      </c>
      <c r="O44" s="8">
        <v>0</v>
      </c>
      <c r="P44" s="8">
        <v>0</v>
      </c>
    </row>
    <row r="45" spans="1:16" x14ac:dyDescent="0.25">
      <c r="A45" t="str">
        <f t="shared" si="2"/>
        <v>Feb</v>
      </c>
      <c r="B45" s="9">
        <f>DATE(2018, MONTH(DATEVALUE('2018 NSRS'!$C$2&amp;" 1")), 1)</f>
        <v>43132</v>
      </c>
      <c r="C45" s="9" t="str">
        <f t="shared" si="1"/>
        <v>f. HE19-22</v>
      </c>
      <c r="D45">
        <v>20</v>
      </c>
      <c r="E45" t="s">
        <v>21</v>
      </c>
      <c r="F45" s="4">
        <f>'2018 NSRS'!$C22</f>
        <v>1643</v>
      </c>
      <c r="G45" s="4">
        <f>'2019 NSRS'!$C22</f>
        <v>1425</v>
      </c>
      <c r="H45" s="4">
        <f>'2019 NSRS WO Floor'!$C22</f>
        <v>1425</v>
      </c>
    </row>
    <row r="46" spans="1:16" x14ac:dyDescent="0.25">
      <c r="A46" t="str">
        <f t="shared" si="2"/>
        <v>Feb</v>
      </c>
      <c r="B46" s="9">
        <f>DATE(2018, MONTH(DATEVALUE('2018 NSRS'!$C$2&amp;" 1")), 1)</f>
        <v>43132</v>
      </c>
      <c r="C46" s="9" t="str">
        <f t="shared" si="1"/>
        <v>f. HE19-22</v>
      </c>
      <c r="D46">
        <v>21</v>
      </c>
      <c r="E46" t="s">
        <v>21</v>
      </c>
      <c r="F46" s="4">
        <f>'2018 NSRS'!$C23</f>
        <v>1643</v>
      </c>
      <c r="G46" s="4">
        <f>'2019 NSRS'!$C23</f>
        <v>1425</v>
      </c>
      <c r="H46" s="4">
        <f>'2019 NSRS WO Floor'!$C23</f>
        <v>1425</v>
      </c>
    </row>
    <row r="47" spans="1:16" x14ac:dyDescent="0.25">
      <c r="A47" t="str">
        <f t="shared" si="2"/>
        <v>Feb</v>
      </c>
      <c r="B47" s="9">
        <f>DATE(2018, MONTH(DATEVALUE('2018 NSRS'!$C$2&amp;" 1")), 1)</f>
        <v>43132</v>
      </c>
      <c r="C47" s="9" t="str">
        <f t="shared" si="1"/>
        <v>f. HE19-22</v>
      </c>
      <c r="D47">
        <v>22</v>
      </c>
      <c r="E47" t="s">
        <v>21</v>
      </c>
      <c r="F47" s="4">
        <f>'2018 NSRS'!$C24</f>
        <v>1643</v>
      </c>
      <c r="G47" s="4">
        <f>'2019 NSRS'!$C24</f>
        <v>1425</v>
      </c>
      <c r="H47" s="4">
        <f>'2019 NSRS WO Floor'!$C24</f>
        <v>1425</v>
      </c>
    </row>
    <row r="48" spans="1:16" x14ac:dyDescent="0.25">
      <c r="A48" t="str">
        <f t="shared" si="2"/>
        <v>Feb</v>
      </c>
      <c r="B48" s="9">
        <f>DATE(2018, MONTH(DATEVALUE('2018 NSRS'!$C$2&amp;" 1")), 1)</f>
        <v>43132</v>
      </c>
      <c r="C48" s="9" t="str">
        <f t="shared" si="1"/>
        <v>a. HE1-2 &amp; HE23-24</v>
      </c>
      <c r="D48">
        <v>23</v>
      </c>
      <c r="E48" t="s">
        <v>21</v>
      </c>
      <c r="F48" s="4">
        <f>'2018 NSRS'!$C25</f>
        <v>1082</v>
      </c>
      <c r="G48" s="4">
        <f>'2019 NSRS'!$C25</f>
        <v>1316</v>
      </c>
      <c r="H48" s="4">
        <f>'2019 NSRS WO Floor'!$C25</f>
        <v>1316</v>
      </c>
    </row>
    <row r="49" spans="1:8" x14ac:dyDescent="0.25">
      <c r="A49" t="str">
        <f t="shared" si="2"/>
        <v>Feb</v>
      </c>
      <c r="B49" s="9">
        <f>DATE(2018, MONTH(DATEVALUE('2018 NSRS'!$C$2&amp;" 1")), 1)</f>
        <v>43132</v>
      </c>
      <c r="C49" s="9" t="str">
        <f t="shared" si="1"/>
        <v>a. HE1-2 &amp; HE23-24</v>
      </c>
      <c r="D49">
        <v>24</v>
      </c>
      <c r="E49" t="s">
        <v>21</v>
      </c>
      <c r="F49" s="4">
        <f>'2018 NSRS'!$C26</f>
        <v>1082</v>
      </c>
      <c r="G49" s="4">
        <f>'2019 NSRS'!$C26</f>
        <v>1316</v>
      </c>
      <c r="H49" s="4">
        <f>'2019 NSRS WO Floor'!$C26</f>
        <v>1316</v>
      </c>
    </row>
    <row r="50" spans="1:8" x14ac:dyDescent="0.25">
      <c r="A50" t="str">
        <f t="shared" si="2"/>
        <v>Mar</v>
      </c>
      <c r="B50" s="9">
        <f>DATE(2018, MONTH(DATEVALUE('2018 NSRS'!$D$2&amp;" 1")), 1)</f>
        <v>43160</v>
      </c>
      <c r="C50" s="9" t="str">
        <f t="shared" si="1"/>
        <v>a. HE1-2 &amp; HE23-24</v>
      </c>
      <c r="D50">
        <v>1</v>
      </c>
      <c r="E50" t="s">
        <v>21</v>
      </c>
      <c r="F50" s="4">
        <f>'2018 NSRS'!$D3</f>
        <v>967</v>
      </c>
      <c r="G50" s="4">
        <f>'2019 NSRS'!$D3</f>
        <v>1060</v>
      </c>
      <c r="H50" s="4">
        <f>'2019 NSRS WO Floor'!$D3</f>
        <v>1060</v>
      </c>
    </row>
    <row r="51" spans="1:8" x14ac:dyDescent="0.25">
      <c r="A51" t="str">
        <f t="shared" si="2"/>
        <v>Mar</v>
      </c>
      <c r="B51" s="9">
        <f>DATE(2018, MONTH(DATEVALUE('2018 NSRS'!$D$2&amp;" 1")), 1)</f>
        <v>43160</v>
      </c>
      <c r="C51" s="9" t="str">
        <f t="shared" si="1"/>
        <v>a. HE1-2 &amp; HE23-24</v>
      </c>
      <c r="D51">
        <v>2</v>
      </c>
      <c r="E51" t="s">
        <v>21</v>
      </c>
      <c r="F51" s="4">
        <f>'2018 NSRS'!$D4</f>
        <v>967</v>
      </c>
      <c r="G51" s="4">
        <f>'2019 NSRS'!$D4</f>
        <v>1060</v>
      </c>
      <c r="H51" s="4">
        <f>'2019 NSRS WO Floor'!$D4</f>
        <v>1060</v>
      </c>
    </row>
    <row r="52" spans="1:8" x14ac:dyDescent="0.25">
      <c r="A52" t="str">
        <f t="shared" si="2"/>
        <v>Mar</v>
      </c>
      <c r="B52" s="9">
        <f>DATE(2018, MONTH(DATEVALUE('2018 NSRS'!$D$2&amp;" 1")), 1)</f>
        <v>43160</v>
      </c>
      <c r="C52" s="9" t="str">
        <f t="shared" si="1"/>
        <v>b. HE3-6</v>
      </c>
      <c r="D52">
        <v>3</v>
      </c>
      <c r="E52" t="s">
        <v>21</v>
      </c>
      <c r="F52" s="4">
        <f>'2018 NSRS'!$D5</f>
        <v>1505</v>
      </c>
      <c r="G52" s="4">
        <f>'2019 NSRS'!$D5</f>
        <v>1521</v>
      </c>
      <c r="H52" s="4">
        <f>'2019 NSRS WO Floor'!$D5</f>
        <v>1521</v>
      </c>
    </row>
    <row r="53" spans="1:8" x14ac:dyDescent="0.25">
      <c r="A53" t="str">
        <f t="shared" si="2"/>
        <v>Mar</v>
      </c>
      <c r="B53" s="9">
        <f>DATE(2018, MONTH(DATEVALUE('2018 NSRS'!$D$2&amp;" 1")), 1)</f>
        <v>43160</v>
      </c>
      <c r="C53" s="9" t="str">
        <f t="shared" si="1"/>
        <v>b. HE3-6</v>
      </c>
      <c r="D53">
        <v>4</v>
      </c>
      <c r="E53" t="s">
        <v>21</v>
      </c>
      <c r="F53" s="4">
        <f>'2018 NSRS'!$D6</f>
        <v>1505</v>
      </c>
      <c r="G53" s="4">
        <f>'2019 NSRS'!$D6</f>
        <v>1521</v>
      </c>
      <c r="H53" s="4">
        <f>'2019 NSRS WO Floor'!$D6</f>
        <v>1521</v>
      </c>
    </row>
    <row r="54" spans="1:8" x14ac:dyDescent="0.25">
      <c r="A54" t="str">
        <f t="shared" si="2"/>
        <v>Mar</v>
      </c>
      <c r="B54" s="9">
        <f>DATE(2018, MONTH(DATEVALUE('2018 NSRS'!$D$2&amp;" 1")), 1)</f>
        <v>43160</v>
      </c>
      <c r="C54" s="9" t="str">
        <f t="shared" si="1"/>
        <v>b. HE3-6</v>
      </c>
      <c r="D54">
        <v>5</v>
      </c>
      <c r="E54" t="s">
        <v>21</v>
      </c>
      <c r="F54" s="4">
        <f>'2018 NSRS'!$D7</f>
        <v>1505</v>
      </c>
      <c r="G54" s="4">
        <f>'2019 NSRS'!$D7</f>
        <v>1521</v>
      </c>
      <c r="H54" s="4">
        <f>'2019 NSRS WO Floor'!$D7</f>
        <v>1521</v>
      </c>
    </row>
    <row r="55" spans="1:8" x14ac:dyDescent="0.25">
      <c r="A55" t="str">
        <f t="shared" si="2"/>
        <v>Mar</v>
      </c>
      <c r="B55" s="9">
        <f>DATE(2018, MONTH(DATEVALUE('2018 NSRS'!$D$2&amp;" 1")), 1)</f>
        <v>43160</v>
      </c>
      <c r="C55" s="9" t="str">
        <f t="shared" si="1"/>
        <v>b. HE3-6</v>
      </c>
      <c r="D55">
        <v>6</v>
      </c>
      <c r="E55" t="s">
        <v>21</v>
      </c>
      <c r="F55" s="4">
        <f>'2018 NSRS'!$D8</f>
        <v>1505</v>
      </c>
      <c r="G55" s="4">
        <f>'2019 NSRS'!$D8</f>
        <v>1521</v>
      </c>
      <c r="H55" s="4">
        <f>'2019 NSRS WO Floor'!$D8</f>
        <v>1521</v>
      </c>
    </row>
    <row r="56" spans="1:8" x14ac:dyDescent="0.25">
      <c r="A56" t="str">
        <f t="shared" si="2"/>
        <v>Mar</v>
      </c>
      <c r="B56" s="9">
        <f>DATE(2018, MONTH(DATEVALUE('2018 NSRS'!$D$2&amp;" 1")), 1)</f>
        <v>43160</v>
      </c>
      <c r="C56" s="9" t="str">
        <f t="shared" si="1"/>
        <v>c. HE7-10</v>
      </c>
      <c r="D56">
        <v>7</v>
      </c>
      <c r="E56" t="s">
        <v>21</v>
      </c>
      <c r="F56" s="4">
        <f>'2018 NSRS'!$D9</f>
        <v>2111</v>
      </c>
      <c r="G56" s="4">
        <f>'2019 NSRS'!$D9</f>
        <v>1831</v>
      </c>
      <c r="H56" s="4">
        <f>'2019 NSRS WO Floor'!$D9</f>
        <v>1831</v>
      </c>
    </row>
    <row r="57" spans="1:8" x14ac:dyDescent="0.25">
      <c r="A57" t="str">
        <f t="shared" si="2"/>
        <v>Mar</v>
      </c>
      <c r="B57" s="9">
        <f>DATE(2018, MONTH(DATEVALUE('2018 NSRS'!$D$2&amp;" 1")), 1)</f>
        <v>43160</v>
      </c>
      <c r="C57" s="9" t="str">
        <f t="shared" si="1"/>
        <v>c. HE7-10</v>
      </c>
      <c r="D57">
        <v>8</v>
      </c>
      <c r="E57" t="s">
        <v>21</v>
      </c>
      <c r="F57" s="4">
        <f>'2018 NSRS'!$D10</f>
        <v>2111</v>
      </c>
      <c r="G57" s="4">
        <f>'2019 NSRS'!$D10</f>
        <v>1831</v>
      </c>
      <c r="H57" s="4">
        <f>'2019 NSRS WO Floor'!$D10</f>
        <v>1831</v>
      </c>
    </row>
    <row r="58" spans="1:8" x14ac:dyDescent="0.25">
      <c r="A58" t="str">
        <f t="shared" si="2"/>
        <v>Mar</v>
      </c>
      <c r="B58" s="9">
        <f>DATE(2018, MONTH(DATEVALUE('2018 NSRS'!$D$2&amp;" 1")), 1)</f>
        <v>43160</v>
      </c>
      <c r="C58" s="9" t="str">
        <f t="shared" si="1"/>
        <v>c. HE7-10</v>
      </c>
      <c r="D58">
        <v>9</v>
      </c>
      <c r="E58" t="s">
        <v>21</v>
      </c>
      <c r="F58" s="4">
        <f>'2018 NSRS'!$D11</f>
        <v>2111</v>
      </c>
      <c r="G58" s="4">
        <f>'2019 NSRS'!$D11</f>
        <v>1831</v>
      </c>
      <c r="H58" s="4">
        <f>'2019 NSRS WO Floor'!$D11</f>
        <v>1831</v>
      </c>
    </row>
    <row r="59" spans="1:8" x14ac:dyDescent="0.25">
      <c r="A59" t="str">
        <f t="shared" si="2"/>
        <v>Mar</v>
      </c>
      <c r="B59" s="9">
        <f>DATE(2018, MONTH(DATEVALUE('2018 NSRS'!$D$2&amp;" 1")), 1)</f>
        <v>43160</v>
      </c>
      <c r="C59" s="9" t="str">
        <f t="shared" si="1"/>
        <v>c. HE7-10</v>
      </c>
      <c r="D59">
        <v>10</v>
      </c>
      <c r="E59" t="s">
        <v>21</v>
      </c>
      <c r="F59" s="4">
        <f>'2018 NSRS'!$D12</f>
        <v>2111</v>
      </c>
      <c r="G59" s="4">
        <f>'2019 NSRS'!$D12</f>
        <v>1831</v>
      </c>
      <c r="H59" s="4">
        <f>'2019 NSRS WO Floor'!$D12</f>
        <v>1831</v>
      </c>
    </row>
    <row r="60" spans="1:8" x14ac:dyDescent="0.25">
      <c r="A60" t="str">
        <f t="shared" si="2"/>
        <v>Mar</v>
      </c>
      <c r="B60" s="9">
        <f>DATE(2018, MONTH(DATEVALUE('2018 NSRS'!$D$2&amp;" 1")), 1)</f>
        <v>43160</v>
      </c>
      <c r="C60" s="9" t="str">
        <f t="shared" si="1"/>
        <v>d. HE11-14</v>
      </c>
      <c r="D60">
        <v>11</v>
      </c>
      <c r="E60" t="s">
        <v>21</v>
      </c>
      <c r="F60" s="4">
        <f>'2018 NSRS'!$D13</f>
        <v>1819</v>
      </c>
      <c r="G60" s="4">
        <f>'2019 NSRS'!$D13</f>
        <v>1521</v>
      </c>
      <c r="H60" s="4">
        <f>'2019 NSRS WO Floor'!$D13</f>
        <v>1521</v>
      </c>
    </row>
    <row r="61" spans="1:8" x14ac:dyDescent="0.25">
      <c r="A61" t="str">
        <f t="shared" si="2"/>
        <v>Mar</v>
      </c>
      <c r="B61" s="9">
        <f>DATE(2018, MONTH(DATEVALUE('2018 NSRS'!$D$2&amp;" 1")), 1)</f>
        <v>43160</v>
      </c>
      <c r="C61" s="9" t="str">
        <f t="shared" si="1"/>
        <v>d. HE11-14</v>
      </c>
      <c r="D61">
        <v>12</v>
      </c>
      <c r="E61" t="s">
        <v>21</v>
      </c>
      <c r="F61" s="4">
        <f>'2018 NSRS'!$D14</f>
        <v>1819</v>
      </c>
      <c r="G61" s="4">
        <f>'2019 NSRS'!$D14</f>
        <v>1521</v>
      </c>
      <c r="H61" s="4">
        <f>'2019 NSRS WO Floor'!$D14</f>
        <v>1521</v>
      </c>
    </row>
    <row r="62" spans="1:8" x14ac:dyDescent="0.25">
      <c r="A62" t="str">
        <f t="shared" si="2"/>
        <v>Mar</v>
      </c>
      <c r="B62" s="9">
        <f>DATE(2018, MONTH(DATEVALUE('2018 NSRS'!$D$2&amp;" 1")), 1)</f>
        <v>43160</v>
      </c>
      <c r="C62" s="9" t="str">
        <f t="shared" si="1"/>
        <v>d. HE11-14</v>
      </c>
      <c r="D62">
        <v>13</v>
      </c>
      <c r="E62" t="s">
        <v>21</v>
      </c>
      <c r="F62" s="4">
        <f>'2018 NSRS'!$D15</f>
        <v>1819</v>
      </c>
      <c r="G62" s="4">
        <f>'2019 NSRS'!$D15</f>
        <v>1521</v>
      </c>
      <c r="H62" s="4">
        <f>'2019 NSRS WO Floor'!$D15</f>
        <v>1521</v>
      </c>
    </row>
    <row r="63" spans="1:8" x14ac:dyDescent="0.25">
      <c r="A63" t="str">
        <f t="shared" si="2"/>
        <v>Mar</v>
      </c>
      <c r="B63" s="9">
        <f>DATE(2018, MONTH(DATEVALUE('2018 NSRS'!$D$2&amp;" 1")), 1)</f>
        <v>43160</v>
      </c>
      <c r="C63" s="9" t="str">
        <f t="shared" si="1"/>
        <v>d. HE11-14</v>
      </c>
      <c r="D63">
        <v>14</v>
      </c>
      <c r="E63" t="s">
        <v>21</v>
      </c>
      <c r="F63" s="4">
        <f>'2018 NSRS'!$D16</f>
        <v>1819</v>
      </c>
      <c r="G63" s="4">
        <f>'2019 NSRS'!$D16</f>
        <v>1521</v>
      </c>
      <c r="H63" s="4">
        <f>'2019 NSRS WO Floor'!$D16</f>
        <v>1521</v>
      </c>
    </row>
    <row r="64" spans="1:8" x14ac:dyDescent="0.25">
      <c r="A64" t="str">
        <f t="shared" si="2"/>
        <v>Mar</v>
      </c>
      <c r="B64" s="9">
        <f>DATE(2018, MONTH(DATEVALUE('2018 NSRS'!$D$2&amp;" 1")), 1)</f>
        <v>43160</v>
      </c>
      <c r="C64" s="9" t="str">
        <f t="shared" si="1"/>
        <v>e. HE15-18</v>
      </c>
      <c r="D64">
        <v>15</v>
      </c>
      <c r="E64" t="s">
        <v>21</v>
      </c>
      <c r="F64" s="4">
        <f>'2018 NSRS'!$D17</f>
        <v>1572</v>
      </c>
      <c r="G64" s="4">
        <f>'2019 NSRS'!$D17</f>
        <v>1554</v>
      </c>
      <c r="H64" s="4">
        <f>'2019 NSRS WO Floor'!$D17</f>
        <v>1554</v>
      </c>
    </row>
    <row r="65" spans="1:8" x14ac:dyDescent="0.25">
      <c r="A65" t="str">
        <f t="shared" si="2"/>
        <v>Mar</v>
      </c>
      <c r="B65" s="9">
        <f>DATE(2018, MONTH(DATEVALUE('2018 NSRS'!$D$2&amp;" 1")), 1)</f>
        <v>43160</v>
      </c>
      <c r="C65" s="9" t="str">
        <f t="shared" si="1"/>
        <v>e. HE15-18</v>
      </c>
      <c r="D65">
        <v>16</v>
      </c>
      <c r="E65" t="s">
        <v>21</v>
      </c>
      <c r="F65" s="4">
        <f>'2018 NSRS'!$D18</f>
        <v>1572</v>
      </c>
      <c r="G65" s="4">
        <f>'2019 NSRS'!$D18</f>
        <v>1554</v>
      </c>
      <c r="H65" s="4">
        <f>'2019 NSRS WO Floor'!$D18</f>
        <v>1554</v>
      </c>
    </row>
    <row r="66" spans="1:8" x14ac:dyDescent="0.25">
      <c r="A66" t="str">
        <f t="shared" si="2"/>
        <v>Mar</v>
      </c>
      <c r="B66" s="9">
        <f>DATE(2018, MONTH(DATEVALUE('2018 NSRS'!$D$2&amp;" 1")), 1)</f>
        <v>43160</v>
      </c>
      <c r="C66" s="9" t="str">
        <f t="shared" si="1"/>
        <v>e. HE15-18</v>
      </c>
      <c r="D66">
        <v>17</v>
      </c>
      <c r="E66" t="s">
        <v>21</v>
      </c>
      <c r="F66" s="4">
        <f>'2018 NSRS'!$D19</f>
        <v>1572</v>
      </c>
      <c r="G66" s="4">
        <f>'2019 NSRS'!$D19</f>
        <v>1554</v>
      </c>
      <c r="H66" s="4">
        <f>'2019 NSRS WO Floor'!$D19</f>
        <v>1554</v>
      </c>
    </row>
    <row r="67" spans="1:8" x14ac:dyDescent="0.25">
      <c r="A67" t="str">
        <f t="shared" si="2"/>
        <v>Mar</v>
      </c>
      <c r="B67" s="9">
        <f>DATE(2018, MONTH(DATEVALUE('2018 NSRS'!$D$2&amp;" 1")), 1)</f>
        <v>43160</v>
      </c>
      <c r="C67" s="9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21</v>
      </c>
      <c r="F67" s="4">
        <f>'2018 NSRS'!$D20</f>
        <v>1572</v>
      </c>
      <c r="G67" s="4">
        <f>'2019 NSRS'!$D20</f>
        <v>1554</v>
      </c>
      <c r="H67" s="4">
        <f>'2019 NSRS WO Floor'!$D20</f>
        <v>1554</v>
      </c>
    </row>
    <row r="68" spans="1:8" x14ac:dyDescent="0.25">
      <c r="A68" t="str">
        <f t="shared" si="2"/>
        <v>Mar</v>
      </c>
      <c r="B68" s="9">
        <f>DATE(2018, MONTH(DATEVALUE('2018 NSRS'!$D$2&amp;" 1")), 1)</f>
        <v>43160</v>
      </c>
      <c r="C68" s="9" t="str">
        <f t="shared" si="3"/>
        <v>f. HE19-22</v>
      </c>
      <c r="D68">
        <v>19</v>
      </c>
      <c r="E68" t="s">
        <v>21</v>
      </c>
      <c r="F68" s="4">
        <f>'2018 NSRS'!$D21</f>
        <v>1387</v>
      </c>
      <c r="G68" s="4">
        <f>'2019 NSRS'!$D21</f>
        <v>1438</v>
      </c>
      <c r="H68" s="4">
        <f>'2019 NSRS WO Floor'!$D21</f>
        <v>1438</v>
      </c>
    </row>
    <row r="69" spans="1:8" x14ac:dyDescent="0.25">
      <c r="A69" t="str">
        <f t="shared" si="2"/>
        <v>Mar</v>
      </c>
      <c r="B69" s="9">
        <f>DATE(2018, MONTH(DATEVALUE('2018 NSRS'!$D$2&amp;" 1")), 1)</f>
        <v>43160</v>
      </c>
      <c r="C69" s="9" t="str">
        <f t="shared" si="3"/>
        <v>f. HE19-22</v>
      </c>
      <c r="D69">
        <v>20</v>
      </c>
      <c r="E69" t="s">
        <v>21</v>
      </c>
      <c r="F69" s="4">
        <f>'2018 NSRS'!$D22</f>
        <v>1387</v>
      </c>
      <c r="G69" s="4">
        <f>'2019 NSRS'!$D22</f>
        <v>1438</v>
      </c>
      <c r="H69" s="4">
        <f>'2019 NSRS WO Floor'!$D22</f>
        <v>1438</v>
      </c>
    </row>
    <row r="70" spans="1:8" x14ac:dyDescent="0.25">
      <c r="A70" t="str">
        <f t="shared" si="2"/>
        <v>Mar</v>
      </c>
      <c r="B70" s="9">
        <f>DATE(2018, MONTH(DATEVALUE('2018 NSRS'!$D$2&amp;" 1")), 1)</f>
        <v>43160</v>
      </c>
      <c r="C70" s="9" t="str">
        <f t="shared" si="3"/>
        <v>f. HE19-22</v>
      </c>
      <c r="D70">
        <v>21</v>
      </c>
      <c r="E70" t="s">
        <v>21</v>
      </c>
      <c r="F70" s="4">
        <f>'2018 NSRS'!$D23</f>
        <v>1387</v>
      </c>
      <c r="G70" s="4">
        <f>'2019 NSRS'!$D23</f>
        <v>1438</v>
      </c>
      <c r="H70" s="4">
        <f>'2019 NSRS WO Floor'!$D23</f>
        <v>1438</v>
      </c>
    </row>
    <row r="71" spans="1:8" x14ac:dyDescent="0.25">
      <c r="A71" t="str">
        <f t="shared" si="2"/>
        <v>Mar</v>
      </c>
      <c r="B71" s="9">
        <f>DATE(2018, MONTH(DATEVALUE('2018 NSRS'!$D$2&amp;" 1")), 1)</f>
        <v>43160</v>
      </c>
      <c r="C71" s="9" t="str">
        <f t="shared" si="3"/>
        <v>f. HE19-22</v>
      </c>
      <c r="D71">
        <v>22</v>
      </c>
      <c r="E71" t="s">
        <v>21</v>
      </c>
      <c r="F71" s="4">
        <f>'2018 NSRS'!$D24</f>
        <v>1387</v>
      </c>
      <c r="G71" s="4">
        <f>'2019 NSRS'!$D24</f>
        <v>1438</v>
      </c>
      <c r="H71" s="4">
        <f>'2019 NSRS WO Floor'!$D24</f>
        <v>1438</v>
      </c>
    </row>
    <row r="72" spans="1:8" x14ac:dyDescent="0.25">
      <c r="A72" t="str">
        <f t="shared" si="2"/>
        <v>Mar</v>
      </c>
      <c r="B72" s="9">
        <f>DATE(2018, MONTH(DATEVALUE('2018 NSRS'!$D$2&amp;" 1")), 1)</f>
        <v>43160</v>
      </c>
      <c r="C72" s="9" t="str">
        <f t="shared" si="3"/>
        <v>a. HE1-2 &amp; HE23-24</v>
      </c>
      <c r="D72">
        <v>23</v>
      </c>
      <c r="E72" t="s">
        <v>21</v>
      </c>
      <c r="F72" s="4">
        <f>'2018 NSRS'!$D25</f>
        <v>967</v>
      </c>
      <c r="G72" s="4">
        <f>'2019 NSRS'!$D25</f>
        <v>1060</v>
      </c>
      <c r="H72" s="4">
        <f>'2019 NSRS WO Floor'!$D25</f>
        <v>1060</v>
      </c>
    </row>
    <row r="73" spans="1:8" x14ac:dyDescent="0.25">
      <c r="A73" t="str">
        <f t="shared" si="2"/>
        <v>Mar</v>
      </c>
      <c r="B73" s="9">
        <f>DATE(2018, MONTH(DATEVALUE('2018 NSRS'!$D$2&amp;" 1")), 1)</f>
        <v>43160</v>
      </c>
      <c r="C73" s="9" t="str">
        <f t="shared" si="3"/>
        <v>a. HE1-2 &amp; HE23-24</v>
      </c>
      <c r="D73">
        <v>24</v>
      </c>
      <c r="E73" t="s">
        <v>21</v>
      </c>
      <c r="F73" s="4">
        <f>'2018 NSRS'!$D26</f>
        <v>967</v>
      </c>
      <c r="G73" s="4">
        <f>'2019 NSRS'!$D26</f>
        <v>1060</v>
      </c>
      <c r="H73" s="4">
        <f>'2019 NSRS WO Floor'!$D26</f>
        <v>1060</v>
      </c>
    </row>
    <row r="74" spans="1:8" x14ac:dyDescent="0.25">
      <c r="A74" t="str">
        <f t="shared" ref="A74:A98" si="4">TEXT(B74, "mmm")</f>
        <v>Apr</v>
      </c>
      <c r="B74" s="9">
        <f>DATE(2018, MONTH(DATEVALUE('2018 NSRS'!$E$2&amp;" 1")), 1)</f>
        <v>43191</v>
      </c>
      <c r="C74" s="9" t="str">
        <f t="shared" si="3"/>
        <v>a. HE1-2 &amp; HE23-24</v>
      </c>
      <c r="D74">
        <v>1</v>
      </c>
      <c r="E74" t="s">
        <v>21</v>
      </c>
      <c r="F74" s="4">
        <f>'2018 NSRS'!$E3</f>
        <v>1131</v>
      </c>
      <c r="G74" s="4">
        <f>'2019 NSRS'!$E3</f>
        <v>1158</v>
      </c>
      <c r="H74" s="4">
        <f>'2019 NSRS WO Floor'!$E3</f>
        <v>1158</v>
      </c>
    </row>
    <row r="75" spans="1:8" x14ac:dyDescent="0.25">
      <c r="A75" t="str">
        <f t="shared" si="4"/>
        <v>Apr</v>
      </c>
      <c r="B75" s="9">
        <f>DATE(2018, MONTH(DATEVALUE('2018 NSRS'!$E$2&amp;" 1")), 1)</f>
        <v>43191</v>
      </c>
      <c r="C75" s="9" t="str">
        <f t="shared" si="3"/>
        <v>a. HE1-2 &amp; HE23-24</v>
      </c>
      <c r="D75">
        <v>2</v>
      </c>
      <c r="E75" t="s">
        <v>21</v>
      </c>
      <c r="F75" s="4">
        <f>'2018 NSRS'!$E4</f>
        <v>1131</v>
      </c>
      <c r="G75" s="4">
        <f>'2019 NSRS'!$E4</f>
        <v>1158</v>
      </c>
      <c r="H75" s="4">
        <f>'2019 NSRS WO Floor'!$E4</f>
        <v>1158</v>
      </c>
    </row>
    <row r="76" spans="1:8" x14ac:dyDescent="0.25">
      <c r="A76" t="str">
        <f t="shared" si="4"/>
        <v>Apr</v>
      </c>
      <c r="B76" s="9">
        <f>DATE(2018, MONTH(DATEVALUE('2018 NSRS'!$E$2&amp;" 1")), 1)</f>
        <v>43191</v>
      </c>
      <c r="C76" s="9" t="str">
        <f t="shared" si="3"/>
        <v>b. HE3-6</v>
      </c>
      <c r="D76">
        <v>3</v>
      </c>
      <c r="E76" t="s">
        <v>21</v>
      </c>
      <c r="F76" s="4">
        <f>'2018 NSRS'!$E5</f>
        <v>1529</v>
      </c>
      <c r="G76" s="4">
        <f>'2019 NSRS'!$E5</f>
        <v>1660</v>
      </c>
      <c r="H76" s="4">
        <f>'2019 NSRS WO Floor'!$E5</f>
        <v>1660</v>
      </c>
    </row>
    <row r="77" spans="1:8" x14ac:dyDescent="0.25">
      <c r="A77" t="str">
        <f t="shared" si="4"/>
        <v>Apr</v>
      </c>
      <c r="B77" s="9">
        <f>DATE(2018, MONTH(DATEVALUE('2018 NSRS'!$E$2&amp;" 1")), 1)</f>
        <v>43191</v>
      </c>
      <c r="C77" s="9" t="str">
        <f t="shared" si="3"/>
        <v>b. HE3-6</v>
      </c>
      <c r="D77">
        <v>4</v>
      </c>
      <c r="E77" t="s">
        <v>21</v>
      </c>
      <c r="F77" s="4">
        <f>'2018 NSRS'!$E6</f>
        <v>1529</v>
      </c>
      <c r="G77" s="4">
        <f>'2019 NSRS'!$E6</f>
        <v>1660</v>
      </c>
      <c r="H77" s="4">
        <f>'2019 NSRS WO Floor'!$E6</f>
        <v>1660</v>
      </c>
    </row>
    <row r="78" spans="1:8" x14ac:dyDescent="0.25">
      <c r="A78" t="str">
        <f t="shared" si="4"/>
        <v>Apr</v>
      </c>
      <c r="B78" s="9">
        <f>DATE(2018, MONTH(DATEVALUE('2018 NSRS'!$E$2&amp;" 1")), 1)</f>
        <v>43191</v>
      </c>
      <c r="C78" s="9" t="str">
        <f t="shared" si="3"/>
        <v>b. HE3-6</v>
      </c>
      <c r="D78">
        <v>5</v>
      </c>
      <c r="E78" t="s">
        <v>21</v>
      </c>
      <c r="F78" s="4">
        <f>'2018 NSRS'!$E7</f>
        <v>1529</v>
      </c>
      <c r="G78" s="4">
        <f>'2019 NSRS'!$E7</f>
        <v>1660</v>
      </c>
      <c r="H78" s="4">
        <f>'2019 NSRS WO Floor'!$E7</f>
        <v>1660</v>
      </c>
    </row>
    <row r="79" spans="1:8" x14ac:dyDescent="0.25">
      <c r="A79" t="str">
        <f t="shared" si="4"/>
        <v>Apr</v>
      </c>
      <c r="B79" s="9">
        <f>DATE(2018, MONTH(DATEVALUE('2018 NSRS'!$E$2&amp;" 1")), 1)</f>
        <v>43191</v>
      </c>
      <c r="C79" s="9" t="str">
        <f t="shared" si="3"/>
        <v>b. HE3-6</v>
      </c>
      <c r="D79">
        <v>6</v>
      </c>
      <c r="E79" t="s">
        <v>21</v>
      </c>
      <c r="F79" s="4">
        <f>'2018 NSRS'!$E8</f>
        <v>1529</v>
      </c>
      <c r="G79" s="4">
        <f>'2019 NSRS'!$E8</f>
        <v>1660</v>
      </c>
      <c r="H79" s="4">
        <f>'2019 NSRS WO Floor'!$E8</f>
        <v>1660</v>
      </c>
    </row>
    <row r="80" spans="1:8" x14ac:dyDescent="0.25">
      <c r="A80" t="str">
        <f t="shared" si="4"/>
        <v>Apr</v>
      </c>
      <c r="B80" s="9">
        <f>DATE(2018, MONTH(DATEVALUE('2018 NSRS'!$E$2&amp;" 1")), 1)</f>
        <v>43191</v>
      </c>
      <c r="C80" s="9" t="str">
        <f t="shared" si="3"/>
        <v>c. HE7-10</v>
      </c>
      <c r="D80">
        <v>7</v>
      </c>
      <c r="E80" t="s">
        <v>21</v>
      </c>
      <c r="F80" s="4">
        <f>'2018 NSRS'!$E9</f>
        <v>1977</v>
      </c>
      <c r="G80" s="4">
        <f>'2019 NSRS'!$E9</f>
        <v>1784</v>
      </c>
      <c r="H80" s="4">
        <f>'2019 NSRS WO Floor'!$E9</f>
        <v>1784</v>
      </c>
    </row>
    <row r="81" spans="1:8" x14ac:dyDescent="0.25">
      <c r="A81" t="str">
        <f t="shared" si="4"/>
        <v>Apr</v>
      </c>
      <c r="B81" s="9">
        <f>DATE(2018, MONTH(DATEVALUE('2018 NSRS'!$E$2&amp;" 1")), 1)</f>
        <v>43191</v>
      </c>
      <c r="C81" s="9" t="str">
        <f t="shared" si="3"/>
        <v>c. HE7-10</v>
      </c>
      <c r="D81">
        <v>8</v>
      </c>
      <c r="E81" t="s">
        <v>21</v>
      </c>
      <c r="F81" s="4">
        <f>'2018 NSRS'!$E10</f>
        <v>1977</v>
      </c>
      <c r="G81" s="4">
        <f>'2019 NSRS'!$E10</f>
        <v>1784</v>
      </c>
      <c r="H81" s="4">
        <f>'2019 NSRS WO Floor'!$E10</f>
        <v>1784</v>
      </c>
    </row>
    <row r="82" spans="1:8" x14ac:dyDescent="0.25">
      <c r="A82" t="str">
        <f t="shared" si="4"/>
        <v>Apr</v>
      </c>
      <c r="B82" s="9">
        <f>DATE(2018, MONTH(DATEVALUE('2018 NSRS'!$E$2&amp;" 1")), 1)</f>
        <v>43191</v>
      </c>
      <c r="C82" s="9" t="str">
        <f t="shared" si="3"/>
        <v>c. HE7-10</v>
      </c>
      <c r="D82">
        <v>9</v>
      </c>
      <c r="E82" t="s">
        <v>21</v>
      </c>
      <c r="F82" s="4">
        <f>'2018 NSRS'!$E11</f>
        <v>1977</v>
      </c>
      <c r="G82" s="4">
        <f>'2019 NSRS'!$E11</f>
        <v>1784</v>
      </c>
      <c r="H82" s="4">
        <f>'2019 NSRS WO Floor'!$E11</f>
        <v>1784</v>
      </c>
    </row>
    <row r="83" spans="1:8" x14ac:dyDescent="0.25">
      <c r="A83" t="str">
        <f t="shared" si="4"/>
        <v>Apr</v>
      </c>
      <c r="B83" s="9">
        <f>DATE(2018, MONTH(DATEVALUE('2018 NSRS'!$E$2&amp;" 1")), 1)</f>
        <v>43191</v>
      </c>
      <c r="C83" s="9" t="str">
        <f t="shared" si="3"/>
        <v>c. HE7-10</v>
      </c>
      <c r="D83">
        <v>10</v>
      </c>
      <c r="E83" t="s">
        <v>21</v>
      </c>
      <c r="F83" s="4">
        <f>'2018 NSRS'!$E12</f>
        <v>1977</v>
      </c>
      <c r="G83" s="4">
        <f>'2019 NSRS'!$E12</f>
        <v>1784</v>
      </c>
      <c r="H83" s="4">
        <f>'2019 NSRS WO Floor'!$E12</f>
        <v>1784</v>
      </c>
    </row>
    <row r="84" spans="1:8" x14ac:dyDescent="0.25">
      <c r="A84" t="str">
        <f t="shared" si="4"/>
        <v>Apr</v>
      </c>
      <c r="B84" s="9">
        <f>DATE(2018, MONTH(DATEVALUE('2018 NSRS'!$E$2&amp;" 1")), 1)</f>
        <v>43191</v>
      </c>
      <c r="C84" s="9" t="str">
        <f t="shared" si="3"/>
        <v>d. HE11-14</v>
      </c>
      <c r="D84">
        <v>11</v>
      </c>
      <c r="E84" t="s">
        <v>21</v>
      </c>
      <c r="F84" s="4">
        <f>'2018 NSRS'!$E13</f>
        <v>1469</v>
      </c>
      <c r="G84" s="4">
        <f>'2019 NSRS'!$E13</f>
        <v>1441</v>
      </c>
      <c r="H84" s="4">
        <f>'2019 NSRS WO Floor'!$E13</f>
        <v>1441</v>
      </c>
    </row>
    <row r="85" spans="1:8" x14ac:dyDescent="0.25">
      <c r="A85" t="str">
        <f t="shared" si="4"/>
        <v>Apr</v>
      </c>
      <c r="B85" s="9">
        <f>DATE(2018, MONTH(DATEVALUE('2018 NSRS'!$E$2&amp;" 1")), 1)</f>
        <v>43191</v>
      </c>
      <c r="C85" s="9" t="str">
        <f t="shared" si="3"/>
        <v>d. HE11-14</v>
      </c>
      <c r="D85">
        <v>12</v>
      </c>
      <c r="E85" t="s">
        <v>21</v>
      </c>
      <c r="F85" s="4">
        <f>'2018 NSRS'!$E14</f>
        <v>1469</v>
      </c>
      <c r="G85" s="4">
        <f>'2019 NSRS'!$E14</f>
        <v>1441</v>
      </c>
      <c r="H85" s="4">
        <f>'2019 NSRS WO Floor'!$E14</f>
        <v>1441</v>
      </c>
    </row>
    <row r="86" spans="1:8" x14ac:dyDescent="0.25">
      <c r="A86" t="str">
        <f t="shared" si="4"/>
        <v>Apr</v>
      </c>
      <c r="B86" s="9">
        <f>DATE(2018, MONTH(DATEVALUE('2018 NSRS'!$E$2&amp;" 1")), 1)</f>
        <v>43191</v>
      </c>
      <c r="C86" s="9" t="str">
        <f t="shared" si="3"/>
        <v>d. HE11-14</v>
      </c>
      <c r="D86">
        <v>13</v>
      </c>
      <c r="E86" t="s">
        <v>21</v>
      </c>
      <c r="F86" s="4">
        <f>'2018 NSRS'!$E15</f>
        <v>1469</v>
      </c>
      <c r="G86" s="4">
        <f>'2019 NSRS'!$E15</f>
        <v>1441</v>
      </c>
      <c r="H86" s="4">
        <f>'2019 NSRS WO Floor'!$E15</f>
        <v>1441</v>
      </c>
    </row>
    <row r="87" spans="1:8" x14ac:dyDescent="0.25">
      <c r="A87" t="str">
        <f t="shared" si="4"/>
        <v>Apr</v>
      </c>
      <c r="B87" s="9">
        <f>DATE(2018, MONTH(DATEVALUE('2018 NSRS'!$E$2&amp;" 1")), 1)</f>
        <v>43191</v>
      </c>
      <c r="C87" s="9" t="str">
        <f t="shared" si="3"/>
        <v>d. HE11-14</v>
      </c>
      <c r="D87">
        <v>14</v>
      </c>
      <c r="E87" t="s">
        <v>21</v>
      </c>
      <c r="F87" s="4">
        <f>'2018 NSRS'!$E16</f>
        <v>1469</v>
      </c>
      <c r="G87" s="4">
        <f>'2019 NSRS'!$E16</f>
        <v>1441</v>
      </c>
      <c r="H87" s="4">
        <f>'2019 NSRS WO Floor'!$E16</f>
        <v>1441</v>
      </c>
    </row>
    <row r="88" spans="1:8" x14ac:dyDescent="0.25">
      <c r="A88" t="str">
        <f t="shared" si="4"/>
        <v>Apr</v>
      </c>
      <c r="B88" s="9">
        <f>DATE(2018, MONTH(DATEVALUE('2018 NSRS'!$E$2&amp;" 1")), 1)</f>
        <v>43191</v>
      </c>
      <c r="C88" s="9" t="str">
        <f t="shared" si="3"/>
        <v>e. HE15-18</v>
      </c>
      <c r="D88">
        <v>15</v>
      </c>
      <c r="E88" t="s">
        <v>21</v>
      </c>
      <c r="F88" s="4">
        <f>'2018 NSRS'!$E17</f>
        <v>1468</v>
      </c>
      <c r="G88" s="4">
        <f>'2019 NSRS'!$E17</f>
        <v>1392</v>
      </c>
      <c r="H88" s="4">
        <f>'2019 NSRS WO Floor'!$E17</f>
        <v>1392</v>
      </c>
    </row>
    <row r="89" spans="1:8" x14ac:dyDescent="0.25">
      <c r="A89" t="str">
        <f t="shared" si="4"/>
        <v>Apr</v>
      </c>
      <c r="B89" s="9">
        <f>DATE(2018, MONTH(DATEVALUE('2018 NSRS'!$E$2&amp;" 1")), 1)</f>
        <v>43191</v>
      </c>
      <c r="C89" s="9" t="str">
        <f t="shared" si="3"/>
        <v>e. HE15-18</v>
      </c>
      <c r="D89">
        <v>16</v>
      </c>
      <c r="E89" t="s">
        <v>21</v>
      </c>
      <c r="F89" s="4">
        <f>'2018 NSRS'!$E18</f>
        <v>1468</v>
      </c>
      <c r="G89" s="4">
        <f>'2019 NSRS'!$E18</f>
        <v>1392</v>
      </c>
      <c r="H89" s="4">
        <f>'2019 NSRS WO Floor'!$E18</f>
        <v>1392</v>
      </c>
    </row>
    <row r="90" spans="1:8" x14ac:dyDescent="0.25">
      <c r="A90" t="str">
        <f t="shared" si="4"/>
        <v>Apr</v>
      </c>
      <c r="B90" s="9">
        <f>DATE(2018, MONTH(DATEVALUE('2018 NSRS'!$E$2&amp;" 1")), 1)</f>
        <v>43191</v>
      </c>
      <c r="C90" s="9" t="str">
        <f t="shared" si="3"/>
        <v>e. HE15-18</v>
      </c>
      <c r="D90">
        <v>17</v>
      </c>
      <c r="E90" t="s">
        <v>21</v>
      </c>
      <c r="F90" s="4">
        <f>'2018 NSRS'!$E19</f>
        <v>1468</v>
      </c>
      <c r="G90" s="4">
        <f>'2019 NSRS'!$E19</f>
        <v>1392</v>
      </c>
      <c r="H90" s="4">
        <f>'2019 NSRS WO Floor'!$E19</f>
        <v>1392</v>
      </c>
    </row>
    <row r="91" spans="1:8" x14ac:dyDescent="0.25">
      <c r="A91" t="str">
        <f t="shared" si="4"/>
        <v>Apr</v>
      </c>
      <c r="B91" s="9">
        <f>DATE(2018, MONTH(DATEVALUE('2018 NSRS'!$E$2&amp;" 1")), 1)</f>
        <v>43191</v>
      </c>
      <c r="C91" s="9" t="str">
        <f t="shared" si="3"/>
        <v>e. HE15-18</v>
      </c>
      <c r="D91">
        <v>18</v>
      </c>
      <c r="E91" t="s">
        <v>21</v>
      </c>
      <c r="F91" s="4">
        <f>'2018 NSRS'!$E20</f>
        <v>1468</v>
      </c>
      <c r="G91" s="4">
        <f>'2019 NSRS'!$E20</f>
        <v>1392</v>
      </c>
      <c r="H91" s="4">
        <f>'2019 NSRS WO Floor'!$E20</f>
        <v>1392</v>
      </c>
    </row>
    <row r="92" spans="1:8" x14ac:dyDescent="0.25">
      <c r="A92" t="str">
        <f t="shared" si="4"/>
        <v>Apr</v>
      </c>
      <c r="B92" s="9">
        <f>DATE(2018, MONTH(DATEVALUE('2018 NSRS'!$E$2&amp;" 1")), 1)</f>
        <v>43191</v>
      </c>
      <c r="C92" s="9" t="str">
        <f t="shared" si="3"/>
        <v>f. HE19-22</v>
      </c>
      <c r="D92">
        <v>19</v>
      </c>
      <c r="E92" t="s">
        <v>21</v>
      </c>
      <c r="F92" s="4">
        <f>'2018 NSRS'!$E21</f>
        <v>1410</v>
      </c>
      <c r="G92" s="4">
        <f>'2019 NSRS'!$E21</f>
        <v>1643</v>
      </c>
      <c r="H92" s="4">
        <f>'2019 NSRS WO Floor'!$E21</f>
        <v>1643</v>
      </c>
    </row>
    <row r="93" spans="1:8" x14ac:dyDescent="0.25">
      <c r="A93" t="str">
        <f t="shared" si="4"/>
        <v>Apr</v>
      </c>
      <c r="B93" s="9">
        <f>DATE(2018, MONTH(DATEVALUE('2018 NSRS'!$E$2&amp;" 1")), 1)</f>
        <v>43191</v>
      </c>
      <c r="C93" s="9" t="str">
        <f t="shared" si="3"/>
        <v>f. HE19-22</v>
      </c>
      <c r="D93">
        <v>20</v>
      </c>
      <c r="E93" t="s">
        <v>21</v>
      </c>
      <c r="F93" s="4">
        <f>'2018 NSRS'!$E22</f>
        <v>1410</v>
      </c>
      <c r="G93" s="4">
        <f>'2019 NSRS'!$E22</f>
        <v>1643</v>
      </c>
      <c r="H93" s="4">
        <f>'2019 NSRS WO Floor'!$E22</f>
        <v>1643</v>
      </c>
    </row>
    <row r="94" spans="1:8" x14ac:dyDescent="0.25">
      <c r="A94" t="str">
        <f t="shared" si="4"/>
        <v>Apr</v>
      </c>
      <c r="B94" s="9">
        <f>DATE(2018, MONTH(DATEVALUE('2018 NSRS'!$E$2&amp;" 1")), 1)</f>
        <v>43191</v>
      </c>
      <c r="C94" s="9" t="str">
        <f t="shared" si="3"/>
        <v>f. HE19-22</v>
      </c>
      <c r="D94">
        <v>21</v>
      </c>
      <c r="E94" t="s">
        <v>21</v>
      </c>
      <c r="F94" s="4">
        <f>'2018 NSRS'!$E23</f>
        <v>1410</v>
      </c>
      <c r="G94" s="4">
        <f>'2019 NSRS'!$E23</f>
        <v>1643</v>
      </c>
      <c r="H94" s="4">
        <f>'2019 NSRS WO Floor'!$E23</f>
        <v>1643</v>
      </c>
    </row>
    <row r="95" spans="1:8" x14ac:dyDescent="0.25">
      <c r="A95" t="str">
        <f t="shared" si="4"/>
        <v>Apr</v>
      </c>
      <c r="B95" s="9">
        <f>DATE(2018, MONTH(DATEVALUE('2018 NSRS'!$E$2&amp;" 1")), 1)</f>
        <v>43191</v>
      </c>
      <c r="C95" s="9" t="str">
        <f t="shared" si="3"/>
        <v>f. HE19-22</v>
      </c>
      <c r="D95">
        <v>22</v>
      </c>
      <c r="E95" t="s">
        <v>21</v>
      </c>
      <c r="F95" s="4">
        <f>'2018 NSRS'!$E24</f>
        <v>1410</v>
      </c>
      <c r="G95" s="4">
        <f>'2019 NSRS'!$E24</f>
        <v>1643</v>
      </c>
      <c r="H95" s="4">
        <f>'2019 NSRS WO Floor'!$E24</f>
        <v>1643</v>
      </c>
    </row>
    <row r="96" spans="1:8" x14ac:dyDescent="0.25">
      <c r="A96" t="str">
        <f t="shared" si="4"/>
        <v>Apr</v>
      </c>
      <c r="B96" s="9">
        <f>DATE(2018, MONTH(DATEVALUE('2018 NSRS'!$E$2&amp;" 1")), 1)</f>
        <v>43191</v>
      </c>
      <c r="C96" s="9" t="str">
        <f t="shared" si="3"/>
        <v>a. HE1-2 &amp; HE23-24</v>
      </c>
      <c r="D96">
        <v>23</v>
      </c>
      <c r="E96" t="s">
        <v>21</v>
      </c>
      <c r="F96" s="4">
        <f>'2018 NSRS'!$E25</f>
        <v>1131</v>
      </c>
      <c r="G96" s="4">
        <f>'2019 NSRS'!$E25</f>
        <v>1158</v>
      </c>
      <c r="H96" s="4">
        <f>'2019 NSRS WO Floor'!$E25</f>
        <v>1158</v>
      </c>
    </row>
    <row r="97" spans="1:8" x14ac:dyDescent="0.25">
      <c r="A97" t="str">
        <f t="shared" si="4"/>
        <v>Apr</v>
      </c>
      <c r="B97" s="9">
        <f>DATE(2018, MONTH(DATEVALUE('2018 NSRS'!$E$2&amp;" 1")), 1)</f>
        <v>43191</v>
      </c>
      <c r="C97" s="9" t="str">
        <f t="shared" si="3"/>
        <v>a. HE1-2 &amp; HE23-24</v>
      </c>
      <c r="D97">
        <v>24</v>
      </c>
      <c r="E97" t="s">
        <v>21</v>
      </c>
      <c r="F97" s="4">
        <f>'2018 NSRS'!$E26</f>
        <v>1131</v>
      </c>
      <c r="G97" s="4">
        <f>'2019 NSRS'!$E26</f>
        <v>1158</v>
      </c>
      <c r="H97" s="4">
        <f>'2019 NSRS WO Floor'!$E26</f>
        <v>1158</v>
      </c>
    </row>
    <row r="98" spans="1:8" x14ac:dyDescent="0.25">
      <c r="A98" t="str">
        <f t="shared" si="4"/>
        <v>May</v>
      </c>
      <c r="B98" s="9">
        <f>DATE(2018, MONTH(DATEVALUE('2018 NSRS'!$F$2&amp;" 1")), 1)</f>
        <v>43221</v>
      </c>
      <c r="C98" s="9" t="str">
        <f t="shared" si="3"/>
        <v>a. HE1-2 &amp; HE23-24</v>
      </c>
      <c r="D98">
        <v>1</v>
      </c>
      <c r="E98" t="s">
        <v>21</v>
      </c>
      <c r="F98" s="4">
        <f>'2018 NSRS'!$F3</f>
        <v>1123</v>
      </c>
      <c r="G98" s="4">
        <f>'2019 NSRS'!$F3</f>
        <v>1102</v>
      </c>
      <c r="H98" s="4">
        <f>'2019 NSRS WO Floor'!$F3</f>
        <v>1102</v>
      </c>
    </row>
    <row r="99" spans="1:8" x14ac:dyDescent="0.25">
      <c r="A99" t="str">
        <f t="shared" ref="A99:A138" si="5">TEXT(B99, "mmm")</f>
        <v>May</v>
      </c>
      <c r="B99" s="9">
        <f>DATE(2018, MONTH(DATEVALUE('2018 NSRS'!$F$2&amp;" 1")), 1)</f>
        <v>43221</v>
      </c>
      <c r="C99" s="9" t="str">
        <f t="shared" si="3"/>
        <v>a. HE1-2 &amp; HE23-24</v>
      </c>
      <c r="D99">
        <v>2</v>
      </c>
      <c r="E99" t="s">
        <v>21</v>
      </c>
      <c r="F99" s="4">
        <f>'2018 NSRS'!$F4</f>
        <v>1123</v>
      </c>
      <c r="G99" s="4">
        <f>'2019 NSRS'!$F4</f>
        <v>1102</v>
      </c>
      <c r="H99" s="4">
        <f>'2019 NSRS WO Floor'!$F4</f>
        <v>1102</v>
      </c>
    </row>
    <row r="100" spans="1:8" x14ac:dyDescent="0.25">
      <c r="A100" t="str">
        <f t="shared" si="5"/>
        <v>May</v>
      </c>
      <c r="B100" s="9">
        <f>DATE(2018, MONTH(DATEVALUE('2018 NSRS'!$F$2&amp;" 1")), 1)</f>
        <v>43221</v>
      </c>
      <c r="C100" s="9" t="str">
        <f t="shared" si="3"/>
        <v>b. HE3-6</v>
      </c>
      <c r="D100">
        <v>3</v>
      </c>
      <c r="E100" t="s">
        <v>21</v>
      </c>
      <c r="F100" s="4">
        <f>'2018 NSRS'!$F5</f>
        <v>1481</v>
      </c>
      <c r="G100" s="4">
        <f>'2019 NSRS'!$F5</f>
        <v>1660</v>
      </c>
      <c r="H100" s="4">
        <f>'2019 NSRS WO Floor'!$F5</f>
        <v>1660</v>
      </c>
    </row>
    <row r="101" spans="1:8" x14ac:dyDescent="0.25">
      <c r="A101" t="str">
        <f t="shared" si="5"/>
        <v>May</v>
      </c>
      <c r="B101" s="9">
        <f>DATE(2018, MONTH(DATEVALUE('2018 NSRS'!$F$2&amp;" 1")), 1)</f>
        <v>43221</v>
      </c>
      <c r="C101" s="9" t="str">
        <f t="shared" si="3"/>
        <v>b. HE3-6</v>
      </c>
      <c r="D101">
        <v>4</v>
      </c>
      <c r="E101" t="s">
        <v>21</v>
      </c>
      <c r="F101" s="4">
        <f>'2018 NSRS'!$F6</f>
        <v>1481</v>
      </c>
      <c r="G101" s="4">
        <f>'2019 NSRS'!$F6</f>
        <v>1660</v>
      </c>
      <c r="H101" s="4">
        <f>'2019 NSRS WO Floor'!$F6</f>
        <v>1660</v>
      </c>
    </row>
    <row r="102" spans="1:8" x14ac:dyDescent="0.25">
      <c r="A102" t="str">
        <f t="shared" si="5"/>
        <v>May</v>
      </c>
      <c r="B102" s="9">
        <f>DATE(2018, MONTH(DATEVALUE('2018 NSRS'!$F$2&amp;" 1")), 1)</f>
        <v>43221</v>
      </c>
      <c r="C102" s="9" t="str">
        <f t="shared" si="3"/>
        <v>b. HE3-6</v>
      </c>
      <c r="D102">
        <v>5</v>
      </c>
      <c r="E102" t="s">
        <v>21</v>
      </c>
      <c r="F102" s="4">
        <f>'2018 NSRS'!$F7</f>
        <v>1481</v>
      </c>
      <c r="G102" s="4">
        <f>'2019 NSRS'!$F7</f>
        <v>1660</v>
      </c>
      <c r="H102" s="4">
        <f>'2019 NSRS WO Floor'!$F7</f>
        <v>1660</v>
      </c>
    </row>
    <row r="103" spans="1:8" x14ac:dyDescent="0.25">
      <c r="A103" t="str">
        <f t="shared" si="5"/>
        <v>May</v>
      </c>
      <c r="B103" s="9">
        <f>DATE(2018, MONTH(DATEVALUE('2018 NSRS'!$F$2&amp;" 1")), 1)</f>
        <v>43221</v>
      </c>
      <c r="C103" s="9" t="str">
        <f t="shared" si="3"/>
        <v>b. HE3-6</v>
      </c>
      <c r="D103">
        <v>6</v>
      </c>
      <c r="E103" t="s">
        <v>21</v>
      </c>
      <c r="F103" s="4">
        <f>'2018 NSRS'!$F8</f>
        <v>1481</v>
      </c>
      <c r="G103" s="4">
        <f>'2019 NSRS'!$F8</f>
        <v>1660</v>
      </c>
      <c r="H103" s="4">
        <f>'2019 NSRS WO Floor'!$F8</f>
        <v>1660</v>
      </c>
    </row>
    <row r="104" spans="1:8" x14ac:dyDescent="0.25">
      <c r="A104" t="str">
        <f t="shared" si="5"/>
        <v>May</v>
      </c>
      <c r="B104" s="9">
        <f>DATE(2018, MONTH(DATEVALUE('2018 NSRS'!$F$2&amp;" 1")), 1)</f>
        <v>43221</v>
      </c>
      <c r="C104" s="9" t="str">
        <f t="shared" si="3"/>
        <v>c. HE7-10</v>
      </c>
      <c r="D104">
        <v>7</v>
      </c>
      <c r="E104" t="s">
        <v>21</v>
      </c>
      <c r="F104" s="4">
        <f>'2018 NSRS'!$F9</f>
        <v>1988</v>
      </c>
      <c r="G104" s="4">
        <f>'2019 NSRS'!$F9</f>
        <v>2065</v>
      </c>
      <c r="H104" s="4">
        <f>'2019 NSRS WO Floor'!$F9</f>
        <v>2065</v>
      </c>
    </row>
    <row r="105" spans="1:8" x14ac:dyDescent="0.25">
      <c r="A105" t="str">
        <f t="shared" si="5"/>
        <v>May</v>
      </c>
      <c r="B105" s="9">
        <f>DATE(2018, MONTH(DATEVALUE('2018 NSRS'!$F$2&amp;" 1")), 1)</f>
        <v>43221</v>
      </c>
      <c r="C105" s="9" t="str">
        <f t="shared" si="3"/>
        <v>c. HE7-10</v>
      </c>
      <c r="D105">
        <v>8</v>
      </c>
      <c r="E105" t="s">
        <v>21</v>
      </c>
      <c r="F105" s="4">
        <f>'2018 NSRS'!$F10</f>
        <v>1988</v>
      </c>
      <c r="G105" s="4">
        <f>'2019 NSRS'!$F10</f>
        <v>2065</v>
      </c>
      <c r="H105" s="4">
        <f>'2019 NSRS WO Floor'!$F10</f>
        <v>2065</v>
      </c>
    </row>
    <row r="106" spans="1:8" x14ac:dyDescent="0.25">
      <c r="A106" t="str">
        <f t="shared" si="5"/>
        <v>May</v>
      </c>
      <c r="B106" s="9">
        <f>DATE(2018, MONTH(DATEVALUE('2018 NSRS'!$F$2&amp;" 1")), 1)</f>
        <v>43221</v>
      </c>
      <c r="C106" s="9" t="str">
        <f t="shared" si="3"/>
        <v>c. HE7-10</v>
      </c>
      <c r="D106">
        <v>9</v>
      </c>
      <c r="E106" t="s">
        <v>21</v>
      </c>
      <c r="F106" s="4">
        <f>'2018 NSRS'!$F11</f>
        <v>1988</v>
      </c>
      <c r="G106" s="4">
        <f>'2019 NSRS'!$F11</f>
        <v>2065</v>
      </c>
      <c r="H106" s="4">
        <f>'2019 NSRS WO Floor'!$F11</f>
        <v>2065</v>
      </c>
    </row>
    <row r="107" spans="1:8" x14ac:dyDescent="0.25">
      <c r="A107" t="str">
        <f t="shared" si="5"/>
        <v>May</v>
      </c>
      <c r="B107" s="9">
        <f>DATE(2018, MONTH(DATEVALUE('2018 NSRS'!$F$2&amp;" 1")), 1)</f>
        <v>43221</v>
      </c>
      <c r="C107" s="9" t="str">
        <f t="shared" si="3"/>
        <v>c. HE7-10</v>
      </c>
      <c r="D107">
        <v>10</v>
      </c>
      <c r="E107" t="s">
        <v>21</v>
      </c>
      <c r="F107" s="4">
        <f>'2018 NSRS'!$F12</f>
        <v>1988</v>
      </c>
      <c r="G107" s="4">
        <f>'2019 NSRS'!$F12</f>
        <v>2065</v>
      </c>
      <c r="H107" s="4">
        <f>'2019 NSRS WO Floor'!$F12</f>
        <v>2065</v>
      </c>
    </row>
    <row r="108" spans="1:8" x14ac:dyDescent="0.25">
      <c r="A108" t="str">
        <f t="shared" si="5"/>
        <v>May</v>
      </c>
      <c r="B108" s="9">
        <f>DATE(2018, MONTH(DATEVALUE('2018 NSRS'!$F$2&amp;" 1")), 1)</f>
        <v>43221</v>
      </c>
      <c r="C108" s="9" t="str">
        <f t="shared" si="3"/>
        <v>d. HE11-14</v>
      </c>
      <c r="D108">
        <v>11</v>
      </c>
      <c r="E108" t="s">
        <v>21</v>
      </c>
      <c r="F108" s="4">
        <f>'2018 NSRS'!$F13</f>
        <v>1733</v>
      </c>
      <c r="G108" s="4">
        <f>'2019 NSRS'!$F13</f>
        <v>1722</v>
      </c>
      <c r="H108" s="4">
        <f>'2019 NSRS WO Floor'!$F13</f>
        <v>1722</v>
      </c>
    </row>
    <row r="109" spans="1:8" x14ac:dyDescent="0.25">
      <c r="A109" t="str">
        <f t="shared" si="5"/>
        <v>May</v>
      </c>
      <c r="B109" s="9">
        <f>DATE(2018, MONTH(DATEVALUE('2018 NSRS'!$F$2&amp;" 1")), 1)</f>
        <v>43221</v>
      </c>
      <c r="C109" s="9" t="str">
        <f t="shared" si="3"/>
        <v>d. HE11-14</v>
      </c>
      <c r="D109">
        <v>12</v>
      </c>
      <c r="E109" t="s">
        <v>21</v>
      </c>
      <c r="F109" s="4">
        <f>'2018 NSRS'!$F14</f>
        <v>1733</v>
      </c>
      <c r="G109" s="4">
        <f>'2019 NSRS'!$F14</f>
        <v>1722</v>
      </c>
      <c r="H109" s="4">
        <f>'2019 NSRS WO Floor'!$F14</f>
        <v>1722</v>
      </c>
    </row>
    <row r="110" spans="1:8" x14ac:dyDescent="0.25">
      <c r="A110" t="str">
        <f t="shared" si="5"/>
        <v>May</v>
      </c>
      <c r="B110" s="9">
        <f>DATE(2018, MONTH(DATEVALUE('2018 NSRS'!$F$2&amp;" 1")), 1)</f>
        <v>43221</v>
      </c>
      <c r="C110" s="9" t="str">
        <f t="shared" si="3"/>
        <v>d. HE11-14</v>
      </c>
      <c r="D110">
        <v>13</v>
      </c>
      <c r="E110" t="s">
        <v>21</v>
      </c>
      <c r="F110" s="4">
        <f>'2018 NSRS'!$F15</f>
        <v>1733</v>
      </c>
      <c r="G110" s="4">
        <f>'2019 NSRS'!$F15</f>
        <v>1722</v>
      </c>
      <c r="H110" s="4">
        <f>'2019 NSRS WO Floor'!$F15</f>
        <v>1722</v>
      </c>
    </row>
    <row r="111" spans="1:8" x14ac:dyDescent="0.25">
      <c r="A111" t="str">
        <f t="shared" si="5"/>
        <v>May</v>
      </c>
      <c r="B111" s="9">
        <f>DATE(2018, MONTH(DATEVALUE('2018 NSRS'!$F$2&amp;" 1")), 1)</f>
        <v>43221</v>
      </c>
      <c r="C111" s="9" t="str">
        <f t="shared" si="3"/>
        <v>d. HE11-14</v>
      </c>
      <c r="D111">
        <v>14</v>
      </c>
      <c r="E111" t="s">
        <v>21</v>
      </c>
      <c r="F111" s="4">
        <f>'2018 NSRS'!$F16</f>
        <v>1733</v>
      </c>
      <c r="G111" s="4">
        <f>'2019 NSRS'!$F16</f>
        <v>1722</v>
      </c>
      <c r="H111" s="4">
        <f>'2019 NSRS WO Floor'!$F16</f>
        <v>1722</v>
      </c>
    </row>
    <row r="112" spans="1:8" x14ac:dyDescent="0.25">
      <c r="A112" t="str">
        <f t="shared" si="5"/>
        <v>May</v>
      </c>
      <c r="B112" s="9">
        <f>DATE(2018, MONTH(DATEVALUE('2018 NSRS'!$F$2&amp;" 1")), 1)</f>
        <v>43221</v>
      </c>
      <c r="C112" s="9" t="str">
        <f t="shared" si="3"/>
        <v>e. HE15-18</v>
      </c>
      <c r="D112">
        <v>15</v>
      </c>
      <c r="E112" t="s">
        <v>21</v>
      </c>
      <c r="F112" s="4">
        <f>'2018 NSRS'!$F17</f>
        <v>1712</v>
      </c>
      <c r="G112" s="4">
        <f>'2019 NSRS'!$F17</f>
        <v>1453</v>
      </c>
      <c r="H112" s="4">
        <f>'2019 NSRS WO Floor'!$F17</f>
        <v>1453</v>
      </c>
    </row>
    <row r="113" spans="1:8" x14ac:dyDescent="0.25">
      <c r="A113" t="str">
        <f t="shared" si="5"/>
        <v>May</v>
      </c>
      <c r="B113" s="9">
        <f>DATE(2018, MONTH(DATEVALUE('2018 NSRS'!$F$2&amp;" 1")), 1)</f>
        <v>43221</v>
      </c>
      <c r="C113" s="9" t="str">
        <f t="shared" si="3"/>
        <v>e. HE15-18</v>
      </c>
      <c r="D113">
        <v>16</v>
      </c>
      <c r="E113" t="s">
        <v>21</v>
      </c>
      <c r="F113" s="4">
        <f>'2018 NSRS'!$F18</f>
        <v>1712</v>
      </c>
      <c r="G113" s="4">
        <f>'2019 NSRS'!$F18</f>
        <v>1453</v>
      </c>
      <c r="H113" s="4">
        <f>'2019 NSRS WO Floor'!$F18</f>
        <v>1453</v>
      </c>
    </row>
    <row r="114" spans="1:8" x14ac:dyDescent="0.25">
      <c r="A114" t="str">
        <f t="shared" si="5"/>
        <v>May</v>
      </c>
      <c r="B114" s="9">
        <f>DATE(2018, MONTH(DATEVALUE('2018 NSRS'!$F$2&amp;" 1")), 1)</f>
        <v>43221</v>
      </c>
      <c r="C114" s="9" t="str">
        <f t="shared" si="3"/>
        <v>e. HE15-18</v>
      </c>
      <c r="D114">
        <v>17</v>
      </c>
      <c r="E114" t="s">
        <v>21</v>
      </c>
      <c r="F114" s="4">
        <f>'2018 NSRS'!$F19</f>
        <v>1712</v>
      </c>
      <c r="G114" s="4">
        <f>'2019 NSRS'!$F19</f>
        <v>1453</v>
      </c>
      <c r="H114" s="4">
        <f>'2019 NSRS WO Floor'!$F19</f>
        <v>1453</v>
      </c>
    </row>
    <row r="115" spans="1:8" x14ac:dyDescent="0.25">
      <c r="A115" t="str">
        <f t="shared" si="5"/>
        <v>May</v>
      </c>
      <c r="B115" s="9">
        <f>DATE(2018, MONTH(DATEVALUE('2018 NSRS'!$F$2&amp;" 1")), 1)</f>
        <v>43221</v>
      </c>
      <c r="C115" s="9" t="str">
        <f t="shared" si="3"/>
        <v>e. HE15-18</v>
      </c>
      <c r="D115">
        <v>18</v>
      </c>
      <c r="E115" t="s">
        <v>21</v>
      </c>
      <c r="F115" s="4">
        <f>'2018 NSRS'!$F20</f>
        <v>1712</v>
      </c>
      <c r="G115" s="4">
        <f>'2019 NSRS'!$F20</f>
        <v>1453</v>
      </c>
      <c r="H115" s="4">
        <f>'2019 NSRS WO Floor'!$F20</f>
        <v>1453</v>
      </c>
    </row>
    <row r="116" spans="1:8" x14ac:dyDescent="0.25">
      <c r="A116" t="str">
        <f t="shared" si="5"/>
        <v>May</v>
      </c>
      <c r="B116" s="9">
        <f>DATE(2018, MONTH(DATEVALUE('2018 NSRS'!$F$2&amp;" 1")), 1)</f>
        <v>43221</v>
      </c>
      <c r="C116" s="9" t="str">
        <f t="shared" si="3"/>
        <v>f. HE19-22</v>
      </c>
      <c r="D116">
        <v>19</v>
      </c>
      <c r="E116" t="s">
        <v>21</v>
      </c>
      <c r="F116" s="4">
        <f>'2018 NSRS'!$F21</f>
        <v>1571</v>
      </c>
      <c r="G116" s="4">
        <f>'2019 NSRS'!$F21</f>
        <v>1375</v>
      </c>
      <c r="H116" s="4">
        <f>'2019 NSRS WO Floor'!$F21</f>
        <v>1298</v>
      </c>
    </row>
    <row r="117" spans="1:8" x14ac:dyDescent="0.25">
      <c r="A117" t="str">
        <f t="shared" si="5"/>
        <v>May</v>
      </c>
      <c r="B117" s="9">
        <f>DATE(2018, MONTH(DATEVALUE('2018 NSRS'!$F$2&amp;" 1")), 1)</f>
        <v>43221</v>
      </c>
      <c r="C117" s="9" t="str">
        <f t="shared" si="3"/>
        <v>f. HE19-22</v>
      </c>
      <c r="D117">
        <v>20</v>
      </c>
      <c r="E117" t="s">
        <v>21</v>
      </c>
      <c r="F117" s="4">
        <f>'2018 NSRS'!$F22</f>
        <v>1571</v>
      </c>
      <c r="G117" s="4">
        <f>'2019 NSRS'!$F22</f>
        <v>1375</v>
      </c>
      <c r="H117" s="4">
        <f>'2019 NSRS WO Floor'!$F22</f>
        <v>1298</v>
      </c>
    </row>
    <row r="118" spans="1:8" x14ac:dyDescent="0.25">
      <c r="A118" t="str">
        <f t="shared" si="5"/>
        <v>May</v>
      </c>
      <c r="B118" s="9">
        <f>DATE(2018, MONTH(DATEVALUE('2018 NSRS'!$F$2&amp;" 1")), 1)</f>
        <v>43221</v>
      </c>
      <c r="C118" s="9" t="str">
        <f t="shared" si="3"/>
        <v>f. HE19-22</v>
      </c>
      <c r="D118">
        <v>21</v>
      </c>
      <c r="E118" t="s">
        <v>21</v>
      </c>
      <c r="F118" s="4">
        <f>'2018 NSRS'!$F23</f>
        <v>1571</v>
      </c>
      <c r="G118" s="4">
        <f>'2019 NSRS'!$F23</f>
        <v>1375</v>
      </c>
      <c r="H118" s="4">
        <f>'2019 NSRS WO Floor'!$F23</f>
        <v>1298</v>
      </c>
    </row>
    <row r="119" spans="1:8" x14ac:dyDescent="0.25">
      <c r="A119" t="str">
        <f t="shared" si="5"/>
        <v>May</v>
      </c>
      <c r="B119" s="9">
        <f>DATE(2018, MONTH(DATEVALUE('2018 NSRS'!$F$2&amp;" 1")), 1)</f>
        <v>43221</v>
      </c>
      <c r="C119" s="9" t="str">
        <f t="shared" si="3"/>
        <v>f. HE19-22</v>
      </c>
      <c r="D119">
        <v>22</v>
      </c>
      <c r="E119" t="s">
        <v>21</v>
      </c>
      <c r="F119" s="4">
        <f>'2018 NSRS'!$F24</f>
        <v>1571</v>
      </c>
      <c r="G119" s="4">
        <f>'2019 NSRS'!$F24</f>
        <v>1375</v>
      </c>
      <c r="H119" s="4">
        <f>'2019 NSRS WO Floor'!$F24</f>
        <v>1298</v>
      </c>
    </row>
    <row r="120" spans="1:8" x14ac:dyDescent="0.25">
      <c r="A120" t="str">
        <f t="shared" si="5"/>
        <v>May</v>
      </c>
      <c r="B120" s="9">
        <f>DATE(2018, MONTH(DATEVALUE('2018 NSRS'!$F$2&amp;" 1")), 1)</f>
        <v>43221</v>
      </c>
      <c r="C120" s="9" t="str">
        <f t="shared" si="3"/>
        <v>a. HE1-2 &amp; HE23-24</v>
      </c>
      <c r="D120">
        <v>23</v>
      </c>
      <c r="E120" t="s">
        <v>21</v>
      </c>
      <c r="F120" s="4">
        <f>'2018 NSRS'!$F25</f>
        <v>1123</v>
      </c>
      <c r="G120" s="4">
        <f>'2019 NSRS'!$F25</f>
        <v>1102</v>
      </c>
      <c r="H120" s="4">
        <f>'2019 NSRS WO Floor'!$F25</f>
        <v>1102</v>
      </c>
    </row>
    <row r="121" spans="1:8" x14ac:dyDescent="0.25">
      <c r="A121" t="str">
        <f t="shared" si="5"/>
        <v>May</v>
      </c>
      <c r="B121" s="9">
        <f>DATE(2018, MONTH(DATEVALUE('2018 NSRS'!$F$2&amp;" 1")), 1)</f>
        <v>43221</v>
      </c>
      <c r="C121" s="9" t="str">
        <f t="shared" si="3"/>
        <v>a. HE1-2 &amp; HE23-24</v>
      </c>
      <c r="D121">
        <v>24</v>
      </c>
      <c r="E121" t="s">
        <v>21</v>
      </c>
      <c r="F121" s="4">
        <f>'2018 NSRS'!$F26</f>
        <v>1123</v>
      </c>
      <c r="G121" s="4">
        <f>'2019 NSRS'!$F26</f>
        <v>1102</v>
      </c>
      <c r="H121" s="4">
        <f>'2019 NSRS WO Floor'!$F26</f>
        <v>1102</v>
      </c>
    </row>
    <row r="122" spans="1:8" x14ac:dyDescent="0.25">
      <c r="A122" t="str">
        <f t="shared" si="5"/>
        <v>Jun</v>
      </c>
      <c r="B122" s="9">
        <f>DATE(2018, MONTH(DATEVALUE('2018 NSRS'!$G$2&amp;" 1")), 1)</f>
        <v>43252</v>
      </c>
      <c r="C122" s="9" t="str">
        <f t="shared" si="3"/>
        <v>a. HE1-2 &amp; HE23-24</v>
      </c>
      <c r="D122">
        <v>1</v>
      </c>
      <c r="E122" t="s">
        <v>21</v>
      </c>
      <c r="F122" s="4">
        <f>'2018 NSRS'!$G3</f>
        <v>1088</v>
      </c>
      <c r="G122" s="4">
        <f>'2019 NSRS'!$G3</f>
        <v>1222</v>
      </c>
      <c r="H122" s="4">
        <f>'2019 NSRS WO Floor'!$G3</f>
        <v>1222</v>
      </c>
    </row>
    <row r="123" spans="1:8" x14ac:dyDescent="0.25">
      <c r="A123" t="str">
        <f t="shared" si="5"/>
        <v>Jun</v>
      </c>
      <c r="B123" s="9">
        <f>DATE(2018, MONTH(DATEVALUE('2018 NSRS'!$G$2&amp;" 1")), 1)</f>
        <v>43252</v>
      </c>
      <c r="C123" s="9" t="str">
        <f t="shared" si="3"/>
        <v>a. HE1-2 &amp; HE23-24</v>
      </c>
      <c r="D123">
        <v>2</v>
      </c>
      <c r="E123" t="s">
        <v>21</v>
      </c>
      <c r="F123" s="4">
        <f>'2018 NSRS'!$G4</f>
        <v>1088</v>
      </c>
      <c r="G123" s="4">
        <f>'2019 NSRS'!$G4</f>
        <v>1222</v>
      </c>
      <c r="H123" s="4">
        <f>'2019 NSRS WO Floor'!$G4</f>
        <v>1222</v>
      </c>
    </row>
    <row r="124" spans="1:8" x14ac:dyDescent="0.25">
      <c r="A124" t="str">
        <f t="shared" si="5"/>
        <v>Jun</v>
      </c>
      <c r="B124" s="9">
        <f>DATE(2018, MONTH(DATEVALUE('2018 NSRS'!$G$2&amp;" 1")), 1)</f>
        <v>43252</v>
      </c>
      <c r="C124" s="9" t="str">
        <f t="shared" si="3"/>
        <v>b. HE3-6</v>
      </c>
      <c r="D124">
        <v>3</v>
      </c>
      <c r="E124" t="s">
        <v>21</v>
      </c>
      <c r="F124" s="4">
        <f>'2018 NSRS'!$G5</f>
        <v>1510</v>
      </c>
      <c r="G124" s="4">
        <f>'2019 NSRS'!$G5</f>
        <v>1437</v>
      </c>
      <c r="H124" s="4">
        <f>'2019 NSRS WO Floor'!$G5</f>
        <v>1437</v>
      </c>
    </row>
    <row r="125" spans="1:8" x14ac:dyDescent="0.25">
      <c r="A125" t="str">
        <f t="shared" si="5"/>
        <v>Jun</v>
      </c>
      <c r="B125" s="9">
        <f>DATE(2018, MONTH(DATEVALUE('2018 NSRS'!$G$2&amp;" 1")), 1)</f>
        <v>43252</v>
      </c>
      <c r="C125" s="9" t="str">
        <f t="shared" si="3"/>
        <v>b. HE3-6</v>
      </c>
      <c r="D125">
        <v>4</v>
      </c>
      <c r="E125" t="s">
        <v>21</v>
      </c>
      <c r="F125" s="4">
        <f>'2018 NSRS'!$G6</f>
        <v>1510</v>
      </c>
      <c r="G125" s="4">
        <f>'2019 NSRS'!$G6</f>
        <v>1437</v>
      </c>
      <c r="H125" s="4">
        <f>'2019 NSRS WO Floor'!$G6</f>
        <v>1437</v>
      </c>
    </row>
    <row r="126" spans="1:8" x14ac:dyDescent="0.25">
      <c r="A126" t="str">
        <f t="shared" si="5"/>
        <v>Jun</v>
      </c>
      <c r="B126" s="9">
        <f>DATE(2018, MONTH(DATEVALUE('2018 NSRS'!$G$2&amp;" 1")), 1)</f>
        <v>43252</v>
      </c>
      <c r="C126" s="9" t="str">
        <f t="shared" si="3"/>
        <v>b. HE3-6</v>
      </c>
      <c r="D126">
        <v>5</v>
      </c>
      <c r="E126" t="s">
        <v>21</v>
      </c>
      <c r="F126" s="4">
        <f>'2018 NSRS'!$G7</f>
        <v>1510</v>
      </c>
      <c r="G126" s="4">
        <f>'2019 NSRS'!$G7</f>
        <v>1437</v>
      </c>
      <c r="H126" s="4">
        <f>'2019 NSRS WO Floor'!$G7</f>
        <v>1437</v>
      </c>
    </row>
    <row r="127" spans="1:8" x14ac:dyDescent="0.25">
      <c r="A127" t="str">
        <f t="shared" si="5"/>
        <v>Jun</v>
      </c>
      <c r="B127" s="9">
        <f>DATE(2018, MONTH(DATEVALUE('2018 NSRS'!$G$2&amp;" 1")), 1)</f>
        <v>43252</v>
      </c>
      <c r="C127" s="9" t="str">
        <f t="shared" si="3"/>
        <v>b. HE3-6</v>
      </c>
      <c r="D127">
        <v>6</v>
      </c>
      <c r="E127" t="s">
        <v>21</v>
      </c>
      <c r="F127" s="4">
        <f>'2018 NSRS'!$G8</f>
        <v>1510</v>
      </c>
      <c r="G127" s="4">
        <f>'2019 NSRS'!$G8</f>
        <v>1437</v>
      </c>
      <c r="H127" s="4">
        <f>'2019 NSRS WO Floor'!$G8</f>
        <v>1437</v>
      </c>
    </row>
    <row r="128" spans="1:8" x14ac:dyDescent="0.25">
      <c r="A128" t="str">
        <f t="shared" si="5"/>
        <v>Jun</v>
      </c>
      <c r="B128" s="9">
        <f>DATE(2018, MONTH(DATEVALUE('2018 NSRS'!$G$2&amp;" 1")), 1)</f>
        <v>43252</v>
      </c>
      <c r="C128" s="9" t="str">
        <f t="shared" si="3"/>
        <v>c. HE7-10</v>
      </c>
      <c r="D128">
        <v>7</v>
      </c>
      <c r="E128" t="s">
        <v>21</v>
      </c>
      <c r="F128" s="4">
        <f>'2018 NSRS'!$G9</f>
        <v>2127</v>
      </c>
      <c r="G128" s="4">
        <f>'2019 NSRS'!$G9</f>
        <v>2046</v>
      </c>
      <c r="H128" s="4">
        <f>'2019 NSRS WO Floor'!$G9</f>
        <v>2046</v>
      </c>
    </row>
    <row r="129" spans="1:8" x14ac:dyDescent="0.25">
      <c r="A129" t="str">
        <f t="shared" si="5"/>
        <v>Jun</v>
      </c>
      <c r="B129" s="9">
        <f>DATE(2018, MONTH(DATEVALUE('2018 NSRS'!$G$2&amp;" 1")), 1)</f>
        <v>43252</v>
      </c>
      <c r="C129" s="9" t="str">
        <f t="shared" si="3"/>
        <v>c. HE7-10</v>
      </c>
      <c r="D129">
        <v>8</v>
      </c>
      <c r="E129" t="s">
        <v>21</v>
      </c>
      <c r="F129" s="4">
        <f>'2018 NSRS'!$G10</f>
        <v>2127</v>
      </c>
      <c r="G129" s="4">
        <f>'2019 NSRS'!$G10</f>
        <v>2046</v>
      </c>
      <c r="H129" s="4">
        <f>'2019 NSRS WO Floor'!$G10</f>
        <v>2046</v>
      </c>
    </row>
    <row r="130" spans="1:8" x14ac:dyDescent="0.25">
      <c r="A130" t="str">
        <f t="shared" si="5"/>
        <v>Jun</v>
      </c>
      <c r="B130" s="9">
        <f>DATE(2018, MONTH(DATEVALUE('2018 NSRS'!$G$2&amp;" 1")), 1)</f>
        <v>43252</v>
      </c>
      <c r="C130" s="9" t="str">
        <f t="shared" si="3"/>
        <v>c. HE7-10</v>
      </c>
      <c r="D130">
        <v>9</v>
      </c>
      <c r="E130" t="s">
        <v>21</v>
      </c>
      <c r="F130" s="4">
        <f>'2018 NSRS'!$G11</f>
        <v>2127</v>
      </c>
      <c r="G130" s="4">
        <f>'2019 NSRS'!$G11</f>
        <v>2046</v>
      </c>
      <c r="H130" s="4">
        <f>'2019 NSRS WO Floor'!$G11</f>
        <v>2046</v>
      </c>
    </row>
    <row r="131" spans="1:8" x14ac:dyDescent="0.25">
      <c r="A131" t="str">
        <f t="shared" si="5"/>
        <v>Jun</v>
      </c>
      <c r="B131" s="9">
        <f>DATE(2018, MONTH(DATEVALUE('2018 NSRS'!$G$2&amp;" 1")), 1)</f>
        <v>43252</v>
      </c>
      <c r="C131" s="9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21</v>
      </c>
      <c r="F131" s="4">
        <f>'2018 NSRS'!$G12</f>
        <v>2127</v>
      </c>
      <c r="G131" s="4">
        <f>'2019 NSRS'!$G12</f>
        <v>2046</v>
      </c>
      <c r="H131" s="4">
        <f>'2019 NSRS WO Floor'!$G12</f>
        <v>2046</v>
      </c>
    </row>
    <row r="132" spans="1:8" x14ac:dyDescent="0.25">
      <c r="A132" t="str">
        <f t="shared" si="5"/>
        <v>Jun</v>
      </c>
      <c r="B132" s="9">
        <f>DATE(2018, MONTH(DATEVALUE('2018 NSRS'!$G$2&amp;" 1")), 1)</f>
        <v>43252</v>
      </c>
      <c r="C132" s="9" t="str">
        <f t="shared" si="6"/>
        <v>d. HE11-14</v>
      </c>
      <c r="D132">
        <v>11</v>
      </c>
      <c r="E132" t="s">
        <v>21</v>
      </c>
      <c r="F132" s="4">
        <f>'2018 NSRS'!$G13</f>
        <v>1781</v>
      </c>
      <c r="G132" s="4">
        <f>'2019 NSRS'!$G13</f>
        <v>1790</v>
      </c>
      <c r="H132" s="4">
        <f>'2019 NSRS WO Floor'!$G13</f>
        <v>1790</v>
      </c>
    </row>
    <row r="133" spans="1:8" x14ac:dyDescent="0.25">
      <c r="A133" t="str">
        <f t="shared" si="5"/>
        <v>Jun</v>
      </c>
      <c r="B133" s="9">
        <f>DATE(2018, MONTH(DATEVALUE('2018 NSRS'!$G$2&amp;" 1")), 1)</f>
        <v>43252</v>
      </c>
      <c r="C133" s="9" t="str">
        <f t="shared" si="6"/>
        <v>d. HE11-14</v>
      </c>
      <c r="D133">
        <v>12</v>
      </c>
      <c r="E133" t="s">
        <v>21</v>
      </c>
      <c r="F133" s="4">
        <f>'2018 NSRS'!$G14</f>
        <v>1781</v>
      </c>
      <c r="G133" s="4">
        <f>'2019 NSRS'!$G14</f>
        <v>1790</v>
      </c>
      <c r="H133" s="4">
        <f>'2019 NSRS WO Floor'!$G14</f>
        <v>1790</v>
      </c>
    </row>
    <row r="134" spans="1:8" x14ac:dyDescent="0.25">
      <c r="A134" t="str">
        <f t="shared" si="5"/>
        <v>Jun</v>
      </c>
      <c r="B134" s="9">
        <f>DATE(2018, MONTH(DATEVALUE('2018 NSRS'!$G$2&amp;" 1")), 1)</f>
        <v>43252</v>
      </c>
      <c r="C134" s="9" t="str">
        <f t="shared" si="6"/>
        <v>d. HE11-14</v>
      </c>
      <c r="D134">
        <v>13</v>
      </c>
      <c r="E134" t="s">
        <v>21</v>
      </c>
      <c r="F134" s="4">
        <f>'2018 NSRS'!$G15</f>
        <v>1781</v>
      </c>
      <c r="G134" s="4">
        <f>'2019 NSRS'!$G15</f>
        <v>1790</v>
      </c>
      <c r="H134" s="4">
        <f>'2019 NSRS WO Floor'!$G15</f>
        <v>1790</v>
      </c>
    </row>
    <row r="135" spans="1:8" x14ac:dyDescent="0.25">
      <c r="A135" t="str">
        <f t="shared" si="5"/>
        <v>Jun</v>
      </c>
      <c r="B135" s="9">
        <f>DATE(2018, MONTH(DATEVALUE('2018 NSRS'!$G$2&amp;" 1")), 1)</f>
        <v>43252</v>
      </c>
      <c r="C135" s="9" t="str">
        <f t="shared" si="6"/>
        <v>d. HE11-14</v>
      </c>
      <c r="D135">
        <v>14</v>
      </c>
      <c r="E135" t="s">
        <v>21</v>
      </c>
      <c r="F135" s="4">
        <f>'2018 NSRS'!$G16</f>
        <v>1781</v>
      </c>
      <c r="G135" s="4">
        <f>'2019 NSRS'!$G16</f>
        <v>1790</v>
      </c>
      <c r="H135" s="4">
        <f>'2019 NSRS WO Floor'!$G16</f>
        <v>1790</v>
      </c>
    </row>
    <row r="136" spans="1:8" x14ac:dyDescent="0.25">
      <c r="A136" t="str">
        <f t="shared" si="5"/>
        <v>Jun</v>
      </c>
      <c r="B136" s="9">
        <f>DATE(2018, MONTH(DATEVALUE('2018 NSRS'!$G$2&amp;" 1")), 1)</f>
        <v>43252</v>
      </c>
      <c r="C136" s="9" t="str">
        <f t="shared" si="6"/>
        <v>e. HE15-18</v>
      </c>
      <c r="D136">
        <v>15</v>
      </c>
      <c r="E136" t="s">
        <v>21</v>
      </c>
      <c r="F136" s="4">
        <f>'2018 NSRS'!$G17</f>
        <v>1375</v>
      </c>
      <c r="G136" s="4">
        <f>'2019 NSRS'!$G17</f>
        <v>1375</v>
      </c>
      <c r="H136" s="4">
        <f>'2019 NSRS WO Floor'!$G17</f>
        <v>1310</v>
      </c>
    </row>
    <row r="137" spans="1:8" x14ac:dyDescent="0.25">
      <c r="A137" t="str">
        <f t="shared" si="5"/>
        <v>Jun</v>
      </c>
      <c r="B137" s="9">
        <f>DATE(2018, MONTH(DATEVALUE('2018 NSRS'!$G$2&amp;" 1")), 1)</f>
        <v>43252</v>
      </c>
      <c r="C137" s="9" t="str">
        <f t="shared" si="6"/>
        <v>e. HE15-18</v>
      </c>
      <c r="D137">
        <v>16</v>
      </c>
      <c r="E137" t="s">
        <v>21</v>
      </c>
      <c r="F137" s="4">
        <f>'2018 NSRS'!$G18</f>
        <v>1375</v>
      </c>
      <c r="G137" s="4">
        <f>'2019 NSRS'!$G18</f>
        <v>1375</v>
      </c>
      <c r="H137" s="4">
        <f>'2019 NSRS WO Floor'!$G18</f>
        <v>1310</v>
      </c>
    </row>
    <row r="138" spans="1:8" x14ac:dyDescent="0.25">
      <c r="A138" t="str">
        <f t="shared" si="5"/>
        <v>Jun</v>
      </c>
      <c r="B138" s="9">
        <f>DATE(2018, MONTH(DATEVALUE('2018 NSRS'!$G$2&amp;" 1")), 1)</f>
        <v>43252</v>
      </c>
      <c r="C138" s="9" t="str">
        <f t="shared" si="6"/>
        <v>e. HE15-18</v>
      </c>
      <c r="D138">
        <v>17</v>
      </c>
      <c r="E138" t="s">
        <v>21</v>
      </c>
      <c r="F138" s="4">
        <f>'2018 NSRS'!$G19</f>
        <v>1375</v>
      </c>
      <c r="G138" s="4">
        <f>'2019 NSRS'!$G19</f>
        <v>1375</v>
      </c>
      <c r="H138" s="4">
        <f>'2019 NSRS WO Floor'!$G19</f>
        <v>1310</v>
      </c>
    </row>
    <row r="139" spans="1:8" x14ac:dyDescent="0.25">
      <c r="A139" t="str">
        <f t="shared" ref="A139:A169" si="7">TEXT(B139, "mmm")</f>
        <v>Jun</v>
      </c>
      <c r="B139" s="9">
        <f>DATE(2018, MONTH(DATEVALUE('2018 NSRS'!$G$2&amp;" 1")), 1)</f>
        <v>43252</v>
      </c>
      <c r="C139" s="9" t="str">
        <f t="shared" si="6"/>
        <v>e. HE15-18</v>
      </c>
      <c r="D139">
        <v>18</v>
      </c>
      <c r="E139" t="s">
        <v>21</v>
      </c>
      <c r="F139" s="4">
        <f>'2018 NSRS'!$G20</f>
        <v>1375</v>
      </c>
      <c r="G139" s="4">
        <f>'2019 NSRS'!$G20</f>
        <v>1375</v>
      </c>
      <c r="H139" s="4">
        <f>'2019 NSRS WO Floor'!$G20</f>
        <v>1310</v>
      </c>
    </row>
    <row r="140" spans="1:8" x14ac:dyDescent="0.25">
      <c r="A140" t="str">
        <f t="shared" si="7"/>
        <v>Jun</v>
      </c>
      <c r="B140" s="9">
        <f>DATE(2018, MONTH(DATEVALUE('2018 NSRS'!$G$2&amp;" 1")), 1)</f>
        <v>43252</v>
      </c>
      <c r="C140" s="9" t="str">
        <f t="shared" si="6"/>
        <v>f. HE19-22</v>
      </c>
      <c r="D140">
        <v>19</v>
      </c>
      <c r="E140" t="s">
        <v>21</v>
      </c>
      <c r="F140" s="4">
        <f>'2018 NSRS'!$G21</f>
        <v>1375</v>
      </c>
      <c r="G140" s="4">
        <f>'2019 NSRS'!$G21</f>
        <v>1375</v>
      </c>
      <c r="H140" s="4">
        <f>'2019 NSRS WO Floor'!$G21</f>
        <v>1113</v>
      </c>
    </row>
    <row r="141" spans="1:8" x14ac:dyDescent="0.25">
      <c r="A141" t="str">
        <f t="shared" si="7"/>
        <v>Jun</v>
      </c>
      <c r="B141" s="9">
        <f>DATE(2018, MONTH(DATEVALUE('2018 NSRS'!$G$2&amp;" 1")), 1)</f>
        <v>43252</v>
      </c>
      <c r="C141" s="9" t="str">
        <f t="shared" si="6"/>
        <v>f. HE19-22</v>
      </c>
      <c r="D141">
        <v>20</v>
      </c>
      <c r="E141" t="s">
        <v>21</v>
      </c>
      <c r="F141" s="4">
        <f>'2018 NSRS'!$G22</f>
        <v>1375</v>
      </c>
      <c r="G141" s="4">
        <f>'2019 NSRS'!$G22</f>
        <v>1375</v>
      </c>
      <c r="H141" s="4">
        <f>'2019 NSRS WO Floor'!$G22</f>
        <v>1113</v>
      </c>
    </row>
    <row r="142" spans="1:8" x14ac:dyDescent="0.25">
      <c r="A142" t="str">
        <f t="shared" si="7"/>
        <v>Jun</v>
      </c>
      <c r="B142" s="9">
        <f>DATE(2018, MONTH(DATEVALUE('2018 NSRS'!$G$2&amp;" 1")), 1)</f>
        <v>43252</v>
      </c>
      <c r="C142" s="9" t="str">
        <f t="shared" si="6"/>
        <v>f. HE19-22</v>
      </c>
      <c r="D142">
        <v>21</v>
      </c>
      <c r="E142" t="s">
        <v>21</v>
      </c>
      <c r="F142" s="4">
        <f>'2018 NSRS'!$G23</f>
        <v>1375</v>
      </c>
      <c r="G142" s="4">
        <f>'2019 NSRS'!$G23</f>
        <v>1375</v>
      </c>
      <c r="H142" s="4">
        <f>'2019 NSRS WO Floor'!$G23</f>
        <v>1113</v>
      </c>
    </row>
    <row r="143" spans="1:8" x14ac:dyDescent="0.25">
      <c r="A143" t="str">
        <f t="shared" si="7"/>
        <v>Jun</v>
      </c>
      <c r="B143" s="9">
        <f>DATE(2018, MONTH(DATEVALUE('2018 NSRS'!$G$2&amp;" 1")), 1)</f>
        <v>43252</v>
      </c>
      <c r="C143" s="9" t="str">
        <f t="shared" si="6"/>
        <v>f. HE19-22</v>
      </c>
      <c r="D143">
        <v>22</v>
      </c>
      <c r="E143" t="s">
        <v>21</v>
      </c>
      <c r="F143" s="4">
        <f>'2018 NSRS'!$G24</f>
        <v>1375</v>
      </c>
      <c r="G143" s="4">
        <f>'2019 NSRS'!$G24</f>
        <v>1375</v>
      </c>
      <c r="H143" s="4">
        <f>'2019 NSRS WO Floor'!$G24</f>
        <v>1113</v>
      </c>
    </row>
    <row r="144" spans="1:8" x14ac:dyDescent="0.25">
      <c r="A144" t="str">
        <f t="shared" si="7"/>
        <v>Jun</v>
      </c>
      <c r="B144" s="9">
        <f>DATE(2018, MONTH(DATEVALUE('2018 NSRS'!$G$2&amp;" 1")), 1)</f>
        <v>43252</v>
      </c>
      <c r="C144" s="9" t="str">
        <f t="shared" si="6"/>
        <v>a. HE1-2 &amp; HE23-24</v>
      </c>
      <c r="D144">
        <v>23</v>
      </c>
      <c r="E144" t="s">
        <v>21</v>
      </c>
      <c r="F144" s="4">
        <f>'2018 NSRS'!$G25</f>
        <v>1088</v>
      </c>
      <c r="G144" s="4">
        <f>'2019 NSRS'!$G25</f>
        <v>1222</v>
      </c>
      <c r="H144" s="4">
        <f>'2019 NSRS WO Floor'!$G25</f>
        <v>1222</v>
      </c>
    </row>
    <row r="145" spans="1:8" x14ac:dyDescent="0.25">
      <c r="A145" t="str">
        <f t="shared" si="7"/>
        <v>Jun</v>
      </c>
      <c r="B145" s="9">
        <f>DATE(2018, MONTH(DATEVALUE('2018 NSRS'!$G$2&amp;" 1")), 1)</f>
        <v>43252</v>
      </c>
      <c r="C145" s="9" t="str">
        <f t="shared" si="6"/>
        <v>a. HE1-2 &amp; HE23-24</v>
      </c>
      <c r="D145">
        <v>24</v>
      </c>
      <c r="E145" t="s">
        <v>21</v>
      </c>
      <c r="F145" s="4">
        <f>'2018 NSRS'!$G26</f>
        <v>1088</v>
      </c>
      <c r="G145" s="4">
        <f>'2019 NSRS'!$G26</f>
        <v>1222</v>
      </c>
      <c r="H145" s="4">
        <f>'2019 NSRS WO Floor'!$G26</f>
        <v>1222</v>
      </c>
    </row>
    <row r="146" spans="1:8" x14ac:dyDescent="0.25">
      <c r="A146" t="str">
        <f t="shared" si="7"/>
        <v>Jul</v>
      </c>
      <c r="B146" s="9">
        <f>DATE(2018, MONTH(DATEVALUE('2018 NSRS'!$H$2&amp;" 1")), 1)</f>
        <v>43282</v>
      </c>
      <c r="C146" s="9" t="str">
        <f t="shared" si="6"/>
        <v>a. HE1-2 &amp; HE23-24</v>
      </c>
      <c r="D146">
        <v>1</v>
      </c>
      <c r="E146" t="s">
        <v>21</v>
      </c>
      <c r="F146" s="4">
        <f>'2018 NSRS'!$H3</f>
        <v>1040</v>
      </c>
      <c r="G146" s="4">
        <f>'2019 NSRS'!$H3</f>
        <v>1050</v>
      </c>
      <c r="H146" s="4">
        <f>'2019 NSRS WO Floor'!$H3</f>
        <v>1050</v>
      </c>
    </row>
    <row r="147" spans="1:8" x14ac:dyDescent="0.25">
      <c r="A147" t="str">
        <f t="shared" si="7"/>
        <v>Jul</v>
      </c>
      <c r="B147" s="9">
        <f>DATE(2018, MONTH(DATEVALUE('2018 NSRS'!$H$2&amp;" 1")), 1)</f>
        <v>43282</v>
      </c>
      <c r="C147" s="9" t="str">
        <f t="shared" si="6"/>
        <v>a. HE1-2 &amp; HE23-24</v>
      </c>
      <c r="D147">
        <v>2</v>
      </c>
      <c r="E147" t="s">
        <v>21</v>
      </c>
      <c r="F147" s="4">
        <f>'2018 NSRS'!$H4</f>
        <v>1040</v>
      </c>
      <c r="G147" s="4">
        <f>'2019 NSRS'!$H4</f>
        <v>1050</v>
      </c>
      <c r="H147" s="4">
        <f>'2019 NSRS WO Floor'!$H4</f>
        <v>1050</v>
      </c>
    </row>
    <row r="148" spans="1:8" x14ac:dyDescent="0.25">
      <c r="A148" t="str">
        <f t="shared" si="7"/>
        <v>Jul</v>
      </c>
      <c r="B148" s="9">
        <f>DATE(2018, MONTH(DATEVALUE('2018 NSRS'!$H$2&amp;" 1")), 1)</f>
        <v>43282</v>
      </c>
      <c r="C148" s="9" t="str">
        <f t="shared" si="6"/>
        <v>b. HE3-6</v>
      </c>
      <c r="D148">
        <v>3</v>
      </c>
      <c r="E148" t="s">
        <v>21</v>
      </c>
      <c r="F148" s="4">
        <f>'2018 NSRS'!$H5</f>
        <v>1387</v>
      </c>
      <c r="G148" s="4">
        <f>'2019 NSRS'!$H5</f>
        <v>1544</v>
      </c>
      <c r="H148" s="4">
        <f>'2019 NSRS WO Floor'!$H5</f>
        <v>1544</v>
      </c>
    </row>
    <row r="149" spans="1:8" x14ac:dyDescent="0.25">
      <c r="A149" t="str">
        <f t="shared" si="7"/>
        <v>Jul</v>
      </c>
      <c r="B149" s="9">
        <f>DATE(2018, MONTH(DATEVALUE('2018 NSRS'!$H$2&amp;" 1")), 1)</f>
        <v>43282</v>
      </c>
      <c r="C149" s="9" t="str">
        <f t="shared" si="6"/>
        <v>b. HE3-6</v>
      </c>
      <c r="D149">
        <v>4</v>
      </c>
      <c r="E149" t="s">
        <v>21</v>
      </c>
      <c r="F149" s="4">
        <f>'2018 NSRS'!$H6</f>
        <v>1387</v>
      </c>
      <c r="G149" s="4">
        <f>'2019 NSRS'!$H6</f>
        <v>1544</v>
      </c>
      <c r="H149" s="4">
        <f>'2019 NSRS WO Floor'!$H6</f>
        <v>1544</v>
      </c>
    </row>
    <row r="150" spans="1:8" x14ac:dyDescent="0.25">
      <c r="A150" t="str">
        <f t="shared" si="7"/>
        <v>Jul</v>
      </c>
      <c r="B150" s="9">
        <f>DATE(2018, MONTH(DATEVALUE('2018 NSRS'!$H$2&amp;" 1")), 1)</f>
        <v>43282</v>
      </c>
      <c r="C150" s="9" t="str">
        <f t="shared" si="6"/>
        <v>b. HE3-6</v>
      </c>
      <c r="D150">
        <v>5</v>
      </c>
      <c r="E150" t="s">
        <v>21</v>
      </c>
      <c r="F150" s="4">
        <f>'2018 NSRS'!$H7</f>
        <v>1387</v>
      </c>
      <c r="G150" s="4">
        <f>'2019 NSRS'!$H7</f>
        <v>1544</v>
      </c>
      <c r="H150" s="4">
        <f>'2019 NSRS WO Floor'!$H7</f>
        <v>1544</v>
      </c>
    </row>
    <row r="151" spans="1:8" x14ac:dyDescent="0.25">
      <c r="A151" t="str">
        <f t="shared" si="7"/>
        <v>Jul</v>
      </c>
      <c r="B151" s="9">
        <f>DATE(2018, MONTH(DATEVALUE('2018 NSRS'!$H$2&amp;" 1")), 1)</f>
        <v>43282</v>
      </c>
      <c r="C151" s="9" t="str">
        <f t="shared" si="6"/>
        <v>b. HE3-6</v>
      </c>
      <c r="D151">
        <v>6</v>
      </c>
      <c r="E151" t="s">
        <v>21</v>
      </c>
      <c r="F151" s="4">
        <f>'2018 NSRS'!$H8</f>
        <v>1387</v>
      </c>
      <c r="G151" s="4">
        <f>'2019 NSRS'!$H8</f>
        <v>1544</v>
      </c>
      <c r="H151" s="4">
        <f>'2019 NSRS WO Floor'!$H8</f>
        <v>1544</v>
      </c>
    </row>
    <row r="152" spans="1:8" x14ac:dyDescent="0.25">
      <c r="A152" t="str">
        <f t="shared" si="7"/>
        <v>Jul</v>
      </c>
      <c r="B152" s="9">
        <f>DATE(2018, MONTH(DATEVALUE('2018 NSRS'!$H$2&amp;" 1")), 1)</f>
        <v>43282</v>
      </c>
      <c r="C152" s="9" t="str">
        <f t="shared" si="6"/>
        <v>c. HE7-10</v>
      </c>
      <c r="D152">
        <v>7</v>
      </c>
      <c r="E152" t="s">
        <v>21</v>
      </c>
      <c r="F152" s="4">
        <f>'2018 NSRS'!$H9</f>
        <v>1763</v>
      </c>
      <c r="G152" s="4">
        <f>'2019 NSRS'!$H9</f>
        <v>1809</v>
      </c>
      <c r="H152" s="4">
        <f>'2019 NSRS WO Floor'!$H9</f>
        <v>1809</v>
      </c>
    </row>
    <row r="153" spans="1:8" x14ac:dyDescent="0.25">
      <c r="A153" t="str">
        <f t="shared" si="7"/>
        <v>Jul</v>
      </c>
      <c r="B153" s="9">
        <f>DATE(2018, MONTH(DATEVALUE('2018 NSRS'!$H$2&amp;" 1")), 1)</f>
        <v>43282</v>
      </c>
      <c r="C153" s="9" t="str">
        <f t="shared" si="6"/>
        <v>c. HE7-10</v>
      </c>
      <c r="D153">
        <v>8</v>
      </c>
      <c r="E153" t="s">
        <v>21</v>
      </c>
      <c r="F153" s="4">
        <f>'2018 NSRS'!$H10</f>
        <v>1763</v>
      </c>
      <c r="G153" s="4">
        <f>'2019 NSRS'!$H10</f>
        <v>1809</v>
      </c>
      <c r="H153" s="4">
        <f>'2019 NSRS WO Floor'!$H10</f>
        <v>1809</v>
      </c>
    </row>
    <row r="154" spans="1:8" x14ac:dyDescent="0.25">
      <c r="A154" t="str">
        <f t="shared" si="7"/>
        <v>Jul</v>
      </c>
      <c r="B154" s="9">
        <f>DATE(2018, MONTH(DATEVALUE('2018 NSRS'!$H$2&amp;" 1")), 1)</f>
        <v>43282</v>
      </c>
      <c r="C154" s="9" t="str">
        <f t="shared" si="6"/>
        <v>c. HE7-10</v>
      </c>
      <c r="D154">
        <v>9</v>
      </c>
      <c r="E154" t="s">
        <v>21</v>
      </c>
      <c r="F154" s="4">
        <f>'2018 NSRS'!$H11</f>
        <v>1763</v>
      </c>
      <c r="G154" s="4">
        <f>'2019 NSRS'!$H11</f>
        <v>1809</v>
      </c>
      <c r="H154" s="4">
        <f>'2019 NSRS WO Floor'!$H11</f>
        <v>1809</v>
      </c>
    </row>
    <row r="155" spans="1:8" x14ac:dyDescent="0.25">
      <c r="A155" t="str">
        <f t="shared" si="7"/>
        <v>Jul</v>
      </c>
      <c r="B155" s="9">
        <f>DATE(2018, MONTH(DATEVALUE('2018 NSRS'!$H$2&amp;" 1")), 1)</f>
        <v>43282</v>
      </c>
      <c r="C155" s="9" t="str">
        <f t="shared" si="6"/>
        <v>c. HE7-10</v>
      </c>
      <c r="D155">
        <v>10</v>
      </c>
      <c r="E155" t="s">
        <v>21</v>
      </c>
      <c r="F155" s="4">
        <f>'2018 NSRS'!$H12</f>
        <v>1763</v>
      </c>
      <c r="G155" s="4">
        <f>'2019 NSRS'!$H12</f>
        <v>1809</v>
      </c>
      <c r="H155" s="4">
        <f>'2019 NSRS WO Floor'!$H12</f>
        <v>1809</v>
      </c>
    </row>
    <row r="156" spans="1:8" x14ac:dyDescent="0.25">
      <c r="A156" t="str">
        <f t="shared" si="7"/>
        <v>Jul</v>
      </c>
      <c r="B156" s="9">
        <f>DATE(2018, MONTH(DATEVALUE('2018 NSRS'!$H$2&amp;" 1")), 1)</f>
        <v>43282</v>
      </c>
      <c r="C156" s="9" t="str">
        <f t="shared" si="6"/>
        <v>d. HE11-14</v>
      </c>
      <c r="D156">
        <v>11</v>
      </c>
      <c r="E156" t="s">
        <v>21</v>
      </c>
      <c r="F156" s="4">
        <f>'2018 NSRS'!$H13</f>
        <v>1375</v>
      </c>
      <c r="G156" s="4">
        <f>'2019 NSRS'!$H13</f>
        <v>1375</v>
      </c>
      <c r="H156" s="4">
        <f>'2019 NSRS WO Floor'!$H13</f>
        <v>1332</v>
      </c>
    </row>
    <row r="157" spans="1:8" x14ac:dyDescent="0.25">
      <c r="A157" t="str">
        <f t="shared" si="7"/>
        <v>Jul</v>
      </c>
      <c r="B157" s="9">
        <f>DATE(2018, MONTH(DATEVALUE('2018 NSRS'!$H$2&amp;" 1")), 1)</f>
        <v>43282</v>
      </c>
      <c r="C157" s="9" t="str">
        <f t="shared" si="6"/>
        <v>d. HE11-14</v>
      </c>
      <c r="D157">
        <v>12</v>
      </c>
      <c r="E157" t="s">
        <v>21</v>
      </c>
      <c r="F157" s="4">
        <f>'2018 NSRS'!$H14</f>
        <v>1375</v>
      </c>
      <c r="G157" s="4">
        <f>'2019 NSRS'!$H14</f>
        <v>1375</v>
      </c>
      <c r="H157" s="4">
        <f>'2019 NSRS WO Floor'!$H14</f>
        <v>1332</v>
      </c>
    </row>
    <row r="158" spans="1:8" x14ac:dyDescent="0.25">
      <c r="A158" t="str">
        <f t="shared" si="7"/>
        <v>Jul</v>
      </c>
      <c r="B158" s="9">
        <f>DATE(2018, MONTH(DATEVALUE('2018 NSRS'!$H$2&amp;" 1")), 1)</f>
        <v>43282</v>
      </c>
      <c r="C158" s="9" t="str">
        <f t="shared" si="6"/>
        <v>d. HE11-14</v>
      </c>
      <c r="D158">
        <v>13</v>
      </c>
      <c r="E158" t="s">
        <v>21</v>
      </c>
      <c r="F158" s="4">
        <f>'2018 NSRS'!$H15</f>
        <v>1375</v>
      </c>
      <c r="G158" s="4">
        <f>'2019 NSRS'!$H15</f>
        <v>1375</v>
      </c>
      <c r="H158" s="4">
        <f>'2019 NSRS WO Floor'!$H15</f>
        <v>1332</v>
      </c>
    </row>
    <row r="159" spans="1:8" x14ac:dyDescent="0.25">
      <c r="A159" t="str">
        <f t="shared" si="7"/>
        <v>Jul</v>
      </c>
      <c r="B159" s="9">
        <f>DATE(2018, MONTH(DATEVALUE('2018 NSRS'!$H$2&amp;" 1")), 1)</f>
        <v>43282</v>
      </c>
      <c r="C159" s="9" t="str">
        <f t="shared" si="6"/>
        <v>d. HE11-14</v>
      </c>
      <c r="D159">
        <v>14</v>
      </c>
      <c r="E159" t="s">
        <v>21</v>
      </c>
      <c r="F159" s="4">
        <f>'2018 NSRS'!$H16</f>
        <v>1375</v>
      </c>
      <c r="G159" s="4">
        <f>'2019 NSRS'!$H16</f>
        <v>1375</v>
      </c>
      <c r="H159" s="4">
        <f>'2019 NSRS WO Floor'!$H16</f>
        <v>1332</v>
      </c>
    </row>
    <row r="160" spans="1:8" x14ac:dyDescent="0.25">
      <c r="A160" t="str">
        <f t="shared" si="7"/>
        <v>Jul</v>
      </c>
      <c r="B160" s="9">
        <f>DATE(2018, MONTH(DATEVALUE('2018 NSRS'!$H$2&amp;" 1")), 1)</f>
        <v>43282</v>
      </c>
      <c r="C160" s="9" t="str">
        <f t="shared" si="6"/>
        <v>e. HE15-18</v>
      </c>
      <c r="D160">
        <v>15</v>
      </c>
      <c r="E160" t="s">
        <v>21</v>
      </c>
      <c r="F160" s="4">
        <f>'2018 NSRS'!$H17</f>
        <v>1375</v>
      </c>
      <c r="G160" s="4">
        <f>'2019 NSRS'!$H17</f>
        <v>1375</v>
      </c>
      <c r="H160" s="4">
        <f>'2019 NSRS WO Floor'!$H17</f>
        <v>1008</v>
      </c>
    </row>
    <row r="161" spans="1:8" x14ac:dyDescent="0.25">
      <c r="A161" t="str">
        <f t="shared" si="7"/>
        <v>Jul</v>
      </c>
      <c r="B161" s="9">
        <f>DATE(2018, MONTH(DATEVALUE('2018 NSRS'!$H$2&amp;" 1")), 1)</f>
        <v>43282</v>
      </c>
      <c r="C161" s="9" t="str">
        <f t="shared" si="6"/>
        <v>e. HE15-18</v>
      </c>
      <c r="D161">
        <v>16</v>
      </c>
      <c r="E161" t="s">
        <v>21</v>
      </c>
      <c r="F161" s="4">
        <f>'2018 NSRS'!$H18</f>
        <v>1375</v>
      </c>
      <c r="G161" s="4">
        <f>'2019 NSRS'!$H18</f>
        <v>1375</v>
      </c>
      <c r="H161" s="4">
        <f>'2019 NSRS WO Floor'!$H18</f>
        <v>1008</v>
      </c>
    </row>
    <row r="162" spans="1:8" x14ac:dyDescent="0.25">
      <c r="A162" t="str">
        <f t="shared" si="7"/>
        <v>Jul</v>
      </c>
      <c r="B162" s="9">
        <f>DATE(2018, MONTH(DATEVALUE('2018 NSRS'!$H$2&amp;" 1")), 1)</f>
        <v>43282</v>
      </c>
      <c r="C162" s="9" t="str">
        <f t="shared" si="6"/>
        <v>e. HE15-18</v>
      </c>
      <c r="D162">
        <v>17</v>
      </c>
      <c r="E162" t="s">
        <v>21</v>
      </c>
      <c r="F162" s="4">
        <f>'2018 NSRS'!$H19</f>
        <v>1375</v>
      </c>
      <c r="G162" s="4">
        <f>'2019 NSRS'!$H19</f>
        <v>1375</v>
      </c>
      <c r="H162" s="4">
        <f>'2019 NSRS WO Floor'!$H19</f>
        <v>1008</v>
      </c>
    </row>
    <row r="163" spans="1:8" x14ac:dyDescent="0.25">
      <c r="A163" t="str">
        <f t="shared" si="7"/>
        <v>Jul</v>
      </c>
      <c r="B163" s="9">
        <f>DATE(2018, MONTH(DATEVALUE('2018 NSRS'!$H$2&amp;" 1")), 1)</f>
        <v>43282</v>
      </c>
      <c r="C163" s="9" t="str">
        <f t="shared" si="6"/>
        <v>e. HE15-18</v>
      </c>
      <c r="D163">
        <v>18</v>
      </c>
      <c r="E163" t="s">
        <v>21</v>
      </c>
      <c r="F163" s="4">
        <f>'2018 NSRS'!$H20</f>
        <v>1375</v>
      </c>
      <c r="G163" s="4">
        <f>'2019 NSRS'!$H20</f>
        <v>1375</v>
      </c>
      <c r="H163" s="4">
        <f>'2019 NSRS WO Floor'!$H20</f>
        <v>1008</v>
      </c>
    </row>
    <row r="164" spans="1:8" x14ac:dyDescent="0.25">
      <c r="A164" t="str">
        <f t="shared" si="7"/>
        <v>Jul</v>
      </c>
      <c r="B164" s="9">
        <f>DATE(2018, MONTH(DATEVALUE('2018 NSRS'!$H$2&amp;" 1")), 1)</f>
        <v>43282</v>
      </c>
      <c r="C164" s="9" t="str">
        <f t="shared" si="6"/>
        <v>f. HE19-22</v>
      </c>
      <c r="D164">
        <v>19</v>
      </c>
      <c r="E164" t="s">
        <v>21</v>
      </c>
      <c r="F164" s="4">
        <f>'2018 NSRS'!$H21</f>
        <v>1375</v>
      </c>
      <c r="G164" s="4">
        <f>'2019 NSRS'!$H21</f>
        <v>1375</v>
      </c>
      <c r="H164" s="4">
        <f>'2019 NSRS WO Floor'!$H21</f>
        <v>980</v>
      </c>
    </row>
    <row r="165" spans="1:8" x14ac:dyDescent="0.25">
      <c r="A165" t="str">
        <f t="shared" si="7"/>
        <v>Jul</v>
      </c>
      <c r="B165" s="9">
        <f>DATE(2018, MONTH(DATEVALUE('2018 NSRS'!$H$2&amp;" 1")), 1)</f>
        <v>43282</v>
      </c>
      <c r="C165" s="9" t="str">
        <f t="shared" si="6"/>
        <v>f. HE19-22</v>
      </c>
      <c r="D165">
        <v>20</v>
      </c>
      <c r="E165" t="s">
        <v>21</v>
      </c>
      <c r="F165" s="4">
        <f>'2018 NSRS'!$H22</f>
        <v>1375</v>
      </c>
      <c r="G165" s="4">
        <f>'2019 NSRS'!$H22</f>
        <v>1375</v>
      </c>
      <c r="H165" s="4">
        <f>'2019 NSRS WO Floor'!$H22</f>
        <v>980</v>
      </c>
    </row>
    <row r="166" spans="1:8" x14ac:dyDescent="0.25">
      <c r="A166" t="str">
        <f t="shared" si="7"/>
        <v>Jul</v>
      </c>
      <c r="B166" s="9">
        <f>DATE(2018, MONTH(DATEVALUE('2018 NSRS'!$H$2&amp;" 1")), 1)</f>
        <v>43282</v>
      </c>
      <c r="C166" s="9" t="str">
        <f t="shared" si="6"/>
        <v>f. HE19-22</v>
      </c>
      <c r="D166">
        <v>21</v>
      </c>
      <c r="E166" t="s">
        <v>21</v>
      </c>
      <c r="F166" s="4">
        <f>'2018 NSRS'!$H23</f>
        <v>1375</v>
      </c>
      <c r="G166" s="4">
        <f>'2019 NSRS'!$H23</f>
        <v>1375</v>
      </c>
      <c r="H166" s="4">
        <f>'2019 NSRS WO Floor'!$H23</f>
        <v>980</v>
      </c>
    </row>
    <row r="167" spans="1:8" x14ac:dyDescent="0.25">
      <c r="A167" t="str">
        <f t="shared" si="7"/>
        <v>Jul</v>
      </c>
      <c r="B167" s="9">
        <f>DATE(2018, MONTH(DATEVALUE('2018 NSRS'!$H$2&amp;" 1")), 1)</f>
        <v>43282</v>
      </c>
      <c r="C167" s="9" t="str">
        <f t="shared" si="6"/>
        <v>f. HE19-22</v>
      </c>
      <c r="D167">
        <v>22</v>
      </c>
      <c r="E167" t="s">
        <v>21</v>
      </c>
      <c r="F167" s="4">
        <f>'2018 NSRS'!$H24</f>
        <v>1375</v>
      </c>
      <c r="G167" s="4">
        <f>'2019 NSRS'!$H24</f>
        <v>1375</v>
      </c>
      <c r="H167" s="4">
        <f>'2019 NSRS WO Floor'!$H24</f>
        <v>980</v>
      </c>
    </row>
    <row r="168" spans="1:8" x14ac:dyDescent="0.25">
      <c r="A168" t="str">
        <f t="shared" si="7"/>
        <v>Jul</v>
      </c>
      <c r="B168" s="9">
        <f>DATE(2018, MONTH(DATEVALUE('2018 NSRS'!$H$2&amp;" 1")), 1)</f>
        <v>43282</v>
      </c>
      <c r="C168" s="9" t="str">
        <f t="shared" si="6"/>
        <v>a. HE1-2 &amp; HE23-24</v>
      </c>
      <c r="D168">
        <v>23</v>
      </c>
      <c r="E168" t="s">
        <v>21</v>
      </c>
      <c r="F168" s="4">
        <f>'2018 NSRS'!$H25</f>
        <v>1040</v>
      </c>
      <c r="G168" s="4">
        <f>'2019 NSRS'!$H25</f>
        <v>1050</v>
      </c>
      <c r="H168" s="4">
        <f>'2019 NSRS WO Floor'!$H25</f>
        <v>1050</v>
      </c>
    </row>
    <row r="169" spans="1:8" x14ac:dyDescent="0.25">
      <c r="A169" t="str">
        <f t="shared" si="7"/>
        <v>Jul</v>
      </c>
      <c r="B169" s="9">
        <f>DATE(2018, MONTH(DATEVALUE('2018 NSRS'!$H$2&amp;" 1")), 1)</f>
        <v>43282</v>
      </c>
      <c r="C169" s="9" t="str">
        <f t="shared" si="6"/>
        <v>a. HE1-2 &amp; HE23-24</v>
      </c>
      <c r="D169">
        <v>24</v>
      </c>
      <c r="E169" t="s">
        <v>21</v>
      </c>
      <c r="F169" s="4">
        <f>'2018 NSRS'!$H26</f>
        <v>1040</v>
      </c>
      <c r="G169" s="4">
        <f>'2019 NSRS'!$H26</f>
        <v>1050</v>
      </c>
      <c r="H169" s="4">
        <f>'2019 NSRS WO Floor'!$H26</f>
        <v>1050</v>
      </c>
    </row>
    <row r="170" spans="1:8" x14ac:dyDescent="0.25">
      <c r="A170" t="str">
        <f t="shared" ref="A170:A194" si="8">TEXT(B170, "mmm")</f>
        <v>Aug</v>
      </c>
      <c r="B170" s="9">
        <f>DATE(2018, MONTH(DATEVALUE('2018 NSRS'!$I$2&amp;" 1")), 1)</f>
        <v>43313</v>
      </c>
      <c r="C170" s="9" t="str">
        <f t="shared" si="6"/>
        <v>a. HE1-2 &amp; HE23-24</v>
      </c>
      <c r="D170">
        <v>1</v>
      </c>
      <c r="E170" t="s">
        <v>21</v>
      </c>
      <c r="F170" s="4">
        <f>'2018 NSRS'!$I3</f>
        <v>1256</v>
      </c>
      <c r="G170" s="4">
        <f>'2019 NSRS'!$I3</f>
        <v>1324</v>
      </c>
      <c r="H170" s="4">
        <f>'2019 NSRS WO Floor'!$I3</f>
        <v>1324</v>
      </c>
    </row>
    <row r="171" spans="1:8" x14ac:dyDescent="0.25">
      <c r="A171" t="str">
        <f t="shared" si="8"/>
        <v>Aug</v>
      </c>
      <c r="B171" s="9">
        <f>DATE(2018, MONTH(DATEVALUE('2018 NSRS'!$I$2&amp;" 1")), 1)</f>
        <v>43313</v>
      </c>
      <c r="C171" s="9" t="str">
        <f t="shared" si="6"/>
        <v>a. HE1-2 &amp; HE23-24</v>
      </c>
      <c r="D171">
        <v>2</v>
      </c>
      <c r="E171" t="s">
        <v>21</v>
      </c>
      <c r="F171" s="4">
        <f>'2018 NSRS'!$I4</f>
        <v>1256</v>
      </c>
      <c r="G171" s="4">
        <f>'2019 NSRS'!$I4</f>
        <v>1324</v>
      </c>
      <c r="H171" s="4">
        <f>'2019 NSRS WO Floor'!$I4</f>
        <v>1324</v>
      </c>
    </row>
    <row r="172" spans="1:8" x14ac:dyDescent="0.25">
      <c r="A172" t="str">
        <f t="shared" si="8"/>
        <v>Aug</v>
      </c>
      <c r="B172" s="9">
        <f>DATE(2018, MONTH(DATEVALUE('2018 NSRS'!$I$2&amp;" 1")), 1)</f>
        <v>43313</v>
      </c>
      <c r="C172" s="9" t="str">
        <f t="shared" si="6"/>
        <v>b. HE3-6</v>
      </c>
      <c r="D172">
        <v>3</v>
      </c>
      <c r="E172" t="s">
        <v>21</v>
      </c>
      <c r="F172" s="4">
        <f>'2018 NSRS'!$I5</f>
        <v>1525</v>
      </c>
      <c r="G172" s="4">
        <f>'2019 NSRS'!$I5</f>
        <v>1611</v>
      </c>
      <c r="H172" s="4">
        <f>'2019 NSRS WO Floor'!$I5</f>
        <v>1611</v>
      </c>
    </row>
    <row r="173" spans="1:8" x14ac:dyDescent="0.25">
      <c r="A173" t="str">
        <f t="shared" si="8"/>
        <v>Aug</v>
      </c>
      <c r="B173" s="9">
        <f>DATE(2018, MONTH(DATEVALUE('2018 NSRS'!$I$2&amp;" 1")), 1)</f>
        <v>43313</v>
      </c>
      <c r="C173" s="9" t="str">
        <f t="shared" si="6"/>
        <v>b. HE3-6</v>
      </c>
      <c r="D173">
        <v>4</v>
      </c>
      <c r="E173" t="s">
        <v>21</v>
      </c>
      <c r="F173" s="4">
        <f>'2018 NSRS'!$I6</f>
        <v>1525</v>
      </c>
      <c r="G173" s="4">
        <f>'2019 NSRS'!$I6</f>
        <v>1611</v>
      </c>
      <c r="H173" s="4">
        <f>'2019 NSRS WO Floor'!$I6</f>
        <v>1611</v>
      </c>
    </row>
    <row r="174" spans="1:8" x14ac:dyDescent="0.25">
      <c r="A174" t="str">
        <f t="shared" si="8"/>
        <v>Aug</v>
      </c>
      <c r="B174" s="9">
        <f>DATE(2018, MONTH(DATEVALUE('2018 NSRS'!$I$2&amp;" 1")), 1)</f>
        <v>43313</v>
      </c>
      <c r="C174" s="9" t="str">
        <f t="shared" si="6"/>
        <v>b. HE3-6</v>
      </c>
      <c r="D174">
        <v>5</v>
      </c>
      <c r="E174" t="s">
        <v>21</v>
      </c>
      <c r="F174" s="4">
        <f>'2018 NSRS'!$I7</f>
        <v>1525</v>
      </c>
      <c r="G174" s="4">
        <f>'2019 NSRS'!$I7</f>
        <v>1611</v>
      </c>
      <c r="H174" s="4">
        <f>'2019 NSRS WO Floor'!$I7</f>
        <v>1611</v>
      </c>
    </row>
    <row r="175" spans="1:8" x14ac:dyDescent="0.25">
      <c r="A175" t="str">
        <f t="shared" si="8"/>
        <v>Aug</v>
      </c>
      <c r="B175" s="9">
        <f>DATE(2018, MONTH(DATEVALUE('2018 NSRS'!$I$2&amp;" 1")), 1)</f>
        <v>43313</v>
      </c>
      <c r="C175" s="9" t="str">
        <f t="shared" si="6"/>
        <v>b. HE3-6</v>
      </c>
      <c r="D175">
        <v>6</v>
      </c>
      <c r="E175" t="s">
        <v>21</v>
      </c>
      <c r="F175" s="4">
        <f>'2018 NSRS'!$I8</f>
        <v>1525</v>
      </c>
      <c r="G175" s="4">
        <f>'2019 NSRS'!$I8</f>
        <v>1611</v>
      </c>
      <c r="H175" s="4">
        <f>'2019 NSRS WO Floor'!$I8</f>
        <v>1611</v>
      </c>
    </row>
    <row r="176" spans="1:8" x14ac:dyDescent="0.25">
      <c r="A176" t="str">
        <f t="shared" si="8"/>
        <v>Aug</v>
      </c>
      <c r="B176" s="9">
        <f>DATE(2018, MONTH(DATEVALUE('2018 NSRS'!$I$2&amp;" 1")), 1)</f>
        <v>43313</v>
      </c>
      <c r="C176" s="9" t="str">
        <f t="shared" si="6"/>
        <v>c. HE7-10</v>
      </c>
      <c r="D176">
        <v>7</v>
      </c>
      <c r="E176" t="s">
        <v>21</v>
      </c>
      <c r="F176" s="4">
        <f>'2018 NSRS'!$I9</f>
        <v>2003</v>
      </c>
      <c r="G176" s="4">
        <f>'2019 NSRS'!$I9</f>
        <v>2002</v>
      </c>
      <c r="H176" s="4">
        <f>'2019 NSRS WO Floor'!$I9</f>
        <v>2002</v>
      </c>
    </row>
    <row r="177" spans="1:8" x14ac:dyDescent="0.25">
      <c r="A177" t="str">
        <f t="shared" si="8"/>
        <v>Aug</v>
      </c>
      <c r="B177" s="9">
        <f>DATE(2018, MONTH(DATEVALUE('2018 NSRS'!$I$2&amp;" 1")), 1)</f>
        <v>43313</v>
      </c>
      <c r="C177" s="9" t="str">
        <f t="shared" si="6"/>
        <v>c. HE7-10</v>
      </c>
      <c r="D177">
        <v>8</v>
      </c>
      <c r="E177" t="s">
        <v>21</v>
      </c>
      <c r="F177" s="4">
        <f>'2018 NSRS'!$I10</f>
        <v>2003</v>
      </c>
      <c r="G177" s="4">
        <f>'2019 NSRS'!$I10</f>
        <v>2002</v>
      </c>
      <c r="H177" s="4">
        <f>'2019 NSRS WO Floor'!$I10</f>
        <v>2002</v>
      </c>
    </row>
    <row r="178" spans="1:8" x14ac:dyDescent="0.25">
      <c r="A178" t="str">
        <f t="shared" si="8"/>
        <v>Aug</v>
      </c>
      <c r="B178" s="9">
        <f>DATE(2018, MONTH(DATEVALUE('2018 NSRS'!$I$2&amp;" 1")), 1)</f>
        <v>43313</v>
      </c>
      <c r="C178" s="9" t="str">
        <f t="shared" si="6"/>
        <v>c. HE7-10</v>
      </c>
      <c r="D178">
        <v>9</v>
      </c>
      <c r="E178" t="s">
        <v>21</v>
      </c>
      <c r="F178" s="4">
        <f>'2018 NSRS'!$I11</f>
        <v>2003</v>
      </c>
      <c r="G178" s="4">
        <f>'2019 NSRS'!$I11</f>
        <v>2002</v>
      </c>
      <c r="H178" s="4">
        <f>'2019 NSRS WO Floor'!$I11</f>
        <v>2002</v>
      </c>
    </row>
    <row r="179" spans="1:8" x14ac:dyDescent="0.25">
      <c r="A179" t="str">
        <f t="shared" si="8"/>
        <v>Aug</v>
      </c>
      <c r="B179" s="9">
        <f>DATE(2018, MONTH(DATEVALUE('2018 NSRS'!$I$2&amp;" 1")), 1)</f>
        <v>43313</v>
      </c>
      <c r="C179" s="9" t="str">
        <f t="shared" si="6"/>
        <v>c. HE7-10</v>
      </c>
      <c r="D179">
        <v>10</v>
      </c>
      <c r="E179" t="s">
        <v>21</v>
      </c>
      <c r="F179" s="4">
        <f>'2018 NSRS'!$I12</f>
        <v>2003</v>
      </c>
      <c r="G179" s="4">
        <f>'2019 NSRS'!$I12</f>
        <v>2002</v>
      </c>
      <c r="H179" s="4">
        <f>'2019 NSRS WO Floor'!$I12</f>
        <v>2002</v>
      </c>
    </row>
    <row r="180" spans="1:8" x14ac:dyDescent="0.25">
      <c r="A180" t="str">
        <f t="shared" si="8"/>
        <v>Aug</v>
      </c>
      <c r="B180" s="9">
        <f>DATE(2018, MONTH(DATEVALUE('2018 NSRS'!$I$2&amp;" 1")), 1)</f>
        <v>43313</v>
      </c>
      <c r="C180" s="9" t="str">
        <f t="shared" si="6"/>
        <v>d. HE11-14</v>
      </c>
      <c r="D180">
        <v>11</v>
      </c>
      <c r="E180" t="s">
        <v>21</v>
      </c>
      <c r="F180" s="4">
        <f>'2018 NSRS'!$I13</f>
        <v>1752</v>
      </c>
      <c r="G180" s="4">
        <f>'2019 NSRS'!$I13</f>
        <v>1742</v>
      </c>
      <c r="H180" s="4">
        <f>'2019 NSRS WO Floor'!$I13</f>
        <v>1742</v>
      </c>
    </row>
    <row r="181" spans="1:8" x14ac:dyDescent="0.25">
      <c r="A181" t="str">
        <f t="shared" si="8"/>
        <v>Aug</v>
      </c>
      <c r="B181" s="9">
        <f>DATE(2018, MONTH(DATEVALUE('2018 NSRS'!$I$2&amp;" 1")), 1)</f>
        <v>43313</v>
      </c>
      <c r="C181" s="9" t="str">
        <f t="shared" si="6"/>
        <v>d. HE11-14</v>
      </c>
      <c r="D181">
        <v>12</v>
      </c>
      <c r="E181" t="s">
        <v>21</v>
      </c>
      <c r="F181" s="4">
        <f>'2018 NSRS'!$I14</f>
        <v>1752</v>
      </c>
      <c r="G181" s="4">
        <f>'2019 NSRS'!$I14</f>
        <v>1742</v>
      </c>
      <c r="H181" s="4">
        <f>'2019 NSRS WO Floor'!$I14</f>
        <v>1742</v>
      </c>
    </row>
    <row r="182" spans="1:8" x14ac:dyDescent="0.25">
      <c r="A182" t="str">
        <f t="shared" si="8"/>
        <v>Aug</v>
      </c>
      <c r="B182" s="9">
        <f>DATE(2018, MONTH(DATEVALUE('2018 NSRS'!$I$2&amp;" 1")), 1)</f>
        <v>43313</v>
      </c>
      <c r="C182" s="9" t="str">
        <f t="shared" si="6"/>
        <v>d. HE11-14</v>
      </c>
      <c r="D182">
        <v>13</v>
      </c>
      <c r="E182" t="s">
        <v>21</v>
      </c>
      <c r="F182" s="4">
        <f>'2018 NSRS'!$I15</f>
        <v>1752</v>
      </c>
      <c r="G182" s="4">
        <f>'2019 NSRS'!$I15</f>
        <v>1742</v>
      </c>
      <c r="H182" s="4">
        <f>'2019 NSRS WO Floor'!$I15</f>
        <v>1742</v>
      </c>
    </row>
    <row r="183" spans="1:8" x14ac:dyDescent="0.25">
      <c r="A183" t="str">
        <f t="shared" si="8"/>
        <v>Aug</v>
      </c>
      <c r="B183" s="9">
        <f>DATE(2018, MONTH(DATEVALUE('2018 NSRS'!$I$2&amp;" 1")), 1)</f>
        <v>43313</v>
      </c>
      <c r="C183" s="9" t="str">
        <f t="shared" si="6"/>
        <v>d. HE11-14</v>
      </c>
      <c r="D183">
        <v>14</v>
      </c>
      <c r="E183" t="s">
        <v>21</v>
      </c>
      <c r="F183" s="4">
        <f>'2018 NSRS'!$I16</f>
        <v>1752</v>
      </c>
      <c r="G183" s="4">
        <f>'2019 NSRS'!$I16</f>
        <v>1742</v>
      </c>
      <c r="H183" s="4">
        <f>'2019 NSRS WO Floor'!$I16</f>
        <v>1742</v>
      </c>
    </row>
    <row r="184" spans="1:8" x14ac:dyDescent="0.25">
      <c r="A184" t="str">
        <f t="shared" si="8"/>
        <v>Aug</v>
      </c>
      <c r="B184" s="9">
        <f>DATE(2018, MONTH(DATEVALUE('2018 NSRS'!$I$2&amp;" 1")), 1)</f>
        <v>43313</v>
      </c>
      <c r="C184" s="9" t="str">
        <f t="shared" si="6"/>
        <v>e. HE15-18</v>
      </c>
      <c r="D184">
        <v>15</v>
      </c>
      <c r="E184" t="s">
        <v>21</v>
      </c>
      <c r="F184" s="4">
        <f>'2018 NSRS'!$I17</f>
        <v>1375</v>
      </c>
      <c r="G184" s="4">
        <f>'2019 NSRS'!$I17</f>
        <v>1375</v>
      </c>
      <c r="H184" s="4">
        <f>'2019 NSRS WO Floor'!$I17</f>
        <v>1152</v>
      </c>
    </row>
    <row r="185" spans="1:8" x14ac:dyDescent="0.25">
      <c r="A185" t="str">
        <f t="shared" si="8"/>
        <v>Aug</v>
      </c>
      <c r="B185" s="9">
        <f>DATE(2018, MONTH(DATEVALUE('2018 NSRS'!$I$2&amp;" 1")), 1)</f>
        <v>43313</v>
      </c>
      <c r="C185" s="9" t="str">
        <f t="shared" si="6"/>
        <v>e. HE15-18</v>
      </c>
      <c r="D185">
        <v>16</v>
      </c>
      <c r="E185" t="s">
        <v>21</v>
      </c>
      <c r="F185" s="4">
        <f>'2018 NSRS'!$I18</f>
        <v>1375</v>
      </c>
      <c r="G185" s="4">
        <f>'2019 NSRS'!$I18</f>
        <v>1375</v>
      </c>
      <c r="H185" s="4">
        <f>'2019 NSRS WO Floor'!$I18</f>
        <v>1152</v>
      </c>
    </row>
    <row r="186" spans="1:8" x14ac:dyDescent="0.25">
      <c r="A186" t="str">
        <f t="shared" si="8"/>
        <v>Aug</v>
      </c>
      <c r="B186" s="9">
        <f>DATE(2018, MONTH(DATEVALUE('2018 NSRS'!$I$2&amp;" 1")), 1)</f>
        <v>43313</v>
      </c>
      <c r="C186" s="9" t="str">
        <f t="shared" si="6"/>
        <v>e. HE15-18</v>
      </c>
      <c r="D186">
        <v>17</v>
      </c>
      <c r="E186" t="s">
        <v>21</v>
      </c>
      <c r="F186" s="4">
        <f>'2018 NSRS'!$I19</f>
        <v>1375</v>
      </c>
      <c r="G186" s="4">
        <f>'2019 NSRS'!$I19</f>
        <v>1375</v>
      </c>
      <c r="H186" s="4">
        <f>'2019 NSRS WO Floor'!$I19</f>
        <v>1152</v>
      </c>
    </row>
    <row r="187" spans="1:8" x14ac:dyDescent="0.25">
      <c r="A187" t="str">
        <f t="shared" si="8"/>
        <v>Aug</v>
      </c>
      <c r="B187" s="9">
        <f>DATE(2018, MONTH(DATEVALUE('2018 NSRS'!$I$2&amp;" 1")), 1)</f>
        <v>43313</v>
      </c>
      <c r="C187" s="9" t="str">
        <f t="shared" si="6"/>
        <v>e. HE15-18</v>
      </c>
      <c r="D187">
        <v>18</v>
      </c>
      <c r="E187" t="s">
        <v>21</v>
      </c>
      <c r="F187" s="4">
        <f>'2018 NSRS'!$I20</f>
        <v>1375</v>
      </c>
      <c r="G187" s="4">
        <f>'2019 NSRS'!$I20</f>
        <v>1375</v>
      </c>
      <c r="H187" s="4">
        <f>'2019 NSRS WO Floor'!$I20</f>
        <v>1152</v>
      </c>
    </row>
    <row r="188" spans="1:8" x14ac:dyDescent="0.25">
      <c r="A188" t="str">
        <f t="shared" si="8"/>
        <v>Aug</v>
      </c>
      <c r="B188" s="9">
        <f>DATE(2018, MONTH(DATEVALUE('2018 NSRS'!$I$2&amp;" 1")), 1)</f>
        <v>43313</v>
      </c>
      <c r="C188" s="9" t="str">
        <f t="shared" si="6"/>
        <v>f. HE19-22</v>
      </c>
      <c r="D188">
        <v>19</v>
      </c>
      <c r="E188" t="s">
        <v>21</v>
      </c>
      <c r="F188" s="4">
        <f>'2018 NSRS'!$I21</f>
        <v>1375</v>
      </c>
      <c r="G188" s="4">
        <f>'2019 NSRS'!$I21</f>
        <v>1375</v>
      </c>
      <c r="H188" s="4">
        <f>'2019 NSRS WO Floor'!$I21</f>
        <v>1213</v>
      </c>
    </row>
    <row r="189" spans="1:8" x14ac:dyDescent="0.25">
      <c r="A189" t="str">
        <f t="shared" si="8"/>
        <v>Aug</v>
      </c>
      <c r="B189" s="9">
        <f>DATE(2018, MONTH(DATEVALUE('2018 NSRS'!$I$2&amp;" 1")), 1)</f>
        <v>43313</v>
      </c>
      <c r="C189" s="9" t="str">
        <f t="shared" si="6"/>
        <v>f. HE19-22</v>
      </c>
      <c r="D189">
        <v>20</v>
      </c>
      <c r="E189" t="s">
        <v>21</v>
      </c>
      <c r="F189" s="4">
        <f>'2018 NSRS'!$I22</f>
        <v>1375</v>
      </c>
      <c r="G189" s="4">
        <f>'2019 NSRS'!$I22</f>
        <v>1375</v>
      </c>
      <c r="H189" s="4">
        <f>'2019 NSRS WO Floor'!$I22</f>
        <v>1213</v>
      </c>
    </row>
    <row r="190" spans="1:8" x14ac:dyDescent="0.25">
      <c r="A190" t="str">
        <f t="shared" si="8"/>
        <v>Aug</v>
      </c>
      <c r="B190" s="9">
        <f>DATE(2018, MONTH(DATEVALUE('2018 NSRS'!$I$2&amp;" 1")), 1)</f>
        <v>43313</v>
      </c>
      <c r="C190" s="9" t="str">
        <f t="shared" si="6"/>
        <v>f. HE19-22</v>
      </c>
      <c r="D190">
        <v>21</v>
      </c>
      <c r="E190" t="s">
        <v>21</v>
      </c>
      <c r="F190" s="4">
        <f>'2018 NSRS'!$I23</f>
        <v>1375</v>
      </c>
      <c r="G190" s="4">
        <f>'2019 NSRS'!$I23</f>
        <v>1375</v>
      </c>
      <c r="H190" s="4">
        <f>'2019 NSRS WO Floor'!$I23</f>
        <v>1213</v>
      </c>
    </row>
    <row r="191" spans="1:8" x14ac:dyDescent="0.25">
      <c r="A191" t="str">
        <f t="shared" si="8"/>
        <v>Aug</v>
      </c>
      <c r="B191" s="9">
        <f>DATE(2018, MONTH(DATEVALUE('2018 NSRS'!$I$2&amp;" 1")), 1)</f>
        <v>43313</v>
      </c>
      <c r="C191" s="9" t="str">
        <f t="shared" si="6"/>
        <v>f. HE19-22</v>
      </c>
      <c r="D191">
        <v>22</v>
      </c>
      <c r="E191" t="s">
        <v>21</v>
      </c>
      <c r="F191" s="4">
        <f>'2018 NSRS'!$I24</f>
        <v>1375</v>
      </c>
      <c r="G191" s="4">
        <f>'2019 NSRS'!$I24</f>
        <v>1375</v>
      </c>
      <c r="H191" s="4">
        <f>'2019 NSRS WO Floor'!$I24</f>
        <v>1213</v>
      </c>
    </row>
    <row r="192" spans="1:8" x14ac:dyDescent="0.25">
      <c r="A192" t="str">
        <f t="shared" si="8"/>
        <v>Aug</v>
      </c>
      <c r="B192" s="9">
        <f>DATE(2018, MONTH(DATEVALUE('2018 NSRS'!$I$2&amp;" 1")), 1)</f>
        <v>43313</v>
      </c>
      <c r="C192" s="9" t="str">
        <f t="shared" si="6"/>
        <v>a. HE1-2 &amp; HE23-24</v>
      </c>
      <c r="D192">
        <v>23</v>
      </c>
      <c r="E192" t="s">
        <v>21</v>
      </c>
      <c r="F192" s="4">
        <f>'2018 NSRS'!$I25</f>
        <v>1256</v>
      </c>
      <c r="G192" s="4">
        <f>'2019 NSRS'!$I25</f>
        <v>1324</v>
      </c>
      <c r="H192" s="4">
        <f>'2019 NSRS WO Floor'!$I25</f>
        <v>1324</v>
      </c>
    </row>
    <row r="193" spans="1:8" x14ac:dyDescent="0.25">
      <c r="A193" t="str">
        <f t="shared" si="8"/>
        <v>Aug</v>
      </c>
      <c r="B193" s="9">
        <f>DATE(2018, MONTH(DATEVALUE('2018 NSRS'!$I$2&amp;" 1")), 1)</f>
        <v>43313</v>
      </c>
      <c r="C193" s="9" t="str">
        <f t="shared" si="6"/>
        <v>a. HE1-2 &amp; HE23-24</v>
      </c>
      <c r="D193">
        <v>24</v>
      </c>
      <c r="E193" t="s">
        <v>21</v>
      </c>
      <c r="F193" s="4">
        <f>'2018 NSRS'!$I26</f>
        <v>1256</v>
      </c>
      <c r="G193" s="4">
        <f>'2019 NSRS'!$I26</f>
        <v>1324</v>
      </c>
      <c r="H193" s="4">
        <f>'2019 NSRS WO Floor'!$I26</f>
        <v>1324</v>
      </c>
    </row>
    <row r="194" spans="1:8" x14ac:dyDescent="0.25">
      <c r="A194" t="str">
        <f t="shared" si="8"/>
        <v>Sep</v>
      </c>
      <c r="B194" s="9">
        <f>DATE(2018, MONTH(DATEVALUE('2018 NSRS'!$J$2&amp;" 1")), 1)</f>
        <v>43344</v>
      </c>
      <c r="C194" s="9" t="str">
        <f t="shared" si="6"/>
        <v>a. HE1-2 &amp; HE23-24</v>
      </c>
      <c r="D194">
        <v>1</v>
      </c>
      <c r="E194" t="s">
        <v>21</v>
      </c>
      <c r="F194" s="4">
        <f>'2018 NSRS'!$J3</f>
        <v>1209</v>
      </c>
      <c r="G194" s="4">
        <f>'2019 NSRS'!$J3</f>
        <v>1305.4396140900001</v>
      </c>
      <c r="H194" s="4">
        <f>'2019 NSRS WO Floor'!$J3</f>
        <v>1305.4396140900001</v>
      </c>
    </row>
    <row r="195" spans="1:8" x14ac:dyDescent="0.25">
      <c r="A195" t="str">
        <f t="shared" ref="A195:A234" si="9">TEXT(B195, "mmm")</f>
        <v>Sep</v>
      </c>
      <c r="B195" s="9">
        <f>DATE(2018, MONTH(DATEVALUE('2018 NSRS'!$J$2&amp;" 1")), 1)</f>
        <v>43344</v>
      </c>
      <c r="C195" s="9" t="str">
        <f t="shared" ref="C195:C258" si="10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21</v>
      </c>
      <c r="F195" s="4">
        <f>'2018 NSRS'!$J4</f>
        <v>1209</v>
      </c>
      <c r="G195" s="4">
        <f>'2019 NSRS'!$J4</f>
        <v>1305.4396140900001</v>
      </c>
      <c r="H195" s="4">
        <f>'2019 NSRS WO Floor'!$J4</f>
        <v>1305.4396140900001</v>
      </c>
    </row>
    <row r="196" spans="1:8" x14ac:dyDescent="0.25">
      <c r="A196" t="str">
        <f t="shared" si="9"/>
        <v>Sep</v>
      </c>
      <c r="B196" s="9">
        <f>DATE(2018, MONTH(DATEVALUE('2018 NSRS'!$J$2&amp;" 1")), 1)</f>
        <v>43344</v>
      </c>
      <c r="C196" s="9" t="str">
        <f t="shared" si="10"/>
        <v>b. HE3-6</v>
      </c>
      <c r="D196">
        <v>3</v>
      </c>
      <c r="E196" t="s">
        <v>21</v>
      </c>
      <c r="F196" s="4">
        <f>'2018 NSRS'!$J5</f>
        <v>1612</v>
      </c>
      <c r="G196" s="4">
        <f>'2019 NSRS'!$J5</f>
        <v>1613.0174791869999</v>
      </c>
      <c r="H196" s="4">
        <f>'2019 NSRS WO Floor'!$J5</f>
        <v>1613.0174791869999</v>
      </c>
    </row>
    <row r="197" spans="1:8" x14ac:dyDescent="0.25">
      <c r="A197" t="str">
        <f t="shared" si="9"/>
        <v>Sep</v>
      </c>
      <c r="B197" s="9">
        <f>DATE(2018, MONTH(DATEVALUE('2018 NSRS'!$J$2&amp;" 1")), 1)</f>
        <v>43344</v>
      </c>
      <c r="C197" s="9" t="str">
        <f t="shared" si="10"/>
        <v>b. HE3-6</v>
      </c>
      <c r="D197">
        <v>4</v>
      </c>
      <c r="E197" t="s">
        <v>21</v>
      </c>
      <c r="F197" s="4">
        <f>'2018 NSRS'!$J6</f>
        <v>1612</v>
      </c>
      <c r="G197" s="4">
        <f>'2019 NSRS'!$J6</f>
        <v>1613.0174791869999</v>
      </c>
      <c r="H197" s="4">
        <f>'2019 NSRS WO Floor'!$J6</f>
        <v>1613.0174791869999</v>
      </c>
    </row>
    <row r="198" spans="1:8" x14ac:dyDescent="0.25">
      <c r="A198" t="str">
        <f t="shared" si="9"/>
        <v>Sep</v>
      </c>
      <c r="B198" s="9">
        <f>DATE(2018, MONTH(DATEVALUE('2018 NSRS'!$J$2&amp;" 1")), 1)</f>
        <v>43344</v>
      </c>
      <c r="C198" s="9" t="str">
        <f t="shared" si="10"/>
        <v>b. HE3-6</v>
      </c>
      <c r="D198">
        <v>5</v>
      </c>
      <c r="E198" t="s">
        <v>21</v>
      </c>
      <c r="F198" s="4">
        <f>'2018 NSRS'!$J7</f>
        <v>1612</v>
      </c>
      <c r="G198" s="4">
        <f>'2019 NSRS'!$J7</f>
        <v>1613.0174791869999</v>
      </c>
      <c r="H198" s="4">
        <f>'2019 NSRS WO Floor'!$J7</f>
        <v>1613.0174791869999</v>
      </c>
    </row>
    <row r="199" spans="1:8" x14ac:dyDescent="0.25">
      <c r="A199" t="str">
        <f t="shared" si="9"/>
        <v>Sep</v>
      </c>
      <c r="B199" s="9">
        <f>DATE(2018, MONTH(DATEVALUE('2018 NSRS'!$J$2&amp;" 1")), 1)</f>
        <v>43344</v>
      </c>
      <c r="C199" s="9" t="str">
        <f t="shared" si="10"/>
        <v>b. HE3-6</v>
      </c>
      <c r="D199">
        <v>6</v>
      </c>
      <c r="E199" t="s">
        <v>21</v>
      </c>
      <c r="F199" s="4">
        <f>'2018 NSRS'!$J8</f>
        <v>1612</v>
      </c>
      <c r="G199" s="4">
        <f>'2019 NSRS'!$J8</f>
        <v>1613.0174791869999</v>
      </c>
      <c r="H199" s="4">
        <f>'2019 NSRS WO Floor'!$J8</f>
        <v>1613.0174791869999</v>
      </c>
    </row>
    <row r="200" spans="1:8" x14ac:dyDescent="0.25">
      <c r="A200" t="str">
        <f t="shared" si="9"/>
        <v>Sep</v>
      </c>
      <c r="B200" s="9">
        <f>DATE(2018, MONTH(DATEVALUE('2018 NSRS'!$J$2&amp;" 1")), 1)</f>
        <v>43344</v>
      </c>
      <c r="C200" s="9" t="str">
        <f t="shared" si="10"/>
        <v>c. HE7-10</v>
      </c>
      <c r="D200">
        <v>7</v>
      </c>
      <c r="E200" t="s">
        <v>21</v>
      </c>
      <c r="F200" s="4">
        <f>'2018 NSRS'!$J9</f>
        <v>2119</v>
      </c>
      <c r="G200" s="4">
        <f>'2019 NSRS'!$J9</f>
        <v>1912.9948667000001</v>
      </c>
      <c r="H200" s="4">
        <f>'2019 NSRS WO Floor'!$J9</f>
        <v>1912.9948667000001</v>
      </c>
    </row>
    <row r="201" spans="1:8" x14ac:dyDescent="0.25">
      <c r="A201" t="str">
        <f t="shared" si="9"/>
        <v>Sep</v>
      </c>
      <c r="B201" s="9">
        <f>DATE(2018, MONTH(DATEVALUE('2018 NSRS'!$J$2&amp;" 1")), 1)</f>
        <v>43344</v>
      </c>
      <c r="C201" s="9" t="str">
        <f t="shared" si="10"/>
        <v>c. HE7-10</v>
      </c>
      <c r="D201">
        <v>8</v>
      </c>
      <c r="E201" t="s">
        <v>21</v>
      </c>
      <c r="F201" s="4">
        <f>'2018 NSRS'!$J10</f>
        <v>2119</v>
      </c>
      <c r="G201" s="4">
        <f>'2019 NSRS'!$J10</f>
        <v>1912.9948667000001</v>
      </c>
      <c r="H201" s="4">
        <f>'2019 NSRS WO Floor'!$J10</f>
        <v>1912.9948667000001</v>
      </c>
    </row>
    <row r="202" spans="1:8" x14ac:dyDescent="0.25">
      <c r="A202" t="str">
        <f t="shared" si="9"/>
        <v>Sep</v>
      </c>
      <c r="B202" s="9">
        <f>DATE(2018, MONTH(DATEVALUE('2018 NSRS'!$J$2&amp;" 1")), 1)</f>
        <v>43344</v>
      </c>
      <c r="C202" s="9" t="str">
        <f t="shared" si="10"/>
        <v>c. HE7-10</v>
      </c>
      <c r="D202">
        <v>9</v>
      </c>
      <c r="E202" t="s">
        <v>21</v>
      </c>
      <c r="F202" s="4">
        <f>'2018 NSRS'!$J11</f>
        <v>2119</v>
      </c>
      <c r="G202" s="4">
        <f>'2019 NSRS'!$J11</f>
        <v>1912.9948667000001</v>
      </c>
      <c r="H202" s="4">
        <f>'2019 NSRS WO Floor'!$J11</f>
        <v>1912.9948667000001</v>
      </c>
    </row>
    <row r="203" spans="1:8" x14ac:dyDescent="0.25">
      <c r="A203" t="str">
        <f t="shared" si="9"/>
        <v>Sep</v>
      </c>
      <c r="B203" s="9">
        <f>DATE(2018, MONTH(DATEVALUE('2018 NSRS'!$J$2&amp;" 1")), 1)</f>
        <v>43344</v>
      </c>
      <c r="C203" s="9" t="str">
        <f t="shared" si="10"/>
        <v>c. HE7-10</v>
      </c>
      <c r="D203">
        <v>10</v>
      </c>
      <c r="E203" t="s">
        <v>21</v>
      </c>
      <c r="F203" s="4">
        <f>'2018 NSRS'!$J12</f>
        <v>2119</v>
      </c>
      <c r="G203" s="4">
        <f>'2019 NSRS'!$J12</f>
        <v>1912.9948667000001</v>
      </c>
      <c r="H203" s="4">
        <f>'2019 NSRS WO Floor'!$J12</f>
        <v>1912.9948667000001</v>
      </c>
    </row>
    <row r="204" spans="1:8" x14ac:dyDescent="0.25">
      <c r="A204" t="str">
        <f t="shared" si="9"/>
        <v>Sep</v>
      </c>
      <c r="B204" s="9">
        <f>DATE(2018, MONTH(DATEVALUE('2018 NSRS'!$J$2&amp;" 1")), 1)</f>
        <v>43344</v>
      </c>
      <c r="C204" s="9" t="str">
        <f t="shared" si="10"/>
        <v>d. HE11-14</v>
      </c>
      <c r="D204">
        <v>11</v>
      </c>
      <c r="E204" t="s">
        <v>21</v>
      </c>
      <c r="F204" s="4">
        <f>'2018 NSRS'!$J13</f>
        <v>1720</v>
      </c>
      <c r="G204" s="4">
        <f>'2019 NSRS'!$J13</f>
        <v>1728.57538045</v>
      </c>
      <c r="H204" s="4">
        <f>'2019 NSRS WO Floor'!$J13</f>
        <v>1728.57538045</v>
      </c>
    </row>
    <row r="205" spans="1:8" x14ac:dyDescent="0.25">
      <c r="A205" t="str">
        <f t="shared" si="9"/>
        <v>Sep</v>
      </c>
      <c r="B205" s="9">
        <f>DATE(2018, MONTH(DATEVALUE('2018 NSRS'!$J$2&amp;" 1")), 1)</f>
        <v>43344</v>
      </c>
      <c r="C205" s="9" t="str">
        <f t="shared" si="10"/>
        <v>d. HE11-14</v>
      </c>
      <c r="D205">
        <v>12</v>
      </c>
      <c r="E205" t="s">
        <v>21</v>
      </c>
      <c r="F205" s="4">
        <f>'2018 NSRS'!$J14</f>
        <v>1720</v>
      </c>
      <c r="G205" s="4">
        <f>'2019 NSRS'!$J14</f>
        <v>1728.57538045</v>
      </c>
      <c r="H205" s="4">
        <f>'2019 NSRS WO Floor'!$J14</f>
        <v>1728.57538045</v>
      </c>
    </row>
    <row r="206" spans="1:8" x14ac:dyDescent="0.25">
      <c r="A206" t="str">
        <f t="shared" si="9"/>
        <v>Sep</v>
      </c>
      <c r="B206" s="9">
        <f>DATE(2018, MONTH(DATEVALUE('2018 NSRS'!$J$2&amp;" 1")), 1)</f>
        <v>43344</v>
      </c>
      <c r="C206" s="9" t="str">
        <f t="shared" si="10"/>
        <v>d. HE11-14</v>
      </c>
      <c r="D206">
        <v>13</v>
      </c>
      <c r="E206" t="s">
        <v>21</v>
      </c>
      <c r="F206" s="4">
        <f>'2018 NSRS'!$J15</f>
        <v>1720</v>
      </c>
      <c r="G206" s="4">
        <f>'2019 NSRS'!$J15</f>
        <v>1728.57538045</v>
      </c>
      <c r="H206" s="4">
        <f>'2019 NSRS WO Floor'!$J15</f>
        <v>1728.57538045</v>
      </c>
    </row>
    <row r="207" spans="1:8" x14ac:dyDescent="0.25">
      <c r="A207" t="str">
        <f t="shared" si="9"/>
        <v>Sep</v>
      </c>
      <c r="B207" s="9">
        <f>DATE(2018, MONTH(DATEVALUE('2018 NSRS'!$J$2&amp;" 1")), 1)</f>
        <v>43344</v>
      </c>
      <c r="C207" s="9" t="str">
        <f t="shared" si="10"/>
        <v>d. HE11-14</v>
      </c>
      <c r="D207">
        <v>14</v>
      </c>
      <c r="E207" t="s">
        <v>21</v>
      </c>
      <c r="F207" s="4">
        <f>'2018 NSRS'!$J16</f>
        <v>1720</v>
      </c>
      <c r="G207" s="4">
        <f>'2019 NSRS'!$J16</f>
        <v>1728.57538045</v>
      </c>
      <c r="H207" s="4">
        <f>'2019 NSRS WO Floor'!$J16</f>
        <v>1728.57538045</v>
      </c>
    </row>
    <row r="208" spans="1:8" x14ac:dyDescent="0.25">
      <c r="A208" t="str">
        <f t="shared" si="9"/>
        <v>Sep</v>
      </c>
      <c r="B208" s="9">
        <f>DATE(2018, MONTH(DATEVALUE('2018 NSRS'!$J$2&amp;" 1")), 1)</f>
        <v>43344</v>
      </c>
      <c r="C208" s="9" t="str">
        <f t="shared" si="10"/>
        <v>e. HE15-18</v>
      </c>
      <c r="D208">
        <v>15</v>
      </c>
      <c r="E208" t="s">
        <v>21</v>
      </c>
      <c r="F208" s="4">
        <f>'2018 NSRS'!$J17</f>
        <v>1375</v>
      </c>
      <c r="G208" s="4">
        <f>'2019 NSRS'!$J17</f>
        <v>1375</v>
      </c>
      <c r="H208" s="4">
        <f>'2019 NSRS WO Floor'!$J17</f>
        <v>1200.4556877145701</v>
      </c>
    </row>
    <row r="209" spans="1:8" x14ac:dyDescent="0.25">
      <c r="A209" t="str">
        <f t="shared" si="9"/>
        <v>Sep</v>
      </c>
      <c r="B209" s="9">
        <f>DATE(2018, MONTH(DATEVALUE('2018 NSRS'!$J$2&amp;" 1")), 1)</f>
        <v>43344</v>
      </c>
      <c r="C209" s="9" t="str">
        <f t="shared" si="10"/>
        <v>e. HE15-18</v>
      </c>
      <c r="D209">
        <v>16</v>
      </c>
      <c r="E209" t="s">
        <v>21</v>
      </c>
      <c r="F209" s="4">
        <f>'2018 NSRS'!$J18</f>
        <v>1375</v>
      </c>
      <c r="G209" s="4">
        <f>'2019 NSRS'!$J18</f>
        <v>1375</v>
      </c>
      <c r="H209" s="4">
        <f>'2019 NSRS WO Floor'!$J18</f>
        <v>1200.4556877145701</v>
      </c>
    </row>
    <row r="210" spans="1:8" x14ac:dyDescent="0.25">
      <c r="A210" t="str">
        <f t="shared" si="9"/>
        <v>Sep</v>
      </c>
      <c r="B210" s="9">
        <f>DATE(2018, MONTH(DATEVALUE('2018 NSRS'!$J$2&amp;" 1")), 1)</f>
        <v>43344</v>
      </c>
      <c r="C210" s="9" t="str">
        <f t="shared" si="10"/>
        <v>e. HE15-18</v>
      </c>
      <c r="D210">
        <v>17</v>
      </c>
      <c r="E210" t="s">
        <v>21</v>
      </c>
      <c r="F210" s="4">
        <f>'2018 NSRS'!$J19</f>
        <v>1375</v>
      </c>
      <c r="G210" s="4">
        <f>'2019 NSRS'!$J19</f>
        <v>1375</v>
      </c>
      <c r="H210" s="4">
        <f>'2019 NSRS WO Floor'!$J19</f>
        <v>1200.4556877145701</v>
      </c>
    </row>
    <row r="211" spans="1:8" x14ac:dyDescent="0.25">
      <c r="A211" t="str">
        <f t="shared" si="9"/>
        <v>Sep</v>
      </c>
      <c r="B211" s="9">
        <f>DATE(2018, MONTH(DATEVALUE('2018 NSRS'!$J$2&amp;" 1")), 1)</f>
        <v>43344</v>
      </c>
      <c r="C211" s="9" t="str">
        <f t="shared" si="10"/>
        <v>e. HE15-18</v>
      </c>
      <c r="D211">
        <v>18</v>
      </c>
      <c r="E211" t="s">
        <v>21</v>
      </c>
      <c r="F211" s="4">
        <f>'2018 NSRS'!$J20</f>
        <v>1375</v>
      </c>
      <c r="G211" s="4">
        <f>'2019 NSRS'!$J20</f>
        <v>1375</v>
      </c>
      <c r="H211" s="4">
        <f>'2019 NSRS WO Floor'!$J20</f>
        <v>1200.4556877145701</v>
      </c>
    </row>
    <row r="212" spans="1:8" x14ac:dyDescent="0.25">
      <c r="A212" t="str">
        <f t="shared" si="9"/>
        <v>Sep</v>
      </c>
      <c r="B212" s="9">
        <f>DATE(2018, MONTH(DATEVALUE('2018 NSRS'!$J$2&amp;" 1")), 1)</f>
        <v>43344</v>
      </c>
      <c r="C212" s="9" t="str">
        <f t="shared" si="10"/>
        <v>f. HE19-22</v>
      </c>
      <c r="D212">
        <v>19</v>
      </c>
      <c r="E212" t="s">
        <v>21</v>
      </c>
      <c r="F212" s="4">
        <f>'2018 NSRS'!$J21</f>
        <v>1473</v>
      </c>
      <c r="G212" s="4">
        <f>'2019 NSRS'!$J21</f>
        <v>1375</v>
      </c>
      <c r="H212" s="4">
        <f>'2019 NSRS WO Floor'!$J21</f>
        <v>1270.0022909832101</v>
      </c>
    </row>
    <row r="213" spans="1:8" x14ac:dyDescent="0.25">
      <c r="A213" t="str">
        <f t="shared" si="9"/>
        <v>Sep</v>
      </c>
      <c r="B213" s="9">
        <f>DATE(2018, MONTH(DATEVALUE('2018 NSRS'!$J$2&amp;" 1")), 1)</f>
        <v>43344</v>
      </c>
      <c r="C213" s="9" t="str">
        <f t="shared" si="10"/>
        <v>f. HE19-22</v>
      </c>
      <c r="D213">
        <v>20</v>
      </c>
      <c r="E213" t="s">
        <v>21</v>
      </c>
      <c r="F213" s="4">
        <f>'2018 NSRS'!$J22</f>
        <v>1473</v>
      </c>
      <c r="G213" s="4">
        <f>'2019 NSRS'!$J22</f>
        <v>1375</v>
      </c>
      <c r="H213" s="4">
        <f>'2019 NSRS WO Floor'!$J22</f>
        <v>1270.0022909832101</v>
      </c>
    </row>
    <row r="214" spans="1:8" x14ac:dyDescent="0.25">
      <c r="A214" t="str">
        <f t="shared" si="9"/>
        <v>Sep</v>
      </c>
      <c r="B214" s="9">
        <f>DATE(2018, MONTH(DATEVALUE('2018 NSRS'!$J$2&amp;" 1")), 1)</f>
        <v>43344</v>
      </c>
      <c r="C214" s="9" t="str">
        <f t="shared" si="10"/>
        <v>f. HE19-22</v>
      </c>
      <c r="D214">
        <v>21</v>
      </c>
      <c r="E214" t="s">
        <v>21</v>
      </c>
      <c r="F214" s="4">
        <f>'2018 NSRS'!$J23</f>
        <v>1473</v>
      </c>
      <c r="G214" s="4">
        <f>'2019 NSRS'!$J23</f>
        <v>1375</v>
      </c>
      <c r="H214" s="4">
        <f>'2019 NSRS WO Floor'!$J23</f>
        <v>1270.0022909832101</v>
      </c>
    </row>
    <row r="215" spans="1:8" x14ac:dyDescent="0.25">
      <c r="A215" t="str">
        <f t="shared" si="9"/>
        <v>Sep</v>
      </c>
      <c r="B215" s="9">
        <f>DATE(2018, MONTH(DATEVALUE('2018 NSRS'!$J$2&amp;" 1")), 1)</f>
        <v>43344</v>
      </c>
      <c r="C215" s="9" t="str">
        <f t="shared" si="10"/>
        <v>f. HE19-22</v>
      </c>
      <c r="D215">
        <v>22</v>
      </c>
      <c r="E215" t="s">
        <v>21</v>
      </c>
      <c r="F215" s="4">
        <f>'2018 NSRS'!$J24</f>
        <v>1473</v>
      </c>
      <c r="G215" s="4">
        <f>'2019 NSRS'!$J24</f>
        <v>1375</v>
      </c>
      <c r="H215" s="4">
        <f>'2019 NSRS WO Floor'!$J24</f>
        <v>1270.0022909832101</v>
      </c>
    </row>
    <row r="216" spans="1:8" x14ac:dyDescent="0.25">
      <c r="A216" t="str">
        <f t="shared" si="9"/>
        <v>Sep</v>
      </c>
      <c r="B216" s="9">
        <f>DATE(2018, MONTH(DATEVALUE('2018 NSRS'!$J$2&amp;" 1")), 1)</f>
        <v>43344</v>
      </c>
      <c r="C216" s="9" t="str">
        <f t="shared" si="10"/>
        <v>a. HE1-2 &amp; HE23-24</v>
      </c>
      <c r="D216">
        <v>23</v>
      </c>
      <c r="E216" t="s">
        <v>21</v>
      </c>
      <c r="F216" s="4">
        <f>'2018 NSRS'!$J25</f>
        <v>1209</v>
      </c>
      <c r="G216" s="4">
        <f>'2019 NSRS'!$J25</f>
        <v>1305.4396140900001</v>
      </c>
      <c r="H216" s="4">
        <f>'2019 NSRS WO Floor'!$J25</f>
        <v>1305.4396140900001</v>
      </c>
    </row>
    <row r="217" spans="1:8" x14ac:dyDescent="0.25">
      <c r="A217" t="str">
        <f t="shared" si="9"/>
        <v>Sep</v>
      </c>
      <c r="B217" s="9">
        <f>DATE(2018, MONTH(DATEVALUE('2018 NSRS'!$J$2&amp;" 1")), 1)</f>
        <v>43344</v>
      </c>
      <c r="C217" s="9" t="str">
        <f t="shared" si="10"/>
        <v>a. HE1-2 &amp; HE23-24</v>
      </c>
      <c r="D217">
        <v>24</v>
      </c>
      <c r="E217" t="s">
        <v>21</v>
      </c>
      <c r="F217" s="4">
        <f>'2018 NSRS'!$J26</f>
        <v>1209</v>
      </c>
      <c r="G217" s="4">
        <f>'2019 NSRS'!$J26</f>
        <v>1305.4396140900001</v>
      </c>
      <c r="H217" s="4">
        <f>'2019 NSRS WO Floor'!$J26</f>
        <v>1305.4396140900001</v>
      </c>
    </row>
    <row r="218" spans="1:8" x14ac:dyDescent="0.25">
      <c r="A218" t="str">
        <f t="shared" si="9"/>
        <v>Oct</v>
      </c>
      <c r="B218" s="9">
        <f>DATE(2018, MONTH(DATEVALUE('2018 NSRS'!$K$2&amp;" 1")), 1)</f>
        <v>43374</v>
      </c>
      <c r="C218" s="9" t="str">
        <f t="shared" si="10"/>
        <v>a. HE1-2 &amp; HE23-24</v>
      </c>
      <c r="D218">
        <v>1</v>
      </c>
      <c r="E218" t="s">
        <v>21</v>
      </c>
      <c r="F218" s="4">
        <f>'2018 NSRS'!$K3</f>
        <v>1037</v>
      </c>
      <c r="G218" s="4">
        <f>'2019 NSRS'!$K3</f>
        <v>1042.9513112499999</v>
      </c>
      <c r="H218" s="4">
        <f>'2019 NSRS WO Floor'!$K3</f>
        <v>1042.9513112499999</v>
      </c>
    </row>
    <row r="219" spans="1:8" x14ac:dyDescent="0.25">
      <c r="A219" t="str">
        <f t="shared" si="9"/>
        <v>Oct</v>
      </c>
      <c r="B219" s="9">
        <f>DATE(2018, MONTH(DATEVALUE('2018 NSRS'!$K$2&amp;" 1")), 1)</f>
        <v>43374</v>
      </c>
      <c r="C219" s="9" t="str">
        <f t="shared" si="10"/>
        <v>a. HE1-2 &amp; HE23-24</v>
      </c>
      <c r="D219">
        <v>2</v>
      </c>
      <c r="E219" t="s">
        <v>21</v>
      </c>
      <c r="F219" s="4">
        <f>'2018 NSRS'!$K4</f>
        <v>1037</v>
      </c>
      <c r="G219" s="4">
        <f>'2019 NSRS'!$K4</f>
        <v>1042.9513112499999</v>
      </c>
      <c r="H219" s="4">
        <f>'2019 NSRS WO Floor'!$K4</f>
        <v>1042.9513112499999</v>
      </c>
    </row>
    <row r="220" spans="1:8" x14ac:dyDescent="0.25">
      <c r="A220" t="str">
        <f t="shared" si="9"/>
        <v>Oct</v>
      </c>
      <c r="B220" s="9">
        <f>DATE(2018, MONTH(DATEVALUE('2018 NSRS'!$K$2&amp;" 1")), 1)</f>
        <v>43374</v>
      </c>
      <c r="C220" s="9" t="str">
        <f t="shared" si="10"/>
        <v>b. HE3-6</v>
      </c>
      <c r="D220">
        <v>3</v>
      </c>
      <c r="E220" t="s">
        <v>21</v>
      </c>
      <c r="F220" s="4">
        <f>'2018 NSRS'!$K5</f>
        <v>1637</v>
      </c>
      <c r="G220" s="4">
        <f>'2019 NSRS'!$K5</f>
        <v>1691.288951</v>
      </c>
      <c r="H220" s="4">
        <f>'2019 NSRS WO Floor'!$K5</f>
        <v>1691.288951</v>
      </c>
    </row>
    <row r="221" spans="1:8" x14ac:dyDescent="0.25">
      <c r="A221" t="str">
        <f t="shared" si="9"/>
        <v>Oct</v>
      </c>
      <c r="B221" s="9">
        <f>DATE(2018, MONTH(DATEVALUE('2018 NSRS'!$K$2&amp;" 1")), 1)</f>
        <v>43374</v>
      </c>
      <c r="C221" s="9" t="str">
        <f t="shared" si="10"/>
        <v>b. HE3-6</v>
      </c>
      <c r="D221">
        <v>4</v>
      </c>
      <c r="E221" t="s">
        <v>21</v>
      </c>
      <c r="F221" s="4">
        <f>'2018 NSRS'!$K6</f>
        <v>1637</v>
      </c>
      <c r="G221" s="4">
        <f>'2019 NSRS'!$K6</f>
        <v>1691.288951</v>
      </c>
      <c r="H221" s="4">
        <f>'2019 NSRS WO Floor'!$K6</f>
        <v>1691.288951</v>
      </c>
    </row>
    <row r="222" spans="1:8" x14ac:dyDescent="0.25">
      <c r="A222" t="str">
        <f t="shared" si="9"/>
        <v>Oct</v>
      </c>
      <c r="B222" s="9">
        <f>DATE(2018, MONTH(DATEVALUE('2018 NSRS'!$K$2&amp;" 1")), 1)</f>
        <v>43374</v>
      </c>
      <c r="C222" s="9" t="str">
        <f t="shared" si="10"/>
        <v>b. HE3-6</v>
      </c>
      <c r="D222">
        <v>5</v>
      </c>
      <c r="E222" t="s">
        <v>21</v>
      </c>
      <c r="F222" s="4">
        <f>'2018 NSRS'!$K7</f>
        <v>1637</v>
      </c>
      <c r="G222" s="4">
        <f>'2019 NSRS'!$K7</f>
        <v>1691.288951</v>
      </c>
      <c r="H222" s="4">
        <f>'2019 NSRS WO Floor'!$K7</f>
        <v>1691.288951</v>
      </c>
    </row>
    <row r="223" spans="1:8" x14ac:dyDescent="0.25">
      <c r="A223" t="str">
        <f t="shared" si="9"/>
        <v>Oct</v>
      </c>
      <c r="B223" s="9">
        <f>DATE(2018, MONTH(DATEVALUE('2018 NSRS'!$K$2&amp;" 1")), 1)</f>
        <v>43374</v>
      </c>
      <c r="C223" s="9" t="str">
        <f t="shared" si="10"/>
        <v>b. HE3-6</v>
      </c>
      <c r="D223">
        <v>6</v>
      </c>
      <c r="E223" t="s">
        <v>21</v>
      </c>
      <c r="F223" s="4">
        <f>'2018 NSRS'!$K8</f>
        <v>1637</v>
      </c>
      <c r="G223" s="4">
        <f>'2019 NSRS'!$K8</f>
        <v>1691.288951</v>
      </c>
      <c r="H223" s="4">
        <f>'2019 NSRS WO Floor'!$K8</f>
        <v>1691.288951</v>
      </c>
    </row>
    <row r="224" spans="1:8" x14ac:dyDescent="0.25">
      <c r="A224" t="str">
        <f t="shared" si="9"/>
        <v>Oct</v>
      </c>
      <c r="B224" s="9">
        <f>DATE(2018, MONTH(DATEVALUE('2018 NSRS'!$K$2&amp;" 1")), 1)</f>
        <v>43374</v>
      </c>
      <c r="C224" s="9" t="str">
        <f t="shared" si="10"/>
        <v>c. HE7-10</v>
      </c>
      <c r="D224">
        <v>7</v>
      </c>
      <c r="E224" t="s">
        <v>21</v>
      </c>
      <c r="F224" s="4">
        <f>'2018 NSRS'!$K9</f>
        <v>2053</v>
      </c>
      <c r="G224" s="4">
        <f>'2019 NSRS'!$K9</f>
        <v>2078.5370392599998</v>
      </c>
      <c r="H224" s="4">
        <f>'2019 NSRS WO Floor'!$K9</f>
        <v>2078.5370392599998</v>
      </c>
    </row>
    <row r="225" spans="1:8" x14ac:dyDescent="0.25">
      <c r="A225" t="str">
        <f t="shared" si="9"/>
        <v>Oct</v>
      </c>
      <c r="B225" s="9">
        <f>DATE(2018, MONTH(DATEVALUE('2018 NSRS'!$K$2&amp;" 1")), 1)</f>
        <v>43374</v>
      </c>
      <c r="C225" s="9" t="str">
        <f t="shared" si="10"/>
        <v>c. HE7-10</v>
      </c>
      <c r="D225">
        <v>8</v>
      </c>
      <c r="E225" t="s">
        <v>21</v>
      </c>
      <c r="F225" s="4">
        <f>'2018 NSRS'!$K10</f>
        <v>2053</v>
      </c>
      <c r="G225" s="4">
        <f>'2019 NSRS'!$K10</f>
        <v>2078.5370392599998</v>
      </c>
      <c r="H225" s="4">
        <f>'2019 NSRS WO Floor'!$K10</f>
        <v>2078.5370392599998</v>
      </c>
    </row>
    <row r="226" spans="1:8" x14ac:dyDescent="0.25">
      <c r="A226" t="str">
        <f t="shared" si="9"/>
        <v>Oct</v>
      </c>
      <c r="B226" s="9">
        <f>DATE(2018, MONTH(DATEVALUE('2018 NSRS'!$K$2&amp;" 1")), 1)</f>
        <v>43374</v>
      </c>
      <c r="C226" s="9" t="str">
        <f t="shared" si="10"/>
        <v>c. HE7-10</v>
      </c>
      <c r="D226">
        <v>9</v>
      </c>
      <c r="E226" t="s">
        <v>21</v>
      </c>
      <c r="F226" s="4">
        <f>'2018 NSRS'!$K11</f>
        <v>2053</v>
      </c>
      <c r="G226" s="4">
        <f>'2019 NSRS'!$K11</f>
        <v>2078.5370392599998</v>
      </c>
      <c r="H226" s="4">
        <f>'2019 NSRS WO Floor'!$K11</f>
        <v>2078.5370392599998</v>
      </c>
    </row>
    <row r="227" spans="1:8" x14ac:dyDescent="0.25">
      <c r="A227" t="str">
        <f t="shared" si="9"/>
        <v>Oct</v>
      </c>
      <c r="B227" s="9">
        <f>DATE(2018, MONTH(DATEVALUE('2018 NSRS'!$K$2&amp;" 1")), 1)</f>
        <v>43374</v>
      </c>
      <c r="C227" s="9" t="str">
        <f t="shared" si="10"/>
        <v>c. HE7-10</v>
      </c>
      <c r="D227">
        <v>10</v>
      </c>
      <c r="E227" t="s">
        <v>21</v>
      </c>
      <c r="F227" s="4">
        <f>'2018 NSRS'!$K12</f>
        <v>2053</v>
      </c>
      <c r="G227" s="4">
        <f>'2019 NSRS'!$K12</f>
        <v>2078.5370392599998</v>
      </c>
      <c r="H227" s="4">
        <f>'2019 NSRS WO Floor'!$K12</f>
        <v>2078.5370392599998</v>
      </c>
    </row>
    <row r="228" spans="1:8" x14ac:dyDescent="0.25">
      <c r="A228" t="str">
        <f t="shared" si="9"/>
        <v>Oct</v>
      </c>
      <c r="B228" s="9">
        <f>DATE(2018, MONTH(DATEVALUE('2018 NSRS'!$K$2&amp;" 1")), 1)</f>
        <v>43374</v>
      </c>
      <c r="C228" s="9" t="str">
        <f t="shared" si="10"/>
        <v>d. HE11-14</v>
      </c>
      <c r="D228">
        <v>11</v>
      </c>
      <c r="E228" t="s">
        <v>21</v>
      </c>
      <c r="F228" s="4">
        <f>'2018 NSRS'!$K13</f>
        <v>1860</v>
      </c>
      <c r="G228" s="4">
        <f>'2019 NSRS'!$K13</f>
        <v>1851.0085106133299</v>
      </c>
      <c r="H228" s="4">
        <f>'2019 NSRS WO Floor'!$K13</f>
        <v>1851.0085106133299</v>
      </c>
    </row>
    <row r="229" spans="1:8" x14ac:dyDescent="0.25">
      <c r="A229" t="str">
        <f t="shared" si="9"/>
        <v>Oct</v>
      </c>
      <c r="B229" s="9">
        <f>DATE(2018, MONTH(DATEVALUE('2018 NSRS'!$K$2&amp;" 1")), 1)</f>
        <v>43374</v>
      </c>
      <c r="C229" s="9" t="str">
        <f t="shared" si="10"/>
        <v>d. HE11-14</v>
      </c>
      <c r="D229">
        <v>12</v>
      </c>
      <c r="E229" t="s">
        <v>21</v>
      </c>
      <c r="F229" s="4">
        <f>'2018 NSRS'!$K14</f>
        <v>1860</v>
      </c>
      <c r="G229" s="4">
        <f>'2019 NSRS'!$K14</f>
        <v>1851.0085106133299</v>
      </c>
      <c r="H229" s="4">
        <f>'2019 NSRS WO Floor'!$K14</f>
        <v>1851.0085106133299</v>
      </c>
    </row>
    <row r="230" spans="1:8" x14ac:dyDescent="0.25">
      <c r="A230" t="str">
        <f t="shared" si="9"/>
        <v>Oct</v>
      </c>
      <c r="B230" s="9">
        <f>DATE(2018, MONTH(DATEVALUE('2018 NSRS'!$K$2&amp;" 1")), 1)</f>
        <v>43374</v>
      </c>
      <c r="C230" s="9" t="str">
        <f t="shared" si="10"/>
        <v>d. HE11-14</v>
      </c>
      <c r="D230">
        <v>13</v>
      </c>
      <c r="E230" t="s">
        <v>21</v>
      </c>
      <c r="F230" s="4">
        <f>'2018 NSRS'!$K15</f>
        <v>1860</v>
      </c>
      <c r="G230" s="4">
        <f>'2019 NSRS'!$K15</f>
        <v>1851.0085106133299</v>
      </c>
      <c r="H230" s="4">
        <f>'2019 NSRS WO Floor'!$K15</f>
        <v>1851.0085106133299</v>
      </c>
    </row>
    <row r="231" spans="1:8" x14ac:dyDescent="0.25">
      <c r="A231" t="str">
        <f t="shared" si="9"/>
        <v>Oct</v>
      </c>
      <c r="B231" s="9">
        <f>DATE(2018, MONTH(DATEVALUE('2018 NSRS'!$K$2&amp;" 1")), 1)</f>
        <v>43374</v>
      </c>
      <c r="C231" s="9" t="str">
        <f t="shared" si="10"/>
        <v>d. HE11-14</v>
      </c>
      <c r="D231">
        <v>14</v>
      </c>
      <c r="E231" t="s">
        <v>21</v>
      </c>
      <c r="F231" s="4">
        <f>'2018 NSRS'!$K16</f>
        <v>1860</v>
      </c>
      <c r="G231" s="4">
        <f>'2019 NSRS'!$K16</f>
        <v>1851.0085106133299</v>
      </c>
      <c r="H231" s="4">
        <f>'2019 NSRS WO Floor'!$K16</f>
        <v>1851.0085106133299</v>
      </c>
    </row>
    <row r="232" spans="1:8" x14ac:dyDescent="0.25">
      <c r="A232" t="str">
        <f t="shared" si="9"/>
        <v>Oct</v>
      </c>
      <c r="B232" s="9">
        <f>DATE(2018, MONTH(DATEVALUE('2018 NSRS'!$K$2&amp;" 1")), 1)</f>
        <v>43374</v>
      </c>
      <c r="C232" s="9" t="str">
        <f t="shared" si="10"/>
        <v>e. HE15-18</v>
      </c>
      <c r="D232">
        <v>15</v>
      </c>
      <c r="E232" t="s">
        <v>21</v>
      </c>
      <c r="F232" s="4">
        <f>'2018 NSRS'!$K17</f>
        <v>1457</v>
      </c>
      <c r="G232" s="4">
        <f>'2019 NSRS'!$K17</f>
        <v>1375</v>
      </c>
      <c r="H232" s="4">
        <f>'2019 NSRS WO Floor'!$K17</f>
        <v>1374.0263539</v>
      </c>
    </row>
    <row r="233" spans="1:8" x14ac:dyDescent="0.25">
      <c r="A233" t="str">
        <f t="shared" si="9"/>
        <v>Oct</v>
      </c>
      <c r="B233" s="9">
        <f>DATE(2018, MONTH(DATEVALUE('2018 NSRS'!$K$2&amp;" 1")), 1)</f>
        <v>43374</v>
      </c>
      <c r="C233" s="9" t="str">
        <f t="shared" si="10"/>
        <v>e. HE15-18</v>
      </c>
      <c r="D233">
        <v>16</v>
      </c>
      <c r="E233" t="s">
        <v>21</v>
      </c>
      <c r="F233" s="4">
        <f>'2018 NSRS'!$K18</f>
        <v>1457</v>
      </c>
      <c r="G233" s="4">
        <f>'2019 NSRS'!$K18</f>
        <v>1375</v>
      </c>
      <c r="H233" s="4">
        <f>'2019 NSRS WO Floor'!$K18</f>
        <v>1374.0263539</v>
      </c>
    </row>
    <row r="234" spans="1:8" x14ac:dyDescent="0.25">
      <c r="A234" t="str">
        <f t="shared" si="9"/>
        <v>Oct</v>
      </c>
      <c r="B234" s="9">
        <f>DATE(2018, MONTH(DATEVALUE('2018 NSRS'!$K$2&amp;" 1")), 1)</f>
        <v>43374</v>
      </c>
      <c r="C234" s="9" t="str">
        <f t="shared" si="10"/>
        <v>e. HE15-18</v>
      </c>
      <c r="D234">
        <v>17</v>
      </c>
      <c r="E234" t="s">
        <v>21</v>
      </c>
      <c r="F234" s="4">
        <f>'2018 NSRS'!$K19</f>
        <v>1457</v>
      </c>
      <c r="G234" s="4">
        <f>'2019 NSRS'!$K19</f>
        <v>1375</v>
      </c>
      <c r="H234" s="4">
        <f>'2019 NSRS WO Floor'!$K19</f>
        <v>1374.0263539</v>
      </c>
    </row>
    <row r="235" spans="1:8" x14ac:dyDescent="0.25">
      <c r="A235" t="str">
        <f t="shared" ref="A235:A265" si="11">TEXT(B235, "mmm")</f>
        <v>Oct</v>
      </c>
      <c r="B235" s="9">
        <f>DATE(2018, MONTH(DATEVALUE('2018 NSRS'!$K$2&amp;" 1")), 1)</f>
        <v>43374</v>
      </c>
      <c r="C235" s="9" t="str">
        <f t="shared" si="10"/>
        <v>e. HE15-18</v>
      </c>
      <c r="D235">
        <v>18</v>
      </c>
      <c r="E235" t="s">
        <v>21</v>
      </c>
      <c r="F235" s="4">
        <f>'2018 NSRS'!$K20</f>
        <v>1457</v>
      </c>
      <c r="G235" s="4">
        <f>'2019 NSRS'!$K20</f>
        <v>1375</v>
      </c>
      <c r="H235" s="4">
        <f>'2019 NSRS WO Floor'!$K20</f>
        <v>1374.0263539</v>
      </c>
    </row>
    <row r="236" spans="1:8" x14ac:dyDescent="0.25">
      <c r="A236" t="str">
        <f t="shared" si="11"/>
        <v>Oct</v>
      </c>
      <c r="B236" s="9">
        <f>DATE(2018, MONTH(DATEVALUE('2018 NSRS'!$K$2&amp;" 1")), 1)</f>
        <v>43374</v>
      </c>
      <c r="C236" s="9" t="str">
        <f t="shared" si="10"/>
        <v>f. HE19-22</v>
      </c>
      <c r="D236">
        <v>19</v>
      </c>
      <c r="E236" t="s">
        <v>21</v>
      </c>
      <c r="F236" s="4">
        <f>'2018 NSRS'!$K21</f>
        <v>1375</v>
      </c>
      <c r="G236" s="4">
        <f>'2019 NSRS'!$K21</f>
        <v>1375</v>
      </c>
      <c r="H236" s="4">
        <f>'2019 NSRS WO Floor'!$K21</f>
        <v>1008.15028444163</v>
      </c>
    </row>
    <row r="237" spans="1:8" x14ac:dyDescent="0.25">
      <c r="A237" t="str">
        <f t="shared" si="11"/>
        <v>Oct</v>
      </c>
      <c r="B237" s="9">
        <f>DATE(2018, MONTH(DATEVALUE('2018 NSRS'!$K$2&amp;" 1")), 1)</f>
        <v>43374</v>
      </c>
      <c r="C237" s="9" t="str">
        <f t="shared" si="10"/>
        <v>f. HE19-22</v>
      </c>
      <c r="D237">
        <v>20</v>
      </c>
      <c r="E237" t="s">
        <v>21</v>
      </c>
      <c r="F237" s="4">
        <f>'2018 NSRS'!$K22</f>
        <v>1375</v>
      </c>
      <c r="G237" s="4">
        <f>'2019 NSRS'!$K22</f>
        <v>1375</v>
      </c>
      <c r="H237" s="4">
        <f>'2019 NSRS WO Floor'!$K22</f>
        <v>1008.15028444163</v>
      </c>
    </row>
    <row r="238" spans="1:8" x14ac:dyDescent="0.25">
      <c r="A238" t="str">
        <f t="shared" si="11"/>
        <v>Oct</v>
      </c>
      <c r="B238" s="9">
        <f>DATE(2018, MONTH(DATEVALUE('2018 NSRS'!$K$2&amp;" 1")), 1)</f>
        <v>43374</v>
      </c>
      <c r="C238" s="9" t="str">
        <f t="shared" si="10"/>
        <v>f. HE19-22</v>
      </c>
      <c r="D238">
        <v>21</v>
      </c>
      <c r="E238" t="s">
        <v>21</v>
      </c>
      <c r="F238" s="4">
        <f>'2018 NSRS'!$K23</f>
        <v>1375</v>
      </c>
      <c r="G238" s="4">
        <f>'2019 NSRS'!$K23</f>
        <v>1375</v>
      </c>
      <c r="H238" s="4">
        <f>'2019 NSRS WO Floor'!$K23</f>
        <v>1008.15028444163</v>
      </c>
    </row>
    <row r="239" spans="1:8" x14ac:dyDescent="0.25">
      <c r="A239" t="str">
        <f t="shared" si="11"/>
        <v>Oct</v>
      </c>
      <c r="B239" s="9">
        <f>DATE(2018, MONTH(DATEVALUE('2018 NSRS'!$K$2&amp;" 1")), 1)</f>
        <v>43374</v>
      </c>
      <c r="C239" s="9" t="str">
        <f t="shared" si="10"/>
        <v>f. HE19-22</v>
      </c>
      <c r="D239">
        <v>22</v>
      </c>
      <c r="E239" t="s">
        <v>21</v>
      </c>
      <c r="F239" s="4">
        <f>'2018 NSRS'!$K24</f>
        <v>1375</v>
      </c>
      <c r="G239" s="4">
        <f>'2019 NSRS'!$K24</f>
        <v>1375</v>
      </c>
      <c r="H239" s="4">
        <f>'2019 NSRS WO Floor'!$K24</f>
        <v>1008.15028444163</v>
      </c>
    </row>
    <row r="240" spans="1:8" x14ac:dyDescent="0.25">
      <c r="A240" t="str">
        <f t="shared" si="11"/>
        <v>Oct</v>
      </c>
      <c r="B240" s="9">
        <f>DATE(2018, MONTH(DATEVALUE('2018 NSRS'!$K$2&amp;" 1")), 1)</f>
        <v>43374</v>
      </c>
      <c r="C240" s="9" t="str">
        <f t="shared" si="10"/>
        <v>a. HE1-2 &amp; HE23-24</v>
      </c>
      <c r="D240">
        <v>23</v>
      </c>
      <c r="E240" t="s">
        <v>21</v>
      </c>
      <c r="F240" s="4">
        <f>'2018 NSRS'!$K25</f>
        <v>1037</v>
      </c>
      <c r="G240" s="4">
        <f>'2019 NSRS'!$K25</f>
        <v>1042.9513112499999</v>
      </c>
      <c r="H240" s="4">
        <f>'2019 NSRS WO Floor'!$K25</f>
        <v>1042.9513112499999</v>
      </c>
    </row>
    <row r="241" spans="1:8" x14ac:dyDescent="0.25">
      <c r="A241" t="str">
        <f t="shared" si="11"/>
        <v>Oct</v>
      </c>
      <c r="B241" s="9">
        <f>DATE(2018, MONTH(DATEVALUE('2018 NSRS'!$K$2&amp;" 1")), 1)</f>
        <v>43374</v>
      </c>
      <c r="C241" s="9" t="str">
        <f t="shared" si="10"/>
        <v>a. HE1-2 &amp; HE23-24</v>
      </c>
      <c r="D241">
        <v>24</v>
      </c>
      <c r="E241" t="s">
        <v>21</v>
      </c>
      <c r="F241" s="4">
        <f>'2018 NSRS'!$K26</f>
        <v>1037</v>
      </c>
      <c r="G241" s="4">
        <f>'2019 NSRS'!$K26</f>
        <v>1042.9513112499999</v>
      </c>
      <c r="H241" s="4">
        <f>'2019 NSRS WO Floor'!$K26</f>
        <v>1042.9513112499999</v>
      </c>
    </row>
    <row r="242" spans="1:8" x14ac:dyDescent="0.25">
      <c r="A242" t="str">
        <f t="shared" si="11"/>
        <v>Nov</v>
      </c>
      <c r="B242" s="9">
        <f>DATE(2018, MONTH(DATEVALUE('2018 NSRS'!$L$2&amp;" 1")), 1)</f>
        <v>43405</v>
      </c>
      <c r="C242" s="9" t="str">
        <f t="shared" si="10"/>
        <v>a. HE1-2 &amp; HE23-24</v>
      </c>
      <c r="D242">
        <v>1</v>
      </c>
      <c r="E242" t="s">
        <v>21</v>
      </c>
      <c r="F242" s="4">
        <f>'2018 NSRS'!$L3</f>
        <v>1111</v>
      </c>
      <c r="G242" s="4">
        <f>'2019 NSRS'!$L3</f>
        <v>0</v>
      </c>
      <c r="H242" s="4">
        <f>'2019 NSRS WO Floor'!$L3</f>
        <v>0</v>
      </c>
    </row>
    <row r="243" spans="1:8" x14ac:dyDescent="0.25">
      <c r="A243" t="str">
        <f t="shared" si="11"/>
        <v>Nov</v>
      </c>
      <c r="B243" s="9">
        <f>DATE(2018, MONTH(DATEVALUE('2018 NSRS'!$L$2&amp;" 1")), 1)</f>
        <v>43405</v>
      </c>
      <c r="C243" s="9" t="str">
        <f t="shared" si="10"/>
        <v>a. HE1-2 &amp; HE23-24</v>
      </c>
      <c r="D243">
        <v>2</v>
      </c>
      <c r="E243" t="s">
        <v>21</v>
      </c>
      <c r="F243" s="4">
        <f>'2018 NSRS'!$L4</f>
        <v>1111</v>
      </c>
      <c r="G243" s="4">
        <f>'2019 NSRS'!$L4</f>
        <v>0</v>
      </c>
      <c r="H243" s="4">
        <f>'2019 NSRS WO Floor'!$L4</f>
        <v>0</v>
      </c>
    </row>
    <row r="244" spans="1:8" x14ac:dyDescent="0.25">
      <c r="A244" t="str">
        <f t="shared" si="11"/>
        <v>Nov</v>
      </c>
      <c r="B244" s="9">
        <f>DATE(2018, MONTH(DATEVALUE('2018 NSRS'!$L$2&amp;" 1")), 1)</f>
        <v>43405</v>
      </c>
      <c r="C244" s="9" t="str">
        <f t="shared" si="10"/>
        <v>b. HE3-6</v>
      </c>
      <c r="D244">
        <v>3</v>
      </c>
      <c r="E244" t="s">
        <v>21</v>
      </c>
      <c r="F244" s="4">
        <f>'2018 NSRS'!$L5</f>
        <v>1717</v>
      </c>
      <c r="G244" s="4">
        <f>'2019 NSRS'!$L5</f>
        <v>0</v>
      </c>
      <c r="H244" s="4">
        <f>'2019 NSRS WO Floor'!$L5</f>
        <v>0</v>
      </c>
    </row>
    <row r="245" spans="1:8" x14ac:dyDescent="0.25">
      <c r="A245" t="str">
        <f t="shared" si="11"/>
        <v>Nov</v>
      </c>
      <c r="B245" s="9">
        <f>DATE(2018, MONTH(DATEVALUE('2018 NSRS'!$L$2&amp;" 1")), 1)</f>
        <v>43405</v>
      </c>
      <c r="C245" s="9" t="str">
        <f t="shared" si="10"/>
        <v>b. HE3-6</v>
      </c>
      <c r="D245">
        <v>4</v>
      </c>
      <c r="E245" t="s">
        <v>21</v>
      </c>
      <c r="F245" s="4">
        <f>'2018 NSRS'!$L6</f>
        <v>1717</v>
      </c>
      <c r="G245" s="4">
        <f>'2019 NSRS'!$L6</f>
        <v>0</v>
      </c>
      <c r="H245" s="4">
        <f>'2019 NSRS WO Floor'!$L6</f>
        <v>0</v>
      </c>
    </row>
    <row r="246" spans="1:8" x14ac:dyDescent="0.25">
      <c r="A246" t="str">
        <f t="shared" si="11"/>
        <v>Nov</v>
      </c>
      <c r="B246" s="9">
        <f>DATE(2018, MONTH(DATEVALUE('2018 NSRS'!$L$2&amp;" 1")), 1)</f>
        <v>43405</v>
      </c>
      <c r="C246" s="9" t="str">
        <f t="shared" si="10"/>
        <v>b. HE3-6</v>
      </c>
      <c r="D246">
        <v>5</v>
      </c>
      <c r="E246" t="s">
        <v>21</v>
      </c>
      <c r="F246" s="4">
        <f>'2018 NSRS'!$L7</f>
        <v>1717</v>
      </c>
      <c r="G246" s="4">
        <f>'2019 NSRS'!$L7</f>
        <v>0</v>
      </c>
      <c r="H246" s="4">
        <f>'2019 NSRS WO Floor'!$L7</f>
        <v>0</v>
      </c>
    </row>
    <row r="247" spans="1:8" x14ac:dyDescent="0.25">
      <c r="A247" t="str">
        <f t="shared" si="11"/>
        <v>Nov</v>
      </c>
      <c r="B247" s="9">
        <f>DATE(2018, MONTH(DATEVALUE('2018 NSRS'!$L$2&amp;" 1")), 1)</f>
        <v>43405</v>
      </c>
      <c r="C247" s="9" t="str">
        <f t="shared" si="10"/>
        <v>b. HE3-6</v>
      </c>
      <c r="D247">
        <v>6</v>
      </c>
      <c r="E247" t="s">
        <v>21</v>
      </c>
      <c r="F247" s="4">
        <f>'2018 NSRS'!$L8</f>
        <v>1717</v>
      </c>
      <c r="G247" s="4">
        <f>'2019 NSRS'!$L8</f>
        <v>0</v>
      </c>
      <c r="H247" s="4">
        <f>'2019 NSRS WO Floor'!$L8</f>
        <v>0</v>
      </c>
    </row>
    <row r="248" spans="1:8" x14ac:dyDescent="0.25">
      <c r="A248" t="str">
        <f t="shared" si="11"/>
        <v>Nov</v>
      </c>
      <c r="B248" s="9">
        <f>DATE(2018, MONTH(DATEVALUE('2018 NSRS'!$L$2&amp;" 1")), 1)</f>
        <v>43405</v>
      </c>
      <c r="C248" s="9" t="str">
        <f t="shared" si="10"/>
        <v>c. HE7-10</v>
      </c>
      <c r="D248">
        <v>7</v>
      </c>
      <c r="E248" t="s">
        <v>21</v>
      </c>
      <c r="F248" s="4">
        <f>'2018 NSRS'!$L9</f>
        <v>2219</v>
      </c>
      <c r="G248" s="4">
        <f>'2019 NSRS'!$L9</f>
        <v>0</v>
      </c>
      <c r="H248" s="4">
        <f>'2019 NSRS WO Floor'!$L9</f>
        <v>0</v>
      </c>
    </row>
    <row r="249" spans="1:8" x14ac:dyDescent="0.25">
      <c r="A249" t="str">
        <f t="shared" si="11"/>
        <v>Nov</v>
      </c>
      <c r="B249" s="9">
        <f>DATE(2018, MONTH(DATEVALUE('2018 NSRS'!$L$2&amp;" 1")), 1)</f>
        <v>43405</v>
      </c>
      <c r="C249" s="9" t="str">
        <f t="shared" si="10"/>
        <v>c. HE7-10</v>
      </c>
      <c r="D249">
        <v>8</v>
      </c>
      <c r="E249" t="s">
        <v>21</v>
      </c>
      <c r="F249" s="4">
        <f>'2018 NSRS'!$L10</f>
        <v>2219</v>
      </c>
      <c r="G249" s="4">
        <f>'2019 NSRS'!$L10</f>
        <v>0</v>
      </c>
      <c r="H249" s="4">
        <f>'2019 NSRS WO Floor'!$L10</f>
        <v>0</v>
      </c>
    </row>
    <row r="250" spans="1:8" x14ac:dyDescent="0.25">
      <c r="A250" t="str">
        <f t="shared" si="11"/>
        <v>Nov</v>
      </c>
      <c r="B250" s="9">
        <f>DATE(2018, MONTH(DATEVALUE('2018 NSRS'!$L$2&amp;" 1")), 1)</f>
        <v>43405</v>
      </c>
      <c r="C250" s="9" t="str">
        <f t="shared" si="10"/>
        <v>c. HE7-10</v>
      </c>
      <c r="D250">
        <v>9</v>
      </c>
      <c r="E250" t="s">
        <v>21</v>
      </c>
      <c r="F250" s="4">
        <f>'2018 NSRS'!$L11</f>
        <v>2219</v>
      </c>
      <c r="G250" s="4">
        <f>'2019 NSRS'!$L11</f>
        <v>0</v>
      </c>
      <c r="H250" s="4">
        <f>'2019 NSRS WO Floor'!$L11</f>
        <v>0</v>
      </c>
    </row>
    <row r="251" spans="1:8" x14ac:dyDescent="0.25">
      <c r="A251" t="str">
        <f t="shared" si="11"/>
        <v>Nov</v>
      </c>
      <c r="B251" s="9">
        <f>DATE(2018, MONTH(DATEVALUE('2018 NSRS'!$L$2&amp;" 1")), 1)</f>
        <v>43405</v>
      </c>
      <c r="C251" s="9" t="str">
        <f t="shared" si="10"/>
        <v>c. HE7-10</v>
      </c>
      <c r="D251">
        <v>10</v>
      </c>
      <c r="E251" t="s">
        <v>21</v>
      </c>
      <c r="F251" s="4">
        <f>'2018 NSRS'!$L12</f>
        <v>2219</v>
      </c>
      <c r="G251" s="4">
        <f>'2019 NSRS'!$L12</f>
        <v>0</v>
      </c>
      <c r="H251" s="4">
        <f>'2019 NSRS WO Floor'!$L12</f>
        <v>0</v>
      </c>
    </row>
    <row r="252" spans="1:8" x14ac:dyDescent="0.25">
      <c r="A252" t="str">
        <f t="shared" si="11"/>
        <v>Nov</v>
      </c>
      <c r="B252" s="9">
        <f>DATE(2018, MONTH(DATEVALUE('2018 NSRS'!$L$2&amp;" 1")), 1)</f>
        <v>43405</v>
      </c>
      <c r="C252" s="9" t="str">
        <f t="shared" si="10"/>
        <v>d. HE11-14</v>
      </c>
      <c r="D252">
        <v>11</v>
      </c>
      <c r="E252" t="s">
        <v>21</v>
      </c>
      <c r="F252" s="4">
        <f>'2018 NSRS'!$L13</f>
        <v>1635</v>
      </c>
      <c r="G252" s="4">
        <f>'2019 NSRS'!$L13</f>
        <v>0</v>
      </c>
      <c r="H252" s="4">
        <f>'2019 NSRS WO Floor'!$L13</f>
        <v>0</v>
      </c>
    </row>
    <row r="253" spans="1:8" x14ac:dyDescent="0.25">
      <c r="A253" t="str">
        <f t="shared" si="11"/>
        <v>Nov</v>
      </c>
      <c r="B253" s="9">
        <f>DATE(2018, MONTH(DATEVALUE('2018 NSRS'!$L$2&amp;" 1")), 1)</f>
        <v>43405</v>
      </c>
      <c r="C253" s="9" t="str">
        <f t="shared" si="10"/>
        <v>d. HE11-14</v>
      </c>
      <c r="D253">
        <v>12</v>
      </c>
      <c r="E253" t="s">
        <v>21</v>
      </c>
      <c r="F253" s="4">
        <f>'2018 NSRS'!$L14</f>
        <v>1635</v>
      </c>
      <c r="G253" s="4">
        <f>'2019 NSRS'!$L14</f>
        <v>0</v>
      </c>
      <c r="H253" s="4">
        <f>'2019 NSRS WO Floor'!$L14</f>
        <v>0</v>
      </c>
    </row>
    <row r="254" spans="1:8" x14ac:dyDescent="0.25">
      <c r="A254" t="str">
        <f t="shared" si="11"/>
        <v>Nov</v>
      </c>
      <c r="B254" s="9">
        <f>DATE(2018, MONTH(DATEVALUE('2018 NSRS'!$L$2&amp;" 1")), 1)</f>
        <v>43405</v>
      </c>
      <c r="C254" s="9" t="str">
        <f t="shared" si="10"/>
        <v>d. HE11-14</v>
      </c>
      <c r="D254">
        <v>13</v>
      </c>
      <c r="E254" t="s">
        <v>21</v>
      </c>
      <c r="F254" s="4">
        <f>'2018 NSRS'!$L15</f>
        <v>1635</v>
      </c>
      <c r="G254" s="4">
        <f>'2019 NSRS'!$L15</f>
        <v>0</v>
      </c>
      <c r="H254" s="4">
        <f>'2019 NSRS WO Floor'!$L15</f>
        <v>0</v>
      </c>
    </row>
    <row r="255" spans="1:8" x14ac:dyDescent="0.25">
      <c r="A255" t="str">
        <f t="shared" si="11"/>
        <v>Nov</v>
      </c>
      <c r="B255" s="9">
        <f>DATE(2018, MONTH(DATEVALUE('2018 NSRS'!$L$2&amp;" 1")), 1)</f>
        <v>43405</v>
      </c>
      <c r="C255" s="9" t="str">
        <f t="shared" si="10"/>
        <v>d. HE11-14</v>
      </c>
      <c r="D255">
        <v>14</v>
      </c>
      <c r="E255" t="s">
        <v>21</v>
      </c>
      <c r="F255" s="4">
        <f>'2018 NSRS'!$L16</f>
        <v>1635</v>
      </c>
      <c r="G255" s="4">
        <f>'2019 NSRS'!$L16</f>
        <v>0</v>
      </c>
      <c r="H255" s="4">
        <f>'2019 NSRS WO Floor'!$L16</f>
        <v>0</v>
      </c>
    </row>
    <row r="256" spans="1:8" x14ac:dyDescent="0.25">
      <c r="A256" t="str">
        <f t="shared" si="11"/>
        <v>Nov</v>
      </c>
      <c r="B256" s="9">
        <f>DATE(2018, MONTH(DATEVALUE('2018 NSRS'!$L$2&amp;" 1")), 1)</f>
        <v>43405</v>
      </c>
      <c r="C256" s="9" t="str">
        <f t="shared" si="10"/>
        <v>e. HE15-18</v>
      </c>
      <c r="D256">
        <v>15</v>
      </c>
      <c r="E256" t="s">
        <v>21</v>
      </c>
      <c r="F256" s="4">
        <f>'2018 NSRS'!$L17</f>
        <v>1380</v>
      </c>
      <c r="G256" s="4">
        <f>'2019 NSRS'!$L17</f>
        <v>0</v>
      </c>
      <c r="H256" s="4">
        <f>'2019 NSRS WO Floor'!$L17</f>
        <v>0</v>
      </c>
    </row>
    <row r="257" spans="1:8" x14ac:dyDescent="0.25">
      <c r="A257" t="str">
        <f t="shared" si="11"/>
        <v>Nov</v>
      </c>
      <c r="B257" s="9">
        <f>DATE(2018, MONTH(DATEVALUE('2018 NSRS'!$L$2&amp;" 1")), 1)</f>
        <v>43405</v>
      </c>
      <c r="C257" s="9" t="str">
        <f t="shared" si="10"/>
        <v>e. HE15-18</v>
      </c>
      <c r="D257">
        <v>16</v>
      </c>
      <c r="E257" t="s">
        <v>21</v>
      </c>
      <c r="F257" s="4">
        <f>'2018 NSRS'!$L18</f>
        <v>1380</v>
      </c>
      <c r="G257" s="4">
        <f>'2019 NSRS'!$L18</f>
        <v>0</v>
      </c>
      <c r="H257" s="4">
        <f>'2019 NSRS WO Floor'!$L18</f>
        <v>0</v>
      </c>
    </row>
    <row r="258" spans="1:8" x14ac:dyDescent="0.25">
      <c r="A258" t="str">
        <f t="shared" si="11"/>
        <v>Nov</v>
      </c>
      <c r="B258" s="9">
        <f>DATE(2018, MONTH(DATEVALUE('2018 NSRS'!$L$2&amp;" 1")), 1)</f>
        <v>43405</v>
      </c>
      <c r="C258" s="9" t="str">
        <f t="shared" si="10"/>
        <v>e. HE15-18</v>
      </c>
      <c r="D258">
        <v>17</v>
      </c>
      <c r="E258" t="s">
        <v>21</v>
      </c>
      <c r="F258" s="4">
        <f>'2018 NSRS'!$L19</f>
        <v>1380</v>
      </c>
      <c r="G258" s="4">
        <f>'2019 NSRS'!$L19</f>
        <v>0</v>
      </c>
      <c r="H258" s="4">
        <f>'2019 NSRS WO Floor'!$L19</f>
        <v>0</v>
      </c>
    </row>
    <row r="259" spans="1:8" x14ac:dyDescent="0.25">
      <c r="A259" t="str">
        <f t="shared" si="11"/>
        <v>Nov</v>
      </c>
      <c r="B259" s="9">
        <f>DATE(2018, MONTH(DATEVALUE('2018 NSRS'!$L$2&amp;" 1")), 1)</f>
        <v>43405</v>
      </c>
      <c r="C259" s="9" t="str">
        <f t="shared" ref="C259:C289" si="1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21</v>
      </c>
      <c r="F259" s="4">
        <f>'2018 NSRS'!$L20</f>
        <v>1380</v>
      </c>
      <c r="G259" s="4">
        <f>'2019 NSRS'!$L20</f>
        <v>0</v>
      </c>
      <c r="H259" s="4">
        <f>'2019 NSRS WO Floor'!$L20</f>
        <v>0</v>
      </c>
    </row>
    <row r="260" spans="1:8" x14ac:dyDescent="0.25">
      <c r="A260" t="str">
        <f t="shared" si="11"/>
        <v>Nov</v>
      </c>
      <c r="B260" s="9">
        <f>DATE(2018, MONTH(DATEVALUE('2018 NSRS'!$L$2&amp;" 1")), 1)</f>
        <v>43405</v>
      </c>
      <c r="C260" s="9" t="str">
        <f t="shared" si="12"/>
        <v>f. HE19-22</v>
      </c>
      <c r="D260">
        <v>19</v>
      </c>
      <c r="E260" t="s">
        <v>21</v>
      </c>
      <c r="F260" s="4">
        <f>'2018 NSRS'!$L21</f>
        <v>1426</v>
      </c>
      <c r="G260" s="4">
        <f>'2019 NSRS'!$L21</f>
        <v>0</v>
      </c>
      <c r="H260" s="4">
        <f>'2019 NSRS WO Floor'!$L21</f>
        <v>0</v>
      </c>
    </row>
    <row r="261" spans="1:8" x14ac:dyDescent="0.25">
      <c r="A261" t="str">
        <f t="shared" si="11"/>
        <v>Nov</v>
      </c>
      <c r="B261" s="9">
        <f>DATE(2018, MONTH(DATEVALUE('2018 NSRS'!$L$2&amp;" 1")), 1)</f>
        <v>43405</v>
      </c>
      <c r="C261" s="9" t="str">
        <f t="shared" si="12"/>
        <v>f. HE19-22</v>
      </c>
      <c r="D261">
        <v>20</v>
      </c>
      <c r="E261" t="s">
        <v>21</v>
      </c>
      <c r="F261" s="4">
        <f>'2018 NSRS'!$L22</f>
        <v>1426</v>
      </c>
      <c r="G261" s="4">
        <f>'2019 NSRS'!$L22</f>
        <v>0</v>
      </c>
      <c r="H261" s="4">
        <f>'2019 NSRS WO Floor'!$L22</f>
        <v>0</v>
      </c>
    </row>
    <row r="262" spans="1:8" x14ac:dyDescent="0.25">
      <c r="A262" t="str">
        <f t="shared" si="11"/>
        <v>Nov</v>
      </c>
      <c r="B262" s="9">
        <f>DATE(2018, MONTH(DATEVALUE('2018 NSRS'!$L$2&amp;" 1")), 1)</f>
        <v>43405</v>
      </c>
      <c r="C262" s="9" t="str">
        <f t="shared" si="12"/>
        <v>f. HE19-22</v>
      </c>
      <c r="D262">
        <v>21</v>
      </c>
      <c r="E262" t="s">
        <v>21</v>
      </c>
      <c r="F262" s="4">
        <f>'2018 NSRS'!$L23</f>
        <v>1426</v>
      </c>
      <c r="G262" s="4">
        <f>'2019 NSRS'!$L23</f>
        <v>0</v>
      </c>
      <c r="H262" s="4">
        <f>'2019 NSRS WO Floor'!$L23</f>
        <v>0</v>
      </c>
    </row>
    <row r="263" spans="1:8" x14ac:dyDescent="0.25">
      <c r="A263" t="str">
        <f t="shared" si="11"/>
        <v>Nov</v>
      </c>
      <c r="B263" s="9">
        <f>DATE(2018, MONTH(DATEVALUE('2018 NSRS'!$L$2&amp;" 1")), 1)</f>
        <v>43405</v>
      </c>
      <c r="C263" s="9" t="str">
        <f t="shared" si="12"/>
        <v>f. HE19-22</v>
      </c>
      <c r="D263">
        <v>22</v>
      </c>
      <c r="E263" t="s">
        <v>21</v>
      </c>
      <c r="F263" s="4">
        <f>'2018 NSRS'!$L24</f>
        <v>1426</v>
      </c>
      <c r="G263" s="4">
        <f>'2019 NSRS'!$L24</f>
        <v>0</v>
      </c>
      <c r="H263" s="4">
        <f>'2019 NSRS WO Floor'!$L24</f>
        <v>0</v>
      </c>
    </row>
    <row r="264" spans="1:8" x14ac:dyDescent="0.25">
      <c r="A264" t="str">
        <f t="shared" si="11"/>
        <v>Nov</v>
      </c>
      <c r="B264" s="9">
        <f>DATE(2018, MONTH(DATEVALUE('2018 NSRS'!$L$2&amp;" 1")), 1)</f>
        <v>43405</v>
      </c>
      <c r="C264" s="9" t="str">
        <f t="shared" si="12"/>
        <v>a. HE1-2 &amp; HE23-24</v>
      </c>
      <c r="D264">
        <v>23</v>
      </c>
      <c r="E264" t="s">
        <v>21</v>
      </c>
      <c r="F264" s="4">
        <f>'2018 NSRS'!$L25</f>
        <v>1111</v>
      </c>
      <c r="G264" s="4">
        <f>'2019 NSRS'!$L25</f>
        <v>0</v>
      </c>
      <c r="H264" s="4">
        <f>'2019 NSRS WO Floor'!$L25</f>
        <v>0</v>
      </c>
    </row>
    <row r="265" spans="1:8" x14ac:dyDescent="0.25">
      <c r="A265" t="str">
        <f t="shared" si="11"/>
        <v>Nov</v>
      </c>
      <c r="B265" s="9">
        <f>DATE(2018, MONTH(DATEVALUE('2018 NSRS'!$L$2&amp;" 1")), 1)</f>
        <v>43405</v>
      </c>
      <c r="C265" s="9" t="str">
        <f t="shared" si="12"/>
        <v>a. HE1-2 &amp; HE23-24</v>
      </c>
      <c r="D265">
        <v>24</v>
      </c>
      <c r="E265" t="s">
        <v>21</v>
      </c>
      <c r="F265" s="4">
        <f>'2018 NSRS'!$L26</f>
        <v>1111</v>
      </c>
      <c r="G265" s="4">
        <f>'2019 NSRS'!$L26</f>
        <v>0</v>
      </c>
      <c r="H265" s="4">
        <f>'2019 NSRS WO Floor'!$L26</f>
        <v>0</v>
      </c>
    </row>
    <row r="266" spans="1:8" x14ac:dyDescent="0.25">
      <c r="A266" t="str">
        <f t="shared" ref="A266:A289" si="13">TEXT(B266, "mmm")</f>
        <v>Dec</v>
      </c>
      <c r="B266" s="9">
        <f>DATE(2018, MONTH(DATEVALUE('2018 NSRS'!$M$2&amp;" 1")), 1)</f>
        <v>43435</v>
      </c>
      <c r="C266" s="9" t="str">
        <f t="shared" si="12"/>
        <v>a. HE1-2 &amp; HE23-24</v>
      </c>
      <c r="D266">
        <v>1</v>
      </c>
      <c r="E266" t="s">
        <v>21</v>
      </c>
      <c r="F266" s="4">
        <f>'2018 NSRS'!$M3</f>
        <v>1198</v>
      </c>
      <c r="G266" s="4">
        <f>'2019 NSRS'!$M3</f>
        <v>0</v>
      </c>
      <c r="H266" s="4">
        <f>'2019 NSRS WO Floor'!$M3</f>
        <v>0</v>
      </c>
    </row>
    <row r="267" spans="1:8" x14ac:dyDescent="0.25">
      <c r="A267" t="str">
        <f t="shared" si="13"/>
        <v>Dec</v>
      </c>
      <c r="B267" s="9">
        <f>DATE(2018, MONTH(DATEVALUE('2018 NSRS'!$M$2&amp;" 1")), 1)</f>
        <v>43435</v>
      </c>
      <c r="C267" s="9" t="str">
        <f t="shared" si="12"/>
        <v>a. HE1-2 &amp; HE23-24</v>
      </c>
      <c r="D267">
        <v>2</v>
      </c>
      <c r="E267" t="s">
        <v>21</v>
      </c>
      <c r="F267" s="4">
        <f>'2018 NSRS'!$M4</f>
        <v>1198</v>
      </c>
      <c r="G267" s="4">
        <f>'2019 NSRS'!$M4</f>
        <v>0</v>
      </c>
      <c r="H267" s="4">
        <f>'2019 NSRS WO Floor'!$M4</f>
        <v>0</v>
      </c>
    </row>
    <row r="268" spans="1:8" x14ac:dyDescent="0.25">
      <c r="A268" t="str">
        <f t="shared" si="13"/>
        <v>Dec</v>
      </c>
      <c r="B268" s="9">
        <f>DATE(2018, MONTH(DATEVALUE('2018 NSRS'!$M$2&amp;" 1")), 1)</f>
        <v>43435</v>
      </c>
      <c r="C268" s="9" t="str">
        <f t="shared" si="12"/>
        <v>b. HE3-6</v>
      </c>
      <c r="D268">
        <v>3</v>
      </c>
      <c r="E268" t="s">
        <v>21</v>
      </c>
      <c r="F268" s="4">
        <f>'2018 NSRS'!$M5</f>
        <v>1460</v>
      </c>
      <c r="G268" s="4">
        <f>'2019 NSRS'!$M5</f>
        <v>0</v>
      </c>
      <c r="H268" s="4">
        <f>'2019 NSRS WO Floor'!$M5</f>
        <v>0</v>
      </c>
    </row>
    <row r="269" spans="1:8" x14ac:dyDescent="0.25">
      <c r="A269" t="str">
        <f t="shared" si="13"/>
        <v>Dec</v>
      </c>
      <c r="B269" s="9">
        <f>DATE(2018, MONTH(DATEVALUE('2018 NSRS'!$M$2&amp;" 1")), 1)</f>
        <v>43435</v>
      </c>
      <c r="C269" s="9" t="str">
        <f t="shared" si="12"/>
        <v>b. HE3-6</v>
      </c>
      <c r="D269">
        <v>4</v>
      </c>
      <c r="E269" t="s">
        <v>21</v>
      </c>
      <c r="F269" s="4">
        <f>'2018 NSRS'!$M6</f>
        <v>1460</v>
      </c>
      <c r="G269" s="4">
        <f>'2019 NSRS'!$M6</f>
        <v>0</v>
      </c>
      <c r="H269" s="4">
        <f>'2019 NSRS WO Floor'!$M6</f>
        <v>0</v>
      </c>
    </row>
    <row r="270" spans="1:8" x14ac:dyDescent="0.25">
      <c r="A270" t="str">
        <f t="shared" si="13"/>
        <v>Dec</v>
      </c>
      <c r="B270" s="9">
        <f>DATE(2018, MONTH(DATEVALUE('2018 NSRS'!$M$2&amp;" 1")), 1)</f>
        <v>43435</v>
      </c>
      <c r="C270" s="9" t="str">
        <f t="shared" si="12"/>
        <v>b. HE3-6</v>
      </c>
      <c r="D270">
        <v>5</v>
      </c>
      <c r="E270" t="s">
        <v>21</v>
      </c>
      <c r="F270" s="4">
        <f>'2018 NSRS'!$M7</f>
        <v>1460</v>
      </c>
      <c r="G270" s="4">
        <f>'2019 NSRS'!$M7</f>
        <v>0</v>
      </c>
      <c r="H270" s="4">
        <f>'2019 NSRS WO Floor'!$M7</f>
        <v>0</v>
      </c>
    </row>
    <row r="271" spans="1:8" x14ac:dyDescent="0.25">
      <c r="A271" t="str">
        <f t="shared" si="13"/>
        <v>Dec</v>
      </c>
      <c r="B271" s="9">
        <f>DATE(2018, MONTH(DATEVALUE('2018 NSRS'!$M$2&amp;" 1")), 1)</f>
        <v>43435</v>
      </c>
      <c r="C271" s="9" t="str">
        <f t="shared" si="12"/>
        <v>b. HE3-6</v>
      </c>
      <c r="D271">
        <v>6</v>
      </c>
      <c r="E271" t="s">
        <v>21</v>
      </c>
      <c r="F271" s="4">
        <f>'2018 NSRS'!$M8</f>
        <v>1460</v>
      </c>
      <c r="G271" s="4">
        <f>'2019 NSRS'!$M8</f>
        <v>0</v>
      </c>
      <c r="H271" s="4">
        <f>'2019 NSRS WO Floor'!$M8</f>
        <v>0</v>
      </c>
    </row>
    <row r="272" spans="1:8" x14ac:dyDescent="0.25">
      <c r="A272" t="str">
        <f t="shared" si="13"/>
        <v>Dec</v>
      </c>
      <c r="B272" s="9">
        <f>DATE(2018, MONTH(DATEVALUE('2018 NSRS'!$M$2&amp;" 1")), 1)</f>
        <v>43435</v>
      </c>
      <c r="C272" s="9" t="str">
        <f t="shared" si="12"/>
        <v>c. HE7-10</v>
      </c>
      <c r="D272">
        <v>7</v>
      </c>
      <c r="E272" t="s">
        <v>21</v>
      </c>
      <c r="F272" s="4">
        <f>'2018 NSRS'!$M9</f>
        <v>2178</v>
      </c>
      <c r="G272" s="4">
        <f>'2019 NSRS'!$M9</f>
        <v>0</v>
      </c>
      <c r="H272" s="4">
        <f>'2019 NSRS WO Floor'!$M9</f>
        <v>0</v>
      </c>
    </row>
    <row r="273" spans="1:8" x14ac:dyDescent="0.25">
      <c r="A273" t="str">
        <f t="shared" si="13"/>
        <v>Dec</v>
      </c>
      <c r="B273" s="9">
        <f>DATE(2018, MONTH(DATEVALUE('2018 NSRS'!$M$2&amp;" 1")), 1)</f>
        <v>43435</v>
      </c>
      <c r="C273" s="9" t="str">
        <f t="shared" si="12"/>
        <v>c. HE7-10</v>
      </c>
      <c r="D273">
        <v>8</v>
      </c>
      <c r="E273" t="s">
        <v>21</v>
      </c>
      <c r="F273" s="4">
        <f>'2018 NSRS'!$M10</f>
        <v>2178</v>
      </c>
      <c r="G273" s="4">
        <f>'2019 NSRS'!$M10</f>
        <v>0</v>
      </c>
      <c r="H273" s="4">
        <f>'2019 NSRS WO Floor'!$M10</f>
        <v>0</v>
      </c>
    </row>
    <row r="274" spans="1:8" x14ac:dyDescent="0.25">
      <c r="A274" t="str">
        <f t="shared" si="13"/>
        <v>Dec</v>
      </c>
      <c r="B274" s="9">
        <f>DATE(2018, MONTH(DATEVALUE('2018 NSRS'!$M$2&amp;" 1")), 1)</f>
        <v>43435</v>
      </c>
      <c r="C274" s="9" t="str">
        <f t="shared" si="12"/>
        <v>c. HE7-10</v>
      </c>
      <c r="D274">
        <v>9</v>
      </c>
      <c r="E274" t="s">
        <v>21</v>
      </c>
      <c r="F274" s="4">
        <f>'2018 NSRS'!$M11</f>
        <v>2178</v>
      </c>
      <c r="G274" s="4">
        <f>'2019 NSRS'!$M11</f>
        <v>0</v>
      </c>
      <c r="H274" s="4">
        <f>'2019 NSRS WO Floor'!$M11</f>
        <v>0</v>
      </c>
    </row>
    <row r="275" spans="1:8" x14ac:dyDescent="0.25">
      <c r="A275" t="str">
        <f t="shared" si="13"/>
        <v>Dec</v>
      </c>
      <c r="B275" s="9">
        <f>DATE(2018, MONTH(DATEVALUE('2018 NSRS'!$M$2&amp;" 1")), 1)</f>
        <v>43435</v>
      </c>
      <c r="C275" s="9" t="str">
        <f t="shared" si="12"/>
        <v>c. HE7-10</v>
      </c>
      <c r="D275">
        <v>10</v>
      </c>
      <c r="E275" t="s">
        <v>21</v>
      </c>
      <c r="F275" s="4">
        <f>'2018 NSRS'!$M12</f>
        <v>2178</v>
      </c>
      <c r="G275" s="4">
        <f>'2019 NSRS'!$M12</f>
        <v>0</v>
      </c>
      <c r="H275" s="4">
        <f>'2019 NSRS WO Floor'!$M12</f>
        <v>0</v>
      </c>
    </row>
    <row r="276" spans="1:8" x14ac:dyDescent="0.25">
      <c r="A276" t="str">
        <f t="shared" si="13"/>
        <v>Dec</v>
      </c>
      <c r="B276" s="9">
        <f>DATE(2018, MONTH(DATEVALUE('2018 NSRS'!$M$2&amp;" 1")), 1)</f>
        <v>43435</v>
      </c>
      <c r="C276" s="9" t="str">
        <f t="shared" si="12"/>
        <v>d. HE11-14</v>
      </c>
      <c r="D276">
        <v>11</v>
      </c>
      <c r="E276" t="s">
        <v>21</v>
      </c>
      <c r="F276" s="4">
        <f>'2018 NSRS'!$M13</f>
        <v>1742</v>
      </c>
      <c r="G276" s="4">
        <f>'2019 NSRS'!$M13</f>
        <v>0</v>
      </c>
      <c r="H276" s="4">
        <f>'2019 NSRS WO Floor'!$M13</f>
        <v>0</v>
      </c>
    </row>
    <row r="277" spans="1:8" x14ac:dyDescent="0.25">
      <c r="A277" t="str">
        <f t="shared" si="13"/>
        <v>Dec</v>
      </c>
      <c r="B277" s="9">
        <f>DATE(2018, MONTH(DATEVALUE('2018 NSRS'!$M$2&amp;" 1")), 1)</f>
        <v>43435</v>
      </c>
      <c r="C277" s="9" t="str">
        <f t="shared" si="12"/>
        <v>d. HE11-14</v>
      </c>
      <c r="D277">
        <v>12</v>
      </c>
      <c r="E277" t="s">
        <v>21</v>
      </c>
      <c r="F277" s="4">
        <f>'2018 NSRS'!$M14</f>
        <v>1742</v>
      </c>
      <c r="G277" s="4">
        <f>'2019 NSRS'!$M14</f>
        <v>0</v>
      </c>
      <c r="H277" s="4">
        <f>'2019 NSRS WO Floor'!$M14</f>
        <v>0</v>
      </c>
    </row>
    <row r="278" spans="1:8" x14ac:dyDescent="0.25">
      <c r="A278" t="str">
        <f t="shared" si="13"/>
        <v>Dec</v>
      </c>
      <c r="B278" s="9">
        <f>DATE(2018, MONTH(DATEVALUE('2018 NSRS'!$M$2&amp;" 1")), 1)</f>
        <v>43435</v>
      </c>
      <c r="C278" s="9" t="str">
        <f t="shared" si="12"/>
        <v>d. HE11-14</v>
      </c>
      <c r="D278">
        <v>13</v>
      </c>
      <c r="E278" t="s">
        <v>21</v>
      </c>
      <c r="F278" s="4">
        <f>'2018 NSRS'!$M15</f>
        <v>1742</v>
      </c>
      <c r="G278" s="4">
        <f>'2019 NSRS'!$M15</f>
        <v>0</v>
      </c>
      <c r="H278" s="4">
        <f>'2019 NSRS WO Floor'!$M15</f>
        <v>0</v>
      </c>
    </row>
    <row r="279" spans="1:8" x14ac:dyDescent="0.25">
      <c r="A279" t="str">
        <f t="shared" si="13"/>
        <v>Dec</v>
      </c>
      <c r="B279" s="9">
        <f>DATE(2018, MONTH(DATEVALUE('2018 NSRS'!$M$2&amp;" 1")), 1)</f>
        <v>43435</v>
      </c>
      <c r="C279" s="9" t="str">
        <f t="shared" si="12"/>
        <v>d. HE11-14</v>
      </c>
      <c r="D279">
        <v>14</v>
      </c>
      <c r="E279" t="s">
        <v>21</v>
      </c>
      <c r="F279" s="4">
        <f>'2018 NSRS'!$M16</f>
        <v>1742</v>
      </c>
      <c r="G279" s="4">
        <f>'2019 NSRS'!$M16</f>
        <v>0</v>
      </c>
      <c r="H279" s="4">
        <f>'2019 NSRS WO Floor'!$M16</f>
        <v>0</v>
      </c>
    </row>
    <row r="280" spans="1:8" x14ac:dyDescent="0.25">
      <c r="A280" t="str">
        <f t="shared" si="13"/>
        <v>Dec</v>
      </c>
      <c r="B280" s="9">
        <f>DATE(2018, MONTH(DATEVALUE('2018 NSRS'!$M$2&amp;" 1")), 1)</f>
        <v>43435</v>
      </c>
      <c r="C280" s="9" t="str">
        <f t="shared" si="12"/>
        <v>e. HE15-18</v>
      </c>
      <c r="D280">
        <v>15</v>
      </c>
      <c r="E280" t="s">
        <v>21</v>
      </c>
      <c r="F280" s="4">
        <f>'2018 NSRS'!$M17</f>
        <v>1574</v>
      </c>
      <c r="G280" s="4">
        <f>'2019 NSRS'!$M17</f>
        <v>0</v>
      </c>
      <c r="H280" s="4">
        <f>'2019 NSRS WO Floor'!$M17</f>
        <v>0</v>
      </c>
    </row>
    <row r="281" spans="1:8" x14ac:dyDescent="0.25">
      <c r="A281" t="str">
        <f t="shared" si="13"/>
        <v>Dec</v>
      </c>
      <c r="B281" s="9">
        <f>DATE(2018, MONTH(DATEVALUE('2018 NSRS'!$M$2&amp;" 1")), 1)</f>
        <v>43435</v>
      </c>
      <c r="C281" s="9" t="str">
        <f t="shared" si="12"/>
        <v>e. HE15-18</v>
      </c>
      <c r="D281">
        <v>16</v>
      </c>
      <c r="E281" t="s">
        <v>21</v>
      </c>
      <c r="F281" s="4">
        <f>'2018 NSRS'!$M18</f>
        <v>1574</v>
      </c>
      <c r="G281" s="4">
        <f>'2019 NSRS'!$M18</f>
        <v>0</v>
      </c>
      <c r="H281" s="4">
        <f>'2019 NSRS WO Floor'!$M18</f>
        <v>0</v>
      </c>
    </row>
    <row r="282" spans="1:8" x14ac:dyDescent="0.25">
      <c r="A282" t="str">
        <f t="shared" si="13"/>
        <v>Dec</v>
      </c>
      <c r="B282" s="9">
        <f>DATE(2018, MONTH(DATEVALUE('2018 NSRS'!$M$2&amp;" 1")), 1)</f>
        <v>43435</v>
      </c>
      <c r="C282" s="9" t="str">
        <f t="shared" si="12"/>
        <v>e. HE15-18</v>
      </c>
      <c r="D282">
        <v>17</v>
      </c>
      <c r="E282" t="s">
        <v>21</v>
      </c>
      <c r="F282" s="4">
        <f>'2018 NSRS'!$M19</f>
        <v>1574</v>
      </c>
      <c r="G282" s="4">
        <f>'2019 NSRS'!$M19</f>
        <v>0</v>
      </c>
      <c r="H282" s="4">
        <f>'2019 NSRS WO Floor'!$M19</f>
        <v>0</v>
      </c>
    </row>
    <row r="283" spans="1:8" x14ac:dyDescent="0.25">
      <c r="A283" t="str">
        <f t="shared" si="13"/>
        <v>Dec</v>
      </c>
      <c r="B283" s="9">
        <f>DATE(2018, MONTH(DATEVALUE('2018 NSRS'!$M$2&amp;" 1")), 1)</f>
        <v>43435</v>
      </c>
      <c r="C283" s="9" t="str">
        <f t="shared" si="12"/>
        <v>e. HE15-18</v>
      </c>
      <c r="D283">
        <v>18</v>
      </c>
      <c r="E283" t="s">
        <v>21</v>
      </c>
      <c r="F283" s="4">
        <f>'2018 NSRS'!$M20</f>
        <v>1574</v>
      </c>
      <c r="G283" s="4">
        <f>'2019 NSRS'!$M20</f>
        <v>0</v>
      </c>
      <c r="H283" s="4">
        <f>'2019 NSRS WO Floor'!$M20</f>
        <v>0</v>
      </c>
    </row>
    <row r="284" spans="1:8" x14ac:dyDescent="0.25">
      <c r="A284" t="str">
        <f t="shared" si="13"/>
        <v>Dec</v>
      </c>
      <c r="B284" s="9">
        <f>DATE(2018, MONTH(DATEVALUE('2018 NSRS'!$M$2&amp;" 1")), 1)</f>
        <v>43435</v>
      </c>
      <c r="C284" s="9" t="str">
        <f t="shared" si="12"/>
        <v>f. HE19-22</v>
      </c>
      <c r="D284">
        <v>19</v>
      </c>
      <c r="E284" t="s">
        <v>21</v>
      </c>
      <c r="F284" s="4">
        <f>'2018 NSRS'!$M21</f>
        <v>1466</v>
      </c>
      <c r="G284" s="4">
        <f>'2019 NSRS'!$M21</f>
        <v>0</v>
      </c>
      <c r="H284" s="4">
        <f>'2019 NSRS WO Floor'!$M21</f>
        <v>0</v>
      </c>
    </row>
    <row r="285" spans="1:8" x14ac:dyDescent="0.25">
      <c r="A285" t="str">
        <f t="shared" si="13"/>
        <v>Dec</v>
      </c>
      <c r="B285" s="9">
        <f>DATE(2018, MONTH(DATEVALUE('2018 NSRS'!$M$2&amp;" 1")), 1)</f>
        <v>43435</v>
      </c>
      <c r="C285" s="9" t="str">
        <f t="shared" si="12"/>
        <v>f. HE19-22</v>
      </c>
      <c r="D285">
        <v>20</v>
      </c>
      <c r="E285" t="s">
        <v>21</v>
      </c>
      <c r="F285" s="4">
        <f>'2018 NSRS'!$M22</f>
        <v>1466</v>
      </c>
      <c r="G285" s="4">
        <f>'2019 NSRS'!$M22</f>
        <v>0</v>
      </c>
      <c r="H285" s="4">
        <f>'2019 NSRS WO Floor'!$M22</f>
        <v>0</v>
      </c>
    </row>
    <row r="286" spans="1:8" x14ac:dyDescent="0.25">
      <c r="A286" t="str">
        <f t="shared" si="13"/>
        <v>Dec</v>
      </c>
      <c r="B286" s="9">
        <f>DATE(2018, MONTH(DATEVALUE('2018 NSRS'!$M$2&amp;" 1")), 1)</f>
        <v>43435</v>
      </c>
      <c r="C286" s="9" t="str">
        <f t="shared" si="12"/>
        <v>f. HE19-22</v>
      </c>
      <c r="D286">
        <v>21</v>
      </c>
      <c r="E286" t="s">
        <v>21</v>
      </c>
      <c r="F286" s="4">
        <f>'2018 NSRS'!$M23</f>
        <v>1466</v>
      </c>
      <c r="G286" s="4">
        <f>'2019 NSRS'!$M23</f>
        <v>0</v>
      </c>
      <c r="H286" s="4">
        <f>'2019 NSRS WO Floor'!$M23</f>
        <v>0</v>
      </c>
    </row>
    <row r="287" spans="1:8" x14ac:dyDescent="0.25">
      <c r="A287" t="str">
        <f t="shared" si="13"/>
        <v>Dec</v>
      </c>
      <c r="B287" s="9">
        <f>DATE(2018, MONTH(DATEVALUE('2018 NSRS'!$M$2&amp;" 1")), 1)</f>
        <v>43435</v>
      </c>
      <c r="C287" s="9" t="str">
        <f t="shared" si="12"/>
        <v>f. HE19-22</v>
      </c>
      <c r="D287">
        <v>22</v>
      </c>
      <c r="E287" t="s">
        <v>21</v>
      </c>
      <c r="F287" s="4">
        <f>'2018 NSRS'!$M24</f>
        <v>1466</v>
      </c>
      <c r="G287" s="4">
        <f>'2019 NSRS'!$M24</f>
        <v>0</v>
      </c>
      <c r="H287" s="4">
        <f>'2019 NSRS WO Floor'!$M24</f>
        <v>0</v>
      </c>
    </row>
    <row r="288" spans="1:8" x14ac:dyDescent="0.25">
      <c r="A288" t="str">
        <f t="shared" si="13"/>
        <v>Dec</v>
      </c>
      <c r="B288" s="9">
        <f>DATE(2018, MONTH(DATEVALUE('2018 NSRS'!$M$2&amp;" 1")), 1)</f>
        <v>43435</v>
      </c>
      <c r="C288" s="9" t="str">
        <f t="shared" si="12"/>
        <v>a. HE1-2 &amp; HE23-24</v>
      </c>
      <c r="D288">
        <v>23</v>
      </c>
      <c r="E288" t="s">
        <v>21</v>
      </c>
      <c r="F288" s="4">
        <f>'2018 NSRS'!$M25</f>
        <v>1198</v>
      </c>
      <c r="G288" s="4">
        <f>'2019 NSRS'!$M25</f>
        <v>0</v>
      </c>
      <c r="H288" s="4">
        <f>'2019 NSRS WO Floor'!$M25</f>
        <v>0</v>
      </c>
    </row>
    <row r="289" spans="1:8" x14ac:dyDescent="0.25">
      <c r="A289" t="str">
        <f t="shared" si="13"/>
        <v>Dec</v>
      </c>
      <c r="B289" s="9">
        <f>DATE(2018, MONTH(DATEVALUE('2018 NSRS'!$M$2&amp;" 1")), 1)</f>
        <v>43435</v>
      </c>
      <c r="C289" s="9" t="str">
        <f t="shared" si="12"/>
        <v>a. HE1-2 &amp; HE23-24</v>
      </c>
      <c r="D289">
        <v>24</v>
      </c>
      <c r="E289" t="s">
        <v>21</v>
      </c>
      <c r="F289" s="4">
        <f>'2018 NSRS'!$M26</f>
        <v>1198</v>
      </c>
      <c r="G289" s="4">
        <f>'2019 NSRS'!$M26</f>
        <v>0</v>
      </c>
      <c r="H289" s="4">
        <f>'2019 NSRS WO Floor'!$M26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NSRS</vt:lpstr>
      <vt:lpstr>2019 NSRS</vt:lpstr>
      <vt:lpstr>2019 NSRS WO Floor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2018-11-12T20:57:28Z</dcterms:modified>
</cp:coreProperties>
</file>