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nmago\Documents\Documents\OA_EMS\10_Projects_\2018_33_2019_AS_Methodology\05_WMS_10092018\Requirements\"/>
    </mc:Choice>
  </mc:AlternateContent>
  <bookViews>
    <workbookView xWindow="0" yWindow="0" windowWidth="15300" windowHeight="6960" activeTab="2"/>
  </bookViews>
  <sheets>
    <sheet name="2018 RRS (effective Jun 1 2018)" sheetId="18" r:id="rId1"/>
    <sheet name="2018 RRS (Hydro, 60%limit)" sheetId="19" r:id="rId2"/>
    <sheet name="2019 RRS" sheetId="20" r:id="rId3"/>
    <sheet name="Charts" sheetId="21" r:id="rId4"/>
  </sheets>
  <definedNames>
    <definedName name="_xlnm._FilterDatabase" localSheetId="3" hidden="1">Charts!$A$1:$G$289</definedName>
  </definedNames>
  <calcPr calcId="152511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3" i="21" l="1"/>
  <c r="B194" i="21"/>
  <c r="B195" i="21"/>
  <c r="B196" i="21"/>
  <c r="B197" i="21"/>
  <c r="B198" i="21"/>
  <c r="B199" i="21"/>
  <c r="B200" i="21"/>
  <c r="B201" i="21"/>
  <c r="B202" i="21"/>
  <c r="B203" i="21"/>
  <c r="B204" i="21"/>
  <c r="B205" i="21"/>
  <c r="B206" i="21"/>
  <c r="B207" i="21"/>
  <c r="B208" i="21"/>
  <c r="B209" i="21"/>
  <c r="B210" i="21"/>
  <c r="B211" i="21"/>
  <c r="B212" i="21"/>
  <c r="B213" i="21"/>
  <c r="B214" i="21"/>
  <c r="B215" i="21"/>
  <c r="B216" i="21"/>
  <c r="B217" i="21"/>
  <c r="B218" i="21"/>
  <c r="B219" i="21"/>
  <c r="B220" i="21"/>
  <c r="B221" i="21"/>
  <c r="B222" i="21"/>
  <c r="B223" i="21"/>
  <c r="B224" i="21"/>
  <c r="B225" i="21"/>
  <c r="B226" i="21"/>
  <c r="B227" i="21"/>
  <c r="B228" i="21"/>
  <c r="B229" i="21"/>
  <c r="B230" i="21"/>
  <c r="B231" i="21"/>
  <c r="B232" i="21"/>
  <c r="B233" i="21"/>
  <c r="B234" i="21"/>
  <c r="B235" i="21"/>
  <c r="B236" i="21"/>
  <c r="B237" i="21"/>
  <c r="B238" i="21"/>
  <c r="B239" i="21"/>
  <c r="B240" i="21"/>
  <c r="B241" i="21"/>
  <c r="B242" i="21"/>
  <c r="B243" i="21"/>
  <c r="B244" i="21"/>
  <c r="B245" i="21"/>
  <c r="B246" i="21"/>
  <c r="B247" i="21"/>
  <c r="B248" i="21"/>
  <c r="B249" i="21"/>
  <c r="B250" i="21"/>
  <c r="B251" i="21"/>
  <c r="B252" i="21"/>
  <c r="B253" i="21"/>
  <c r="B254" i="21"/>
  <c r="B255" i="21"/>
  <c r="B256" i="21"/>
  <c r="B257" i="21"/>
  <c r="B258" i="21"/>
  <c r="B259" i="21"/>
  <c r="B260" i="21"/>
  <c r="B261" i="21"/>
  <c r="B262" i="21"/>
  <c r="B263" i="21"/>
  <c r="B264" i="21"/>
  <c r="B265" i="21"/>
  <c r="B266" i="21"/>
  <c r="B267" i="21"/>
  <c r="B268" i="21"/>
  <c r="B269" i="21"/>
  <c r="B270" i="21"/>
  <c r="B271" i="21"/>
  <c r="B272" i="21"/>
  <c r="B273" i="21"/>
  <c r="B274" i="21"/>
  <c r="B275" i="21"/>
  <c r="B276" i="21"/>
  <c r="B277" i="21"/>
  <c r="B278" i="21"/>
  <c r="B279" i="21"/>
  <c r="B280" i="21"/>
  <c r="B281" i="21"/>
  <c r="B282" i="21"/>
  <c r="B283" i="21"/>
  <c r="B284" i="21"/>
  <c r="B285" i="21"/>
  <c r="B286" i="21"/>
  <c r="B287" i="21"/>
  <c r="B288" i="21"/>
  <c r="B289" i="21"/>
  <c r="C3" i="21" l="1"/>
  <c r="C4" i="21"/>
  <c r="C5" i="21"/>
  <c r="C6" i="21"/>
  <c r="C7" i="21"/>
  <c r="C8" i="21"/>
  <c r="C9" i="21"/>
  <c r="C10" i="21"/>
  <c r="C11" i="21"/>
  <c r="C12" i="21"/>
  <c r="C13" i="21"/>
  <c r="C14" i="21"/>
  <c r="C15" i="21"/>
  <c r="C16" i="21"/>
  <c r="C17" i="2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C34" i="21"/>
  <c r="C35" i="21"/>
  <c r="C36" i="21"/>
  <c r="C37" i="21"/>
  <c r="C38" i="21"/>
  <c r="C39" i="21"/>
  <c r="C40" i="21"/>
  <c r="C41" i="21"/>
  <c r="C42" i="21"/>
  <c r="C43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C63" i="21"/>
  <c r="C64" i="21"/>
  <c r="C65" i="21"/>
  <c r="C66" i="21"/>
  <c r="C67" i="21"/>
  <c r="C68" i="21"/>
  <c r="C69" i="2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C92" i="21"/>
  <c r="C93" i="21"/>
  <c r="C94" i="21"/>
  <c r="C95" i="21"/>
  <c r="C96" i="21"/>
  <c r="C97" i="21"/>
  <c r="C98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C121" i="21"/>
  <c r="C122" i="21"/>
  <c r="C123" i="21"/>
  <c r="C124" i="21"/>
  <c r="C125" i="21"/>
  <c r="C126" i="21"/>
  <c r="C127" i="21"/>
  <c r="C128" i="21"/>
  <c r="C129" i="21"/>
  <c r="C130" i="21"/>
  <c r="C131" i="21"/>
  <c r="C132" i="21"/>
  <c r="C133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C150" i="21"/>
  <c r="C151" i="21"/>
  <c r="C152" i="21"/>
  <c r="C153" i="21"/>
  <c r="C154" i="21"/>
  <c r="C155" i="21"/>
  <c r="C156" i="21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79" i="21"/>
  <c r="C180" i="21"/>
  <c r="C181" i="21"/>
  <c r="C182" i="21"/>
  <c r="C183" i="21"/>
  <c r="C184" i="21"/>
  <c r="C185" i="21"/>
  <c r="C186" i="21"/>
  <c r="C187" i="21"/>
  <c r="C188" i="21"/>
  <c r="C189" i="21"/>
  <c r="C190" i="21"/>
  <c r="C191" i="21"/>
  <c r="C192" i="21"/>
  <c r="C193" i="21"/>
  <c r="C194" i="21"/>
  <c r="C195" i="21"/>
  <c r="C196" i="21"/>
  <c r="C197" i="21"/>
  <c r="C198" i="21"/>
  <c r="C199" i="21"/>
  <c r="C200" i="21"/>
  <c r="C201" i="21"/>
  <c r="C202" i="21"/>
  <c r="C203" i="21"/>
  <c r="C204" i="21"/>
  <c r="C205" i="21"/>
  <c r="C206" i="21"/>
  <c r="C207" i="21"/>
  <c r="C208" i="21"/>
  <c r="C209" i="21"/>
  <c r="C210" i="21"/>
  <c r="C211" i="21"/>
  <c r="C212" i="21"/>
  <c r="C213" i="21"/>
  <c r="C214" i="21"/>
  <c r="C215" i="21"/>
  <c r="C216" i="21"/>
  <c r="C217" i="21"/>
  <c r="C218" i="21"/>
  <c r="C219" i="21"/>
  <c r="C220" i="21"/>
  <c r="C221" i="21"/>
  <c r="C222" i="21"/>
  <c r="C223" i="21"/>
  <c r="C224" i="21"/>
  <c r="C225" i="21"/>
  <c r="C226" i="21"/>
  <c r="C227" i="21"/>
  <c r="C228" i="21"/>
  <c r="C229" i="21"/>
  <c r="C230" i="21"/>
  <c r="C231" i="21"/>
  <c r="C232" i="21"/>
  <c r="C233" i="21"/>
  <c r="C234" i="21"/>
  <c r="C235" i="21"/>
  <c r="C236" i="21"/>
  <c r="C237" i="21"/>
  <c r="C238" i="21"/>
  <c r="C239" i="21"/>
  <c r="C240" i="21"/>
  <c r="C241" i="21"/>
  <c r="C242" i="21"/>
  <c r="C243" i="21"/>
  <c r="C244" i="21"/>
  <c r="C245" i="21"/>
  <c r="C246" i="21"/>
  <c r="C247" i="21"/>
  <c r="C248" i="21"/>
  <c r="C249" i="21"/>
  <c r="C250" i="21"/>
  <c r="C251" i="21"/>
  <c r="C252" i="21"/>
  <c r="C253" i="21"/>
  <c r="C254" i="21"/>
  <c r="C255" i="21"/>
  <c r="C256" i="21"/>
  <c r="C257" i="21"/>
  <c r="C258" i="21"/>
  <c r="C259" i="21"/>
  <c r="C260" i="21"/>
  <c r="C261" i="21"/>
  <c r="C262" i="21"/>
  <c r="C263" i="21"/>
  <c r="C264" i="21"/>
  <c r="C265" i="21"/>
  <c r="C266" i="21"/>
  <c r="C267" i="21"/>
  <c r="C268" i="21"/>
  <c r="C269" i="21"/>
  <c r="C270" i="21"/>
  <c r="C271" i="21"/>
  <c r="C272" i="21"/>
  <c r="C273" i="21"/>
  <c r="C274" i="21"/>
  <c r="C275" i="21"/>
  <c r="C276" i="21"/>
  <c r="C277" i="21"/>
  <c r="C278" i="21"/>
  <c r="C279" i="21"/>
  <c r="C280" i="21"/>
  <c r="C281" i="21"/>
  <c r="C282" i="21"/>
  <c r="C283" i="21"/>
  <c r="C284" i="21"/>
  <c r="C285" i="21"/>
  <c r="C286" i="21"/>
  <c r="C287" i="21"/>
  <c r="C288" i="21"/>
  <c r="C289" i="21"/>
  <c r="C2" i="21"/>
  <c r="Q1" i="21"/>
  <c r="Q30" i="21" l="1"/>
  <c r="G289" i="21"/>
  <c r="G288" i="21"/>
  <c r="G287" i="21"/>
  <c r="G286" i="21"/>
  <c r="G285" i="21"/>
  <c r="G284" i="21"/>
  <c r="G283" i="21"/>
  <c r="G282" i="21"/>
  <c r="G281" i="21"/>
  <c r="G280" i="21"/>
  <c r="G279" i="21"/>
  <c r="G278" i="21"/>
  <c r="G277" i="21"/>
  <c r="G276" i="21"/>
  <c r="G275" i="21"/>
  <c r="G274" i="21"/>
  <c r="G273" i="21"/>
  <c r="G272" i="21"/>
  <c r="G271" i="21"/>
  <c r="G270" i="21"/>
  <c r="G269" i="21"/>
  <c r="G268" i="21"/>
  <c r="G267" i="21"/>
  <c r="G266" i="21"/>
  <c r="G265" i="21"/>
  <c r="G264" i="21"/>
  <c r="G263" i="21"/>
  <c r="G262" i="21"/>
  <c r="G261" i="21"/>
  <c r="G260" i="21"/>
  <c r="G259" i="21"/>
  <c r="G258" i="21"/>
  <c r="G257" i="21"/>
  <c r="G256" i="21"/>
  <c r="G255" i="21"/>
  <c r="G254" i="21"/>
  <c r="G253" i="21"/>
  <c r="G252" i="21"/>
  <c r="G251" i="21"/>
  <c r="G250" i="21"/>
  <c r="G249" i="21"/>
  <c r="G248" i="21"/>
  <c r="G247" i="21"/>
  <c r="G246" i="21"/>
  <c r="G245" i="21"/>
  <c r="G244" i="21"/>
  <c r="G243" i="21"/>
  <c r="G242" i="21"/>
  <c r="G241" i="21"/>
  <c r="G240" i="21"/>
  <c r="G239" i="21"/>
  <c r="G238" i="21"/>
  <c r="G237" i="21"/>
  <c r="G236" i="21"/>
  <c r="G235" i="21"/>
  <c r="G234" i="21"/>
  <c r="G233" i="21"/>
  <c r="G232" i="21"/>
  <c r="G231" i="21"/>
  <c r="G230" i="21"/>
  <c r="G229" i="21"/>
  <c r="G228" i="21"/>
  <c r="G227" i="21"/>
  <c r="G226" i="21"/>
  <c r="G225" i="21"/>
  <c r="G224" i="21"/>
  <c r="G223" i="21"/>
  <c r="G222" i="21"/>
  <c r="G221" i="21"/>
  <c r="G220" i="21"/>
  <c r="G219" i="21"/>
  <c r="G218" i="21"/>
  <c r="G217" i="21"/>
  <c r="G216" i="21"/>
  <c r="G215" i="21"/>
  <c r="G214" i="21"/>
  <c r="G213" i="21"/>
  <c r="G212" i="21"/>
  <c r="G211" i="21"/>
  <c r="G210" i="21"/>
  <c r="G209" i="21"/>
  <c r="G208" i="21"/>
  <c r="G207" i="21"/>
  <c r="G206" i="21"/>
  <c r="G205" i="21"/>
  <c r="G204" i="21"/>
  <c r="G203" i="21"/>
  <c r="G202" i="21"/>
  <c r="G201" i="21"/>
  <c r="G200" i="21"/>
  <c r="G199" i="21"/>
  <c r="G198" i="21"/>
  <c r="G197" i="21"/>
  <c r="G196" i="21"/>
  <c r="G195" i="21"/>
  <c r="G194" i="21"/>
  <c r="G193" i="21"/>
  <c r="G192" i="21"/>
  <c r="G191" i="21"/>
  <c r="G190" i="21"/>
  <c r="G189" i="21"/>
  <c r="G188" i="21"/>
  <c r="G187" i="21"/>
  <c r="G186" i="21"/>
  <c r="G185" i="21"/>
  <c r="G184" i="21"/>
  <c r="G183" i="21"/>
  <c r="G182" i="21"/>
  <c r="G181" i="21"/>
  <c r="G180" i="21"/>
  <c r="G179" i="21"/>
  <c r="G178" i="21"/>
  <c r="G177" i="21"/>
  <c r="G176" i="21"/>
  <c r="G175" i="21"/>
  <c r="G174" i="21"/>
  <c r="G173" i="21"/>
  <c r="G172" i="21"/>
  <c r="G171" i="21"/>
  <c r="G170" i="21"/>
  <c r="G169" i="21"/>
  <c r="G168" i="21"/>
  <c r="G167" i="21"/>
  <c r="G166" i="21"/>
  <c r="G165" i="21"/>
  <c r="G164" i="21"/>
  <c r="G163" i="21"/>
  <c r="G162" i="21"/>
  <c r="G161" i="21"/>
  <c r="G160" i="21"/>
  <c r="G159" i="21"/>
  <c r="G158" i="21"/>
  <c r="G157" i="21"/>
  <c r="G156" i="21"/>
  <c r="G155" i="21"/>
  <c r="G154" i="21"/>
  <c r="G153" i="21"/>
  <c r="G152" i="21"/>
  <c r="G151" i="21"/>
  <c r="G150" i="21"/>
  <c r="G149" i="21"/>
  <c r="G148" i="21"/>
  <c r="G147" i="21"/>
  <c r="G146" i="21"/>
  <c r="G145" i="21"/>
  <c r="G144" i="21"/>
  <c r="G143" i="21"/>
  <c r="G142" i="21"/>
  <c r="G141" i="21"/>
  <c r="G140" i="21"/>
  <c r="G139" i="21"/>
  <c r="G138" i="21"/>
  <c r="G137" i="21"/>
  <c r="G136" i="21"/>
  <c r="G135" i="21"/>
  <c r="G134" i="21"/>
  <c r="G133" i="21"/>
  <c r="G132" i="21"/>
  <c r="G131" i="21"/>
  <c r="G130" i="21"/>
  <c r="G129" i="21"/>
  <c r="G128" i="21"/>
  <c r="G127" i="21"/>
  <c r="G126" i="21"/>
  <c r="G125" i="21"/>
  <c r="G124" i="21"/>
  <c r="G123" i="21"/>
  <c r="G122" i="21"/>
  <c r="G121" i="21"/>
  <c r="G120" i="21"/>
  <c r="G119" i="21"/>
  <c r="G118" i="21"/>
  <c r="G117" i="21"/>
  <c r="G116" i="21"/>
  <c r="G115" i="21"/>
  <c r="G114" i="21"/>
  <c r="G113" i="21"/>
  <c r="G112" i="21"/>
  <c r="G111" i="21"/>
  <c r="G110" i="21"/>
  <c r="G109" i="21"/>
  <c r="G108" i="21"/>
  <c r="G107" i="21"/>
  <c r="G106" i="21"/>
  <c r="G105" i="21"/>
  <c r="G104" i="21"/>
  <c r="G103" i="21"/>
  <c r="G102" i="21"/>
  <c r="G101" i="21"/>
  <c r="G100" i="21"/>
  <c r="G99" i="21"/>
  <c r="G98" i="21"/>
  <c r="G97" i="21"/>
  <c r="G96" i="21"/>
  <c r="G95" i="21"/>
  <c r="G94" i="21"/>
  <c r="G93" i="21"/>
  <c r="G92" i="21"/>
  <c r="G91" i="21"/>
  <c r="G90" i="21"/>
  <c r="G89" i="21"/>
  <c r="G88" i="21"/>
  <c r="G87" i="21"/>
  <c r="G86" i="21"/>
  <c r="G85" i="21"/>
  <c r="G84" i="21"/>
  <c r="G83" i="21"/>
  <c r="G82" i="21"/>
  <c r="G81" i="21"/>
  <c r="G80" i="21"/>
  <c r="G79" i="21"/>
  <c r="G78" i="21"/>
  <c r="G77" i="21"/>
  <c r="G76" i="21"/>
  <c r="G75" i="21"/>
  <c r="G74" i="21"/>
  <c r="G73" i="21"/>
  <c r="G72" i="21"/>
  <c r="G71" i="21"/>
  <c r="G70" i="21"/>
  <c r="G69" i="21"/>
  <c r="G68" i="21"/>
  <c r="G67" i="21"/>
  <c r="G66" i="21"/>
  <c r="G65" i="21"/>
  <c r="G64" i="21"/>
  <c r="G63" i="21"/>
  <c r="G62" i="21"/>
  <c r="G61" i="21"/>
  <c r="G60" i="21"/>
  <c r="G59" i="21"/>
  <c r="G58" i="21"/>
  <c r="G57" i="21"/>
  <c r="G56" i="21"/>
  <c r="G55" i="21"/>
  <c r="G54" i="21"/>
  <c r="G53" i="21"/>
  <c r="G52" i="21"/>
  <c r="G51" i="21"/>
  <c r="G50" i="21"/>
  <c r="G49" i="21"/>
  <c r="G48" i="21"/>
  <c r="G47" i="21"/>
  <c r="G46" i="21"/>
  <c r="G45" i="21"/>
  <c r="G44" i="21"/>
  <c r="G43" i="21"/>
  <c r="G42" i="21"/>
  <c r="G41" i="21"/>
  <c r="G40" i="21"/>
  <c r="G39" i="21"/>
  <c r="G38" i="21"/>
  <c r="G37" i="21"/>
  <c r="G36" i="21"/>
  <c r="G35" i="21"/>
  <c r="G34" i="21"/>
  <c r="G33" i="21"/>
  <c r="G32" i="21"/>
  <c r="G31" i="21"/>
  <c r="G30" i="21"/>
  <c r="G29" i="21"/>
  <c r="G28" i="21"/>
  <c r="G27" i="21"/>
  <c r="G26" i="21"/>
  <c r="G25" i="21"/>
  <c r="G24" i="21"/>
  <c r="G23" i="21"/>
  <c r="G22" i="21"/>
  <c r="G21" i="21"/>
  <c r="G20" i="21"/>
  <c r="G19" i="21"/>
  <c r="G18" i="21"/>
  <c r="G17" i="21"/>
  <c r="G16" i="21"/>
  <c r="G15" i="21"/>
  <c r="G14" i="21"/>
  <c r="G13" i="21"/>
  <c r="G12" i="21"/>
  <c r="G11" i="21"/>
  <c r="G10" i="21"/>
  <c r="G9" i="21"/>
  <c r="G8" i="21"/>
  <c r="G7" i="21"/>
  <c r="G6" i="21"/>
  <c r="G5" i="21"/>
  <c r="G4" i="21"/>
  <c r="G3" i="21"/>
  <c r="G2" i="21"/>
  <c r="F267" i="21"/>
  <c r="F268" i="21"/>
  <c r="F269" i="21"/>
  <c r="F270" i="21"/>
  <c r="F271" i="21"/>
  <c r="F272" i="21"/>
  <c r="F273" i="21"/>
  <c r="F274" i="21"/>
  <c r="F275" i="21"/>
  <c r="F276" i="21"/>
  <c r="F277" i="21"/>
  <c r="F278" i="21"/>
  <c r="F279" i="21"/>
  <c r="F280" i="21"/>
  <c r="F281" i="21"/>
  <c r="F282" i="21"/>
  <c r="F283" i="21"/>
  <c r="F284" i="21"/>
  <c r="F285" i="21"/>
  <c r="F286" i="21"/>
  <c r="F287" i="21"/>
  <c r="F288" i="21"/>
  <c r="F289" i="21"/>
  <c r="F266" i="21"/>
  <c r="F243" i="21"/>
  <c r="F244" i="21"/>
  <c r="F245" i="21"/>
  <c r="F246" i="21"/>
  <c r="F247" i="21"/>
  <c r="F248" i="21"/>
  <c r="F249" i="21"/>
  <c r="F250" i="21"/>
  <c r="F251" i="21"/>
  <c r="F252" i="21"/>
  <c r="F253" i="21"/>
  <c r="F254" i="21"/>
  <c r="F255" i="21"/>
  <c r="F256" i="21"/>
  <c r="F257" i="21"/>
  <c r="F258" i="21"/>
  <c r="F259" i="21"/>
  <c r="F260" i="21"/>
  <c r="F261" i="21"/>
  <c r="F262" i="21"/>
  <c r="F263" i="21"/>
  <c r="F264" i="21"/>
  <c r="F265" i="21"/>
  <c r="F242" i="21"/>
  <c r="F219" i="21"/>
  <c r="F220" i="21"/>
  <c r="F221" i="21"/>
  <c r="F222" i="21"/>
  <c r="F223" i="21"/>
  <c r="F224" i="21"/>
  <c r="F225" i="21"/>
  <c r="F226" i="21"/>
  <c r="F227" i="21"/>
  <c r="F228" i="21"/>
  <c r="F229" i="21"/>
  <c r="F230" i="21"/>
  <c r="F231" i="21"/>
  <c r="F232" i="21"/>
  <c r="F233" i="21"/>
  <c r="F234" i="21"/>
  <c r="F235" i="21"/>
  <c r="F236" i="21"/>
  <c r="F237" i="21"/>
  <c r="F238" i="21"/>
  <c r="F239" i="21"/>
  <c r="F240" i="21"/>
  <c r="F241" i="21"/>
  <c r="F218" i="21"/>
  <c r="F195" i="21"/>
  <c r="F196" i="21"/>
  <c r="F197" i="21"/>
  <c r="F198" i="21"/>
  <c r="F199" i="21"/>
  <c r="F200" i="21"/>
  <c r="F201" i="21"/>
  <c r="F202" i="21"/>
  <c r="F203" i="21"/>
  <c r="F204" i="21"/>
  <c r="F205" i="21"/>
  <c r="F206" i="21"/>
  <c r="F207" i="21"/>
  <c r="F208" i="21"/>
  <c r="F209" i="21"/>
  <c r="F210" i="21"/>
  <c r="F211" i="21"/>
  <c r="F212" i="21"/>
  <c r="F213" i="21"/>
  <c r="F214" i="21"/>
  <c r="F215" i="21"/>
  <c r="F216" i="21"/>
  <c r="F217" i="21"/>
  <c r="F194" i="21"/>
  <c r="F171" i="21"/>
  <c r="F172" i="21"/>
  <c r="F173" i="21"/>
  <c r="F174" i="21"/>
  <c r="F175" i="21"/>
  <c r="F176" i="21"/>
  <c r="F177" i="21"/>
  <c r="F178" i="21"/>
  <c r="F179" i="21"/>
  <c r="F180" i="21"/>
  <c r="F181" i="21"/>
  <c r="F182" i="21"/>
  <c r="F183" i="21"/>
  <c r="F184" i="21"/>
  <c r="F185" i="21"/>
  <c r="F186" i="21"/>
  <c r="F187" i="21"/>
  <c r="F188" i="21"/>
  <c r="F189" i="21"/>
  <c r="F190" i="21"/>
  <c r="F191" i="21"/>
  <c r="F192" i="21"/>
  <c r="F193" i="21"/>
  <c r="F170" i="21"/>
  <c r="F147" i="21"/>
  <c r="F148" i="21"/>
  <c r="F149" i="21"/>
  <c r="F150" i="21"/>
  <c r="F151" i="21"/>
  <c r="F152" i="21"/>
  <c r="F153" i="21"/>
  <c r="F154" i="21"/>
  <c r="F155" i="21"/>
  <c r="F156" i="21"/>
  <c r="F157" i="21"/>
  <c r="F158" i="21"/>
  <c r="F159" i="21"/>
  <c r="F160" i="21"/>
  <c r="F161" i="21"/>
  <c r="F162" i="21"/>
  <c r="F163" i="21"/>
  <c r="F164" i="21"/>
  <c r="F165" i="21"/>
  <c r="F166" i="21"/>
  <c r="F167" i="21"/>
  <c r="F168" i="21"/>
  <c r="F169" i="21"/>
  <c r="F146" i="21"/>
  <c r="F123" i="21"/>
  <c r="F124" i="21"/>
  <c r="F125" i="21"/>
  <c r="F126" i="21"/>
  <c r="F127" i="21"/>
  <c r="F128" i="21"/>
  <c r="F129" i="21"/>
  <c r="F130" i="21"/>
  <c r="F131" i="21"/>
  <c r="F132" i="21"/>
  <c r="F133" i="21"/>
  <c r="F134" i="21"/>
  <c r="F135" i="21"/>
  <c r="F136" i="21"/>
  <c r="F137" i="21"/>
  <c r="F138" i="21"/>
  <c r="F139" i="21"/>
  <c r="F140" i="21"/>
  <c r="F141" i="21"/>
  <c r="F142" i="21"/>
  <c r="F143" i="21"/>
  <c r="F144" i="21"/>
  <c r="F145" i="21"/>
  <c r="F122" i="21"/>
  <c r="B121" i="21"/>
  <c r="F51" i="21"/>
  <c r="F52" i="21"/>
  <c r="F53" i="21"/>
  <c r="F54" i="21"/>
  <c r="F55" i="21"/>
  <c r="F56" i="21"/>
  <c r="F57" i="21"/>
  <c r="F58" i="21"/>
  <c r="F59" i="21"/>
  <c r="F60" i="21"/>
  <c r="F61" i="21"/>
  <c r="F62" i="21"/>
  <c r="F63" i="21"/>
  <c r="F64" i="21"/>
  <c r="F65" i="21"/>
  <c r="F66" i="21"/>
  <c r="F67" i="21"/>
  <c r="F68" i="21"/>
  <c r="F69" i="21"/>
  <c r="F70" i="21"/>
  <c r="F71" i="21"/>
  <c r="F72" i="21"/>
  <c r="F73" i="21"/>
  <c r="F50" i="21"/>
  <c r="B49" i="21"/>
  <c r="A49" i="21" s="1"/>
  <c r="F99" i="21"/>
  <c r="F100" i="21"/>
  <c r="F101" i="21"/>
  <c r="F102" i="21"/>
  <c r="F103" i="21"/>
  <c r="F104" i="21"/>
  <c r="F105" i="21"/>
  <c r="F106" i="21"/>
  <c r="F107" i="21"/>
  <c r="F108" i="21"/>
  <c r="F109" i="21"/>
  <c r="F110" i="21"/>
  <c r="F111" i="21"/>
  <c r="F112" i="21"/>
  <c r="F113" i="21"/>
  <c r="F114" i="21"/>
  <c r="F115" i="21"/>
  <c r="F116" i="21"/>
  <c r="F117" i="21"/>
  <c r="F118" i="21"/>
  <c r="F119" i="21"/>
  <c r="F120" i="21"/>
  <c r="F121" i="21"/>
  <c r="F98" i="21"/>
  <c r="F75" i="21"/>
  <c r="F76" i="21"/>
  <c r="F77" i="21"/>
  <c r="F78" i="21"/>
  <c r="F79" i="21"/>
  <c r="F80" i="21"/>
  <c r="F81" i="21"/>
  <c r="F82" i="21"/>
  <c r="F83" i="21"/>
  <c r="F84" i="21"/>
  <c r="F85" i="21"/>
  <c r="F86" i="21"/>
  <c r="F87" i="21"/>
  <c r="F88" i="21"/>
  <c r="F89" i="21"/>
  <c r="F90" i="21"/>
  <c r="F91" i="21"/>
  <c r="F92" i="21"/>
  <c r="F93" i="21"/>
  <c r="F94" i="21"/>
  <c r="F95" i="21"/>
  <c r="F96" i="21"/>
  <c r="F97" i="21"/>
  <c r="F74" i="21"/>
  <c r="F27" i="21"/>
  <c r="F28" i="21"/>
  <c r="F29" i="21"/>
  <c r="F30" i="21"/>
  <c r="F31" i="21"/>
  <c r="F32" i="21"/>
  <c r="F33" i="21"/>
  <c r="F34" i="21"/>
  <c r="F35" i="21"/>
  <c r="F36" i="21"/>
  <c r="F37" i="21"/>
  <c r="F38" i="21"/>
  <c r="F39" i="21"/>
  <c r="F40" i="21"/>
  <c r="F41" i="21"/>
  <c r="F42" i="21"/>
  <c r="F43" i="21"/>
  <c r="F44" i="21"/>
  <c r="F45" i="21"/>
  <c r="F46" i="21"/>
  <c r="F47" i="21"/>
  <c r="F48" i="21"/>
  <c r="F49" i="21"/>
  <c r="F26" i="21"/>
  <c r="F3" i="21"/>
  <c r="F4" i="21"/>
  <c r="F5" i="21"/>
  <c r="F6" i="21"/>
  <c r="F7" i="21"/>
  <c r="F8" i="21"/>
  <c r="F9" i="21"/>
  <c r="F10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" i="21"/>
  <c r="A269" i="21"/>
  <c r="A272" i="21"/>
  <c r="A274" i="21"/>
  <c r="A277" i="21"/>
  <c r="A280" i="21"/>
  <c r="A282" i="21"/>
  <c r="A284" i="21"/>
  <c r="A285" i="21"/>
  <c r="A288" i="21"/>
  <c r="A249" i="21"/>
  <c r="A257" i="21"/>
  <c r="A219" i="21"/>
  <c r="A220" i="21"/>
  <c r="A221" i="21"/>
  <c r="A227" i="21"/>
  <c r="A228" i="21"/>
  <c r="A229" i="21"/>
  <c r="A235" i="21"/>
  <c r="A236" i="21"/>
  <c r="A237" i="21"/>
  <c r="A238" i="21"/>
  <c r="A195" i="21"/>
  <c r="A200" i="21"/>
  <c r="A208" i="21"/>
  <c r="A211" i="21"/>
  <c r="A213" i="21"/>
  <c r="A216" i="21"/>
  <c r="B171" i="21"/>
  <c r="B172" i="21"/>
  <c r="B173" i="21"/>
  <c r="B174" i="21"/>
  <c r="B175" i="21"/>
  <c r="B176" i="21"/>
  <c r="B177" i="21"/>
  <c r="B178" i="21"/>
  <c r="A178" i="21" s="1"/>
  <c r="B179" i="21"/>
  <c r="A179" i="21" s="1"/>
  <c r="B180" i="21"/>
  <c r="B181" i="21"/>
  <c r="A181" i="21" s="1"/>
  <c r="B182" i="21"/>
  <c r="B183" i="21"/>
  <c r="B184" i="21"/>
  <c r="B185" i="21"/>
  <c r="B186" i="21"/>
  <c r="A186" i="21" s="1"/>
  <c r="B187" i="21"/>
  <c r="B188" i="21"/>
  <c r="B189" i="21"/>
  <c r="A189" i="21" s="1"/>
  <c r="B190" i="21"/>
  <c r="B191" i="21"/>
  <c r="B192" i="21"/>
  <c r="B170" i="21"/>
  <c r="B147" i="21"/>
  <c r="A147" i="21" s="1"/>
  <c r="B148" i="21"/>
  <c r="B149" i="21"/>
  <c r="B150" i="21"/>
  <c r="B151" i="21"/>
  <c r="B152" i="21"/>
  <c r="B153" i="21"/>
  <c r="A153" i="21" s="1"/>
  <c r="B154" i="21"/>
  <c r="B155" i="21"/>
  <c r="A155" i="21" s="1"/>
  <c r="B156" i="21"/>
  <c r="B157" i="21"/>
  <c r="B158" i="21"/>
  <c r="A158" i="21" s="1"/>
  <c r="B159" i="21"/>
  <c r="B160" i="21"/>
  <c r="B161" i="21"/>
  <c r="B162" i="21"/>
  <c r="B163" i="21"/>
  <c r="B164" i="21"/>
  <c r="A164" i="21" s="1"/>
  <c r="B165" i="21"/>
  <c r="B166" i="21"/>
  <c r="B167" i="21"/>
  <c r="B168" i="21"/>
  <c r="B169" i="21"/>
  <c r="A169" i="21" s="1"/>
  <c r="B146" i="21"/>
  <c r="A203" i="21"/>
  <c r="A187" i="21"/>
  <c r="A171" i="21"/>
  <c r="A163" i="21"/>
  <c r="B122" i="21"/>
  <c r="B123" i="21"/>
  <c r="B124" i="21"/>
  <c r="B125" i="21"/>
  <c r="B126" i="21"/>
  <c r="B127" i="21"/>
  <c r="A127" i="21" s="1"/>
  <c r="B128" i="21"/>
  <c r="A128" i="21" s="1"/>
  <c r="B129" i="21"/>
  <c r="B130" i="21"/>
  <c r="A130" i="21" s="1"/>
  <c r="B131" i="21"/>
  <c r="B132" i="21"/>
  <c r="B133" i="21"/>
  <c r="B134" i="21"/>
  <c r="B135" i="21"/>
  <c r="A135" i="21" s="1"/>
  <c r="B136" i="21"/>
  <c r="A136" i="21" s="1"/>
  <c r="B137" i="21"/>
  <c r="B138" i="21"/>
  <c r="B139" i="21"/>
  <c r="B140" i="21"/>
  <c r="B141" i="21"/>
  <c r="B142" i="21"/>
  <c r="B143" i="21"/>
  <c r="A143" i="21" s="1"/>
  <c r="B144" i="21"/>
  <c r="A144" i="21" s="1"/>
  <c r="B145" i="21"/>
  <c r="B99" i="21"/>
  <c r="B100" i="21"/>
  <c r="A100" i="21" s="1"/>
  <c r="B101" i="21"/>
  <c r="B102" i="21"/>
  <c r="A102" i="21" s="1"/>
  <c r="B103" i="21"/>
  <c r="A103" i="21" s="1"/>
  <c r="B104" i="21"/>
  <c r="B105" i="21"/>
  <c r="B106" i="21"/>
  <c r="B107" i="21"/>
  <c r="A107" i="21" s="1"/>
  <c r="B108" i="21"/>
  <c r="A108" i="21" s="1"/>
  <c r="B109" i="21"/>
  <c r="B110" i="21"/>
  <c r="B111" i="21"/>
  <c r="B112" i="21"/>
  <c r="B113" i="21"/>
  <c r="B114" i="21"/>
  <c r="A114" i="21" s="1"/>
  <c r="B115" i="21"/>
  <c r="A115" i="21" s="1"/>
  <c r="B116" i="21"/>
  <c r="A116" i="21" s="1"/>
  <c r="B117" i="21"/>
  <c r="B118" i="21"/>
  <c r="A118" i="21" s="1"/>
  <c r="B119" i="21"/>
  <c r="B120" i="21"/>
  <c r="B98" i="21"/>
  <c r="B75" i="21"/>
  <c r="B76" i="21"/>
  <c r="B77" i="21"/>
  <c r="B78" i="21"/>
  <c r="B79" i="21"/>
  <c r="B80" i="21"/>
  <c r="B81" i="21"/>
  <c r="A81" i="21" s="1"/>
  <c r="B82" i="21"/>
  <c r="B83" i="21"/>
  <c r="B84" i="21"/>
  <c r="B85" i="21"/>
  <c r="B86" i="21"/>
  <c r="B87" i="21"/>
  <c r="B88" i="21"/>
  <c r="B89" i="21"/>
  <c r="A89" i="21" s="1"/>
  <c r="B90" i="21"/>
  <c r="B91" i="21"/>
  <c r="B92" i="21"/>
  <c r="B93" i="21"/>
  <c r="B94" i="21"/>
  <c r="B95" i="21"/>
  <c r="B96" i="21"/>
  <c r="B97" i="21"/>
  <c r="A97" i="21" s="1"/>
  <c r="B74" i="21"/>
  <c r="A139" i="21"/>
  <c r="A131" i="21"/>
  <c r="A123" i="21"/>
  <c r="A119" i="21"/>
  <c r="A111" i="21"/>
  <c r="A99" i="21"/>
  <c r="A95" i="21"/>
  <c r="A91" i="21"/>
  <c r="A87" i="21"/>
  <c r="A83" i="21"/>
  <c r="A79" i="21"/>
  <c r="A75" i="21"/>
  <c r="B50" i="21"/>
  <c r="B51" i="21"/>
  <c r="B52" i="21"/>
  <c r="B53" i="21"/>
  <c r="B54" i="21"/>
  <c r="B55" i="21"/>
  <c r="B56" i="21"/>
  <c r="A56" i="21" s="1"/>
  <c r="B57" i="21"/>
  <c r="B58" i="21"/>
  <c r="B59" i="21"/>
  <c r="B60" i="21"/>
  <c r="B61" i="21"/>
  <c r="B62" i="21"/>
  <c r="B63" i="21"/>
  <c r="B64" i="21"/>
  <c r="A64" i="21" s="1"/>
  <c r="B65" i="21"/>
  <c r="B66" i="21"/>
  <c r="B67" i="21"/>
  <c r="B68" i="21"/>
  <c r="B69" i="21"/>
  <c r="B70" i="21"/>
  <c r="B71" i="21"/>
  <c r="B72" i="21"/>
  <c r="A72" i="21" s="1"/>
  <c r="B73" i="21"/>
  <c r="B27" i="21"/>
  <c r="B28" i="21"/>
  <c r="B29" i="21"/>
  <c r="B30" i="21"/>
  <c r="B31" i="21"/>
  <c r="B32" i="21"/>
  <c r="B33" i="21"/>
  <c r="A33" i="21" s="1"/>
  <c r="B34" i="21"/>
  <c r="B35" i="21"/>
  <c r="A35" i="21" s="1"/>
  <c r="B36" i="21"/>
  <c r="B37" i="21"/>
  <c r="A37" i="21" s="1"/>
  <c r="B38" i="21"/>
  <c r="B39" i="21"/>
  <c r="B40" i="21"/>
  <c r="B41" i="21"/>
  <c r="A41" i="21" s="1"/>
  <c r="B42" i="21"/>
  <c r="B43" i="21"/>
  <c r="A43" i="21" s="1"/>
  <c r="B44" i="21"/>
  <c r="B45" i="21"/>
  <c r="A45" i="21" s="1"/>
  <c r="B46" i="21"/>
  <c r="B47" i="21"/>
  <c r="B48" i="21"/>
  <c r="B26" i="21"/>
  <c r="A26" i="21" s="1"/>
  <c r="B3" i="21"/>
  <c r="A3" i="21" s="1"/>
  <c r="B4" i="21"/>
  <c r="B5" i="21"/>
  <c r="B6" i="21"/>
  <c r="B7" i="21"/>
  <c r="B8" i="21"/>
  <c r="B9" i="21"/>
  <c r="A9" i="21" s="1"/>
  <c r="B10" i="21"/>
  <c r="A10" i="21" s="1"/>
  <c r="B11" i="21"/>
  <c r="A11" i="21" s="1"/>
  <c r="B12" i="21"/>
  <c r="B13" i="21"/>
  <c r="B14" i="21"/>
  <c r="B15" i="21"/>
  <c r="B16" i="21"/>
  <c r="B17" i="21"/>
  <c r="A17" i="21" s="1"/>
  <c r="B18" i="21"/>
  <c r="B19" i="21"/>
  <c r="A19" i="21" s="1"/>
  <c r="B20" i="21"/>
  <c r="B21" i="21"/>
  <c r="B22" i="21"/>
  <c r="B23" i="21"/>
  <c r="B24" i="21"/>
  <c r="B25" i="21"/>
  <c r="A25" i="21" s="1"/>
  <c r="B2" i="21"/>
  <c r="A2" i="21" s="1"/>
  <c r="A289" i="21"/>
  <c r="A287" i="21"/>
  <c r="A286" i="21"/>
  <c r="A283" i="21"/>
  <c r="A281" i="21"/>
  <c r="A279" i="21"/>
  <c r="A278" i="21"/>
  <c r="A276" i="21"/>
  <c r="A275" i="21"/>
  <c r="A273" i="21"/>
  <c r="A271" i="21"/>
  <c r="A270" i="21"/>
  <c r="A268" i="21"/>
  <c r="A267" i="21"/>
  <c r="A266" i="21"/>
  <c r="A265" i="21"/>
  <c r="A264" i="21"/>
  <c r="A263" i="21"/>
  <c r="A262" i="21"/>
  <c r="A261" i="21"/>
  <c r="A260" i="21"/>
  <c r="A259" i="21"/>
  <c r="A258" i="21"/>
  <c r="A256" i="21"/>
  <c r="A255" i="21"/>
  <c r="A254" i="21"/>
  <c r="A253" i="21"/>
  <c r="A252" i="21"/>
  <c r="A251" i="21"/>
  <c r="A250" i="21"/>
  <c r="A248" i="21"/>
  <c r="A247" i="21"/>
  <c r="A246" i="21"/>
  <c r="A245" i="21"/>
  <c r="A244" i="21"/>
  <c r="A243" i="21"/>
  <c r="A242" i="21"/>
  <c r="A241" i="21"/>
  <c r="A240" i="21"/>
  <c r="A239" i="21"/>
  <c r="A234" i="21"/>
  <c r="A233" i="21"/>
  <c r="A232" i="21"/>
  <c r="A231" i="21"/>
  <c r="A230" i="21"/>
  <c r="A226" i="21"/>
  <c r="A225" i="21"/>
  <c r="A224" i="21"/>
  <c r="A223" i="21"/>
  <c r="A222" i="21"/>
  <c r="A218" i="21"/>
  <c r="A217" i="21"/>
  <c r="A215" i="21"/>
  <c r="A214" i="21"/>
  <c r="A212" i="21"/>
  <c r="A210" i="21"/>
  <c r="A209" i="21"/>
  <c r="A207" i="21"/>
  <c r="A206" i="21"/>
  <c r="A205" i="21"/>
  <c r="A204" i="21"/>
  <c r="A202" i="21"/>
  <c r="A201" i="21"/>
  <c r="A199" i="21"/>
  <c r="A198" i="21"/>
  <c r="A197" i="21"/>
  <c r="A196" i="21"/>
  <c r="A194" i="21"/>
  <c r="A193" i="21"/>
  <c r="A192" i="21"/>
  <c r="A191" i="21"/>
  <c r="A190" i="21"/>
  <c r="A188" i="21"/>
  <c r="A185" i="21"/>
  <c r="A184" i="21"/>
  <c r="A183" i="21"/>
  <c r="A182" i="21"/>
  <c r="A180" i="21"/>
  <c r="A177" i="21"/>
  <c r="A176" i="21"/>
  <c r="A175" i="21"/>
  <c r="A174" i="21"/>
  <c r="A173" i="21"/>
  <c r="A172" i="21"/>
  <c r="A170" i="21"/>
  <c r="A168" i="21"/>
  <c r="A167" i="21"/>
  <c r="A166" i="21"/>
  <c r="A165" i="21"/>
  <c r="A162" i="21"/>
  <c r="A161" i="21"/>
  <c r="A160" i="21"/>
  <c r="A159" i="21"/>
  <c r="A157" i="21"/>
  <c r="A156" i="21"/>
  <c r="A154" i="21"/>
  <c r="A152" i="21"/>
  <c r="A151" i="21"/>
  <c r="A150" i="21"/>
  <c r="A149" i="21"/>
  <c r="A148" i="21"/>
  <c r="A146" i="21"/>
  <c r="A145" i="21"/>
  <c r="A142" i="21"/>
  <c r="A141" i="21"/>
  <c r="A140" i="21"/>
  <c r="A138" i="21"/>
  <c r="A137" i="21"/>
  <c r="A134" i="21"/>
  <c r="A133" i="21"/>
  <c r="A132" i="21"/>
  <c r="A129" i="21"/>
  <c r="A126" i="21"/>
  <c r="A125" i="21"/>
  <c r="A124" i="21"/>
  <c r="A122" i="21"/>
  <c r="A121" i="21"/>
  <c r="A120" i="21"/>
  <c r="A117" i="21"/>
  <c r="A113" i="21"/>
  <c r="A112" i="21"/>
  <c r="A110" i="21"/>
  <c r="A109" i="21"/>
  <c r="A106" i="21"/>
  <c r="A105" i="21"/>
  <c r="A104" i="21"/>
  <c r="A101" i="21"/>
  <c r="A98" i="21"/>
  <c r="A96" i="21"/>
  <c r="A94" i="21"/>
  <c r="A93" i="21"/>
  <c r="A92" i="21"/>
  <c r="A90" i="21"/>
  <c r="A88" i="21"/>
  <c r="A86" i="21"/>
  <c r="A85" i="21"/>
  <c r="A84" i="21"/>
  <c r="A82" i="21"/>
  <c r="A80" i="21"/>
  <c r="A78" i="21"/>
  <c r="A77" i="21"/>
  <c r="A76" i="21"/>
  <c r="A74" i="21"/>
  <c r="A73" i="21"/>
  <c r="A71" i="21"/>
  <c r="A70" i="21"/>
  <c r="A69" i="21"/>
  <c r="A68" i="21"/>
  <c r="A67" i="21"/>
  <c r="A66" i="21"/>
  <c r="A65" i="21"/>
  <c r="A63" i="21"/>
  <c r="A62" i="21"/>
  <c r="A61" i="21"/>
  <c r="A60" i="21"/>
  <c r="A59" i="21"/>
  <c r="A58" i="21"/>
  <c r="A57" i="21"/>
  <c r="A55" i="21"/>
  <c r="A54" i="21"/>
  <c r="A53" i="21"/>
  <c r="A52" i="21"/>
  <c r="A51" i="21"/>
  <c r="A50" i="21"/>
  <c r="A48" i="21"/>
  <c r="A47" i="21"/>
  <c r="A46" i="21"/>
  <c r="A44" i="21"/>
  <c r="A42" i="21"/>
  <c r="A40" i="21"/>
  <c r="A39" i="21"/>
  <c r="A38" i="21"/>
  <c r="A36" i="21"/>
  <c r="A34" i="21"/>
  <c r="A32" i="21"/>
  <c r="A31" i="21"/>
  <c r="A30" i="21"/>
  <c r="A29" i="21"/>
  <c r="A28" i="21"/>
  <c r="A27" i="21"/>
  <c r="A24" i="21"/>
  <c r="A23" i="21"/>
  <c r="A22" i="21"/>
  <c r="A21" i="21"/>
  <c r="A20" i="21"/>
  <c r="A18" i="21"/>
  <c r="A16" i="21"/>
  <c r="A15" i="21"/>
  <c r="A14" i="21"/>
  <c r="A13" i="21"/>
  <c r="A12" i="21"/>
  <c r="A8" i="21"/>
  <c r="A7" i="21"/>
  <c r="A6" i="21"/>
  <c r="A5" i="21"/>
  <c r="A4" i="21"/>
  <c r="M55" i="19" l="1"/>
  <c r="K55" i="19"/>
  <c r="J55" i="19"/>
  <c r="F55" i="19"/>
  <c r="D55" i="19"/>
  <c r="C55" i="19"/>
  <c r="M54" i="19"/>
  <c r="K54" i="19"/>
  <c r="J54" i="19"/>
  <c r="D54" i="19"/>
  <c r="F54" i="19" s="1"/>
  <c r="C54" i="19"/>
  <c r="K53" i="19"/>
  <c r="M53" i="19" s="1"/>
  <c r="J53" i="19"/>
  <c r="D53" i="19"/>
  <c r="C53" i="19" s="1"/>
  <c r="K52" i="19"/>
  <c r="M52" i="19" s="1"/>
  <c r="D52" i="19"/>
  <c r="F52" i="19" s="1"/>
  <c r="M51" i="19"/>
  <c r="K51" i="19"/>
  <c r="J51" i="19"/>
  <c r="F51" i="19"/>
  <c r="D51" i="19"/>
  <c r="C51" i="19"/>
  <c r="M50" i="19"/>
  <c r="K50" i="19"/>
  <c r="J50" i="19"/>
  <c r="D50" i="19"/>
  <c r="F50" i="19" s="1"/>
  <c r="C50" i="19"/>
  <c r="K49" i="19"/>
  <c r="M49" i="19" s="1"/>
  <c r="J49" i="19"/>
  <c r="D49" i="19"/>
  <c r="C49" i="19" s="1"/>
  <c r="K48" i="19"/>
  <c r="M48" i="19" s="1"/>
  <c r="D48" i="19"/>
  <c r="F48" i="19" s="1"/>
  <c r="M47" i="19"/>
  <c r="K47" i="19"/>
  <c r="J47" i="19"/>
  <c r="F47" i="19"/>
  <c r="D47" i="19"/>
  <c r="C47" i="19"/>
  <c r="M46" i="19"/>
  <c r="K46" i="19"/>
  <c r="J46" i="19"/>
  <c r="D46" i="19"/>
  <c r="F46" i="19" s="1"/>
  <c r="C46" i="19"/>
  <c r="K45" i="19"/>
  <c r="M45" i="19" s="1"/>
  <c r="J45" i="19"/>
  <c r="D45" i="19"/>
  <c r="C45" i="19" s="1"/>
  <c r="K44" i="19"/>
  <c r="M44" i="19" s="1"/>
  <c r="D44" i="19"/>
  <c r="F44" i="19" s="1"/>
  <c r="M43" i="19"/>
  <c r="K43" i="19"/>
  <c r="J43" i="19"/>
  <c r="F43" i="19"/>
  <c r="D43" i="19"/>
  <c r="C43" i="19"/>
  <c r="M42" i="19"/>
  <c r="K42" i="19"/>
  <c r="J42" i="19"/>
  <c r="D42" i="19"/>
  <c r="F42" i="19" s="1"/>
  <c r="C42" i="19"/>
  <c r="K41" i="19"/>
  <c r="M41" i="19" s="1"/>
  <c r="J41" i="19"/>
  <c r="D41" i="19"/>
  <c r="C41" i="19" s="1"/>
  <c r="K40" i="19"/>
  <c r="M40" i="19" s="1"/>
  <c r="D40" i="19"/>
  <c r="F40" i="19" s="1"/>
  <c r="M39" i="19"/>
  <c r="K39" i="19"/>
  <c r="J39" i="19"/>
  <c r="F39" i="19"/>
  <c r="D39" i="19"/>
  <c r="C39" i="19"/>
  <c r="M38" i="19"/>
  <c r="K38" i="19"/>
  <c r="J38" i="19"/>
  <c r="D38" i="19"/>
  <c r="F38" i="19" s="1"/>
  <c r="C38" i="19"/>
  <c r="K37" i="19"/>
  <c r="M37" i="19" s="1"/>
  <c r="J37" i="19"/>
  <c r="D37" i="19"/>
  <c r="C37" i="19" s="1"/>
  <c r="K36" i="19"/>
  <c r="M36" i="19" s="1"/>
  <c r="D36" i="19"/>
  <c r="F36" i="19" s="1"/>
  <c r="M35" i="19"/>
  <c r="K35" i="19"/>
  <c r="J35" i="19"/>
  <c r="F35" i="19"/>
  <c r="D35" i="19"/>
  <c r="C35" i="19"/>
  <c r="M34" i="19"/>
  <c r="K34" i="19"/>
  <c r="J34" i="19"/>
  <c r="D34" i="19"/>
  <c r="F34" i="19" s="1"/>
  <c r="C34" i="19"/>
  <c r="K33" i="19"/>
  <c r="M33" i="19" s="1"/>
  <c r="J33" i="19"/>
  <c r="D33" i="19"/>
  <c r="C33" i="19" s="1"/>
  <c r="K32" i="19"/>
  <c r="M32" i="19" s="1"/>
  <c r="D32" i="19"/>
  <c r="F32" i="19" s="1"/>
  <c r="T26" i="19"/>
  <c r="R26" i="19"/>
  <c r="Q26" i="19"/>
  <c r="M26" i="19"/>
  <c r="K26" i="19"/>
  <c r="J26" i="19"/>
  <c r="F26" i="19"/>
  <c r="D26" i="19"/>
  <c r="C26" i="19"/>
  <c r="R25" i="19"/>
  <c r="T25" i="19" s="1"/>
  <c r="Q25" i="19"/>
  <c r="K25" i="19"/>
  <c r="M25" i="19" s="1"/>
  <c r="J25" i="19"/>
  <c r="D25" i="19"/>
  <c r="C25" i="19" s="1"/>
  <c r="R24" i="19"/>
  <c r="T24" i="19" s="1"/>
  <c r="K24" i="19"/>
  <c r="M24" i="19" s="1"/>
  <c r="F24" i="19"/>
  <c r="D24" i="19"/>
  <c r="C24" i="19"/>
  <c r="T23" i="19"/>
  <c r="R23" i="19"/>
  <c r="Q23" i="19"/>
  <c r="M23" i="19"/>
  <c r="K23" i="19"/>
  <c r="J23" i="19"/>
  <c r="D23" i="19"/>
  <c r="F23" i="19" s="1"/>
  <c r="C23" i="19"/>
  <c r="R22" i="19"/>
  <c r="T22" i="19" s="1"/>
  <c r="Q22" i="19"/>
  <c r="K22" i="19"/>
  <c r="J22" i="19" s="1"/>
  <c r="D22" i="19"/>
  <c r="F22" i="19" s="1"/>
  <c r="R21" i="19"/>
  <c r="T21" i="19" s="1"/>
  <c r="M21" i="19"/>
  <c r="K21" i="19"/>
  <c r="J21" i="19"/>
  <c r="F21" i="19"/>
  <c r="D21" i="19"/>
  <c r="C21" i="19"/>
  <c r="T20" i="19"/>
  <c r="R20" i="19"/>
  <c r="Q20" i="19"/>
  <c r="K20" i="19"/>
  <c r="M20" i="19" s="1"/>
  <c r="J20" i="19"/>
  <c r="D20" i="19"/>
  <c r="F20" i="19" s="1"/>
  <c r="C20" i="19"/>
  <c r="R19" i="19"/>
  <c r="Q19" i="19" s="1"/>
  <c r="K19" i="19"/>
  <c r="M19" i="19" s="1"/>
  <c r="D19" i="19"/>
  <c r="F19" i="19" s="1"/>
  <c r="T18" i="19"/>
  <c r="R18" i="19"/>
  <c r="Q18" i="19"/>
  <c r="M18" i="19"/>
  <c r="K18" i="19"/>
  <c r="J18" i="19"/>
  <c r="F18" i="19"/>
  <c r="D18" i="19"/>
  <c r="C18" i="19"/>
  <c r="R17" i="19"/>
  <c r="T17" i="19" s="1"/>
  <c r="Q17" i="19"/>
  <c r="K17" i="19"/>
  <c r="M17" i="19" s="1"/>
  <c r="J17" i="19"/>
  <c r="D17" i="19"/>
  <c r="C17" i="19" s="1"/>
  <c r="R16" i="19"/>
  <c r="T16" i="19" s="1"/>
  <c r="K16" i="19"/>
  <c r="M16" i="19" s="1"/>
  <c r="F16" i="19"/>
  <c r="D16" i="19"/>
  <c r="C16" i="19"/>
  <c r="T15" i="19"/>
  <c r="R15" i="19"/>
  <c r="Q15" i="19"/>
  <c r="M15" i="19"/>
  <c r="K15" i="19"/>
  <c r="J15" i="19"/>
  <c r="D15" i="19"/>
  <c r="F15" i="19" s="1"/>
  <c r="C15" i="19"/>
  <c r="R14" i="19"/>
  <c r="T14" i="19" s="1"/>
  <c r="Q14" i="19"/>
  <c r="K14" i="19"/>
  <c r="J14" i="19" s="1"/>
  <c r="D14" i="19"/>
  <c r="F14" i="19" s="1"/>
  <c r="R13" i="19"/>
  <c r="T13" i="19" s="1"/>
  <c r="M13" i="19"/>
  <c r="K13" i="19"/>
  <c r="J13" i="19"/>
  <c r="F13" i="19"/>
  <c r="D13" i="19"/>
  <c r="C13" i="19"/>
  <c r="T12" i="19"/>
  <c r="R12" i="19"/>
  <c r="Q12" i="19"/>
  <c r="K12" i="19"/>
  <c r="M12" i="19" s="1"/>
  <c r="J12" i="19"/>
  <c r="D12" i="19"/>
  <c r="F12" i="19" s="1"/>
  <c r="C12" i="19"/>
  <c r="R11" i="19"/>
  <c r="Q11" i="19" s="1"/>
  <c r="K11" i="19"/>
  <c r="M11" i="19" s="1"/>
  <c r="D11" i="19"/>
  <c r="F11" i="19" s="1"/>
  <c r="T10" i="19"/>
  <c r="R10" i="19"/>
  <c r="Q10" i="19"/>
  <c r="M10" i="19"/>
  <c r="K10" i="19"/>
  <c r="J10" i="19"/>
  <c r="F10" i="19"/>
  <c r="D10" i="19"/>
  <c r="C10" i="19"/>
  <c r="R9" i="19"/>
  <c r="T9" i="19" s="1"/>
  <c r="Q9" i="19"/>
  <c r="K9" i="19"/>
  <c r="M9" i="19" s="1"/>
  <c r="J9" i="19"/>
  <c r="D9" i="19"/>
  <c r="C9" i="19" s="1"/>
  <c r="R8" i="19"/>
  <c r="T8" i="19" s="1"/>
  <c r="K8" i="19"/>
  <c r="M8" i="19" s="1"/>
  <c r="F8" i="19"/>
  <c r="D8" i="19"/>
  <c r="C8" i="19"/>
  <c r="T7" i="19"/>
  <c r="R7" i="19"/>
  <c r="Q7" i="19"/>
  <c r="M7" i="19"/>
  <c r="K7" i="19"/>
  <c r="J7" i="19"/>
  <c r="D7" i="19"/>
  <c r="F7" i="19" s="1"/>
  <c r="C7" i="19"/>
  <c r="R6" i="19"/>
  <c r="T6" i="19" s="1"/>
  <c r="Q6" i="19"/>
  <c r="K6" i="19"/>
  <c r="J6" i="19" s="1"/>
  <c r="D6" i="19"/>
  <c r="F6" i="19" s="1"/>
  <c r="R5" i="19"/>
  <c r="T5" i="19" s="1"/>
  <c r="M5" i="19"/>
  <c r="K5" i="19"/>
  <c r="J5" i="19"/>
  <c r="F5" i="19"/>
  <c r="D5" i="19"/>
  <c r="C5" i="19"/>
  <c r="T4" i="19"/>
  <c r="R4" i="19"/>
  <c r="Q4" i="19"/>
  <c r="K4" i="19"/>
  <c r="M4" i="19" s="1"/>
  <c r="J4" i="19"/>
  <c r="D4" i="19"/>
  <c r="F4" i="19" s="1"/>
  <c r="C4" i="19"/>
  <c r="R3" i="19"/>
  <c r="Q3" i="19" s="1"/>
  <c r="K3" i="19"/>
  <c r="M3" i="19" s="1"/>
  <c r="D3" i="19"/>
  <c r="F3" i="19" s="1"/>
  <c r="T112" i="18"/>
  <c r="M112" i="18"/>
  <c r="F112" i="18"/>
  <c r="T111" i="18"/>
  <c r="M111" i="18"/>
  <c r="F111" i="18"/>
  <c r="T110" i="18"/>
  <c r="M110" i="18"/>
  <c r="F110" i="18"/>
  <c r="T109" i="18"/>
  <c r="M109" i="18"/>
  <c r="F109" i="18"/>
  <c r="T108" i="18"/>
  <c r="M108" i="18"/>
  <c r="F108" i="18"/>
  <c r="T107" i="18"/>
  <c r="M107" i="18"/>
  <c r="F107" i="18"/>
  <c r="T106" i="18"/>
  <c r="M106" i="18"/>
  <c r="F106" i="18"/>
  <c r="T105" i="18"/>
  <c r="M105" i="18"/>
  <c r="F105" i="18"/>
  <c r="T104" i="18"/>
  <c r="M104" i="18"/>
  <c r="F104" i="18"/>
  <c r="T103" i="18"/>
  <c r="M103" i="18"/>
  <c r="F103" i="18"/>
  <c r="T102" i="18"/>
  <c r="M102" i="18"/>
  <c r="F102" i="18"/>
  <c r="T101" i="18"/>
  <c r="M101" i="18"/>
  <c r="F101" i="18"/>
  <c r="T100" i="18"/>
  <c r="M100" i="18"/>
  <c r="F100" i="18"/>
  <c r="T99" i="18"/>
  <c r="M99" i="18"/>
  <c r="F99" i="18"/>
  <c r="T98" i="18"/>
  <c r="M98" i="18"/>
  <c r="F98" i="18"/>
  <c r="T97" i="18"/>
  <c r="M97" i="18"/>
  <c r="F97" i="18"/>
  <c r="T96" i="18"/>
  <c r="M96" i="18"/>
  <c r="F96" i="18"/>
  <c r="T95" i="18"/>
  <c r="M95" i="18"/>
  <c r="F95" i="18"/>
  <c r="T94" i="18"/>
  <c r="M94" i="18"/>
  <c r="F94" i="18"/>
  <c r="T93" i="18"/>
  <c r="M93" i="18"/>
  <c r="F93" i="18"/>
  <c r="T92" i="18"/>
  <c r="M92" i="18"/>
  <c r="F92" i="18"/>
  <c r="T91" i="18"/>
  <c r="M91" i="18"/>
  <c r="F91" i="18"/>
  <c r="T90" i="18"/>
  <c r="M90" i="18"/>
  <c r="F90" i="18"/>
  <c r="T89" i="18"/>
  <c r="M89" i="18"/>
  <c r="F89" i="18"/>
  <c r="T84" i="18"/>
  <c r="M84" i="18"/>
  <c r="F84" i="18"/>
  <c r="T83" i="18"/>
  <c r="M83" i="18"/>
  <c r="F83" i="18"/>
  <c r="T82" i="18"/>
  <c r="M82" i="18"/>
  <c r="F82" i="18"/>
  <c r="T81" i="18"/>
  <c r="M81" i="18"/>
  <c r="F81" i="18"/>
  <c r="T80" i="18"/>
  <c r="M80" i="18"/>
  <c r="F80" i="18"/>
  <c r="T79" i="18"/>
  <c r="M79" i="18"/>
  <c r="F79" i="18"/>
  <c r="T78" i="18"/>
  <c r="M78" i="18"/>
  <c r="F78" i="18"/>
  <c r="T77" i="18"/>
  <c r="M77" i="18"/>
  <c r="F77" i="18"/>
  <c r="T76" i="18"/>
  <c r="M76" i="18"/>
  <c r="F76" i="18"/>
  <c r="T75" i="18"/>
  <c r="M75" i="18"/>
  <c r="F75" i="18"/>
  <c r="T74" i="18"/>
  <c r="M74" i="18"/>
  <c r="F74" i="18"/>
  <c r="T73" i="18"/>
  <c r="M73" i="18"/>
  <c r="F73" i="18"/>
  <c r="T72" i="18"/>
  <c r="M72" i="18"/>
  <c r="F72" i="18"/>
  <c r="T71" i="18"/>
  <c r="M71" i="18"/>
  <c r="F71" i="18"/>
  <c r="T70" i="18"/>
  <c r="M70" i="18"/>
  <c r="F70" i="18"/>
  <c r="T69" i="18"/>
  <c r="M69" i="18"/>
  <c r="F69" i="18"/>
  <c r="T68" i="18"/>
  <c r="M68" i="18"/>
  <c r="F68" i="18"/>
  <c r="T67" i="18"/>
  <c r="M67" i="18"/>
  <c r="F67" i="18"/>
  <c r="T66" i="18"/>
  <c r="M66" i="18"/>
  <c r="F66" i="18"/>
  <c r="T65" i="18"/>
  <c r="M65" i="18"/>
  <c r="F65" i="18"/>
  <c r="T64" i="18"/>
  <c r="M64" i="18"/>
  <c r="F64" i="18"/>
  <c r="T63" i="18"/>
  <c r="M63" i="18"/>
  <c r="F63" i="18"/>
  <c r="T62" i="18"/>
  <c r="M62" i="18"/>
  <c r="F62" i="18"/>
  <c r="T61" i="18"/>
  <c r="M61" i="18"/>
  <c r="F61" i="18"/>
  <c r="T55" i="18"/>
  <c r="T54" i="18"/>
  <c r="T53" i="18"/>
  <c r="T52" i="18"/>
  <c r="T51" i="18"/>
  <c r="T50" i="18"/>
  <c r="T49" i="18"/>
  <c r="T48" i="18"/>
  <c r="T47" i="18"/>
  <c r="T46" i="18"/>
  <c r="T45" i="18"/>
  <c r="T44" i="18"/>
  <c r="T43" i="18"/>
  <c r="T42" i="18"/>
  <c r="T41" i="18"/>
  <c r="T40" i="18"/>
  <c r="T39" i="18"/>
  <c r="T38" i="18"/>
  <c r="T37" i="18"/>
  <c r="T36" i="18"/>
  <c r="T35" i="18"/>
  <c r="T34" i="18"/>
  <c r="T33" i="18"/>
  <c r="T32" i="18"/>
  <c r="C3" i="19" l="1"/>
  <c r="T3" i="19"/>
  <c r="Q5" i="19"/>
  <c r="M6" i="19"/>
  <c r="J8" i="19"/>
  <c r="F9" i="19"/>
  <c r="C11" i="19"/>
  <c r="T11" i="19"/>
  <c r="Q13" i="19"/>
  <c r="M14" i="19"/>
  <c r="J16" i="19"/>
  <c r="F17" i="19"/>
  <c r="C19" i="19"/>
  <c r="T19" i="19"/>
  <c r="Q21" i="19"/>
  <c r="M22" i="19"/>
  <c r="J24" i="19"/>
  <c r="F25" i="19"/>
  <c r="C32" i="19"/>
  <c r="F33" i="19"/>
  <c r="C36" i="19"/>
  <c r="F37" i="19"/>
  <c r="C40" i="19"/>
  <c r="F41" i="19"/>
  <c r="C44" i="19"/>
  <c r="F45" i="19"/>
  <c r="C48" i="19"/>
  <c r="F49" i="19"/>
  <c r="C52" i="19"/>
  <c r="F53" i="19"/>
  <c r="J3" i="19"/>
  <c r="C6" i="19"/>
  <c r="Q8" i="19"/>
  <c r="J11" i="19"/>
  <c r="C14" i="19"/>
  <c r="Q16" i="19"/>
  <c r="J19" i="19"/>
  <c r="C22" i="19"/>
  <c r="Q24" i="19"/>
  <c r="J32" i="19"/>
  <c r="J36" i="19"/>
  <c r="J40" i="19"/>
  <c r="J44" i="19"/>
  <c r="J48" i="19"/>
  <c r="J52" i="19"/>
</calcChain>
</file>

<file path=xl/sharedStrings.xml><?xml version="1.0" encoding="utf-8"?>
<sst xmlns="http://schemas.openxmlformats.org/spreadsheetml/2006/main" count="551" uniqueCount="39">
  <si>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</si>
  <si>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</si>
  <si>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</si>
  <si>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</si>
  <si>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</si>
  <si>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</si>
  <si>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</si>
  <si>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</si>
  <si>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</si>
  <si>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</si>
  <si>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</si>
  <si>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</si>
  <si>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</si>
  <si>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</si>
  <si>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</si>
  <si>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</si>
  <si>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</si>
  <si>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</si>
  <si>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</si>
  <si>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</si>
  <si>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* The RRS quantities will be effective beginning Jun 1, 2018.</t>
  </si>
  <si>
    <t>Month</t>
  </si>
  <si>
    <t>Date</t>
  </si>
  <si>
    <t>Type</t>
  </si>
  <si>
    <t>2018 Value</t>
  </si>
  <si>
    <t>2019 Value</t>
  </si>
  <si>
    <t>Row Labels</t>
  </si>
  <si>
    <t>2019</t>
  </si>
  <si>
    <t>Hourly Avg 2019</t>
  </si>
  <si>
    <t>RRS</t>
  </si>
  <si>
    <t>Hourly Avg 2018*</t>
  </si>
  <si>
    <t>2018*</t>
  </si>
  <si>
    <t>Group</t>
  </si>
  <si>
    <t>a. HE1-2 &amp; HE23-24</t>
  </si>
  <si>
    <t>b. HE3-6</t>
  </si>
  <si>
    <t>c. HE7-10</t>
  </si>
  <si>
    <t>d. HE11-14</t>
  </si>
  <si>
    <t>e. HE15-18</t>
  </si>
  <si>
    <t>f. HE19-22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</si>
</sst>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2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1" fontId="1" fillId="7" borderId="1" xfId="0" applyNumberFormat="1" applyFont="1" applyFill="1" applyBorder="1"/>
    <xf numFmtId="0" fontId="0" fillId="8" borderId="0" xfId="0" applyFill="1" applyBorder="1"/>
    <xf numFmtId="49" fontId="4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4" fillId="9" borderId="1" xfId="0" applyNumberFormat="1" applyFont="1" applyFill="1" applyBorder="1" applyAlignment="1">
      <alignment wrapText="1"/>
    </xf>
    <xf numFmtId="0" fontId="4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1" fontId="0" fillId="0" borderId="0" xfId="0" applyNumberFormat="1" applyBorder="1" applyAlignment="1">
      <alignment horizontal="center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0" fontId="0" fillId="0" borderId="1" xfId="0" applyNumberFormat="1" applyBorder="1" applyAlignment="1">
      <alignment horizontal="center"/>
    </xf>
    <xf numFmtId="2" fontId="0" fillId="3" borderId="1" xfId="0" applyNumberFormat="1" applyFill="1" applyBorder="1"/>
    <xf numFmtId="10" fontId="0" fillId="3" borderId="1" xfId="1" applyNumberFormat="1" applyFont="1" applyFill="1" applyBorder="1"/>
    <xf numFmtId="0" fontId="0" fillId="0" borderId="3" xfId="0" applyNumberFormat="1" applyBorder="1" applyAlignment="1">
      <alignment horizontal="center"/>
    </xf>
    <xf numFmtId="2" fontId="0" fillId="4" borderId="1" xfId="0" applyNumberFormat="1" applyFill="1" applyBorder="1"/>
    <xf numFmtId="10" fontId="0" fillId="4" borderId="1" xfId="1" applyNumberFormat="1" applyFont="1" applyFill="1" applyBorder="1"/>
    <xf numFmtId="2" fontId="0" fillId="5" borderId="1" xfId="0" applyNumberFormat="1" applyFill="1" applyBorder="1"/>
    <xf numFmtId="10" fontId="0" fillId="5" borderId="1" xfId="1" applyNumberFormat="1" applyFont="1" applyFill="1" applyBorder="1"/>
    <xf numFmtId="2" fontId="0" fillId="6" borderId="1" xfId="0" applyNumberFormat="1" applyFill="1" applyBorder="1"/>
    <xf numFmtId="10" fontId="0" fillId="6" borderId="1" xfId="1" applyNumberFormat="1" applyFont="1" applyFill="1" applyBorder="1"/>
    <xf numFmtId="2" fontId="0" fillId="7" borderId="1" xfId="0" applyNumberFormat="1" applyFill="1" applyBorder="1"/>
    <xf numFmtId="10" fontId="0" fillId="7" borderId="1" xfId="1" applyNumberFormat="1" applyFont="1" applyFill="1" applyBorder="1"/>
    <xf numFmtId="2" fontId="0" fillId="2" borderId="1" xfId="0" applyNumberFormat="1" applyFill="1" applyBorder="1"/>
    <xf numFmtId="10" fontId="0" fillId="2" borderId="1" xfId="1" applyNumberFormat="1" applyFont="1" applyFill="1" applyBorder="1"/>
    <xf numFmtId="164" fontId="0" fillId="0" borderId="0" xfId="0" applyNumberFormat="1"/>
    <xf numFmtId="0" fontId="0" fillId="0" borderId="0" xfId="0" applyBorder="1"/>
    <xf numFmtId="49" fontId="3" fillId="0" borderId="0" xfId="0" applyNumberFormat="1" applyFont="1" applyBorder="1" applyAlignment="1">
      <alignment horizontal="center"/>
    </xf>
    <xf numFmtId="1" fontId="4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64" fontId="0" fillId="0" borderId="0" xfId="1" applyNumberFormat="1" applyFont="1"/>
    <xf numFmtId="2" fontId="0" fillId="0" borderId="0" xfId="0" applyNumberFormat="1"/>
    <xf numFmtId="1" fontId="4" fillId="9" borderId="3" xfId="0" applyNumberFormat="1" applyFont="1" applyFill="1" applyBorder="1" applyAlignment="1">
      <alignment wrapText="1"/>
    </xf>
    <xf numFmtId="0" fontId="5" fillId="0" borderId="3" xfId="0" applyNumberFormat="1" applyFont="1" applyBorder="1" applyAlignment="1">
      <alignment horizontal="center"/>
    </xf>
    <xf numFmtId="1" fontId="0" fillId="9" borderId="3" xfId="0" applyNumberFormat="1" applyFill="1" applyBorder="1" applyAlignment="1">
      <alignment wrapText="1"/>
    </xf>
    <xf numFmtId="0" fontId="3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9" fontId="0" fillId="3" borderId="1" xfId="1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9" fontId="0" fillId="4" borderId="1" xfId="1" applyFont="1" applyFill="1" applyBorder="1" applyAlignment="1">
      <alignment horizontal="center"/>
    </xf>
    <xf numFmtId="1" fontId="0" fillId="5" borderId="1" xfId="0" applyNumberFormat="1" applyFill="1" applyBorder="1" applyAlignment="1">
      <alignment horizontal="center" vertical="center"/>
    </xf>
    <xf numFmtId="9" fontId="0" fillId="5" borderId="1" xfId="1" applyFont="1" applyFill="1" applyBorder="1" applyAlignment="1">
      <alignment horizontal="center"/>
    </xf>
    <xf numFmtId="1" fontId="0" fillId="6" borderId="1" xfId="0" applyNumberFormat="1" applyFill="1" applyBorder="1" applyAlignment="1">
      <alignment horizontal="center" vertical="center"/>
    </xf>
    <xf numFmtId="9" fontId="0" fillId="6" borderId="1" xfId="1" applyFont="1" applyFill="1" applyBorder="1" applyAlignment="1">
      <alignment horizontal="center"/>
    </xf>
    <xf numFmtId="1" fontId="0" fillId="7" borderId="1" xfId="0" applyNumberFormat="1" applyFill="1" applyBorder="1" applyAlignment="1">
      <alignment horizontal="center" vertical="center"/>
    </xf>
    <xf numFmtId="9" fontId="0" fillId="7" borderId="1" xfId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/>
    </xf>
    <xf numFmtId="1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9" fontId="5" fillId="3" borderId="1" xfId="1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center"/>
    </xf>
    <xf numFmtId="9" fontId="5" fillId="4" borderId="1" xfId="1" applyNumberFormat="1" applyFont="1" applyFill="1" applyBorder="1" applyAlignment="1">
      <alignment horizontal="center"/>
    </xf>
    <xf numFmtId="1" fontId="5" fillId="5" borderId="1" xfId="0" applyNumberFormat="1" applyFont="1" applyFill="1" applyBorder="1" applyAlignment="1">
      <alignment horizontal="center"/>
    </xf>
    <xf numFmtId="2" fontId="5" fillId="5" borderId="1" xfId="0" applyNumberFormat="1" applyFont="1" applyFill="1" applyBorder="1" applyAlignment="1">
      <alignment horizontal="center"/>
    </xf>
    <xf numFmtId="9" fontId="5" fillId="5" borderId="1" xfId="1" applyNumberFormat="1" applyFont="1" applyFill="1" applyBorder="1" applyAlignment="1">
      <alignment horizontal="center"/>
    </xf>
    <xf numFmtId="1" fontId="5" fillId="6" borderId="1" xfId="0" applyNumberFormat="1" applyFont="1" applyFill="1" applyBorder="1" applyAlignment="1">
      <alignment horizontal="center"/>
    </xf>
    <xf numFmtId="2" fontId="5" fillId="6" borderId="1" xfId="0" applyNumberFormat="1" applyFont="1" applyFill="1" applyBorder="1" applyAlignment="1">
      <alignment horizontal="center"/>
    </xf>
    <xf numFmtId="9" fontId="5" fillId="6" borderId="1" xfId="1" applyNumberFormat="1" applyFont="1" applyFill="1" applyBorder="1" applyAlignment="1">
      <alignment horizontal="center"/>
    </xf>
    <xf numFmtId="1" fontId="5" fillId="7" borderId="1" xfId="0" applyNumberFormat="1" applyFont="1" applyFill="1" applyBorder="1" applyAlignment="1">
      <alignment horizontal="center"/>
    </xf>
    <xf numFmtId="2" fontId="5" fillId="7" borderId="1" xfId="0" applyNumberFormat="1" applyFont="1" applyFill="1" applyBorder="1" applyAlignment="1">
      <alignment horizontal="center"/>
    </xf>
    <xf numFmtId="9" fontId="5" fillId="7" borderId="1" xfId="1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9" fontId="5" fillId="2" borderId="1" xfId="1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9" fontId="5" fillId="3" borderId="1" xfId="1" applyNumberFormat="1" applyFont="1" applyFill="1" applyBorder="1" applyAlignment="1">
      <alignment horizontal="center" vertical="center"/>
    </xf>
    <xf numFmtId="164" fontId="0" fillId="3" borderId="1" xfId="1" applyNumberFormat="1" applyFont="1" applyFill="1" applyBorder="1"/>
    <xf numFmtId="2" fontId="0" fillId="4" borderId="1" xfId="0" applyNumberFormat="1" applyFill="1" applyBorder="1" applyAlignment="1">
      <alignment horizontal="center" vertical="center"/>
    </xf>
    <xf numFmtId="9" fontId="5" fillId="4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/>
    <xf numFmtId="2" fontId="0" fillId="5" borderId="1" xfId="0" applyNumberFormat="1" applyFill="1" applyBorder="1" applyAlignment="1">
      <alignment horizontal="center" vertical="center"/>
    </xf>
    <xf numFmtId="9" fontId="5" fillId="5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/>
    <xf numFmtId="2" fontId="0" fillId="6" borderId="1" xfId="0" applyNumberFormat="1" applyFill="1" applyBorder="1" applyAlignment="1">
      <alignment horizontal="center" vertical="center"/>
    </xf>
    <xf numFmtId="9" fontId="5" fillId="6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/>
    <xf numFmtId="2" fontId="0" fillId="7" borderId="1" xfId="0" applyNumberFormat="1" applyFill="1" applyBorder="1" applyAlignment="1">
      <alignment horizontal="center" vertical="center"/>
    </xf>
    <xf numFmtId="9" fontId="5" fillId="7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/>
    <xf numFmtId="2" fontId="1" fillId="7" borderId="1" xfId="0" applyNumberFormat="1" applyFont="1" applyFill="1" applyBorder="1"/>
    <xf numFmtId="164" fontId="1" fillId="7" borderId="1" xfId="1" applyNumberFormat="1" applyFont="1" applyFill="1" applyBorder="1"/>
    <xf numFmtId="2" fontId="0" fillId="2" borderId="1" xfId="0" applyNumberFormat="1" applyFill="1" applyBorder="1" applyAlignment="1">
      <alignment horizontal="center" vertical="center"/>
    </xf>
    <xf numFmtId="9" fontId="5" fillId="2" borderId="1" xfId="1" applyNumberFormat="1" applyFont="1" applyFill="1" applyBorder="1" applyAlignment="1">
      <alignment horizontal="center" vertical="center"/>
    </xf>
    <xf numFmtId="1" fontId="0" fillId="2" borderId="1" xfId="0" applyNumberFormat="1" applyFont="1" applyFill="1" applyBorder="1"/>
    <xf numFmtId="2" fontId="0" fillId="2" borderId="1" xfId="0" applyNumberFormat="1" applyFont="1" applyFill="1" applyBorder="1"/>
    <xf numFmtId="164" fontId="0" fillId="2" borderId="1" xfId="1" applyNumberFormat="1" applyFont="1" applyFill="1" applyBorder="1"/>
    <xf numFmtId="9" fontId="0" fillId="4" borderId="1" xfId="1" applyNumberFormat="1" applyFont="1" applyFill="1" applyBorder="1" applyAlignment="1">
      <alignment horizontal="center" vertical="center"/>
    </xf>
    <xf numFmtId="9" fontId="0" fillId="5" borderId="1" xfId="1" applyNumberFormat="1" applyFont="1" applyFill="1" applyBorder="1" applyAlignment="1">
      <alignment horizontal="center" vertical="center"/>
    </xf>
    <xf numFmtId="9" fontId="0" fillId="6" borderId="1" xfId="1" applyNumberFormat="1" applyFont="1" applyFill="1" applyBorder="1" applyAlignment="1">
      <alignment horizontal="center" vertical="center"/>
    </xf>
    <xf numFmtId="9" fontId="0" fillId="7" borderId="1" xfId="1" applyNumberFormat="1" applyFont="1" applyFill="1" applyBorder="1" applyAlignment="1">
      <alignment horizontal="center" vertical="center"/>
    </xf>
    <xf numFmtId="9" fontId="0" fillId="2" borderId="1" xfId="1" applyNumberFormat="1" applyFon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" fontId="0" fillId="7" borderId="1" xfId="0" applyNumberFormat="1" applyFont="1" applyFill="1" applyBorder="1"/>
    <xf numFmtId="2" fontId="0" fillId="7" borderId="1" xfId="0" applyNumberFormat="1" applyFont="1" applyFill="1" applyBorder="1"/>
    <xf numFmtId="17" fontId="3" fillId="8" borderId="2" xfId="0" applyNumberFormat="1" applyFont="1" applyFill="1" applyBorder="1" applyAlignment="1">
      <alignment horizontal="center"/>
    </xf>
    <xf numFmtId="17" fontId="3" fillId="0" borderId="2" xfId="0" applyNumberFormat="1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C050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[2019_RRS_10092018.xlsx]Charts!PivotTable1</c:name>
    <c:fmtId val="7"/>
  </c:pivotSource>
  <c:chart>
    <c:title>
      <c:tx>
        <c:strRef>
          <c:f>Charts!$Q$1</c:f>
          <c:strCache>
            <c:ptCount val="1"/>
            <c:pt idx="0">
              <c:v>Responsive Reserve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Charts!$Q$1</c:f>
              <c:strCache>
                <c:ptCount val="1"/>
                <c:pt idx="0">
                  <c:v>2018*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2665</c:v>
                </c:pt>
                <c:pt idx="1">
                  <c:v>2665</c:v>
                </c:pt>
                <c:pt idx="2">
                  <c:v>2614</c:v>
                </c:pt>
                <c:pt idx="3">
                  <c:v>2440</c:v>
                </c:pt>
                <c:pt idx="4">
                  <c:v>2405</c:v>
                </c:pt>
                <c:pt idx="5">
                  <c:v>2466</c:v>
                </c:pt>
              </c:numCache>
            </c:numRef>
          </c:val>
        </c:ser>
        <c:ser>
          <c:idx val="1"/>
          <c:order val="1"/>
          <c:tx>
            <c:strRef>
              <c:f>Charts!$Q$1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Charts!$Q$1</c:f>
              <c:numCache>
                <c:formatCode>General</c:formatCode>
                <c:ptCount val="6"/>
                <c:pt idx="0">
                  <c:v>2665</c:v>
                </c:pt>
                <c:pt idx="1">
                  <c:v>2746</c:v>
                </c:pt>
                <c:pt idx="2">
                  <c:v>2613</c:v>
                </c:pt>
                <c:pt idx="3">
                  <c:v>2440</c:v>
                </c:pt>
                <c:pt idx="4">
                  <c:v>2405</c:v>
                </c:pt>
                <c:pt idx="5">
                  <c:v>2440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0651648"/>
        <c:axId val="580650472"/>
      </c:barChart>
      <c:catAx>
        <c:axId val="58065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50472"/>
        <c:crosses val="autoZero"/>
        <c:auto val="1"/>
        <c:lblAlgn val="ctr"/>
        <c:lblOffset val="100"/>
        <c:noMultiLvlLbl val="0"/>
      </c:catAx>
      <c:valAx>
        <c:axId val="580650472"/>
        <c:scaling>
          <c:orientation val="minMax"/>
          <c:max val="3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51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[2019_RRS_10092018.xlsx]Charts!PivotTable2</c:name>
    <c:fmtId val="2"/>
  </c:pivotSource>
  <c:chart>
    <c:title>
      <c:tx>
        <c:strRef>
          <c:f>Charts!$Q$30</c:f>
          <c:strCache>
            <c:ptCount val="1"/>
            <c:pt idx="0">
              <c:v>Hourly Average Responsive Reserve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Charts!$Q$30</c:f>
              <c:strCache>
                <c:ptCount val="1"/>
                <c:pt idx="0">
                  <c:v>Hourly Avg 2018*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2853.8333333333335</c:v>
                </c:pt>
                <c:pt idx="1">
                  <c:v>2884.6666666666665</c:v>
                </c:pt>
                <c:pt idx="2">
                  <c:v>2868.1666666666665</c:v>
                </c:pt>
                <c:pt idx="3">
                  <c:v>2869.1666666666665</c:v>
                </c:pt>
                <c:pt idx="4">
                  <c:v>2710.1666666666665</c:v>
                </c:pt>
                <c:pt idx="5">
                  <c:v>2487.6666666666665</c:v>
                </c:pt>
                <c:pt idx="6">
                  <c:v>2402.8333333333335</c:v>
                </c:pt>
                <c:pt idx="7">
                  <c:v>2432.5</c:v>
                </c:pt>
                <c:pt idx="8">
                  <c:v>2542.5</c:v>
                </c:pt>
                <c:pt idx="9">
                  <c:v>2779.6666666666665</c:v>
                </c:pt>
                <c:pt idx="10">
                  <c:v>2890.7391304347825</c:v>
                </c:pt>
                <c:pt idx="11">
                  <c:v>2903.56</c:v>
                </c:pt>
              </c:numCache>
            </c:numRef>
          </c:val>
        </c:ser>
        <c:ser>
          <c:idx val="1"/>
          <c:order val="1"/>
          <c:tx>
            <c:strRef>
              <c:f>Charts!$Q$30</c:f>
              <c:strCache>
                <c:ptCount val="1"/>
                <c:pt idx="0">
                  <c:v>Hourly Avg 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Charts!$Q$30</c:f>
              <c:numCache>
                <c:formatCode>General</c:formatCode>
                <c:ptCount val="12"/>
                <c:pt idx="0">
                  <c:v>2898.3333333333335</c:v>
                </c:pt>
                <c:pt idx="1">
                  <c:v>2880.6666666666665</c:v>
                </c:pt>
                <c:pt idx="2">
                  <c:v>2893.1666666666665</c:v>
                </c:pt>
                <c:pt idx="3">
                  <c:v>2903.8333333333335</c:v>
                </c:pt>
                <c:pt idx="4">
                  <c:v>2711.6666666666665</c:v>
                </c:pt>
                <c:pt idx="5">
                  <c:v>2467</c:v>
                </c:pt>
                <c:pt idx="6">
                  <c:v>2374.3333333333335</c:v>
                </c:pt>
                <c:pt idx="7">
                  <c:v>2385.5</c:v>
                </c:pt>
                <c:pt idx="8">
                  <c:v>2551.5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0652040"/>
        <c:axId val="580647336"/>
      </c:barChart>
      <c:catAx>
        <c:axId val="580652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47336"/>
        <c:crosses val="autoZero"/>
        <c:auto val="1"/>
        <c:lblAlgn val="ctr"/>
        <c:lblOffset val="100"/>
        <c:noMultiLvlLbl val="0"/>
      </c:catAx>
      <c:valAx>
        <c:axId val="580647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0652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569026</xdr:colOff>
      <xdr:row>1</xdr:row>
      <xdr:rowOff>76261</xdr:rowOff>
    </xdr:from>
    <xdr:to>
      <xdr:col>32</xdr:col>
      <xdr:colOff>8333</xdr:colOff>
      <xdr:row>26</xdr:row>
      <xdr:rowOff>105217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489856</xdr:colOff>
      <xdr:row>30</xdr:row>
      <xdr:rowOff>123144</xdr:rowOff>
    </xdr:from>
    <xdr:to>
      <xdr:col>31</xdr:col>
      <xdr:colOff>535299</xdr:colOff>
      <xdr:row>55</xdr:row>
      <xdr:rowOff>152100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ago, Nitika" refreshedDate="43375.534480671296" createdVersion="5" refreshedVersion="5" minRefreshableVersion="3" recordCount="289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 count="13">
        <s v="a. HE1-2 &amp; HE23-24"/>
        <s v="b. HE3-6"/>
        <s v="c. HE7-10"/>
        <s v="d. HE11-14"/>
        <s v="e. HE15-18"/>
        <s v="f. HE19-22"/>
        <m/>
        <s v="HE7-10" u="1"/>
        <s v="HE11-14" u="1"/>
        <s v="HE3-6" u="1"/>
        <s v="HE19-22" u="1"/>
        <s v="HE1-2 &amp; HE23-24" u="1"/>
        <s v="HE15-18" u="1"/>
      </sharedItems>
    </cacheField>
    <cacheField name="HE" numFmtId="0">
      <sharedItems containsString="0" containsBlank="1" containsNumber="1" containsInteger="1" minValue="1" maxValue="24"/>
    </cacheField>
    <cacheField name="Type" numFmtId="0">
      <sharedItems containsBlank="1" count="2">
        <s v="RRS"/>
        <m/>
      </sharedItems>
    </cacheField>
    <cacheField name="2018 Value" numFmtId="0">
      <sharedItems containsString="0" containsBlank="1" containsNumber="1" containsInteger="1" minValue="2300" maxValue="2993"/>
    </cacheField>
    <cacheField name="2019 Value" numFmtId="0">
      <sharedItems containsString="0" containsBlank="1" containsNumber="1" containsInteger="1" minValue="0" maxValue="30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d v="2018-01-01T00:00:00"/>
    <x v="0"/>
    <n v="1"/>
    <x v="0"/>
    <n v="2920"/>
    <n v="2984"/>
  </r>
  <r>
    <x v="0"/>
    <d v="2018-01-01T00:00:00"/>
    <x v="0"/>
    <n v="2"/>
    <x v="0"/>
    <n v="2920"/>
    <n v="2984"/>
  </r>
  <r>
    <x v="0"/>
    <d v="2018-01-01T00:00:00"/>
    <x v="1"/>
    <n v="3"/>
    <x v="0"/>
    <n v="2920"/>
    <n v="2984"/>
  </r>
  <r>
    <x v="0"/>
    <d v="2018-01-01T00:00:00"/>
    <x v="1"/>
    <n v="4"/>
    <x v="0"/>
    <n v="2920"/>
    <n v="2984"/>
  </r>
  <r>
    <x v="0"/>
    <d v="2018-01-01T00:00:00"/>
    <x v="1"/>
    <n v="5"/>
    <x v="0"/>
    <n v="2920"/>
    <n v="2984"/>
  </r>
  <r>
    <x v="0"/>
    <d v="2018-01-01T00:00:00"/>
    <x v="1"/>
    <n v="6"/>
    <x v="0"/>
    <n v="2920"/>
    <n v="2984"/>
  </r>
  <r>
    <x v="0"/>
    <d v="2018-01-01T00:00:00"/>
    <x v="2"/>
    <n v="7"/>
    <x v="0"/>
    <n v="2815"/>
    <n v="2871"/>
  </r>
  <r>
    <x v="0"/>
    <d v="2018-01-01T00:00:00"/>
    <x v="2"/>
    <n v="8"/>
    <x v="0"/>
    <n v="2815"/>
    <n v="2871"/>
  </r>
  <r>
    <x v="0"/>
    <d v="2018-01-01T00:00:00"/>
    <x v="2"/>
    <n v="9"/>
    <x v="0"/>
    <n v="2815"/>
    <n v="2871"/>
  </r>
  <r>
    <x v="0"/>
    <d v="2018-01-01T00:00:00"/>
    <x v="2"/>
    <n v="10"/>
    <x v="0"/>
    <n v="2815"/>
    <n v="2871"/>
  </r>
  <r>
    <x v="0"/>
    <d v="2018-01-01T00:00:00"/>
    <x v="3"/>
    <n v="11"/>
    <x v="0"/>
    <n v="2815"/>
    <n v="2840"/>
  </r>
  <r>
    <x v="0"/>
    <d v="2018-01-01T00:00:00"/>
    <x v="3"/>
    <n v="12"/>
    <x v="0"/>
    <n v="2815"/>
    <n v="2840"/>
  </r>
  <r>
    <x v="0"/>
    <d v="2018-01-01T00:00:00"/>
    <x v="3"/>
    <n v="13"/>
    <x v="0"/>
    <n v="2815"/>
    <n v="2840"/>
  </r>
  <r>
    <x v="0"/>
    <d v="2018-01-01T00:00:00"/>
    <x v="3"/>
    <n v="14"/>
    <x v="0"/>
    <n v="2815"/>
    <n v="2840"/>
  </r>
  <r>
    <x v="0"/>
    <d v="2018-01-01T00:00:00"/>
    <x v="4"/>
    <n v="15"/>
    <x v="0"/>
    <n v="2815"/>
    <n v="2840"/>
  </r>
  <r>
    <x v="0"/>
    <d v="2018-01-01T00:00:00"/>
    <x v="4"/>
    <n v="16"/>
    <x v="0"/>
    <n v="2815"/>
    <n v="2840"/>
  </r>
  <r>
    <x v="0"/>
    <d v="2018-01-01T00:00:00"/>
    <x v="4"/>
    <n v="17"/>
    <x v="0"/>
    <n v="2815"/>
    <n v="2840"/>
  </r>
  <r>
    <x v="0"/>
    <d v="2018-01-01T00:00:00"/>
    <x v="4"/>
    <n v="18"/>
    <x v="0"/>
    <n v="2815"/>
    <n v="2840"/>
  </r>
  <r>
    <x v="0"/>
    <d v="2018-01-01T00:00:00"/>
    <x v="5"/>
    <n v="19"/>
    <x v="0"/>
    <n v="2838"/>
    <n v="2871"/>
  </r>
  <r>
    <x v="0"/>
    <d v="2018-01-01T00:00:00"/>
    <x v="5"/>
    <n v="20"/>
    <x v="0"/>
    <n v="2838"/>
    <n v="2871"/>
  </r>
  <r>
    <x v="0"/>
    <d v="2018-01-01T00:00:00"/>
    <x v="5"/>
    <n v="21"/>
    <x v="0"/>
    <n v="2838"/>
    <n v="2871"/>
  </r>
  <r>
    <x v="0"/>
    <d v="2018-01-01T00:00:00"/>
    <x v="5"/>
    <n v="22"/>
    <x v="0"/>
    <n v="2838"/>
    <n v="2871"/>
  </r>
  <r>
    <x v="0"/>
    <d v="2018-01-01T00:00:00"/>
    <x v="0"/>
    <n v="23"/>
    <x v="0"/>
    <n v="2920"/>
    <n v="2984"/>
  </r>
  <r>
    <x v="0"/>
    <d v="2018-01-01T00:00:00"/>
    <x v="0"/>
    <n v="24"/>
    <x v="0"/>
    <n v="2920"/>
    <n v="2984"/>
  </r>
  <r>
    <x v="1"/>
    <d v="2018-02-01T00:00:00"/>
    <x v="0"/>
    <n v="1"/>
    <x v="0"/>
    <n v="2993"/>
    <n v="2984"/>
  </r>
  <r>
    <x v="1"/>
    <d v="2018-02-01T00:00:00"/>
    <x v="0"/>
    <n v="2"/>
    <x v="0"/>
    <n v="2993"/>
    <n v="2984"/>
  </r>
  <r>
    <x v="1"/>
    <d v="2018-02-01T00:00:00"/>
    <x v="1"/>
    <n v="3"/>
    <x v="0"/>
    <n v="2963"/>
    <n v="2984"/>
  </r>
  <r>
    <x v="1"/>
    <d v="2018-02-01T00:00:00"/>
    <x v="1"/>
    <n v="4"/>
    <x v="0"/>
    <n v="2963"/>
    <n v="2984"/>
  </r>
  <r>
    <x v="1"/>
    <d v="2018-02-01T00:00:00"/>
    <x v="1"/>
    <n v="5"/>
    <x v="0"/>
    <n v="2963"/>
    <n v="2984"/>
  </r>
  <r>
    <x v="1"/>
    <d v="2018-02-01T00:00:00"/>
    <x v="1"/>
    <n v="6"/>
    <x v="0"/>
    <n v="2963"/>
    <n v="2984"/>
  </r>
  <r>
    <x v="1"/>
    <d v="2018-02-01T00:00:00"/>
    <x v="2"/>
    <n v="7"/>
    <x v="0"/>
    <n v="2838"/>
    <n v="2840"/>
  </r>
  <r>
    <x v="1"/>
    <d v="2018-02-01T00:00:00"/>
    <x v="2"/>
    <n v="8"/>
    <x v="0"/>
    <n v="2838"/>
    <n v="2840"/>
  </r>
  <r>
    <x v="1"/>
    <d v="2018-02-01T00:00:00"/>
    <x v="2"/>
    <n v="9"/>
    <x v="0"/>
    <n v="2838"/>
    <n v="2840"/>
  </r>
  <r>
    <x v="1"/>
    <d v="2018-02-01T00:00:00"/>
    <x v="2"/>
    <n v="10"/>
    <x v="0"/>
    <n v="2838"/>
    <n v="2840"/>
  </r>
  <r>
    <x v="1"/>
    <d v="2018-02-01T00:00:00"/>
    <x v="3"/>
    <n v="11"/>
    <x v="0"/>
    <n v="2838"/>
    <n v="2818"/>
  </r>
  <r>
    <x v="1"/>
    <d v="2018-02-01T00:00:00"/>
    <x v="3"/>
    <n v="12"/>
    <x v="0"/>
    <n v="2838"/>
    <n v="2818"/>
  </r>
  <r>
    <x v="1"/>
    <d v="2018-02-01T00:00:00"/>
    <x v="3"/>
    <n v="13"/>
    <x v="0"/>
    <n v="2838"/>
    <n v="2818"/>
  </r>
  <r>
    <x v="1"/>
    <d v="2018-02-01T00:00:00"/>
    <x v="3"/>
    <n v="14"/>
    <x v="0"/>
    <n v="2838"/>
    <n v="2818"/>
  </r>
  <r>
    <x v="1"/>
    <d v="2018-02-01T00:00:00"/>
    <x v="4"/>
    <n v="15"/>
    <x v="0"/>
    <n v="2838"/>
    <n v="2818"/>
  </r>
  <r>
    <x v="1"/>
    <d v="2018-02-01T00:00:00"/>
    <x v="4"/>
    <n v="16"/>
    <x v="0"/>
    <n v="2838"/>
    <n v="2818"/>
  </r>
  <r>
    <x v="1"/>
    <d v="2018-02-01T00:00:00"/>
    <x v="4"/>
    <n v="17"/>
    <x v="0"/>
    <n v="2838"/>
    <n v="2818"/>
  </r>
  <r>
    <x v="1"/>
    <d v="2018-02-01T00:00:00"/>
    <x v="4"/>
    <n v="18"/>
    <x v="0"/>
    <n v="2838"/>
    <n v="2818"/>
  </r>
  <r>
    <x v="1"/>
    <d v="2018-02-01T00:00:00"/>
    <x v="5"/>
    <n v="19"/>
    <x v="0"/>
    <n v="2838"/>
    <n v="2840"/>
  </r>
  <r>
    <x v="1"/>
    <d v="2018-02-01T00:00:00"/>
    <x v="5"/>
    <n v="20"/>
    <x v="0"/>
    <n v="2838"/>
    <n v="2840"/>
  </r>
  <r>
    <x v="1"/>
    <d v="2018-02-01T00:00:00"/>
    <x v="5"/>
    <n v="21"/>
    <x v="0"/>
    <n v="2838"/>
    <n v="2840"/>
  </r>
  <r>
    <x v="1"/>
    <d v="2018-02-01T00:00:00"/>
    <x v="5"/>
    <n v="22"/>
    <x v="0"/>
    <n v="2838"/>
    <n v="2840"/>
  </r>
  <r>
    <x v="1"/>
    <d v="2018-02-01T00:00:00"/>
    <x v="0"/>
    <n v="23"/>
    <x v="0"/>
    <n v="2993"/>
    <n v="2984"/>
  </r>
  <r>
    <x v="1"/>
    <d v="2018-02-01T00:00:00"/>
    <x v="0"/>
    <n v="24"/>
    <x v="0"/>
    <n v="2993"/>
    <n v="2984"/>
  </r>
  <r>
    <x v="2"/>
    <d v="2018-03-01T00:00:00"/>
    <x v="0"/>
    <n v="1"/>
    <x v="0"/>
    <n v="2963"/>
    <n v="2984"/>
  </r>
  <r>
    <x v="2"/>
    <d v="2018-03-01T00:00:00"/>
    <x v="0"/>
    <n v="2"/>
    <x v="0"/>
    <n v="2963"/>
    <n v="2984"/>
  </r>
  <r>
    <x v="2"/>
    <d v="2018-03-01T00:00:00"/>
    <x v="1"/>
    <n v="3"/>
    <x v="0"/>
    <n v="2963"/>
    <n v="2984"/>
  </r>
  <r>
    <x v="2"/>
    <d v="2018-03-01T00:00:00"/>
    <x v="1"/>
    <n v="4"/>
    <x v="0"/>
    <n v="2963"/>
    <n v="2984"/>
  </r>
  <r>
    <x v="2"/>
    <d v="2018-03-01T00:00:00"/>
    <x v="1"/>
    <n v="5"/>
    <x v="0"/>
    <n v="2963"/>
    <n v="2984"/>
  </r>
  <r>
    <x v="2"/>
    <d v="2018-03-01T00:00:00"/>
    <x v="1"/>
    <n v="6"/>
    <x v="0"/>
    <n v="2963"/>
    <n v="2984"/>
  </r>
  <r>
    <x v="2"/>
    <d v="2018-03-01T00:00:00"/>
    <x v="2"/>
    <n v="7"/>
    <x v="0"/>
    <n v="2838"/>
    <n v="2871"/>
  </r>
  <r>
    <x v="2"/>
    <d v="2018-03-01T00:00:00"/>
    <x v="2"/>
    <n v="8"/>
    <x v="0"/>
    <n v="2838"/>
    <n v="2871"/>
  </r>
  <r>
    <x v="2"/>
    <d v="2018-03-01T00:00:00"/>
    <x v="2"/>
    <n v="9"/>
    <x v="0"/>
    <n v="2838"/>
    <n v="2871"/>
  </r>
  <r>
    <x v="2"/>
    <d v="2018-03-01T00:00:00"/>
    <x v="2"/>
    <n v="10"/>
    <x v="0"/>
    <n v="2838"/>
    <n v="2871"/>
  </r>
  <r>
    <x v="2"/>
    <d v="2018-03-01T00:00:00"/>
    <x v="3"/>
    <n v="11"/>
    <x v="0"/>
    <n v="2815"/>
    <n v="2840"/>
  </r>
  <r>
    <x v="2"/>
    <d v="2018-03-01T00:00:00"/>
    <x v="3"/>
    <n v="12"/>
    <x v="0"/>
    <n v="2815"/>
    <n v="2840"/>
  </r>
  <r>
    <x v="2"/>
    <d v="2018-03-01T00:00:00"/>
    <x v="3"/>
    <n v="13"/>
    <x v="0"/>
    <n v="2815"/>
    <n v="2840"/>
  </r>
  <r>
    <x v="2"/>
    <d v="2018-03-01T00:00:00"/>
    <x v="3"/>
    <n v="14"/>
    <x v="0"/>
    <n v="2815"/>
    <n v="2840"/>
  </r>
  <r>
    <x v="2"/>
    <d v="2018-03-01T00:00:00"/>
    <x v="4"/>
    <n v="15"/>
    <x v="0"/>
    <n v="2815"/>
    <n v="2840"/>
  </r>
  <r>
    <x v="2"/>
    <d v="2018-03-01T00:00:00"/>
    <x v="4"/>
    <n v="16"/>
    <x v="0"/>
    <n v="2815"/>
    <n v="2840"/>
  </r>
  <r>
    <x v="2"/>
    <d v="2018-03-01T00:00:00"/>
    <x v="4"/>
    <n v="17"/>
    <x v="0"/>
    <n v="2815"/>
    <n v="2840"/>
  </r>
  <r>
    <x v="2"/>
    <d v="2018-03-01T00:00:00"/>
    <x v="4"/>
    <n v="18"/>
    <x v="0"/>
    <n v="2815"/>
    <n v="2840"/>
  </r>
  <r>
    <x v="2"/>
    <d v="2018-03-01T00:00:00"/>
    <x v="5"/>
    <n v="19"/>
    <x v="0"/>
    <n v="2815"/>
    <n v="2840"/>
  </r>
  <r>
    <x v="2"/>
    <d v="2018-03-01T00:00:00"/>
    <x v="5"/>
    <n v="20"/>
    <x v="0"/>
    <n v="2815"/>
    <n v="2840"/>
  </r>
  <r>
    <x v="2"/>
    <d v="2018-03-01T00:00:00"/>
    <x v="5"/>
    <n v="21"/>
    <x v="0"/>
    <n v="2815"/>
    <n v="2840"/>
  </r>
  <r>
    <x v="2"/>
    <d v="2018-03-01T00:00:00"/>
    <x v="5"/>
    <n v="22"/>
    <x v="0"/>
    <n v="2815"/>
    <n v="2840"/>
  </r>
  <r>
    <x v="2"/>
    <d v="2018-03-01T00:00:00"/>
    <x v="0"/>
    <n v="23"/>
    <x v="0"/>
    <n v="2963"/>
    <n v="2984"/>
  </r>
  <r>
    <x v="2"/>
    <d v="2018-03-01T00:00:00"/>
    <x v="0"/>
    <n v="24"/>
    <x v="0"/>
    <n v="2963"/>
    <n v="2984"/>
  </r>
  <r>
    <x v="3"/>
    <d v="2018-04-01T00:00:00"/>
    <x v="0"/>
    <n v="1"/>
    <x v="0"/>
    <n v="2963"/>
    <n v="2984"/>
  </r>
  <r>
    <x v="3"/>
    <d v="2018-04-01T00:00:00"/>
    <x v="0"/>
    <n v="2"/>
    <x v="0"/>
    <n v="2963"/>
    <n v="2984"/>
  </r>
  <r>
    <x v="3"/>
    <d v="2018-04-01T00:00:00"/>
    <x v="1"/>
    <n v="3"/>
    <x v="0"/>
    <n v="2963"/>
    <n v="3016"/>
  </r>
  <r>
    <x v="3"/>
    <d v="2018-04-01T00:00:00"/>
    <x v="1"/>
    <n v="4"/>
    <x v="0"/>
    <n v="2963"/>
    <n v="3016"/>
  </r>
  <r>
    <x v="3"/>
    <d v="2018-04-01T00:00:00"/>
    <x v="1"/>
    <n v="5"/>
    <x v="0"/>
    <n v="2963"/>
    <n v="3016"/>
  </r>
  <r>
    <x v="3"/>
    <d v="2018-04-01T00:00:00"/>
    <x v="1"/>
    <n v="6"/>
    <x v="0"/>
    <n v="2963"/>
    <n v="3016"/>
  </r>
  <r>
    <x v="3"/>
    <d v="2018-04-01T00:00:00"/>
    <x v="2"/>
    <n v="7"/>
    <x v="0"/>
    <n v="2883"/>
    <n v="2903"/>
  </r>
  <r>
    <x v="3"/>
    <d v="2018-04-01T00:00:00"/>
    <x v="2"/>
    <n v="8"/>
    <x v="0"/>
    <n v="2883"/>
    <n v="2903"/>
  </r>
  <r>
    <x v="3"/>
    <d v="2018-04-01T00:00:00"/>
    <x v="2"/>
    <n v="9"/>
    <x v="0"/>
    <n v="2883"/>
    <n v="2903"/>
  </r>
  <r>
    <x v="3"/>
    <d v="2018-04-01T00:00:00"/>
    <x v="2"/>
    <n v="10"/>
    <x v="0"/>
    <n v="2883"/>
    <n v="2903"/>
  </r>
  <r>
    <x v="3"/>
    <d v="2018-04-01T00:00:00"/>
    <x v="3"/>
    <n v="11"/>
    <x v="0"/>
    <n v="2815"/>
    <n v="2840"/>
  </r>
  <r>
    <x v="3"/>
    <d v="2018-04-01T00:00:00"/>
    <x v="3"/>
    <n v="12"/>
    <x v="0"/>
    <n v="2815"/>
    <n v="2840"/>
  </r>
  <r>
    <x v="3"/>
    <d v="2018-04-01T00:00:00"/>
    <x v="3"/>
    <n v="13"/>
    <x v="0"/>
    <n v="2815"/>
    <n v="2840"/>
  </r>
  <r>
    <x v="3"/>
    <d v="2018-04-01T00:00:00"/>
    <x v="3"/>
    <n v="14"/>
    <x v="0"/>
    <n v="2815"/>
    <n v="2840"/>
  </r>
  <r>
    <x v="3"/>
    <d v="2018-04-01T00:00:00"/>
    <x v="4"/>
    <n v="15"/>
    <x v="0"/>
    <n v="2776"/>
    <n v="2840"/>
  </r>
  <r>
    <x v="3"/>
    <d v="2018-04-01T00:00:00"/>
    <x v="4"/>
    <n v="16"/>
    <x v="0"/>
    <n v="2776"/>
    <n v="2840"/>
  </r>
  <r>
    <x v="3"/>
    <d v="2018-04-01T00:00:00"/>
    <x v="4"/>
    <n v="17"/>
    <x v="0"/>
    <n v="2776"/>
    <n v="2840"/>
  </r>
  <r>
    <x v="3"/>
    <d v="2018-04-01T00:00:00"/>
    <x v="4"/>
    <n v="18"/>
    <x v="0"/>
    <n v="2776"/>
    <n v="2840"/>
  </r>
  <r>
    <x v="3"/>
    <d v="2018-04-01T00:00:00"/>
    <x v="5"/>
    <n v="19"/>
    <x v="0"/>
    <n v="2815"/>
    <n v="2840"/>
  </r>
  <r>
    <x v="3"/>
    <d v="2018-04-01T00:00:00"/>
    <x v="5"/>
    <n v="20"/>
    <x v="0"/>
    <n v="2815"/>
    <n v="2840"/>
  </r>
  <r>
    <x v="3"/>
    <d v="2018-04-01T00:00:00"/>
    <x v="5"/>
    <n v="21"/>
    <x v="0"/>
    <n v="2815"/>
    <n v="2840"/>
  </r>
  <r>
    <x v="3"/>
    <d v="2018-04-01T00:00:00"/>
    <x v="5"/>
    <n v="22"/>
    <x v="0"/>
    <n v="2815"/>
    <n v="2840"/>
  </r>
  <r>
    <x v="3"/>
    <d v="2018-04-01T00:00:00"/>
    <x v="0"/>
    <n v="23"/>
    <x v="0"/>
    <n v="2963"/>
    <n v="2984"/>
  </r>
  <r>
    <x v="3"/>
    <d v="2018-04-01T00:00:00"/>
    <x v="0"/>
    <n v="24"/>
    <x v="0"/>
    <n v="2963"/>
    <n v="2984"/>
  </r>
  <r>
    <x v="4"/>
    <d v="2018-05-01T00:00:00"/>
    <x v="0"/>
    <n v="1"/>
    <x v="0"/>
    <n v="2838"/>
    <n v="2840"/>
  </r>
  <r>
    <x v="4"/>
    <d v="2018-05-01T00:00:00"/>
    <x v="0"/>
    <n v="2"/>
    <x v="0"/>
    <n v="2838"/>
    <n v="2840"/>
  </r>
  <r>
    <x v="4"/>
    <d v="2018-05-01T00:00:00"/>
    <x v="1"/>
    <n v="3"/>
    <x v="0"/>
    <n v="2883"/>
    <n v="2871"/>
  </r>
  <r>
    <x v="4"/>
    <d v="2018-05-01T00:00:00"/>
    <x v="1"/>
    <n v="4"/>
    <x v="0"/>
    <n v="2883"/>
    <n v="2871"/>
  </r>
  <r>
    <x v="4"/>
    <d v="2018-05-01T00:00:00"/>
    <x v="1"/>
    <n v="5"/>
    <x v="0"/>
    <n v="2883"/>
    <n v="2871"/>
  </r>
  <r>
    <x v="4"/>
    <d v="2018-05-01T00:00:00"/>
    <x v="1"/>
    <n v="6"/>
    <x v="0"/>
    <n v="2883"/>
    <n v="2871"/>
  </r>
  <r>
    <x v="4"/>
    <d v="2018-05-01T00:00:00"/>
    <x v="2"/>
    <n v="7"/>
    <x v="0"/>
    <n v="2747"/>
    <n v="2818"/>
  </r>
  <r>
    <x v="4"/>
    <d v="2018-05-01T00:00:00"/>
    <x v="2"/>
    <n v="8"/>
    <x v="0"/>
    <n v="2747"/>
    <n v="2818"/>
  </r>
  <r>
    <x v="4"/>
    <d v="2018-05-01T00:00:00"/>
    <x v="2"/>
    <n v="9"/>
    <x v="0"/>
    <n v="2747"/>
    <n v="2818"/>
  </r>
  <r>
    <x v="4"/>
    <d v="2018-05-01T00:00:00"/>
    <x v="2"/>
    <n v="10"/>
    <x v="0"/>
    <n v="2747"/>
    <n v="2818"/>
  </r>
  <r>
    <x v="4"/>
    <d v="2018-05-01T00:00:00"/>
    <x v="3"/>
    <n v="11"/>
    <x v="0"/>
    <n v="2614"/>
    <n v="2613"/>
  </r>
  <r>
    <x v="4"/>
    <d v="2018-05-01T00:00:00"/>
    <x v="3"/>
    <n v="12"/>
    <x v="0"/>
    <n v="2614"/>
    <n v="2613"/>
  </r>
  <r>
    <x v="4"/>
    <d v="2018-05-01T00:00:00"/>
    <x v="3"/>
    <n v="13"/>
    <x v="0"/>
    <n v="2614"/>
    <n v="2613"/>
  </r>
  <r>
    <x v="4"/>
    <d v="2018-05-01T00:00:00"/>
    <x v="3"/>
    <n v="14"/>
    <x v="0"/>
    <n v="2614"/>
    <n v="2613"/>
  </r>
  <r>
    <x v="4"/>
    <d v="2018-05-01T00:00:00"/>
    <x v="4"/>
    <n v="15"/>
    <x v="0"/>
    <n v="2565"/>
    <n v="2564"/>
  </r>
  <r>
    <x v="4"/>
    <d v="2018-05-01T00:00:00"/>
    <x v="4"/>
    <n v="16"/>
    <x v="0"/>
    <n v="2565"/>
    <n v="2564"/>
  </r>
  <r>
    <x v="4"/>
    <d v="2018-05-01T00:00:00"/>
    <x v="4"/>
    <n v="17"/>
    <x v="0"/>
    <n v="2565"/>
    <n v="2564"/>
  </r>
  <r>
    <x v="4"/>
    <d v="2018-05-01T00:00:00"/>
    <x v="4"/>
    <n v="18"/>
    <x v="0"/>
    <n v="2565"/>
    <n v="2564"/>
  </r>
  <r>
    <x v="4"/>
    <d v="2018-05-01T00:00:00"/>
    <x v="5"/>
    <n v="19"/>
    <x v="0"/>
    <n v="2614"/>
    <n v="2564"/>
  </r>
  <r>
    <x v="4"/>
    <d v="2018-05-01T00:00:00"/>
    <x v="5"/>
    <n v="20"/>
    <x v="0"/>
    <n v="2614"/>
    <n v="2564"/>
  </r>
  <r>
    <x v="4"/>
    <d v="2018-05-01T00:00:00"/>
    <x v="5"/>
    <n v="21"/>
    <x v="0"/>
    <n v="2614"/>
    <n v="2564"/>
  </r>
  <r>
    <x v="4"/>
    <d v="2018-05-01T00:00:00"/>
    <x v="5"/>
    <n v="22"/>
    <x v="0"/>
    <n v="2614"/>
    <n v="2564"/>
  </r>
  <r>
    <x v="4"/>
    <d v="2018-05-01T00:00:00"/>
    <x v="0"/>
    <n v="23"/>
    <x v="0"/>
    <n v="2838"/>
    <n v="2840"/>
  </r>
  <r>
    <x v="4"/>
    <d v="2018-05-01T00:00:00"/>
    <x v="0"/>
    <n v="24"/>
    <x v="0"/>
    <n v="2838"/>
    <n v="2840"/>
  </r>
  <r>
    <x v="5"/>
    <d v="2018-06-01T00:00:00"/>
    <x v="0"/>
    <n v="1"/>
    <x v="0"/>
    <n v="2565"/>
    <n v="2564"/>
  </r>
  <r>
    <x v="5"/>
    <d v="2018-06-01T00:00:00"/>
    <x v="0"/>
    <n v="2"/>
    <x v="0"/>
    <n v="2565"/>
    <n v="2564"/>
  </r>
  <r>
    <x v="5"/>
    <d v="2018-06-01T00:00:00"/>
    <x v="1"/>
    <n v="3"/>
    <x v="0"/>
    <n v="2614"/>
    <n v="2613"/>
  </r>
  <r>
    <x v="5"/>
    <d v="2018-06-01T00:00:00"/>
    <x v="1"/>
    <n v="4"/>
    <x v="0"/>
    <n v="2614"/>
    <n v="2613"/>
  </r>
  <r>
    <x v="5"/>
    <d v="2018-06-01T00:00:00"/>
    <x v="1"/>
    <n v="5"/>
    <x v="0"/>
    <n v="2614"/>
    <n v="2613"/>
  </r>
  <r>
    <x v="5"/>
    <d v="2018-06-01T00:00:00"/>
    <x v="1"/>
    <n v="6"/>
    <x v="0"/>
    <n v="2614"/>
    <n v="2613"/>
  </r>
  <r>
    <x v="5"/>
    <d v="2018-06-01T00:00:00"/>
    <x v="2"/>
    <n v="7"/>
    <x v="0"/>
    <n v="2528"/>
    <n v="2507"/>
  </r>
  <r>
    <x v="5"/>
    <d v="2018-06-01T00:00:00"/>
    <x v="2"/>
    <n v="8"/>
    <x v="0"/>
    <n v="2528"/>
    <n v="2507"/>
  </r>
  <r>
    <x v="5"/>
    <d v="2018-06-01T00:00:00"/>
    <x v="2"/>
    <n v="9"/>
    <x v="0"/>
    <n v="2528"/>
    <n v="2507"/>
  </r>
  <r>
    <x v="5"/>
    <d v="2018-06-01T00:00:00"/>
    <x v="2"/>
    <n v="10"/>
    <x v="0"/>
    <n v="2528"/>
    <n v="2507"/>
  </r>
  <r>
    <x v="5"/>
    <d v="2018-06-01T00:00:00"/>
    <x v="3"/>
    <n v="11"/>
    <x v="0"/>
    <n v="2405"/>
    <n v="2372"/>
  </r>
  <r>
    <x v="5"/>
    <d v="2018-06-01T00:00:00"/>
    <x v="3"/>
    <n v="12"/>
    <x v="0"/>
    <n v="2405"/>
    <n v="2372"/>
  </r>
  <r>
    <x v="5"/>
    <d v="2018-06-01T00:00:00"/>
    <x v="3"/>
    <n v="13"/>
    <x v="0"/>
    <n v="2405"/>
    <n v="2372"/>
  </r>
  <r>
    <x v="5"/>
    <d v="2018-06-01T00:00:00"/>
    <x v="3"/>
    <n v="14"/>
    <x v="0"/>
    <n v="2405"/>
    <n v="2372"/>
  </r>
  <r>
    <x v="5"/>
    <d v="2018-06-01T00:00:00"/>
    <x v="4"/>
    <n v="15"/>
    <x v="0"/>
    <n v="2373"/>
    <n v="2341"/>
  </r>
  <r>
    <x v="5"/>
    <d v="2018-06-01T00:00:00"/>
    <x v="4"/>
    <n v="16"/>
    <x v="0"/>
    <n v="2373"/>
    <n v="2341"/>
  </r>
  <r>
    <x v="5"/>
    <d v="2018-06-01T00:00:00"/>
    <x v="4"/>
    <n v="17"/>
    <x v="0"/>
    <n v="2373"/>
    <n v="2341"/>
  </r>
  <r>
    <x v="5"/>
    <d v="2018-06-01T00:00:00"/>
    <x v="4"/>
    <n v="18"/>
    <x v="0"/>
    <n v="2373"/>
    <n v="2341"/>
  </r>
  <r>
    <x v="5"/>
    <d v="2018-06-01T00:00:00"/>
    <x v="5"/>
    <n v="19"/>
    <x v="0"/>
    <n v="2441"/>
    <n v="2405"/>
  </r>
  <r>
    <x v="5"/>
    <d v="2018-06-01T00:00:00"/>
    <x v="5"/>
    <n v="20"/>
    <x v="0"/>
    <n v="2441"/>
    <n v="2405"/>
  </r>
  <r>
    <x v="5"/>
    <d v="2018-06-01T00:00:00"/>
    <x v="5"/>
    <n v="21"/>
    <x v="0"/>
    <n v="2441"/>
    <n v="2405"/>
  </r>
  <r>
    <x v="5"/>
    <d v="2018-06-01T00:00:00"/>
    <x v="5"/>
    <n v="22"/>
    <x v="0"/>
    <n v="2441"/>
    <n v="2405"/>
  </r>
  <r>
    <x v="5"/>
    <d v="2018-06-01T00:00:00"/>
    <x v="0"/>
    <n v="23"/>
    <x v="0"/>
    <n v="2565"/>
    <n v="2564"/>
  </r>
  <r>
    <x v="5"/>
    <d v="2018-06-01T00:00:00"/>
    <x v="0"/>
    <n v="24"/>
    <x v="0"/>
    <n v="2565"/>
    <n v="2564"/>
  </r>
  <r>
    <x v="6"/>
    <d v="2018-07-01T00:00:00"/>
    <x v="0"/>
    <n v="1"/>
    <x v="0"/>
    <n v="2507"/>
    <n v="2440"/>
  </r>
  <r>
    <x v="6"/>
    <d v="2018-07-01T00:00:00"/>
    <x v="0"/>
    <n v="2"/>
    <x v="0"/>
    <n v="2507"/>
    <n v="2440"/>
  </r>
  <r>
    <x v="6"/>
    <d v="2018-07-01T00:00:00"/>
    <x v="1"/>
    <n v="3"/>
    <x v="0"/>
    <n v="2528"/>
    <n v="2466"/>
  </r>
  <r>
    <x v="6"/>
    <d v="2018-07-01T00:00:00"/>
    <x v="1"/>
    <n v="4"/>
    <x v="0"/>
    <n v="2528"/>
    <n v="2466"/>
  </r>
  <r>
    <x v="6"/>
    <d v="2018-07-01T00:00:00"/>
    <x v="1"/>
    <n v="5"/>
    <x v="0"/>
    <n v="2528"/>
    <n v="2466"/>
  </r>
  <r>
    <x v="6"/>
    <d v="2018-07-01T00:00:00"/>
    <x v="1"/>
    <n v="6"/>
    <x v="0"/>
    <n v="2528"/>
    <n v="2466"/>
  </r>
  <r>
    <x v="6"/>
    <d v="2018-07-01T00:00:00"/>
    <x v="2"/>
    <n v="7"/>
    <x v="0"/>
    <n v="2440"/>
    <n v="2440"/>
  </r>
  <r>
    <x v="6"/>
    <d v="2018-07-01T00:00:00"/>
    <x v="2"/>
    <n v="8"/>
    <x v="0"/>
    <n v="2440"/>
    <n v="2440"/>
  </r>
  <r>
    <x v="6"/>
    <d v="2018-07-01T00:00:00"/>
    <x v="2"/>
    <n v="9"/>
    <x v="0"/>
    <n v="2440"/>
    <n v="2440"/>
  </r>
  <r>
    <x v="6"/>
    <d v="2018-07-01T00:00:00"/>
    <x v="2"/>
    <n v="10"/>
    <x v="0"/>
    <n v="2440"/>
    <n v="2440"/>
  </r>
  <r>
    <x v="6"/>
    <d v="2018-07-01T00:00:00"/>
    <x v="3"/>
    <n v="11"/>
    <x v="0"/>
    <n v="2300"/>
    <n v="2300"/>
  </r>
  <r>
    <x v="6"/>
    <d v="2018-07-01T00:00:00"/>
    <x v="3"/>
    <n v="12"/>
    <x v="0"/>
    <n v="2300"/>
    <n v="2300"/>
  </r>
  <r>
    <x v="6"/>
    <d v="2018-07-01T00:00:00"/>
    <x v="3"/>
    <n v="13"/>
    <x v="0"/>
    <n v="2300"/>
    <n v="2300"/>
  </r>
  <r>
    <x v="6"/>
    <d v="2018-07-01T00:00:00"/>
    <x v="3"/>
    <n v="14"/>
    <x v="0"/>
    <n v="2300"/>
    <n v="2300"/>
  </r>
  <r>
    <x v="6"/>
    <d v="2018-07-01T00:00:00"/>
    <x v="4"/>
    <n v="15"/>
    <x v="0"/>
    <n v="2300"/>
    <n v="2300"/>
  </r>
  <r>
    <x v="6"/>
    <d v="2018-07-01T00:00:00"/>
    <x v="4"/>
    <n v="16"/>
    <x v="0"/>
    <n v="2300"/>
    <n v="2300"/>
  </r>
  <r>
    <x v="6"/>
    <d v="2018-07-01T00:00:00"/>
    <x v="4"/>
    <n v="17"/>
    <x v="0"/>
    <n v="2300"/>
    <n v="2300"/>
  </r>
  <r>
    <x v="6"/>
    <d v="2018-07-01T00:00:00"/>
    <x v="4"/>
    <n v="18"/>
    <x v="0"/>
    <n v="2300"/>
    <n v="2300"/>
  </r>
  <r>
    <x v="6"/>
    <d v="2018-07-01T00:00:00"/>
    <x v="5"/>
    <n v="19"/>
    <x v="0"/>
    <n v="2342"/>
    <n v="2300"/>
  </r>
  <r>
    <x v="6"/>
    <d v="2018-07-01T00:00:00"/>
    <x v="5"/>
    <n v="20"/>
    <x v="0"/>
    <n v="2342"/>
    <n v="2300"/>
  </r>
  <r>
    <x v="6"/>
    <d v="2018-07-01T00:00:00"/>
    <x v="5"/>
    <n v="21"/>
    <x v="0"/>
    <n v="2342"/>
    <n v="2300"/>
  </r>
  <r>
    <x v="6"/>
    <d v="2018-07-01T00:00:00"/>
    <x v="5"/>
    <n v="22"/>
    <x v="0"/>
    <n v="2342"/>
    <n v="2300"/>
  </r>
  <r>
    <x v="6"/>
    <d v="2018-07-01T00:00:00"/>
    <x v="0"/>
    <n v="23"/>
    <x v="0"/>
    <n v="2507"/>
    <n v="2440"/>
  </r>
  <r>
    <x v="6"/>
    <d v="2018-07-01T00:00:00"/>
    <x v="0"/>
    <n v="24"/>
    <x v="0"/>
    <n v="2507"/>
    <n v="2440"/>
  </r>
  <r>
    <x v="7"/>
    <d v="2018-08-01T00:00:00"/>
    <x v="0"/>
    <n v="1"/>
    <x v="0"/>
    <n v="2507"/>
    <n v="2466"/>
  </r>
  <r>
    <x v="7"/>
    <d v="2018-08-01T00:00:00"/>
    <x v="0"/>
    <n v="2"/>
    <x v="0"/>
    <n v="2507"/>
    <n v="2466"/>
  </r>
  <r>
    <x v="7"/>
    <d v="2018-08-01T00:00:00"/>
    <x v="1"/>
    <n v="3"/>
    <x v="0"/>
    <n v="2528"/>
    <n v="2507"/>
  </r>
  <r>
    <x v="7"/>
    <d v="2018-08-01T00:00:00"/>
    <x v="1"/>
    <n v="4"/>
    <x v="0"/>
    <n v="2528"/>
    <n v="2507"/>
  </r>
  <r>
    <x v="7"/>
    <d v="2018-08-01T00:00:00"/>
    <x v="1"/>
    <n v="5"/>
    <x v="0"/>
    <n v="2528"/>
    <n v="2507"/>
  </r>
  <r>
    <x v="7"/>
    <d v="2018-08-01T00:00:00"/>
    <x v="1"/>
    <n v="6"/>
    <x v="0"/>
    <n v="2528"/>
    <n v="2507"/>
  </r>
  <r>
    <x v="7"/>
    <d v="2018-08-01T00:00:00"/>
    <x v="2"/>
    <n v="7"/>
    <x v="0"/>
    <n v="2440"/>
    <n v="2440"/>
  </r>
  <r>
    <x v="7"/>
    <d v="2018-08-01T00:00:00"/>
    <x v="2"/>
    <n v="8"/>
    <x v="0"/>
    <n v="2440"/>
    <n v="2440"/>
  </r>
  <r>
    <x v="7"/>
    <d v="2018-08-01T00:00:00"/>
    <x v="2"/>
    <n v="9"/>
    <x v="0"/>
    <n v="2440"/>
    <n v="2440"/>
  </r>
  <r>
    <x v="7"/>
    <d v="2018-08-01T00:00:00"/>
    <x v="2"/>
    <n v="10"/>
    <x v="0"/>
    <n v="2440"/>
    <n v="2440"/>
  </r>
  <r>
    <x v="7"/>
    <d v="2018-08-01T00:00:00"/>
    <x v="3"/>
    <n v="11"/>
    <x v="0"/>
    <n v="2373"/>
    <n v="2300"/>
  </r>
  <r>
    <x v="7"/>
    <d v="2018-08-01T00:00:00"/>
    <x v="3"/>
    <n v="12"/>
    <x v="0"/>
    <n v="2373"/>
    <n v="2300"/>
  </r>
  <r>
    <x v="7"/>
    <d v="2018-08-01T00:00:00"/>
    <x v="3"/>
    <n v="13"/>
    <x v="0"/>
    <n v="2373"/>
    <n v="2300"/>
  </r>
  <r>
    <x v="7"/>
    <d v="2018-08-01T00:00:00"/>
    <x v="3"/>
    <n v="14"/>
    <x v="0"/>
    <n v="2373"/>
    <n v="2300"/>
  </r>
  <r>
    <x v="7"/>
    <d v="2018-08-01T00:00:00"/>
    <x v="4"/>
    <n v="15"/>
    <x v="0"/>
    <n v="2342"/>
    <n v="2300"/>
  </r>
  <r>
    <x v="7"/>
    <d v="2018-08-01T00:00:00"/>
    <x v="4"/>
    <n v="16"/>
    <x v="0"/>
    <n v="2342"/>
    <n v="2300"/>
  </r>
  <r>
    <x v="7"/>
    <d v="2018-08-01T00:00:00"/>
    <x v="4"/>
    <n v="17"/>
    <x v="0"/>
    <n v="2342"/>
    <n v="2300"/>
  </r>
  <r>
    <x v="7"/>
    <d v="2018-08-01T00:00:00"/>
    <x v="4"/>
    <n v="18"/>
    <x v="0"/>
    <n v="2342"/>
    <n v="2300"/>
  </r>
  <r>
    <x v="7"/>
    <d v="2018-08-01T00:00:00"/>
    <x v="5"/>
    <n v="19"/>
    <x v="0"/>
    <n v="2405"/>
    <n v="2300"/>
  </r>
  <r>
    <x v="7"/>
    <d v="2018-08-01T00:00:00"/>
    <x v="5"/>
    <n v="20"/>
    <x v="0"/>
    <n v="2405"/>
    <n v="2300"/>
  </r>
  <r>
    <x v="7"/>
    <d v="2018-08-01T00:00:00"/>
    <x v="5"/>
    <n v="21"/>
    <x v="0"/>
    <n v="2405"/>
    <n v="2300"/>
  </r>
  <r>
    <x v="7"/>
    <d v="2018-08-01T00:00:00"/>
    <x v="5"/>
    <n v="22"/>
    <x v="0"/>
    <n v="2405"/>
    <n v="2300"/>
  </r>
  <r>
    <x v="7"/>
    <d v="2018-08-01T00:00:00"/>
    <x v="0"/>
    <n v="23"/>
    <x v="0"/>
    <n v="2507"/>
    <n v="2466"/>
  </r>
  <r>
    <x v="7"/>
    <d v="2018-08-01T00:00:00"/>
    <x v="0"/>
    <n v="24"/>
    <x v="0"/>
    <n v="2507"/>
    <n v="2466"/>
  </r>
  <r>
    <x v="8"/>
    <d v="2018-09-01T00:00:00"/>
    <x v="0"/>
    <n v="1"/>
    <x v="0"/>
    <n v="2665"/>
    <n v="2665"/>
  </r>
  <r>
    <x v="8"/>
    <d v="2018-09-01T00:00:00"/>
    <x v="0"/>
    <n v="2"/>
    <x v="0"/>
    <n v="2665"/>
    <n v="2665"/>
  </r>
  <r>
    <x v="8"/>
    <d v="2018-09-01T00:00:00"/>
    <x v="1"/>
    <n v="3"/>
    <x v="0"/>
    <n v="2665"/>
    <n v="2746"/>
  </r>
  <r>
    <x v="8"/>
    <d v="2018-09-01T00:00:00"/>
    <x v="1"/>
    <n v="4"/>
    <x v="0"/>
    <n v="2665"/>
    <n v="2746"/>
  </r>
  <r>
    <x v="8"/>
    <d v="2018-09-01T00:00:00"/>
    <x v="1"/>
    <n v="5"/>
    <x v="0"/>
    <n v="2665"/>
    <n v="2746"/>
  </r>
  <r>
    <x v="8"/>
    <d v="2018-09-01T00:00:00"/>
    <x v="1"/>
    <n v="6"/>
    <x v="0"/>
    <n v="2665"/>
    <n v="2746"/>
  </r>
  <r>
    <x v="8"/>
    <d v="2018-09-01T00:00:00"/>
    <x v="2"/>
    <n v="7"/>
    <x v="0"/>
    <n v="2614"/>
    <n v="2613"/>
  </r>
  <r>
    <x v="8"/>
    <d v="2018-09-01T00:00:00"/>
    <x v="2"/>
    <n v="8"/>
    <x v="0"/>
    <n v="2614"/>
    <n v="2613"/>
  </r>
  <r>
    <x v="8"/>
    <d v="2018-09-01T00:00:00"/>
    <x v="2"/>
    <n v="9"/>
    <x v="0"/>
    <n v="2614"/>
    <n v="2613"/>
  </r>
  <r>
    <x v="8"/>
    <d v="2018-09-01T00:00:00"/>
    <x v="2"/>
    <n v="10"/>
    <x v="0"/>
    <n v="2614"/>
    <n v="2613"/>
  </r>
  <r>
    <x v="8"/>
    <d v="2018-09-01T00:00:00"/>
    <x v="3"/>
    <n v="11"/>
    <x v="0"/>
    <n v="2440"/>
    <n v="2440"/>
  </r>
  <r>
    <x v="8"/>
    <d v="2018-09-01T00:00:00"/>
    <x v="3"/>
    <n v="12"/>
    <x v="0"/>
    <n v="2440"/>
    <n v="2440"/>
  </r>
  <r>
    <x v="8"/>
    <d v="2018-09-01T00:00:00"/>
    <x v="3"/>
    <n v="13"/>
    <x v="0"/>
    <n v="2440"/>
    <n v="2440"/>
  </r>
  <r>
    <x v="8"/>
    <d v="2018-09-01T00:00:00"/>
    <x v="3"/>
    <n v="14"/>
    <x v="0"/>
    <n v="2440"/>
    <n v="2440"/>
  </r>
  <r>
    <x v="8"/>
    <d v="2018-09-01T00:00:00"/>
    <x v="4"/>
    <n v="15"/>
    <x v="0"/>
    <n v="2405"/>
    <n v="2405"/>
  </r>
  <r>
    <x v="8"/>
    <d v="2018-09-01T00:00:00"/>
    <x v="4"/>
    <n v="16"/>
    <x v="0"/>
    <n v="2405"/>
    <n v="2405"/>
  </r>
  <r>
    <x v="8"/>
    <d v="2018-09-01T00:00:00"/>
    <x v="4"/>
    <n v="17"/>
    <x v="0"/>
    <n v="2405"/>
    <n v="2405"/>
  </r>
  <r>
    <x v="8"/>
    <d v="2018-09-01T00:00:00"/>
    <x v="4"/>
    <n v="18"/>
    <x v="0"/>
    <n v="2405"/>
    <n v="2405"/>
  </r>
  <r>
    <x v="8"/>
    <d v="2018-09-01T00:00:00"/>
    <x v="5"/>
    <n v="19"/>
    <x v="0"/>
    <n v="2466"/>
    <n v="2440"/>
  </r>
  <r>
    <x v="8"/>
    <d v="2018-09-01T00:00:00"/>
    <x v="5"/>
    <n v="20"/>
    <x v="0"/>
    <n v="2466"/>
    <n v="2440"/>
  </r>
  <r>
    <x v="8"/>
    <d v="2018-09-01T00:00:00"/>
    <x v="5"/>
    <n v="21"/>
    <x v="0"/>
    <n v="2466"/>
    <n v="2440"/>
  </r>
  <r>
    <x v="8"/>
    <d v="2018-09-01T00:00:00"/>
    <x v="5"/>
    <n v="22"/>
    <x v="0"/>
    <n v="2466"/>
    <n v="2440"/>
  </r>
  <r>
    <x v="8"/>
    <d v="2018-09-01T00:00:00"/>
    <x v="0"/>
    <n v="23"/>
    <x v="0"/>
    <n v="2665"/>
    <n v="2665"/>
  </r>
  <r>
    <x v="8"/>
    <d v="2018-09-01T00:00:00"/>
    <x v="0"/>
    <n v="24"/>
    <x v="0"/>
    <n v="2665"/>
    <n v="2665"/>
  </r>
  <r>
    <x v="9"/>
    <d v="2018-10-01T00:00:00"/>
    <x v="0"/>
    <n v="1"/>
    <x v="0"/>
    <n v="2905"/>
    <n v="0"/>
  </r>
  <r>
    <x v="9"/>
    <d v="2018-10-01T00:00:00"/>
    <x v="0"/>
    <n v="2"/>
    <x v="0"/>
    <n v="2905"/>
    <n v="0"/>
  </r>
  <r>
    <x v="9"/>
    <d v="2018-10-01T00:00:00"/>
    <x v="1"/>
    <n v="3"/>
    <x v="0"/>
    <n v="2905"/>
    <n v="0"/>
  </r>
  <r>
    <x v="9"/>
    <d v="2018-10-01T00:00:00"/>
    <x v="1"/>
    <n v="4"/>
    <x v="0"/>
    <n v="2905"/>
    <n v="0"/>
  </r>
  <r>
    <x v="9"/>
    <d v="2018-10-01T00:00:00"/>
    <x v="1"/>
    <n v="5"/>
    <x v="0"/>
    <n v="2905"/>
    <n v="0"/>
  </r>
  <r>
    <x v="9"/>
    <d v="2018-10-01T00:00:00"/>
    <x v="1"/>
    <n v="6"/>
    <x v="0"/>
    <n v="2905"/>
    <n v="0"/>
  </r>
  <r>
    <x v="9"/>
    <d v="2018-10-01T00:00:00"/>
    <x v="2"/>
    <n v="7"/>
    <x v="0"/>
    <n v="2842"/>
    <n v="0"/>
  </r>
  <r>
    <x v="9"/>
    <d v="2018-10-01T00:00:00"/>
    <x v="2"/>
    <n v="8"/>
    <x v="0"/>
    <n v="2842"/>
    <n v="0"/>
  </r>
  <r>
    <x v="9"/>
    <d v="2018-10-01T00:00:00"/>
    <x v="2"/>
    <n v="9"/>
    <x v="0"/>
    <n v="2842"/>
    <n v="0"/>
  </r>
  <r>
    <x v="9"/>
    <d v="2018-10-01T00:00:00"/>
    <x v="2"/>
    <n v="10"/>
    <x v="0"/>
    <n v="2842"/>
    <n v="0"/>
  </r>
  <r>
    <x v="9"/>
    <d v="2018-10-01T00:00:00"/>
    <x v="3"/>
    <n v="11"/>
    <x v="0"/>
    <n v="2665"/>
    <n v="0"/>
  </r>
  <r>
    <x v="9"/>
    <d v="2018-10-01T00:00:00"/>
    <x v="3"/>
    <n v="12"/>
    <x v="0"/>
    <n v="2665"/>
    <n v="0"/>
  </r>
  <r>
    <x v="9"/>
    <d v="2018-10-01T00:00:00"/>
    <x v="3"/>
    <n v="13"/>
    <x v="0"/>
    <n v="2665"/>
    <n v="0"/>
  </r>
  <r>
    <x v="9"/>
    <d v="2018-10-01T00:00:00"/>
    <x v="3"/>
    <n v="14"/>
    <x v="0"/>
    <n v="2665"/>
    <n v="0"/>
  </r>
  <r>
    <x v="9"/>
    <d v="2018-10-01T00:00:00"/>
    <x v="4"/>
    <n v="15"/>
    <x v="0"/>
    <n v="2614"/>
    <n v="0"/>
  </r>
  <r>
    <x v="9"/>
    <d v="2018-10-01T00:00:00"/>
    <x v="4"/>
    <n v="16"/>
    <x v="0"/>
    <n v="2614"/>
    <n v="0"/>
  </r>
  <r>
    <x v="9"/>
    <d v="2018-10-01T00:00:00"/>
    <x v="4"/>
    <n v="17"/>
    <x v="0"/>
    <n v="2614"/>
    <n v="0"/>
  </r>
  <r>
    <x v="9"/>
    <d v="2018-10-01T00:00:00"/>
    <x v="4"/>
    <n v="18"/>
    <x v="0"/>
    <n v="2614"/>
    <n v="0"/>
  </r>
  <r>
    <x v="9"/>
    <d v="2018-10-01T00:00:00"/>
    <x v="5"/>
    <n v="19"/>
    <x v="0"/>
    <n v="2747"/>
    <n v="0"/>
  </r>
  <r>
    <x v="9"/>
    <d v="2018-10-01T00:00:00"/>
    <x v="5"/>
    <n v="20"/>
    <x v="0"/>
    <n v="2747"/>
    <n v="0"/>
  </r>
  <r>
    <x v="9"/>
    <d v="2018-10-01T00:00:00"/>
    <x v="5"/>
    <n v="21"/>
    <x v="0"/>
    <n v="2747"/>
    <n v="0"/>
  </r>
  <r>
    <x v="9"/>
    <d v="2018-10-01T00:00:00"/>
    <x v="5"/>
    <n v="22"/>
    <x v="0"/>
    <n v="2747"/>
    <n v="0"/>
  </r>
  <r>
    <x v="9"/>
    <d v="2018-10-01T00:00:00"/>
    <x v="0"/>
    <n v="23"/>
    <x v="0"/>
    <n v="2905"/>
    <n v="0"/>
  </r>
  <r>
    <x v="9"/>
    <d v="2018-10-01T00:00:00"/>
    <x v="0"/>
    <n v="24"/>
    <x v="0"/>
    <n v="2905"/>
    <n v="0"/>
  </r>
  <r>
    <x v="10"/>
    <d v="2018-11-01T00:00:00"/>
    <x v="0"/>
    <n v="1"/>
    <x v="0"/>
    <n v="2985"/>
    <n v="0"/>
  </r>
  <r>
    <x v="10"/>
    <d v="2018-11-01T00:00:00"/>
    <x v="0"/>
    <n v="2"/>
    <x v="0"/>
    <n v="2985"/>
    <n v="0"/>
  </r>
  <r>
    <x v="10"/>
    <d v="2018-11-01T00:00:00"/>
    <x v="1"/>
    <n v="3"/>
    <x v="0"/>
    <n v="2985"/>
    <n v="0"/>
  </r>
  <r>
    <x v="10"/>
    <d v="2018-11-01T00:00:00"/>
    <x v="1"/>
    <n v="4"/>
    <x v="0"/>
    <n v="2985"/>
    <n v="0"/>
  </r>
  <r>
    <x v="10"/>
    <d v="2018-11-01T00:00:00"/>
    <x v="1"/>
    <n v="5"/>
    <x v="0"/>
    <n v="2985"/>
    <n v="0"/>
  </r>
  <r>
    <x v="10"/>
    <d v="2018-11-01T00:00:00"/>
    <x v="1"/>
    <n v="6"/>
    <x v="0"/>
    <n v="2985"/>
    <n v="0"/>
  </r>
  <r>
    <x v="10"/>
    <d v="2018-11-01T00:00:00"/>
    <x v="2"/>
    <n v="7"/>
    <x v="0"/>
    <n v="2872"/>
    <n v="0"/>
  </r>
  <r>
    <x v="10"/>
    <d v="2018-11-01T00:00:00"/>
    <x v="2"/>
    <n v="8"/>
    <x v="0"/>
    <n v="2872"/>
    <n v="0"/>
  </r>
  <r>
    <x v="10"/>
    <d v="2018-11-01T00:00:00"/>
    <x v="2"/>
    <n v="9"/>
    <x v="0"/>
    <n v="2872"/>
    <n v="0"/>
  </r>
  <r>
    <x v="10"/>
    <d v="2018-11-01T00:00:00"/>
    <x v="2"/>
    <n v="10"/>
    <x v="0"/>
    <n v="2872"/>
    <n v="0"/>
  </r>
  <r>
    <x v="10"/>
    <d v="2018-11-01T00:00:00"/>
    <x v="3"/>
    <n v="11"/>
    <x v="0"/>
    <n v="2842"/>
    <n v="0"/>
  </r>
  <r>
    <x v="10"/>
    <d v="2018-11-01T00:00:00"/>
    <x v="3"/>
    <n v="12"/>
    <x v="0"/>
    <n v="2842"/>
    <n v="0"/>
  </r>
  <r>
    <x v="10"/>
    <d v="2018-11-01T00:00:00"/>
    <x v="3"/>
    <n v="13"/>
    <x v="0"/>
    <n v="2842"/>
    <n v="0"/>
  </r>
  <r>
    <x v="10"/>
    <d v="2018-11-01T00:00:00"/>
    <x v="3"/>
    <n v="14"/>
    <x v="0"/>
    <n v="2842"/>
    <n v="0"/>
  </r>
  <r>
    <x v="10"/>
    <d v="2018-11-01T00:00:00"/>
    <x v="4"/>
    <n v="15"/>
    <x v="0"/>
    <n v="2842"/>
    <n v="0"/>
  </r>
  <r>
    <x v="10"/>
    <d v="2018-11-01T00:00:00"/>
    <x v="4"/>
    <n v="16"/>
    <x v="0"/>
    <n v="2842"/>
    <n v="0"/>
  </r>
  <r>
    <x v="10"/>
    <d v="2018-11-01T00:00:00"/>
    <x v="4"/>
    <n v="17"/>
    <x v="0"/>
    <n v="2842"/>
    <n v="0"/>
  </r>
  <r>
    <x v="10"/>
    <d v="2018-11-01T00:00:00"/>
    <x v="4"/>
    <n v="18"/>
    <x v="0"/>
    <n v="2842"/>
    <n v="0"/>
  </r>
  <r>
    <x v="10"/>
    <d v="2018-11-01T00:00:00"/>
    <x v="5"/>
    <n v="19"/>
    <x v="0"/>
    <n v="2842"/>
    <n v="0"/>
  </r>
  <r>
    <x v="10"/>
    <d v="2018-11-01T00:00:00"/>
    <x v="5"/>
    <n v="20"/>
    <x v="0"/>
    <n v="2842"/>
    <n v="0"/>
  </r>
  <r>
    <x v="10"/>
    <d v="2018-11-01T00:00:00"/>
    <x v="5"/>
    <n v="21"/>
    <x v="0"/>
    <n v="2842"/>
    <n v="0"/>
  </r>
  <r>
    <x v="10"/>
    <d v="2018-11-01T00:00:00"/>
    <x v="5"/>
    <n v="22"/>
    <x v="0"/>
    <n v="2842"/>
    <n v="0"/>
  </r>
  <r>
    <x v="10"/>
    <d v="2018-11-01T00:00:00"/>
    <x v="0"/>
    <n v="23"/>
    <x v="0"/>
    <n v="2985"/>
    <n v="0"/>
  </r>
  <r>
    <x v="11"/>
    <d v="2018-12-01T00:00:00"/>
    <x v="0"/>
    <n v="24"/>
    <x v="0"/>
    <n v="2985"/>
    <n v="0"/>
  </r>
  <r>
    <x v="11"/>
    <d v="2018-12-01T00:00:00"/>
    <x v="0"/>
    <n v="1"/>
    <x v="0"/>
    <n v="2985"/>
    <n v="0"/>
  </r>
  <r>
    <x v="11"/>
    <d v="2018-12-01T00:00:00"/>
    <x v="0"/>
    <n v="2"/>
    <x v="0"/>
    <n v="2985"/>
    <n v="0"/>
  </r>
  <r>
    <x v="11"/>
    <d v="2018-12-01T00:00:00"/>
    <x v="1"/>
    <n v="3"/>
    <x v="0"/>
    <n v="2985"/>
    <n v="0"/>
  </r>
  <r>
    <x v="11"/>
    <d v="2018-12-01T00:00:00"/>
    <x v="1"/>
    <n v="4"/>
    <x v="0"/>
    <n v="2985"/>
    <n v="0"/>
  </r>
  <r>
    <x v="11"/>
    <d v="2018-12-01T00:00:00"/>
    <x v="1"/>
    <n v="5"/>
    <x v="0"/>
    <n v="2985"/>
    <n v="0"/>
  </r>
  <r>
    <x v="11"/>
    <d v="2018-12-01T00:00:00"/>
    <x v="1"/>
    <n v="6"/>
    <x v="0"/>
    <n v="2985"/>
    <n v="0"/>
  </r>
  <r>
    <x v="11"/>
    <d v="2018-12-01T00:00:00"/>
    <x v="2"/>
    <n v="7"/>
    <x v="0"/>
    <n v="2905"/>
    <n v="0"/>
  </r>
  <r>
    <x v="11"/>
    <d v="2018-12-01T00:00:00"/>
    <x v="2"/>
    <n v="8"/>
    <x v="0"/>
    <n v="2905"/>
    <n v="0"/>
  </r>
  <r>
    <x v="11"/>
    <d v="2018-12-01T00:00:00"/>
    <x v="2"/>
    <n v="9"/>
    <x v="0"/>
    <n v="2905"/>
    <n v="0"/>
  </r>
  <r>
    <x v="11"/>
    <d v="2018-12-01T00:00:00"/>
    <x v="2"/>
    <n v="10"/>
    <x v="0"/>
    <n v="2905"/>
    <n v="0"/>
  </r>
  <r>
    <x v="11"/>
    <d v="2018-12-01T00:00:00"/>
    <x v="3"/>
    <n v="11"/>
    <x v="0"/>
    <n v="2842"/>
    <n v="0"/>
  </r>
  <r>
    <x v="11"/>
    <d v="2018-12-01T00:00:00"/>
    <x v="3"/>
    <n v="12"/>
    <x v="0"/>
    <n v="2842"/>
    <n v="0"/>
  </r>
  <r>
    <x v="11"/>
    <d v="2018-12-01T00:00:00"/>
    <x v="3"/>
    <n v="13"/>
    <x v="0"/>
    <n v="2842"/>
    <n v="0"/>
  </r>
  <r>
    <x v="11"/>
    <d v="2018-12-01T00:00:00"/>
    <x v="3"/>
    <n v="14"/>
    <x v="0"/>
    <n v="2842"/>
    <n v="0"/>
  </r>
  <r>
    <x v="11"/>
    <d v="2018-12-01T00:00:00"/>
    <x v="4"/>
    <n v="15"/>
    <x v="0"/>
    <n v="2842"/>
    <n v="0"/>
  </r>
  <r>
    <x v="11"/>
    <d v="2018-12-01T00:00:00"/>
    <x v="4"/>
    <n v="16"/>
    <x v="0"/>
    <n v="2842"/>
    <n v="0"/>
  </r>
  <r>
    <x v="11"/>
    <d v="2018-12-01T00:00:00"/>
    <x v="4"/>
    <n v="17"/>
    <x v="0"/>
    <n v="2842"/>
    <n v="0"/>
  </r>
  <r>
    <x v="11"/>
    <d v="2018-12-01T00:00:00"/>
    <x v="4"/>
    <n v="18"/>
    <x v="0"/>
    <n v="2842"/>
    <n v="0"/>
  </r>
  <r>
    <x v="11"/>
    <d v="2018-12-01T00:00:00"/>
    <x v="5"/>
    <n v="19"/>
    <x v="0"/>
    <n v="2842"/>
    <n v="0"/>
  </r>
  <r>
    <x v="11"/>
    <d v="2018-12-01T00:00:00"/>
    <x v="5"/>
    <n v="20"/>
    <x v="0"/>
    <n v="2842"/>
    <n v="0"/>
  </r>
  <r>
    <x v="11"/>
    <d v="2018-12-01T00:00:00"/>
    <x v="5"/>
    <n v="21"/>
    <x v="0"/>
    <n v="2842"/>
    <n v="0"/>
  </r>
  <r>
    <x v="11"/>
    <d v="2018-12-01T00:00:00"/>
    <x v="5"/>
    <n v="22"/>
    <x v="0"/>
    <n v="2842"/>
    <n v="0"/>
  </r>
  <r>
    <x v="11"/>
    <d v="2018-12-01T00:00:00"/>
    <x v="0"/>
    <n v="23"/>
    <x v="0"/>
    <n v="2985"/>
    <n v="0"/>
  </r>
  <r>
    <x v="11"/>
    <d v="2018-12-01T00:00:00"/>
    <x v="0"/>
    <n v="24"/>
    <x v="0"/>
    <n v="2985"/>
    <n v="0"/>
  </r>
  <r>
    <x v="12"/>
    <m/>
    <x v="6"/>
    <m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36">
  <location ref="M4:O10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2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</items>
    </pivotField>
    <pivotField showAll="0" defaultSubtotal="0"/>
    <pivotField axis="axisRow" showAll="0" defaultSubtotal="0">
      <items count="13">
        <item m="1" x="8"/>
        <item m="1" x="11"/>
        <item m="1" x="12"/>
        <item m="1" x="10"/>
        <item m="1" x="9"/>
        <item m="1" x="7"/>
        <item x="6"/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2"/>
  </rowFields>
  <rowItems count="6">
    <i>
      <x v="7"/>
    </i>
    <i>
      <x v="8"/>
    </i>
    <i>
      <x v="9"/>
    </i>
    <i>
      <x v="10"/>
    </i>
    <i>
      <x v="11"/>
    </i>
    <i>
      <x v="12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18*" fld="5" subtotal="max" baseField="2" baseItem="2"/>
    <dataField name="2019" fld="6" subtotal="max" baseField="0" baseItem="0"/>
  </dataFields>
  <chartFormats count="4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22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8">
  <location ref="M32:O44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Hourly Avg 2018*" fld="5" subtotal="average" baseField="0" baseItem="0"/>
    <dataField name="Hourly Avg 2019" fld="6" subtotal="average" baseField="0" baseItem="0"/>
  </dataFields>
  <chartFormats count="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0"/>
  <sheetViews>
    <sheetView zoomScale="86" zoomScaleNormal="86" workbookViewId="0">
      <selection activeCell="P89" sqref="P89:T112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0">
        <v>43101</v>
      </c>
      <c r="B1" s="110"/>
      <c r="C1" s="110"/>
      <c r="D1" s="110"/>
      <c r="E1" s="110"/>
      <c r="F1" s="110"/>
      <c r="G1" s="9"/>
      <c r="H1" s="110">
        <v>43132</v>
      </c>
      <c r="I1" s="110"/>
      <c r="J1" s="110"/>
      <c r="K1" s="110"/>
      <c r="L1" s="110"/>
      <c r="M1" s="110"/>
      <c r="N1" s="9"/>
      <c r="O1" s="110">
        <v>43160</v>
      </c>
      <c r="P1" s="110"/>
      <c r="Q1" s="110"/>
      <c r="R1" s="110"/>
      <c r="S1" s="110"/>
      <c r="T1" s="110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2">
        <v>2920</v>
      </c>
      <c r="C3" s="2">
        <v>1460</v>
      </c>
      <c r="D3" s="2">
        <v>1460</v>
      </c>
      <c r="E3" s="22">
        <v>1.69</v>
      </c>
      <c r="F3" s="23">
        <v>0.5</v>
      </c>
      <c r="G3" s="15"/>
      <c r="H3" s="24">
        <v>1</v>
      </c>
      <c r="I3" s="2">
        <v>3200</v>
      </c>
      <c r="J3" s="2">
        <v>1600</v>
      </c>
      <c r="K3" s="2">
        <v>1600</v>
      </c>
      <c r="L3" s="22">
        <v>1.87</v>
      </c>
      <c r="M3" s="23">
        <v>0.5</v>
      </c>
      <c r="N3" s="15"/>
      <c r="O3" s="21">
        <v>1</v>
      </c>
      <c r="P3" s="2">
        <v>3150</v>
      </c>
      <c r="Q3" s="2">
        <v>1575</v>
      </c>
      <c r="R3" s="2">
        <v>1575</v>
      </c>
      <c r="S3" s="22">
        <v>1.77</v>
      </c>
      <c r="T3" s="23">
        <v>0.5</v>
      </c>
    </row>
    <row r="4" spans="1:20" x14ac:dyDescent="0.25">
      <c r="A4" s="21">
        <v>2</v>
      </c>
      <c r="B4" s="2">
        <v>2920</v>
      </c>
      <c r="C4" s="2">
        <v>1460</v>
      </c>
      <c r="D4" s="2">
        <v>1460</v>
      </c>
      <c r="E4" s="22">
        <v>1.69</v>
      </c>
      <c r="F4" s="23">
        <v>0.5</v>
      </c>
      <c r="G4" s="15"/>
      <c r="H4" s="24">
        <v>2</v>
      </c>
      <c r="I4" s="2">
        <v>3200</v>
      </c>
      <c r="J4" s="2">
        <v>1600</v>
      </c>
      <c r="K4" s="2">
        <v>1600</v>
      </c>
      <c r="L4" s="22">
        <v>1.87</v>
      </c>
      <c r="M4" s="23">
        <v>0.5</v>
      </c>
      <c r="N4" s="15"/>
      <c r="O4" s="21">
        <v>2</v>
      </c>
      <c r="P4" s="2">
        <v>3150</v>
      </c>
      <c r="Q4" s="2">
        <v>1575</v>
      </c>
      <c r="R4" s="2">
        <v>1575</v>
      </c>
      <c r="S4" s="22">
        <v>1.77</v>
      </c>
      <c r="T4" s="23">
        <v>0.5</v>
      </c>
    </row>
    <row r="5" spans="1:20" x14ac:dyDescent="0.25">
      <c r="A5" s="21">
        <v>3</v>
      </c>
      <c r="B5" s="3">
        <v>2920</v>
      </c>
      <c r="C5" s="3">
        <v>1460</v>
      </c>
      <c r="D5" s="3">
        <v>1460</v>
      </c>
      <c r="E5" s="25">
        <v>1.69</v>
      </c>
      <c r="F5" s="26">
        <v>0.5</v>
      </c>
      <c r="G5" s="15"/>
      <c r="H5" s="24">
        <v>3</v>
      </c>
      <c r="I5" s="3">
        <v>3150</v>
      </c>
      <c r="J5" s="3">
        <v>1575</v>
      </c>
      <c r="K5" s="3">
        <v>1575</v>
      </c>
      <c r="L5" s="25">
        <v>1.77</v>
      </c>
      <c r="M5" s="26">
        <v>0.5</v>
      </c>
      <c r="N5" s="15"/>
      <c r="O5" s="21">
        <v>3</v>
      </c>
      <c r="P5" s="3">
        <v>3150</v>
      </c>
      <c r="Q5" s="3">
        <v>1575</v>
      </c>
      <c r="R5" s="3">
        <v>1575</v>
      </c>
      <c r="S5" s="25">
        <v>1.77</v>
      </c>
      <c r="T5" s="26">
        <v>0.5</v>
      </c>
    </row>
    <row r="6" spans="1:20" x14ac:dyDescent="0.25">
      <c r="A6" s="21">
        <v>4</v>
      </c>
      <c r="B6" s="3">
        <v>2920</v>
      </c>
      <c r="C6" s="3">
        <v>1460</v>
      </c>
      <c r="D6" s="3">
        <v>1460</v>
      </c>
      <c r="E6" s="25">
        <v>1.69</v>
      </c>
      <c r="F6" s="26">
        <v>0.5</v>
      </c>
      <c r="G6" s="15"/>
      <c r="H6" s="24">
        <v>4</v>
      </c>
      <c r="I6" s="3">
        <v>3150</v>
      </c>
      <c r="J6" s="3">
        <v>1575</v>
      </c>
      <c r="K6" s="3">
        <v>1575</v>
      </c>
      <c r="L6" s="25">
        <v>1.77</v>
      </c>
      <c r="M6" s="26">
        <v>0.5</v>
      </c>
      <c r="N6" s="15"/>
      <c r="O6" s="21">
        <v>4</v>
      </c>
      <c r="P6" s="3">
        <v>3150</v>
      </c>
      <c r="Q6" s="3">
        <v>1575</v>
      </c>
      <c r="R6" s="3">
        <v>1575</v>
      </c>
      <c r="S6" s="25">
        <v>1.77</v>
      </c>
      <c r="T6" s="26">
        <v>0.5</v>
      </c>
    </row>
    <row r="7" spans="1:20" x14ac:dyDescent="0.25">
      <c r="A7" s="21">
        <v>5</v>
      </c>
      <c r="B7" s="3">
        <v>2920</v>
      </c>
      <c r="C7" s="3">
        <v>1460</v>
      </c>
      <c r="D7" s="3">
        <v>1460</v>
      </c>
      <c r="E7" s="25">
        <v>1.69</v>
      </c>
      <c r="F7" s="26">
        <v>0.5</v>
      </c>
      <c r="G7" s="15"/>
      <c r="H7" s="24">
        <v>5</v>
      </c>
      <c r="I7" s="3">
        <v>3150</v>
      </c>
      <c r="J7" s="3">
        <v>1575</v>
      </c>
      <c r="K7" s="3">
        <v>1575</v>
      </c>
      <c r="L7" s="25">
        <v>1.77</v>
      </c>
      <c r="M7" s="26">
        <v>0.5</v>
      </c>
      <c r="N7" s="15"/>
      <c r="O7" s="21">
        <v>5</v>
      </c>
      <c r="P7" s="3">
        <v>3150</v>
      </c>
      <c r="Q7" s="3">
        <v>1575</v>
      </c>
      <c r="R7" s="3">
        <v>1575</v>
      </c>
      <c r="S7" s="25">
        <v>1.77</v>
      </c>
      <c r="T7" s="26">
        <v>0.5</v>
      </c>
    </row>
    <row r="8" spans="1:20" x14ac:dyDescent="0.25">
      <c r="A8" s="21">
        <v>6</v>
      </c>
      <c r="B8" s="3">
        <v>2920</v>
      </c>
      <c r="C8" s="3">
        <v>1460</v>
      </c>
      <c r="D8" s="3">
        <v>1460</v>
      </c>
      <c r="E8" s="25">
        <v>1.69</v>
      </c>
      <c r="F8" s="26">
        <v>0.5</v>
      </c>
      <c r="G8" s="15"/>
      <c r="H8" s="24">
        <v>6</v>
      </c>
      <c r="I8" s="3">
        <v>3150</v>
      </c>
      <c r="J8" s="3">
        <v>1575</v>
      </c>
      <c r="K8" s="3">
        <v>1575</v>
      </c>
      <c r="L8" s="25">
        <v>1.77</v>
      </c>
      <c r="M8" s="26">
        <v>0.5</v>
      </c>
      <c r="N8" s="15"/>
      <c r="O8" s="21">
        <v>6</v>
      </c>
      <c r="P8" s="3">
        <v>3150</v>
      </c>
      <c r="Q8" s="3">
        <v>1575</v>
      </c>
      <c r="R8" s="3">
        <v>1575</v>
      </c>
      <c r="S8" s="25">
        <v>1.77</v>
      </c>
      <c r="T8" s="26">
        <v>0.5</v>
      </c>
    </row>
    <row r="9" spans="1:20" x14ac:dyDescent="0.25">
      <c r="A9" s="21">
        <v>7</v>
      </c>
      <c r="B9" s="4">
        <v>2772</v>
      </c>
      <c r="C9" s="4">
        <v>1386</v>
      </c>
      <c r="D9" s="4">
        <v>1386</v>
      </c>
      <c r="E9" s="27">
        <v>1.47</v>
      </c>
      <c r="F9" s="28">
        <v>0.5</v>
      </c>
      <c r="G9" s="15"/>
      <c r="H9" s="24">
        <v>7</v>
      </c>
      <c r="I9" s="4">
        <v>2957</v>
      </c>
      <c r="J9" s="4">
        <v>1478.5</v>
      </c>
      <c r="K9" s="4">
        <v>1478.5</v>
      </c>
      <c r="L9" s="27">
        <v>1.54</v>
      </c>
      <c r="M9" s="28">
        <v>0.5</v>
      </c>
      <c r="N9" s="15"/>
      <c r="O9" s="21">
        <v>7</v>
      </c>
      <c r="P9" s="4">
        <v>2957</v>
      </c>
      <c r="Q9" s="4">
        <v>1478.5</v>
      </c>
      <c r="R9" s="4">
        <v>1478.5</v>
      </c>
      <c r="S9" s="27">
        <v>1.54</v>
      </c>
      <c r="T9" s="28">
        <v>0.5</v>
      </c>
    </row>
    <row r="10" spans="1:20" x14ac:dyDescent="0.25">
      <c r="A10" s="21">
        <v>8</v>
      </c>
      <c r="B10" s="4">
        <v>2772</v>
      </c>
      <c r="C10" s="4">
        <v>1386</v>
      </c>
      <c r="D10" s="4">
        <v>1386</v>
      </c>
      <c r="E10" s="27">
        <v>1.47</v>
      </c>
      <c r="F10" s="28">
        <v>0.5</v>
      </c>
      <c r="G10" s="15"/>
      <c r="H10" s="24">
        <v>8</v>
      </c>
      <c r="I10" s="4">
        <v>2957</v>
      </c>
      <c r="J10" s="4">
        <v>1478.5</v>
      </c>
      <c r="K10" s="4">
        <v>1478.5</v>
      </c>
      <c r="L10" s="27">
        <v>1.54</v>
      </c>
      <c r="M10" s="28">
        <v>0.5</v>
      </c>
      <c r="N10" s="15"/>
      <c r="O10" s="21">
        <v>8</v>
      </c>
      <c r="P10" s="4">
        <v>2957</v>
      </c>
      <c r="Q10" s="4">
        <v>1478.5</v>
      </c>
      <c r="R10" s="4">
        <v>1478.5</v>
      </c>
      <c r="S10" s="27">
        <v>1.54</v>
      </c>
      <c r="T10" s="28">
        <v>0.5</v>
      </c>
    </row>
    <row r="11" spans="1:20" x14ac:dyDescent="0.25">
      <c r="A11" s="21">
        <v>9</v>
      </c>
      <c r="B11" s="4">
        <v>2772</v>
      </c>
      <c r="C11" s="4">
        <v>1386</v>
      </c>
      <c r="D11" s="4">
        <v>1386</v>
      </c>
      <c r="E11" s="27">
        <v>1.47</v>
      </c>
      <c r="F11" s="28">
        <v>0.5</v>
      </c>
      <c r="G11" s="15"/>
      <c r="H11" s="24">
        <v>9</v>
      </c>
      <c r="I11" s="4">
        <v>2957</v>
      </c>
      <c r="J11" s="4">
        <v>1478.5</v>
      </c>
      <c r="K11" s="4">
        <v>1478.5</v>
      </c>
      <c r="L11" s="27">
        <v>1.54</v>
      </c>
      <c r="M11" s="28">
        <v>0.5</v>
      </c>
      <c r="N11" s="15"/>
      <c r="O11" s="21">
        <v>9</v>
      </c>
      <c r="P11" s="4">
        <v>2957</v>
      </c>
      <c r="Q11" s="4">
        <v>1478.5</v>
      </c>
      <c r="R11" s="4">
        <v>1478.5</v>
      </c>
      <c r="S11" s="27">
        <v>1.54</v>
      </c>
      <c r="T11" s="28">
        <v>0.5</v>
      </c>
    </row>
    <row r="12" spans="1:20" x14ac:dyDescent="0.25">
      <c r="A12" s="21">
        <v>10</v>
      </c>
      <c r="B12" s="4">
        <v>2772</v>
      </c>
      <c r="C12" s="4">
        <v>1386</v>
      </c>
      <c r="D12" s="4">
        <v>1386</v>
      </c>
      <c r="E12" s="27">
        <v>1.47</v>
      </c>
      <c r="F12" s="28">
        <v>0.5</v>
      </c>
      <c r="G12" s="15"/>
      <c r="H12" s="24">
        <v>10</v>
      </c>
      <c r="I12" s="4">
        <v>2957</v>
      </c>
      <c r="J12" s="4">
        <v>1478.5</v>
      </c>
      <c r="K12" s="4">
        <v>1478.5</v>
      </c>
      <c r="L12" s="27">
        <v>1.54</v>
      </c>
      <c r="M12" s="28">
        <v>0.5</v>
      </c>
      <c r="N12" s="15"/>
      <c r="O12" s="21">
        <v>10</v>
      </c>
      <c r="P12" s="4">
        <v>2957</v>
      </c>
      <c r="Q12" s="4">
        <v>1478.5</v>
      </c>
      <c r="R12" s="4">
        <v>1478.5</v>
      </c>
      <c r="S12" s="27">
        <v>1.54</v>
      </c>
      <c r="T12" s="28">
        <v>0.5</v>
      </c>
    </row>
    <row r="13" spans="1:20" x14ac:dyDescent="0.25">
      <c r="A13" s="21">
        <v>11</v>
      </c>
      <c r="B13" s="5">
        <v>2772</v>
      </c>
      <c r="C13" s="5">
        <v>1386</v>
      </c>
      <c r="D13" s="5">
        <v>1386</v>
      </c>
      <c r="E13" s="29">
        <v>1.47</v>
      </c>
      <c r="F13" s="30">
        <v>0.5</v>
      </c>
      <c r="G13" s="15"/>
      <c r="H13" s="24">
        <v>11</v>
      </c>
      <c r="I13" s="5">
        <v>2957</v>
      </c>
      <c r="J13" s="5">
        <v>1478.5</v>
      </c>
      <c r="K13" s="5">
        <v>1478.5</v>
      </c>
      <c r="L13" s="29">
        <v>1.54</v>
      </c>
      <c r="M13" s="30">
        <v>0.5</v>
      </c>
      <c r="N13" s="15"/>
      <c r="O13" s="21">
        <v>11</v>
      </c>
      <c r="P13" s="5">
        <v>2917</v>
      </c>
      <c r="Q13" s="5">
        <v>1458.5</v>
      </c>
      <c r="R13" s="5">
        <v>1458.5</v>
      </c>
      <c r="S13" s="29">
        <v>1.47</v>
      </c>
      <c r="T13" s="30">
        <v>0.5</v>
      </c>
    </row>
    <row r="14" spans="1:20" x14ac:dyDescent="0.25">
      <c r="A14" s="21">
        <v>12</v>
      </c>
      <c r="B14" s="5">
        <v>2772</v>
      </c>
      <c r="C14" s="5">
        <v>1386</v>
      </c>
      <c r="D14" s="5">
        <v>1386</v>
      </c>
      <c r="E14" s="29">
        <v>1.47</v>
      </c>
      <c r="F14" s="30">
        <v>0.5</v>
      </c>
      <c r="G14" s="15"/>
      <c r="H14" s="24">
        <v>12</v>
      </c>
      <c r="I14" s="5">
        <v>2957</v>
      </c>
      <c r="J14" s="5">
        <v>1478.5</v>
      </c>
      <c r="K14" s="5">
        <v>1478.5</v>
      </c>
      <c r="L14" s="29">
        <v>1.54</v>
      </c>
      <c r="M14" s="30">
        <v>0.5</v>
      </c>
      <c r="N14" s="15"/>
      <c r="O14" s="21">
        <v>12</v>
      </c>
      <c r="P14" s="5">
        <v>2917</v>
      </c>
      <c r="Q14" s="5">
        <v>1458.5</v>
      </c>
      <c r="R14" s="5">
        <v>1458.5</v>
      </c>
      <c r="S14" s="29">
        <v>1.47</v>
      </c>
      <c r="T14" s="30">
        <v>0.5</v>
      </c>
    </row>
    <row r="15" spans="1:20" x14ac:dyDescent="0.25">
      <c r="A15" s="21">
        <v>13</v>
      </c>
      <c r="B15" s="5">
        <v>2772</v>
      </c>
      <c r="C15" s="5">
        <v>1386</v>
      </c>
      <c r="D15" s="5">
        <v>1386</v>
      </c>
      <c r="E15" s="29">
        <v>1.47</v>
      </c>
      <c r="F15" s="30">
        <v>0.5</v>
      </c>
      <c r="G15" s="15"/>
      <c r="H15" s="24">
        <v>13</v>
      </c>
      <c r="I15" s="5">
        <v>2957</v>
      </c>
      <c r="J15" s="5">
        <v>1478.5</v>
      </c>
      <c r="K15" s="5">
        <v>1478.5</v>
      </c>
      <c r="L15" s="29">
        <v>1.54</v>
      </c>
      <c r="M15" s="30">
        <v>0.5</v>
      </c>
      <c r="N15" s="15"/>
      <c r="O15" s="21">
        <v>13</v>
      </c>
      <c r="P15" s="5">
        <v>2917</v>
      </c>
      <c r="Q15" s="5">
        <v>1458.5</v>
      </c>
      <c r="R15" s="5">
        <v>1458.5</v>
      </c>
      <c r="S15" s="29">
        <v>1.47</v>
      </c>
      <c r="T15" s="30">
        <v>0.5</v>
      </c>
    </row>
    <row r="16" spans="1:20" x14ac:dyDescent="0.25">
      <c r="A16" s="21">
        <v>14</v>
      </c>
      <c r="B16" s="5">
        <v>2772</v>
      </c>
      <c r="C16" s="5">
        <v>1386</v>
      </c>
      <c r="D16" s="5">
        <v>1386</v>
      </c>
      <c r="E16" s="29">
        <v>1.47</v>
      </c>
      <c r="F16" s="30">
        <v>0.5</v>
      </c>
      <c r="G16" s="15"/>
      <c r="H16" s="24">
        <v>14</v>
      </c>
      <c r="I16" s="5">
        <v>2957</v>
      </c>
      <c r="J16" s="5">
        <v>1478.5</v>
      </c>
      <c r="K16" s="5">
        <v>1478.5</v>
      </c>
      <c r="L16" s="29">
        <v>1.54</v>
      </c>
      <c r="M16" s="30">
        <v>0.5</v>
      </c>
      <c r="N16" s="15"/>
      <c r="O16" s="21">
        <v>14</v>
      </c>
      <c r="P16" s="5">
        <v>2917</v>
      </c>
      <c r="Q16" s="5">
        <v>1458.5</v>
      </c>
      <c r="R16" s="5">
        <v>1458.5</v>
      </c>
      <c r="S16" s="29">
        <v>1.47</v>
      </c>
      <c r="T16" s="30">
        <v>0.5</v>
      </c>
    </row>
    <row r="17" spans="1:22" x14ac:dyDescent="0.25">
      <c r="A17" s="21">
        <v>15</v>
      </c>
      <c r="B17" s="6">
        <v>2772</v>
      </c>
      <c r="C17" s="6">
        <v>1386</v>
      </c>
      <c r="D17" s="6">
        <v>1386</v>
      </c>
      <c r="E17" s="31">
        <v>1.47</v>
      </c>
      <c r="F17" s="32">
        <v>0.5</v>
      </c>
      <c r="G17" s="15"/>
      <c r="H17" s="24">
        <v>15</v>
      </c>
      <c r="I17" s="6">
        <v>2957</v>
      </c>
      <c r="J17" s="6">
        <v>1478.5</v>
      </c>
      <c r="K17" s="6">
        <v>1478.5</v>
      </c>
      <c r="L17" s="31">
        <v>1.54</v>
      </c>
      <c r="M17" s="32">
        <v>0.5</v>
      </c>
      <c r="N17" s="15"/>
      <c r="O17" s="21">
        <v>15</v>
      </c>
      <c r="P17" s="6">
        <v>2917</v>
      </c>
      <c r="Q17" s="6">
        <v>1458.5</v>
      </c>
      <c r="R17" s="6">
        <v>1458.5</v>
      </c>
      <c r="S17" s="31">
        <v>1.47</v>
      </c>
      <c r="T17" s="32">
        <v>0.5</v>
      </c>
    </row>
    <row r="18" spans="1:22" x14ac:dyDescent="0.25">
      <c r="A18" s="21">
        <v>16</v>
      </c>
      <c r="B18" s="6">
        <v>2772</v>
      </c>
      <c r="C18" s="6">
        <v>1386</v>
      </c>
      <c r="D18" s="6">
        <v>1386</v>
      </c>
      <c r="E18" s="31">
        <v>1.47</v>
      </c>
      <c r="F18" s="32">
        <v>0.5</v>
      </c>
      <c r="G18" s="15"/>
      <c r="H18" s="24">
        <v>16</v>
      </c>
      <c r="I18" s="6">
        <v>2957</v>
      </c>
      <c r="J18" s="6">
        <v>1478.5</v>
      </c>
      <c r="K18" s="6">
        <v>1478.5</v>
      </c>
      <c r="L18" s="31">
        <v>1.54</v>
      </c>
      <c r="M18" s="32">
        <v>0.5</v>
      </c>
      <c r="N18" s="15"/>
      <c r="O18" s="21">
        <v>16</v>
      </c>
      <c r="P18" s="6">
        <v>2917</v>
      </c>
      <c r="Q18" s="6">
        <v>1458.5</v>
      </c>
      <c r="R18" s="6">
        <v>1458.5</v>
      </c>
      <c r="S18" s="31">
        <v>1.47</v>
      </c>
      <c r="T18" s="32">
        <v>0.5</v>
      </c>
    </row>
    <row r="19" spans="1:22" x14ac:dyDescent="0.25">
      <c r="A19" s="21">
        <v>17</v>
      </c>
      <c r="B19" s="6">
        <v>2772</v>
      </c>
      <c r="C19" s="6">
        <v>1386</v>
      </c>
      <c r="D19" s="6">
        <v>1386</v>
      </c>
      <c r="E19" s="31">
        <v>1.47</v>
      </c>
      <c r="F19" s="32">
        <v>0.5</v>
      </c>
      <c r="G19" s="15"/>
      <c r="H19" s="24">
        <v>17</v>
      </c>
      <c r="I19" s="6">
        <v>2957</v>
      </c>
      <c r="J19" s="6">
        <v>1478.5</v>
      </c>
      <c r="K19" s="6">
        <v>1478.5</v>
      </c>
      <c r="L19" s="31">
        <v>1.54</v>
      </c>
      <c r="M19" s="32">
        <v>0.5</v>
      </c>
      <c r="N19" s="15"/>
      <c r="O19" s="21">
        <v>17</v>
      </c>
      <c r="P19" s="6">
        <v>2917</v>
      </c>
      <c r="Q19" s="6">
        <v>1458.5</v>
      </c>
      <c r="R19" s="6">
        <v>1458.5</v>
      </c>
      <c r="S19" s="31">
        <v>1.47</v>
      </c>
      <c r="T19" s="32">
        <v>0.5</v>
      </c>
    </row>
    <row r="20" spans="1:22" x14ac:dyDescent="0.25">
      <c r="A20" s="21">
        <v>18</v>
      </c>
      <c r="B20" s="6">
        <v>2772</v>
      </c>
      <c r="C20" s="6">
        <v>1386</v>
      </c>
      <c r="D20" s="6">
        <v>1386</v>
      </c>
      <c r="E20" s="31">
        <v>1.47</v>
      </c>
      <c r="F20" s="32">
        <v>0.5</v>
      </c>
      <c r="G20" s="15"/>
      <c r="H20" s="24">
        <v>18</v>
      </c>
      <c r="I20" s="6">
        <v>2957</v>
      </c>
      <c r="J20" s="6">
        <v>1478.5</v>
      </c>
      <c r="K20" s="6">
        <v>1478.5</v>
      </c>
      <c r="L20" s="31">
        <v>1.54</v>
      </c>
      <c r="M20" s="32">
        <v>0.5</v>
      </c>
      <c r="N20" s="15"/>
      <c r="O20" s="21">
        <v>18</v>
      </c>
      <c r="P20" s="6">
        <v>2917</v>
      </c>
      <c r="Q20" s="6">
        <v>1458.5</v>
      </c>
      <c r="R20" s="6">
        <v>1458.5</v>
      </c>
      <c r="S20" s="31">
        <v>1.47</v>
      </c>
      <c r="T20" s="32">
        <v>0.5</v>
      </c>
    </row>
    <row r="21" spans="1:22" x14ac:dyDescent="0.25">
      <c r="A21" s="21">
        <v>19</v>
      </c>
      <c r="B21" s="7">
        <v>2816</v>
      </c>
      <c r="C21" s="7">
        <v>1408</v>
      </c>
      <c r="D21" s="7">
        <v>1408</v>
      </c>
      <c r="E21" s="33">
        <v>1.54</v>
      </c>
      <c r="F21" s="34">
        <v>0.5</v>
      </c>
      <c r="G21" s="15"/>
      <c r="H21" s="24">
        <v>19</v>
      </c>
      <c r="I21" s="7">
        <v>2957</v>
      </c>
      <c r="J21" s="7">
        <v>1478.5</v>
      </c>
      <c r="K21" s="7">
        <v>1478.5</v>
      </c>
      <c r="L21" s="33">
        <v>1.54</v>
      </c>
      <c r="M21" s="34">
        <v>0.5</v>
      </c>
      <c r="N21" s="15"/>
      <c r="O21" s="21">
        <v>19</v>
      </c>
      <c r="P21" s="7">
        <v>2917</v>
      </c>
      <c r="Q21" s="7">
        <v>1458.5</v>
      </c>
      <c r="R21" s="7">
        <v>1458.5</v>
      </c>
      <c r="S21" s="33">
        <v>1.47</v>
      </c>
      <c r="T21" s="34">
        <v>0.5</v>
      </c>
    </row>
    <row r="22" spans="1:22" x14ac:dyDescent="0.25">
      <c r="A22" s="21">
        <v>20</v>
      </c>
      <c r="B22" s="7">
        <v>2816</v>
      </c>
      <c r="C22" s="7">
        <v>1408</v>
      </c>
      <c r="D22" s="7">
        <v>1408</v>
      </c>
      <c r="E22" s="33">
        <v>1.54</v>
      </c>
      <c r="F22" s="34">
        <v>0.5</v>
      </c>
      <c r="G22" s="15"/>
      <c r="H22" s="24">
        <v>20</v>
      </c>
      <c r="I22" s="7">
        <v>2957</v>
      </c>
      <c r="J22" s="7">
        <v>1478.5</v>
      </c>
      <c r="K22" s="7">
        <v>1478.5</v>
      </c>
      <c r="L22" s="33">
        <v>1.54</v>
      </c>
      <c r="M22" s="34">
        <v>0.5</v>
      </c>
      <c r="N22" s="15"/>
      <c r="O22" s="21">
        <v>20</v>
      </c>
      <c r="P22" s="7">
        <v>2917</v>
      </c>
      <c r="Q22" s="7">
        <v>1458.5</v>
      </c>
      <c r="R22" s="7">
        <v>1458.5</v>
      </c>
      <c r="S22" s="33">
        <v>1.47</v>
      </c>
      <c r="T22" s="34">
        <v>0.5</v>
      </c>
    </row>
    <row r="23" spans="1:22" x14ac:dyDescent="0.25">
      <c r="A23" s="21">
        <v>21</v>
      </c>
      <c r="B23" s="7">
        <v>2816</v>
      </c>
      <c r="C23" s="7">
        <v>1408</v>
      </c>
      <c r="D23" s="7">
        <v>1408</v>
      </c>
      <c r="E23" s="33">
        <v>1.54</v>
      </c>
      <c r="F23" s="34">
        <v>0.5</v>
      </c>
      <c r="G23" s="15"/>
      <c r="H23" s="24">
        <v>21</v>
      </c>
      <c r="I23" s="7">
        <v>2957</v>
      </c>
      <c r="J23" s="7">
        <v>1478.5</v>
      </c>
      <c r="K23" s="7">
        <v>1478.5</v>
      </c>
      <c r="L23" s="33">
        <v>1.54</v>
      </c>
      <c r="M23" s="34">
        <v>0.5</v>
      </c>
      <c r="N23" s="15"/>
      <c r="O23" s="21">
        <v>21</v>
      </c>
      <c r="P23" s="7">
        <v>2917</v>
      </c>
      <c r="Q23" s="7">
        <v>1458.5</v>
      </c>
      <c r="R23" s="7">
        <v>1458.5</v>
      </c>
      <c r="S23" s="33">
        <v>1.47</v>
      </c>
      <c r="T23" s="34">
        <v>0.5</v>
      </c>
    </row>
    <row r="24" spans="1:22" x14ac:dyDescent="0.25">
      <c r="A24" s="21">
        <v>22</v>
      </c>
      <c r="B24" s="7">
        <v>2816</v>
      </c>
      <c r="C24" s="7">
        <v>1408</v>
      </c>
      <c r="D24" s="7">
        <v>1408</v>
      </c>
      <c r="E24" s="33">
        <v>1.54</v>
      </c>
      <c r="F24" s="34">
        <v>0.5</v>
      </c>
      <c r="G24" s="15"/>
      <c r="H24" s="24">
        <v>22</v>
      </c>
      <c r="I24" s="7">
        <v>2957</v>
      </c>
      <c r="J24" s="7">
        <v>1478.5</v>
      </c>
      <c r="K24" s="7">
        <v>1478.5</v>
      </c>
      <c r="L24" s="33">
        <v>1.54</v>
      </c>
      <c r="M24" s="34">
        <v>0.5</v>
      </c>
      <c r="N24" s="15"/>
      <c r="O24" s="21">
        <v>22</v>
      </c>
      <c r="P24" s="7">
        <v>2917</v>
      </c>
      <c r="Q24" s="7">
        <v>1458.5</v>
      </c>
      <c r="R24" s="7">
        <v>1458.5</v>
      </c>
      <c r="S24" s="33">
        <v>1.47</v>
      </c>
      <c r="T24" s="34">
        <v>0.5</v>
      </c>
    </row>
    <row r="25" spans="1:22" x14ac:dyDescent="0.25">
      <c r="A25" s="21">
        <v>23</v>
      </c>
      <c r="B25" s="2">
        <v>2920</v>
      </c>
      <c r="C25" s="2">
        <v>1460</v>
      </c>
      <c r="D25" s="2">
        <v>1460</v>
      </c>
      <c r="E25" s="22">
        <v>1.69</v>
      </c>
      <c r="F25" s="23">
        <v>0.5</v>
      </c>
      <c r="G25" s="15"/>
      <c r="H25" s="24">
        <v>23</v>
      </c>
      <c r="I25" s="2">
        <v>3200</v>
      </c>
      <c r="J25" s="2">
        <v>1600</v>
      </c>
      <c r="K25" s="2">
        <v>1600</v>
      </c>
      <c r="L25" s="22">
        <v>1.87</v>
      </c>
      <c r="M25" s="23">
        <v>0.5</v>
      </c>
      <c r="N25" s="15"/>
      <c r="O25" s="21">
        <v>23</v>
      </c>
      <c r="P25" s="2">
        <v>3150</v>
      </c>
      <c r="Q25" s="2">
        <v>1575</v>
      </c>
      <c r="R25" s="2">
        <v>1575</v>
      </c>
      <c r="S25" s="22">
        <v>1.77</v>
      </c>
      <c r="T25" s="23">
        <v>0.5</v>
      </c>
    </row>
    <row r="26" spans="1:22" x14ac:dyDescent="0.25">
      <c r="A26" s="21">
        <v>24</v>
      </c>
      <c r="B26" s="2">
        <v>2920</v>
      </c>
      <c r="C26" s="2">
        <v>1460</v>
      </c>
      <c r="D26" s="2">
        <v>1460</v>
      </c>
      <c r="E26" s="22">
        <v>1.69</v>
      </c>
      <c r="F26" s="23">
        <v>0.5</v>
      </c>
      <c r="G26" s="15"/>
      <c r="H26" s="24">
        <v>24</v>
      </c>
      <c r="I26" s="2">
        <v>3200</v>
      </c>
      <c r="J26" s="2">
        <v>1600</v>
      </c>
      <c r="K26" s="2">
        <v>1600</v>
      </c>
      <c r="L26" s="22">
        <v>1.87</v>
      </c>
      <c r="M26" s="23">
        <v>0.5</v>
      </c>
      <c r="N26" s="15"/>
      <c r="O26" s="21">
        <v>24</v>
      </c>
      <c r="P26" s="2">
        <v>3150</v>
      </c>
      <c r="Q26" s="2">
        <v>1575</v>
      </c>
      <c r="R26" s="2">
        <v>1575</v>
      </c>
      <c r="S26" s="22">
        <v>1.77</v>
      </c>
      <c r="T26" s="23">
        <v>0.5</v>
      </c>
    </row>
    <row r="27" spans="1:22" x14ac:dyDescent="0.25">
      <c r="B27" s="1"/>
      <c r="I27" s="1"/>
      <c r="P27" s="1"/>
    </row>
    <row r="29" spans="1:22" x14ac:dyDescent="0.25">
      <c r="E29" t="s">
        <v>18</v>
      </c>
      <c r="S29" t="s">
        <v>18</v>
      </c>
    </row>
    <row r="30" spans="1:22" ht="18.75" x14ac:dyDescent="0.3">
      <c r="A30" s="111">
        <v>43191</v>
      </c>
      <c r="B30" s="111"/>
      <c r="C30" s="111"/>
      <c r="D30" s="111"/>
      <c r="E30" s="111"/>
      <c r="F30" s="111"/>
      <c r="G30" s="37"/>
      <c r="H30" s="111">
        <v>43221</v>
      </c>
      <c r="I30" s="111"/>
      <c r="J30" s="111"/>
      <c r="K30" s="111"/>
      <c r="L30" s="111"/>
      <c r="M30" s="111"/>
      <c r="N30" s="37"/>
      <c r="O30" s="111">
        <v>43252</v>
      </c>
      <c r="P30" s="111"/>
      <c r="Q30" s="111"/>
      <c r="R30" s="111"/>
      <c r="S30" s="111"/>
      <c r="T30" s="111"/>
    </row>
    <row r="31" spans="1:22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2" x14ac:dyDescent="0.25">
      <c r="A32" s="21">
        <v>1</v>
      </c>
      <c r="B32" s="2">
        <v>3150</v>
      </c>
      <c r="C32" s="2">
        <v>1575</v>
      </c>
      <c r="D32" s="2">
        <v>1575</v>
      </c>
      <c r="E32" s="22">
        <v>1.77</v>
      </c>
      <c r="F32" s="23">
        <v>0.5</v>
      </c>
      <c r="G32" s="15"/>
      <c r="H32" s="24">
        <v>1</v>
      </c>
      <c r="I32" s="2">
        <v>2957</v>
      </c>
      <c r="J32" s="2">
        <v>1478.5</v>
      </c>
      <c r="K32" s="2">
        <v>1478.5</v>
      </c>
      <c r="L32" s="22">
        <v>1.54</v>
      </c>
      <c r="M32" s="23">
        <v>0.5</v>
      </c>
      <c r="N32" s="15"/>
      <c r="O32" s="21">
        <v>1</v>
      </c>
      <c r="P32" s="2">
        <v>2565</v>
      </c>
      <c r="Q32" s="2">
        <v>1150</v>
      </c>
      <c r="R32" s="2">
        <v>1415</v>
      </c>
      <c r="S32" s="22">
        <v>1.26</v>
      </c>
      <c r="T32" s="23">
        <f>R32/P32</f>
        <v>0.55165692007797273</v>
      </c>
      <c r="U32" s="40"/>
      <c r="V32" s="1"/>
    </row>
    <row r="33" spans="1:22" x14ac:dyDescent="0.25">
      <c r="A33" s="21">
        <v>2</v>
      </c>
      <c r="B33" s="2">
        <v>3150</v>
      </c>
      <c r="C33" s="2">
        <v>1575</v>
      </c>
      <c r="D33" s="2">
        <v>1575</v>
      </c>
      <c r="E33" s="22">
        <v>1.77</v>
      </c>
      <c r="F33" s="23">
        <v>0.5</v>
      </c>
      <c r="G33" s="15"/>
      <c r="H33" s="24">
        <v>2</v>
      </c>
      <c r="I33" s="2">
        <v>2957</v>
      </c>
      <c r="J33" s="2">
        <v>1478.5</v>
      </c>
      <c r="K33" s="2">
        <v>1478.5</v>
      </c>
      <c r="L33" s="22">
        <v>1.54</v>
      </c>
      <c r="M33" s="23">
        <v>0.5</v>
      </c>
      <c r="N33" s="15"/>
      <c r="O33" s="21">
        <v>2</v>
      </c>
      <c r="P33" s="2">
        <v>2565</v>
      </c>
      <c r="Q33" s="2">
        <v>1150</v>
      </c>
      <c r="R33" s="2">
        <v>1415</v>
      </c>
      <c r="S33" s="22">
        <v>1.26</v>
      </c>
      <c r="T33" s="23">
        <f>R33/P33</f>
        <v>0.55165692007797273</v>
      </c>
      <c r="U33" s="40"/>
      <c r="V33" s="1"/>
    </row>
    <row r="34" spans="1:22" x14ac:dyDescent="0.25">
      <c r="A34" s="21">
        <v>3</v>
      </c>
      <c r="B34" s="3">
        <v>3150</v>
      </c>
      <c r="C34" s="3">
        <v>1575</v>
      </c>
      <c r="D34" s="3">
        <v>1575</v>
      </c>
      <c r="E34" s="25">
        <v>1.77</v>
      </c>
      <c r="F34" s="26">
        <v>0.5</v>
      </c>
      <c r="G34" s="15"/>
      <c r="H34" s="24">
        <v>3</v>
      </c>
      <c r="I34" s="3">
        <v>3006</v>
      </c>
      <c r="J34" s="3">
        <v>1503</v>
      </c>
      <c r="K34" s="3">
        <v>1503</v>
      </c>
      <c r="L34" s="25">
        <v>1.61</v>
      </c>
      <c r="M34" s="26">
        <v>0.5</v>
      </c>
      <c r="N34" s="15"/>
      <c r="O34" s="21">
        <v>3</v>
      </c>
      <c r="P34" s="3">
        <v>2614</v>
      </c>
      <c r="Q34" s="3">
        <v>1150</v>
      </c>
      <c r="R34" s="3">
        <v>1464</v>
      </c>
      <c r="S34" s="25">
        <v>1.3</v>
      </c>
      <c r="T34" s="26">
        <f>R34/P34</f>
        <v>0.56006120887528688</v>
      </c>
      <c r="U34" s="40"/>
      <c r="V34" s="1"/>
    </row>
    <row r="35" spans="1:22" x14ac:dyDescent="0.25">
      <c r="A35" s="21">
        <v>4</v>
      </c>
      <c r="B35" s="3">
        <v>3150</v>
      </c>
      <c r="C35" s="3">
        <v>1575</v>
      </c>
      <c r="D35" s="3">
        <v>1575</v>
      </c>
      <c r="E35" s="25">
        <v>1.77</v>
      </c>
      <c r="F35" s="26">
        <v>0.5</v>
      </c>
      <c r="G35" s="15"/>
      <c r="H35" s="24">
        <v>4</v>
      </c>
      <c r="I35" s="3">
        <v>3006</v>
      </c>
      <c r="J35" s="3">
        <v>1503</v>
      </c>
      <c r="K35" s="3">
        <v>1503</v>
      </c>
      <c r="L35" s="25">
        <v>1.61</v>
      </c>
      <c r="M35" s="26">
        <v>0.5</v>
      </c>
      <c r="N35" s="15"/>
      <c r="O35" s="21">
        <v>4</v>
      </c>
      <c r="P35" s="3">
        <v>2614</v>
      </c>
      <c r="Q35" s="3">
        <v>1150</v>
      </c>
      <c r="R35" s="3">
        <v>1464</v>
      </c>
      <c r="S35" s="25">
        <v>1.3</v>
      </c>
      <c r="T35" s="26">
        <f t="shared" ref="T35:T55" si="0">R35/P35</f>
        <v>0.56006120887528688</v>
      </c>
      <c r="U35" s="40"/>
      <c r="V35" s="1"/>
    </row>
    <row r="36" spans="1:22" x14ac:dyDescent="0.25">
      <c r="A36" s="21">
        <v>5</v>
      </c>
      <c r="B36" s="3">
        <v>3150</v>
      </c>
      <c r="C36" s="3">
        <v>1575</v>
      </c>
      <c r="D36" s="3">
        <v>1575</v>
      </c>
      <c r="E36" s="25">
        <v>1.77</v>
      </c>
      <c r="F36" s="26">
        <v>0.5</v>
      </c>
      <c r="G36" s="15"/>
      <c r="H36" s="24">
        <v>5</v>
      </c>
      <c r="I36" s="3">
        <v>3006</v>
      </c>
      <c r="J36" s="3">
        <v>1503</v>
      </c>
      <c r="K36" s="3">
        <v>1503</v>
      </c>
      <c r="L36" s="25">
        <v>1.61</v>
      </c>
      <c r="M36" s="26">
        <v>0.5</v>
      </c>
      <c r="N36" s="15"/>
      <c r="O36" s="21">
        <v>5</v>
      </c>
      <c r="P36" s="3">
        <v>2614</v>
      </c>
      <c r="Q36" s="3">
        <v>1150</v>
      </c>
      <c r="R36" s="3">
        <v>1464</v>
      </c>
      <c r="S36" s="25">
        <v>1.3</v>
      </c>
      <c r="T36" s="26">
        <f t="shared" si="0"/>
        <v>0.56006120887528688</v>
      </c>
      <c r="U36" s="40"/>
      <c r="V36" s="1"/>
    </row>
    <row r="37" spans="1:22" x14ac:dyDescent="0.25">
      <c r="A37" s="21">
        <v>6</v>
      </c>
      <c r="B37" s="3">
        <v>3150</v>
      </c>
      <c r="C37" s="3">
        <v>1575</v>
      </c>
      <c r="D37" s="3">
        <v>1575</v>
      </c>
      <c r="E37" s="25">
        <v>1.77</v>
      </c>
      <c r="F37" s="26">
        <v>0.5</v>
      </c>
      <c r="G37" s="15"/>
      <c r="H37" s="24">
        <v>6</v>
      </c>
      <c r="I37" s="3">
        <v>3006</v>
      </c>
      <c r="J37" s="3">
        <v>1503</v>
      </c>
      <c r="K37" s="3">
        <v>1503</v>
      </c>
      <c r="L37" s="25">
        <v>1.61</v>
      </c>
      <c r="M37" s="26">
        <v>0.5</v>
      </c>
      <c r="N37" s="15"/>
      <c r="O37" s="21">
        <v>6</v>
      </c>
      <c r="P37" s="3">
        <v>2614</v>
      </c>
      <c r="Q37" s="3">
        <v>1150</v>
      </c>
      <c r="R37" s="3">
        <v>1464</v>
      </c>
      <c r="S37" s="25">
        <v>1.3</v>
      </c>
      <c r="T37" s="26">
        <f t="shared" si="0"/>
        <v>0.56006120887528688</v>
      </c>
      <c r="U37" s="40"/>
      <c r="V37" s="1"/>
    </row>
    <row r="38" spans="1:22" x14ac:dyDescent="0.25">
      <c r="A38" s="21">
        <v>7</v>
      </c>
      <c r="B38" s="4">
        <v>3006</v>
      </c>
      <c r="C38" s="4">
        <v>1503</v>
      </c>
      <c r="D38" s="4">
        <v>1503</v>
      </c>
      <c r="E38" s="27">
        <v>1.61</v>
      </c>
      <c r="F38" s="28">
        <v>0.5</v>
      </c>
      <c r="G38" s="15"/>
      <c r="H38" s="24">
        <v>7</v>
      </c>
      <c r="I38" s="4">
        <v>2823</v>
      </c>
      <c r="J38" s="4">
        <v>1411.5</v>
      </c>
      <c r="K38" s="4">
        <v>1411.5</v>
      </c>
      <c r="L38" s="27">
        <v>1.41</v>
      </c>
      <c r="M38" s="28">
        <v>0.5</v>
      </c>
      <c r="N38" s="15"/>
      <c r="O38" s="21">
        <v>7</v>
      </c>
      <c r="P38" s="4">
        <v>2528</v>
      </c>
      <c r="Q38" s="4">
        <v>1150</v>
      </c>
      <c r="R38" s="4">
        <v>1378</v>
      </c>
      <c r="S38" s="27">
        <v>1.22</v>
      </c>
      <c r="T38" s="28">
        <f t="shared" si="0"/>
        <v>0.54509493670886078</v>
      </c>
      <c r="U38" s="40"/>
      <c r="V38" s="1"/>
    </row>
    <row r="39" spans="1:22" x14ac:dyDescent="0.25">
      <c r="A39" s="21">
        <v>8</v>
      </c>
      <c r="B39" s="4">
        <v>3006</v>
      </c>
      <c r="C39" s="4">
        <v>1503</v>
      </c>
      <c r="D39" s="4">
        <v>1503</v>
      </c>
      <c r="E39" s="27">
        <v>1.61</v>
      </c>
      <c r="F39" s="28">
        <v>0.5</v>
      </c>
      <c r="G39" s="15"/>
      <c r="H39" s="24">
        <v>8</v>
      </c>
      <c r="I39" s="4">
        <v>2823</v>
      </c>
      <c r="J39" s="4">
        <v>1411.5</v>
      </c>
      <c r="K39" s="4">
        <v>1411.5</v>
      </c>
      <c r="L39" s="27">
        <v>1.41</v>
      </c>
      <c r="M39" s="28">
        <v>0.5</v>
      </c>
      <c r="N39" s="15"/>
      <c r="O39" s="21">
        <v>8</v>
      </c>
      <c r="P39" s="4">
        <v>2528</v>
      </c>
      <c r="Q39" s="4">
        <v>1150</v>
      </c>
      <c r="R39" s="4">
        <v>1378</v>
      </c>
      <c r="S39" s="27">
        <v>1.22</v>
      </c>
      <c r="T39" s="28">
        <f t="shared" si="0"/>
        <v>0.54509493670886078</v>
      </c>
      <c r="U39" s="40"/>
      <c r="V39" s="1"/>
    </row>
    <row r="40" spans="1:22" x14ac:dyDescent="0.25">
      <c r="A40" s="21">
        <v>9</v>
      </c>
      <c r="B40" s="4">
        <v>3006</v>
      </c>
      <c r="C40" s="4">
        <v>1503</v>
      </c>
      <c r="D40" s="4">
        <v>1503</v>
      </c>
      <c r="E40" s="27">
        <v>1.61</v>
      </c>
      <c r="F40" s="28">
        <v>0.5</v>
      </c>
      <c r="G40" s="15"/>
      <c r="H40" s="24">
        <v>9</v>
      </c>
      <c r="I40" s="4">
        <v>2823</v>
      </c>
      <c r="J40" s="4">
        <v>1411.5</v>
      </c>
      <c r="K40" s="4">
        <v>1411.5</v>
      </c>
      <c r="L40" s="27">
        <v>1.41</v>
      </c>
      <c r="M40" s="28">
        <v>0.5</v>
      </c>
      <c r="N40" s="15"/>
      <c r="O40" s="21">
        <v>9</v>
      </c>
      <c r="P40" s="4">
        <v>2528</v>
      </c>
      <c r="Q40" s="4">
        <v>1150</v>
      </c>
      <c r="R40" s="4">
        <v>1378</v>
      </c>
      <c r="S40" s="27">
        <v>1.22</v>
      </c>
      <c r="T40" s="28">
        <f t="shared" si="0"/>
        <v>0.54509493670886078</v>
      </c>
      <c r="U40" s="40"/>
      <c r="V40" s="1"/>
    </row>
    <row r="41" spans="1:22" x14ac:dyDescent="0.25">
      <c r="A41" s="21">
        <v>10</v>
      </c>
      <c r="B41" s="4">
        <v>3006</v>
      </c>
      <c r="C41" s="4">
        <v>1503</v>
      </c>
      <c r="D41" s="4">
        <v>1503</v>
      </c>
      <c r="E41" s="27">
        <v>1.61</v>
      </c>
      <c r="F41" s="28">
        <v>0.5</v>
      </c>
      <c r="G41" s="15"/>
      <c r="H41" s="24">
        <v>10</v>
      </c>
      <c r="I41" s="4">
        <v>2823</v>
      </c>
      <c r="J41" s="4">
        <v>1411.5</v>
      </c>
      <c r="K41" s="4">
        <v>1411.5</v>
      </c>
      <c r="L41" s="27">
        <v>1.41</v>
      </c>
      <c r="M41" s="28">
        <v>0.5</v>
      </c>
      <c r="N41" s="15"/>
      <c r="O41" s="21">
        <v>10</v>
      </c>
      <c r="P41" s="4">
        <v>2528</v>
      </c>
      <c r="Q41" s="4">
        <v>1150</v>
      </c>
      <c r="R41" s="4">
        <v>1378</v>
      </c>
      <c r="S41" s="27">
        <v>1.22</v>
      </c>
      <c r="T41" s="28">
        <f t="shared" si="0"/>
        <v>0.54509493670886078</v>
      </c>
      <c r="U41" s="40"/>
      <c r="V41" s="1"/>
    </row>
    <row r="42" spans="1:22" x14ac:dyDescent="0.25">
      <c r="A42" s="21">
        <v>11</v>
      </c>
      <c r="B42" s="5">
        <v>2917</v>
      </c>
      <c r="C42" s="5">
        <v>1458.5</v>
      </c>
      <c r="D42" s="5">
        <v>1458.5</v>
      </c>
      <c r="E42" s="29">
        <v>1.47</v>
      </c>
      <c r="F42" s="30">
        <v>0.5</v>
      </c>
      <c r="G42" s="15"/>
      <c r="H42" s="24">
        <v>11</v>
      </c>
      <c r="I42" s="5">
        <v>2654</v>
      </c>
      <c r="J42" s="5">
        <v>1327</v>
      </c>
      <c r="K42" s="5">
        <v>1327</v>
      </c>
      <c r="L42" s="29">
        <v>1.3</v>
      </c>
      <c r="M42" s="30">
        <v>0.5</v>
      </c>
      <c r="N42" s="15"/>
      <c r="O42" s="21">
        <v>11</v>
      </c>
      <c r="P42" s="5">
        <v>2405</v>
      </c>
      <c r="Q42" s="5">
        <v>1150</v>
      </c>
      <c r="R42" s="5">
        <v>1255</v>
      </c>
      <c r="S42" s="29">
        <v>1.07</v>
      </c>
      <c r="T42" s="30">
        <f t="shared" si="0"/>
        <v>0.5218295218295218</v>
      </c>
      <c r="U42" s="40"/>
      <c r="V42" s="1"/>
    </row>
    <row r="43" spans="1:22" x14ac:dyDescent="0.25">
      <c r="A43" s="21">
        <v>12</v>
      </c>
      <c r="B43" s="5">
        <v>2917</v>
      </c>
      <c r="C43" s="5">
        <v>1458.5</v>
      </c>
      <c r="D43" s="5">
        <v>1458.5</v>
      </c>
      <c r="E43" s="29">
        <v>1.47</v>
      </c>
      <c r="F43" s="30">
        <v>0.5</v>
      </c>
      <c r="G43" s="15"/>
      <c r="H43" s="24">
        <v>12</v>
      </c>
      <c r="I43" s="5">
        <v>2654</v>
      </c>
      <c r="J43" s="5">
        <v>1327</v>
      </c>
      <c r="K43" s="5">
        <v>1327</v>
      </c>
      <c r="L43" s="29">
        <v>1.3</v>
      </c>
      <c r="M43" s="30">
        <v>0.5</v>
      </c>
      <c r="N43" s="15"/>
      <c r="O43" s="21">
        <v>12</v>
      </c>
      <c r="P43" s="5">
        <v>2405</v>
      </c>
      <c r="Q43" s="5">
        <v>1150</v>
      </c>
      <c r="R43" s="5">
        <v>1255</v>
      </c>
      <c r="S43" s="29">
        <v>1.07</v>
      </c>
      <c r="T43" s="30">
        <f t="shared" si="0"/>
        <v>0.5218295218295218</v>
      </c>
      <c r="U43" s="40"/>
      <c r="V43" s="1"/>
    </row>
    <row r="44" spans="1:22" x14ac:dyDescent="0.25">
      <c r="A44" s="21">
        <v>13</v>
      </c>
      <c r="B44" s="5">
        <v>2917</v>
      </c>
      <c r="C44" s="5">
        <v>1458.5</v>
      </c>
      <c r="D44" s="5">
        <v>1458.5</v>
      </c>
      <c r="E44" s="29">
        <v>1.47</v>
      </c>
      <c r="F44" s="30">
        <v>0.5</v>
      </c>
      <c r="G44" s="15"/>
      <c r="H44" s="24">
        <v>13</v>
      </c>
      <c r="I44" s="5">
        <v>2654</v>
      </c>
      <c r="J44" s="5">
        <v>1327</v>
      </c>
      <c r="K44" s="5">
        <v>1327</v>
      </c>
      <c r="L44" s="29">
        <v>1.3</v>
      </c>
      <c r="M44" s="30">
        <v>0.5</v>
      </c>
      <c r="N44" s="15"/>
      <c r="O44" s="21">
        <v>13</v>
      </c>
      <c r="P44" s="5">
        <v>2405</v>
      </c>
      <c r="Q44" s="5">
        <v>1150</v>
      </c>
      <c r="R44" s="5">
        <v>1255</v>
      </c>
      <c r="S44" s="29">
        <v>1.07</v>
      </c>
      <c r="T44" s="30">
        <f t="shared" si="0"/>
        <v>0.5218295218295218</v>
      </c>
      <c r="U44" s="40"/>
      <c r="V44" s="1"/>
    </row>
    <row r="45" spans="1:22" x14ac:dyDescent="0.25">
      <c r="A45" s="21">
        <v>14</v>
      </c>
      <c r="B45" s="5">
        <v>2917</v>
      </c>
      <c r="C45" s="5">
        <v>1458.5</v>
      </c>
      <c r="D45" s="5">
        <v>1458.5</v>
      </c>
      <c r="E45" s="29">
        <v>1.47</v>
      </c>
      <c r="F45" s="30">
        <v>0.5</v>
      </c>
      <c r="G45" s="15"/>
      <c r="H45" s="24">
        <v>14</v>
      </c>
      <c r="I45" s="5">
        <v>2654</v>
      </c>
      <c r="J45" s="5">
        <v>1327</v>
      </c>
      <c r="K45" s="5">
        <v>1327</v>
      </c>
      <c r="L45" s="29">
        <v>1.3</v>
      </c>
      <c r="M45" s="30">
        <v>0.5</v>
      </c>
      <c r="N45" s="15"/>
      <c r="O45" s="21">
        <v>14</v>
      </c>
      <c r="P45" s="5">
        <v>2405</v>
      </c>
      <c r="Q45" s="5">
        <v>1150</v>
      </c>
      <c r="R45" s="5">
        <v>1255</v>
      </c>
      <c r="S45" s="29">
        <v>1.07</v>
      </c>
      <c r="T45" s="30">
        <f t="shared" si="0"/>
        <v>0.5218295218295218</v>
      </c>
      <c r="U45" s="40"/>
      <c r="V45" s="1"/>
    </row>
    <row r="46" spans="1:22" x14ac:dyDescent="0.25">
      <c r="A46" s="21">
        <v>15</v>
      </c>
      <c r="B46" s="6">
        <v>2866</v>
      </c>
      <c r="C46" s="6">
        <v>1433</v>
      </c>
      <c r="D46" s="6">
        <v>1433</v>
      </c>
      <c r="E46" s="31">
        <v>1.47</v>
      </c>
      <c r="F46" s="32">
        <v>0.5</v>
      </c>
      <c r="G46" s="15"/>
      <c r="H46" s="24">
        <v>15</v>
      </c>
      <c r="I46" s="6">
        <v>2595</v>
      </c>
      <c r="J46" s="6">
        <v>1297.5</v>
      </c>
      <c r="K46" s="6">
        <v>1297.5</v>
      </c>
      <c r="L46" s="31">
        <v>1.26</v>
      </c>
      <c r="M46" s="32">
        <v>0.5</v>
      </c>
      <c r="N46" s="15"/>
      <c r="O46" s="21">
        <v>15</v>
      </c>
      <c r="P46" s="6">
        <v>2373</v>
      </c>
      <c r="Q46" s="6">
        <v>1150</v>
      </c>
      <c r="R46" s="6">
        <v>1223</v>
      </c>
      <c r="S46" s="31">
        <v>1.04</v>
      </c>
      <c r="T46" s="32">
        <f t="shared" si="0"/>
        <v>0.51538137378845339</v>
      </c>
      <c r="U46" s="40"/>
      <c r="V46" s="1"/>
    </row>
    <row r="47" spans="1:22" x14ac:dyDescent="0.25">
      <c r="A47" s="21">
        <v>16</v>
      </c>
      <c r="B47" s="6">
        <v>2866</v>
      </c>
      <c r="C47" s="6">
        <v>1433</v>
      </c>
      <c r="D47" s="6">
        <v>1433</v>
      </c>
      <c r="E47" s="31">
        <v>1.47</v>
      </c>
      <c r="F47" s="32">
        <v>0.5</v>
      </c>
      <c r="G47" s="15"/>
      <c r="H47" s="24">
        <v>16</v>
      </c>
      <c r="I47" s="6">
        <v>2595</v>
      </c>
      <c r="J47" s="6">
        <v>1297.5</v>
      </c>
      <c r="K47" s="6">
        <v>1297.5</v>
      </c>
      <c r="L47" s="31">
        <v>1.26</v>
      </c>
      <c r="M47" s="32">
        <v>0.5</v>
      </c>
      <c r="N47" s="15"/>
      <c r="O47" s="21">
        <v>16</v>
      </c>
      <c r="P47" s="6">
        <v>2373</v>
      </c>
      <c r="Q47" s="6">
        <v>1150</v>
      </c>
      <c r="R47" s="6">
        <v>1223</v>
      </c>
      <c r="S47" s="31">
        <v>1.04</v>
      </c>
      <c r="T47" s="32">
        <f t="shared" si="0"/>
        <v>0.51538137378845339</v>
      </c>
      <c r="U47" s="40"/>
      <c r="V47" s="1"/>
    </row>
    <row r="48" spans="1:22" x14ac:dyDescent="0.25">
      <c r="A48" s="21">
        <v>17</v>
      </c>
      <c r="B48" s="6">
        <v>2866</v>
      </c>
      <c r="C48" s="6">
        <v>1433</v>
      </c>
      <c r="D48" s="6">
        <v>1433</v>
      </c>
      <c r="E48" s="31">
        <v>1.47</v>
      </c>
      <c r="F48" s="32">
        <v>0.5</v>
      </c>
      <c r="G48" s="15"/>
      <c r="H48" s="24">
        <v>17</v>
      </c>
      <c r="I48" s="6">
        <v>2595</v>
      </c>
      <c r="J48" s="6">
        <v>1297.5</v>
      </c>
      <c r="K48" s="6">
        <v>1297.5</v>
      </c>
      <c r="L48" s="31">
        <v>1.26</v>
      </c>
      <c r="M48" s="32">
        <v>0.5</v>
      </c>
      <c r="N48" s="15"/>
      <c r="O48" s="21">
        <v>17</v>
      </c>
      <c r="P48" s="6">
        <v>2373</v>
      </c>
      <c r="Q48" s="6">
        <v>1150</v>
      </c>
      <c r="R48" s="6">
        <v>1223</v>
      </c>
      <c r="S48" s="31">
        <v>1.04</v>
      </c>
      <c r="T48" s="32">
        <f t="shared" si="0"/>
        <v>0.51538137378845339</v>
      </c>
      <c r="U48" s="40"/>
      <c r="V48" s="1"/>
    </row>
    <row r="49" spans="1:22" x14ac:dyDescent="0.25">
      <c r="A49" s="21">
        <v>18</v>
      </c>
      <c r="B49" s="6">
        <v>2866</v>
      </c>
      <c r="C49" s="6">
        <v>1433</v>
      </c>
      <c r="D49" s="6">
        <v>1433</v>
      </c>
      <c r="E49" s="31">
        <v>1.47</v>
      </c>
      <c r="F49" s="32">
        <v>0.5</v>
      </c>
      <c r="G49" s="15"/>
      <c r="H49" s="24">
        <v>18</v>
      </c>
      <c r="I49" s="6">
        <v>2595</v>
      </c>
      <c r="J49" s="6">
        <v>1297.5</v>
      </c>
      <c r="K49" s="6">
        <v>1297.5</v>
      </c>
      <c r="L49" s="31">
        <v>1.26</v>
      </c>
      <c r="M49" s="32">
        <v>0.5</v>
      </c>
      <c r="N49" s="15"/>
      <c r="O49" s="21">
        <v>18</v>
      </c>
      <c r="P49" s="6">
        <v>2373</v>
      </c>
      <c r="Q49" s="6">
        <v>1150</v>
      </c>
      <c r="R49" s="6">
        <v>1223</v>
      </c>
      <c r="S49" s="31">
        <v>1.04</v>
      </c>
      <c r="T49" s="32">
        <f t="shared" si="0"/>
        <v>0.51538137378845339</v>
      </c>
      <c r="U49" s="40"/>
      <c r="V49" s="1"/>
    </row>
    <row r="50" spans="1:22" x14ac:dyDescent="0.25">
      <c r="A50" s="21">
        <v>19</v>
      </c>
      <c r="B50" s="7">
        <v>2917</v>
      </c>
      <c r="C50" s="7">
        <v>1458.5</v>
      </c>
      <c r="D50" s="7">
        <v>1458.5</v>
      </c>
      <c r="E50" s="33">
        <v>1.47</v>
      </c>
      <c r="F50" s="34">
        <v>0.5</v>
      </c>
      <c r="G50" s="15"/>
      <c r="H50" s="24">
        <v>19</v>
      </c>
      <c r="I50" s="7">
        <v>2654</v>
      </c>
      <c r="J50" s="7">
        <v>1327</v>
      </c>
      <c r="K50" s="7">
        <v>1327</v>
      </c>
      <c r="L50" s="33">
        <v>1.3</v>
      </c>
      <c r="M50" s="34">
        <v>0.5</v>
      </c>
      <c r="N50" s="15"/>
      <c r="O50" s="21">
        <v>19</v>
      </c>
      <c r="P50" s="7">
        <v>2441</v>
      </c>
      <c r="Q50" s="7">
        <v>1150</v>
      </c>
      <c r="R50" s="7">
        <v>1291</v>
      </c>
      <c r="S50" s="33">
        <v>1.1000000000000001</v>
      </c>
      <c r="T50" s="34">
        <f t="shared" si="0"/>
        <v>0.52888160589922162</v>
      </c>
      <c r="U50" s="40"/>
      <c r="V50" s="1"/>
    </row>
    <row r="51" spans="1:22" x14ac:dyDescent="0.25">
      <c r="A51" s="21">
        <v>20</v>
      </c>
      <c r="B51" s="7">
        <v>2917</v>
      </c>
      <c r="C51" s="7">
        <v>1458.5</v>
      </c>
      <c r="D51" s="7">
        <v>1458.5</v>
      </c>
      <c r="E51" s="33">
        <v>1.47</v>
      </c>
      <c r="F51" s="34">
        <v>0.5</v>
      </c>
      <c r="G51" s="15"/>
      <c r="H51" s="24">
        <v>20</v>
      </c>
      <c r="I51" s="7">
        <v>2654</v>
      </c>
      <c r="J51" s="7">
        <v>1327</v>
      </c>
      <c r="K51" s="7">
        <v>1327</v>
      </c>
      <c r="L51" s="33">
        <v>1.3</v>
      </c>
      <c r="M51" s="34">
        <v>0.5</v>
      </c>
      <c r="N51" s="15"/>
      <c r="O51" s="21">
        <v>20</v>
      </c>
      <c r="P51" s="7">
        <v>2441</v>
      </c>
      <c r="Q51" s="7">
        <v>1150</v>
      </c>
      <c r="R51" s="7">
        <v>1291</v>
      </c>
      <c r="S51" s="33">
        <v>1.1000000000000001</v>
      </c>
      <c r="T51" s="34">
        <f t="shared" si="0"/>
        <v>0.52888160589922162</v>
      </c>
      <c r="U51" s="40"/>
      <c r="V51" s="1"/>
    </row>
    <row r="52" spans="1:22" x14ac:dyDescent="0.25">
      <c r="A52" s="21">
        <v>21</v>
      </c>
      <c r="B52" s="7">
        <v>2917</v>
      </c>
      <c r="C52" s="7">
        <v>1458.5</v>
      </c>
      <c r="D52" s="7">
        <v>1458.5</v>
      </c>
      <c r="E52" s="33">
        <v>1.47</v>
      </c>
      <c r="F52" s="34">
        <v>0.5</v>
      </c>
      <c r="G52" s="15"/>
      <c r="H52" s="24">
        <v>21</v>
      </c>
      <c r="I52" s="7">
        <v>2654</v>
      </c>
      <c r="J52" s="7">
        <v>1327</v>
      </c>
      <c r="K52" s="7">
        <v>1327</v>
      </c>
      <c r="L52" s="33">
        <v>1.3</v>
      </c>
      <c r="M52" s="34">
        <v>0.5</v>
      </c>
      <c r="N52" s="15"/>
      <c r="O52" s="21">
        <v>21</v>
      </c>
      <c r="P52" s="7">
        <v>2441</v>
      </c>
      <c r="Q52" s="7">
        <v>1150</v>
      </c>
      <c r="R52" s="7">
        <v>1291</v>
      </c>
      <c r="S52" s="33">
        <v>1.1000000000000001</v>
      </c>
      <c r="T52" s="34">
        <f t="shared" si="0"/>
        <v>0.52888160589922162</v>
      </c>
      <c r="U52" s="40"/>
      <c r="V52" s="1"/>
    </row>
    <row r="53" spans="1:22" x14ac:dyDescent="0.25">
      <c r="A53" s="21">
        <v>22</v>
      </c>
      <c r="B53" s="7">
        <v>2917</v>
      </c>
      <c r="C53" s="7">
        <v>1458.5</v>
      </c>
      <c r="D53" s="7">
        <v>1458.5</v>
      </c>
      <c r="E53" s="33">
        <v>1.47</v>
      </c>
      <c r="F53" s="34">
        <v>0.5</v>
      </c>
      <c r="G53" s="15"/>
      <c r="H53" s="24">
        <v>22</v>
      </c>
      <c r="I53" s="7">
        <v>2654</v>
      </c>
      <c r="J53" s="7">
        <v>1327</v>
      </c>
      <c r="K53" s="7">
        <v>1327</v>
      </c>
      <c r="L53" s="33">
        <v>1.3</v>
      </c>
      <c r="M53" s="34">
        <v>0.5</v>
      </c>
      <c r="N53" s="15"/>
      <c r="O53" s="21">
        <v>22</v>
      </c>
      <c r="P53" s="7">
        <v>2441</v>
      </c>
      <c r="Q53" s="7">
        <v>1150</v>
      </c>
      <c r="R53" s="7">
        <v>1291</v>
      </c>
      <c r="S53" s="33">
        <v>1.1000000000000001</v>
      </c>
      <c r="T53" s="34">
        <f t="shared" si="0"/>
        <v>0.52888160589922162</v>
      </c>
      <c r="U53" s="40"/>
      <c r="V53" s="1"/>
    </row>
    <row r="54" spans="1:22" x14ac:dyDescent="0.25">
      <c r="A54" s="21">
        <v>23</v>
      </c>
      <c r="B54" s="2">
        <v>3150</v>
      </c>
      <c r="C54" s="2">
        <v>1575</v>
      </c>
      <c r="D54" s="2">
        <v>1575</v>
      </c>
      <c r="E54" s="22">
        <v>1.77</v>
      </c>
      <c r="F54" s="23">
        <v>0.5</v>
      </c>
      <c r="G54" s="15"/>
      <c r="H54" s="24">
        <v>23</v>
      </c>
      <c r="I54" s="2">
        <v>2957</v>
      </c>
      <c r="J54" s="2">
        <v>1478.5</v>
      </c>
      <c r="K54" s="2">
        <v>1478.5</v>
      </c>
      <c r="L54" s="22">
        <v>1.54</v>
      </c>
      <c r="M54" s="23">
        <v>0.5</v>
      </c>
      <c r="N54" s="15"/>
      <c r="O54" s="21">
        <v>23</v>
      </c>
      <c r="P54" s="2">
        <v>2565</v>
      </c>
      <c r="Q54" s="2">
        <v>1150</v>
      </c>
      <c r="R54" s="2">
        <v>1415</v>
      </c>
      <c r="S54" s="22">
        <v>1.26</v>
      </c>
      <c r="T54" s="23">
        <f t="shared" si="0"/>
        <v>0.55165692007797273</v>
      </c>
      <c r="U54" s="40"/>
      <c r="V54" s="1"/>
    </row>
    <row r="55" spans="1:22" x14ac:dyDescent="0.25">
      <c r="A55" s="21">
        <v>24</v>
      </c>
      <c r="B55" s="2">
        <v>3150</v>
      </c>
      <c r="C55" s="2">
        <v>1575</v>
      </c>
      <c r="D55" s="2">
        <v>1575</v>
      </c>
      <c r="E55" s="22">
        <v>1.77</v>
      </c>
      <c r="F55" s="23">
        <v>0.5</v>
      </c>
      <c r="G55" s="15"/>
      <c r="H55" s="24">
        <v>24</v>
      </c>
      <c r="I55" s="2">
        <v>2957</v>
      </c>
      <c r="J55" s="2">
        <v>1478.5</v>
      </c>
      <c r="K55" s="2">
        <v>1478.5</v>
      </c>
      <c r="L55" s="22">
        <v>1.54</v>
      </c>
      <c r="M55" s="23">
        <v>0.5</v>
      </c>
      <c r="N55" s="15"/>
      <c r="O55" s="21">
        <v>24</v>
      </c>
      <c r="P55" s="2">
        <v>2565</v>
      </c>
      <c r="Q55" s="2">
        <v>1150</v>
      </c>
      <c r="R55" s="2">
        <v>1415</v>
      </c>
      <c r="S55" s="22">
        <v>1.26</v>
      </c>
      <c r="T55" s="23">
        <f t="shared" si="0"/>
        <v>0.55165692007797273</v>
      </c>
      <c r="U55" s="40"/>
      <c r="V55" s="1"/>
    </row>
    <row r="56" spans="1:22" x14ac:dyDescent="0.25">
      <c r="B56" s="1"/>
      <c r="I56" s="1"/>
      <c r="P56" s="1"/>
      <c r="Q56" s="1"/>
      <c r="R56" s="1"/>
      <c r="S56" s="41"/>
    </row>
    <row r="57" spans="1:22" x14ac:dyDescent="0.25">
      <c r="L57" t="s">
        <v>18</v>
      </c>
    </row>
    <row r="59" spans="1:22" ht="18.75" x14ac:dyDescent="0.3">
      <c r="A59" s="111">
        <v>43282</v>
      </c>
      <c r="B59" s="111"/>
      <c r="C59" s="111"/>
      <c r="D59" s="111"/>
      <c r="E59" s="111"/>
      <c r="F59" s="111"/>
      <c r="H59" s="111">
        <v>43313</v>
      </c>
      <c r="I59" s="111"/>
      <c r="J59" s="111"/>
      <c r="K59" s="111"/>
      <c r="L59" s="111"/>
      <c r="M59" s="111"/>
      <c r="O59" s="111">
        <v>43344</v>
      </c>
      <c r="P59" s="111"/>
      <c r="Q59" s="111"/>
      <c r="R59" s="111"/>
      <c r="S59" s="111"/>
      <c r="T59" s="111"/>
    </row>
    <row r="60" spans="1:22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2" x14ac:dyDescent="0.25">
      <c r="A61" s="21">
        <v>1</v>
      </c>
      <c r="B61" s="2">
        <v>2507</v>
      </c>
      <c r="C61" s="2">
        <v>1150</v>
      </c>
      <c r="D61" s="2">
        <v>1357</v>
      </c>
      <c r="E61" s="22">
        <v>1.17</v>
      </c>
      <c r="F61" s="23">
        <f>D61/B61</f>
        <v>0.54128440366972475</v>
      </c>
      <c r="G61" s="40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23">
        <f>K61/I61</f>
        <v>0.54128440366972475</v>
      </c>
      <c r="N61" s="40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23">
        <f>R61/P61</f>
        <v>0.5684803001876173</v>
      </c>
      <c r="U61" s="40"/>
    </row>
    <row r="62" spans="1:22" x14ac:dyDescent="0.25">
      <c r="A62" s="21">
        <v>2</v>
      </c>
      <c r="B62" s="2">
        <v>2507</v>
      </c>
      <c r="C62" s="2">
        <v>1150</v>
      </c>
      <c r="D62" s="2">
        <v>1357</v>
      </c>
      <c r="E62" s="22">
        <v>1.17</v>
      </c>
      <c r="F62" s="23">
        <f>D62/B62</f>
        <v>0.54128440366972475</v>
      </c>
      <c r="G62" s="40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23">
        <f>K62/I62</f>
        <v>0.54128440366972475</v>
      </c>
      <c r="N62" s="40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23">
        <f>R62/P62</f>
        <v>0.5684803001876173</v>
      </c>
      <c r="U62" s="40"/>
    </row>
    <row r="63" spans="1:22" x14ac:dyDescent="0.25">
      <c r="A63" s="21">
        <v>3</v>
      </c>
      <c r="B63" s="3">
        <v>2528</v>
      </c>
      <c r="C63" s="3">
        <v>1150</v>
      </c>
      <c r="D63" s="3">
        <v>1378</v>
      </c>
      <c r="E63" s="25">
        <v>1.22</v>
      </c>
      <c r="F63" s="26">
        <f>D63/B63</f>
        <v>0.54509493670886078</v>
      </c>
      <c r="G63" s="40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26">
        <f>K63/I63</f>
        <v>0.54509493670886078</v>
      </c>
      <c r="N63" s="40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26">
        <f>R63/P63</f>
        <v>0.5684803001876173</v>
      </c>
      <c r="U63" s="40"/>
    </row>
    <row r="64" spans="1:22" x14ac:dyDescent="0.25">
      <c r="A64" s="21">
        <v>4</v>
      </c>
      <c r="B64" s="3">
        <v>2528</v>
      </c>
      <c r="C64" s="3">
        <v>1150</v>
      </c>
      <c r="D64" s="3">
        <v>1378</v>
      </c>
      <c r="E64" s="25">
        <v>1.22</v>
      </c>
      <c r="F64" s="26">
        <f t="shared" ref="F64:F84" si="1">D64/B64</f>
        <v>0.54509493670886078</v>
      </c>
      <c r="G64" s="40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26">
        <f t="shared" ref="M64:M84" si="2">K64/I64</f>
        <v>0.54509493670886078</v>
      </c>
      <c r="N64" s="40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26">
        <f t="shared" ref="T64:T84" si="3">R64/P64</f>
        <v>0.5684803001876173</v>
      </c>
      <c r="U64" s="40"/>
    </row>
    <row r="65" spans="1:21" x14ac:dyDescent="0.25">
      <c r="A65" s="21">
        <v>5</v>
      </c>
      <c r="B65" s="3">
        <v>2528</v>
      </c>
      <c r="C65" s="3">
        <v>1150</v>
      </c>
      <c r="D65" s="3">
        <v>1378</v>
      </c>
      <c r="E65" s="25">
        <v>1.22</v>
      </c>
      <c r="F65" s="26">
        <f t="shared" si="1"/>
        <v>0.54509493670886078</v>
      </c>
      <c r="G65" s="40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26">
        <f t="shared" si="2"/>
        <v>0.54509493670886078</v>
      </c>
      <c r="N65" s="40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26">
        <f t="shared" si="3"/>
        <v>0.5684803001876173</v>
      </c>
      <c r="U65" s="40"/>
    </row>
    <row r="66" spans="1:21" x14ac:dyDescent="0.25">
      <c r="A66" s="21">
        <v>6</v>
      </c>
      <c r="B66" s="3">
        <v>2528</v>
      </c>
      <c r="C66" s="3">
        <v>1150</v>
      </c>
      <c r="D66" s="3">
        <v>1378</v>
      </c>
      <c r="E66" s="25">
        <v>1.22</v>
      </c>
      <c r="F66" s="26">
        <f t="shared" si="1"/>
        <v>0.54509493670886078</v>
      </c>
      <c r="G66" s="40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26">
        <f t="shared" si="2"/>
        <v>0.54509493670886078</v>
      </c>
      <c r="N66" s="40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26">
        <f t="shared" si="3"/>
        <v>0.5684803001876173</v>
      </c>
      <c r="U66" s="40"/>
    </row>
    <row r="67" spans="1:21" x14ac:dyDescent="0.25">
      <c r="A67" s="21">
        <v>7</v>
      </c>
      <c r="B67" s="4">
        <v>2440</v>
      </c>
      <c r="C67" s="4">
        <v>1150</v>
      </c>
      <c r="D67" s="4">
        <v>1290</v>
      </c>
      <c r="E67" s="27">
        <v>1.1000000000000001</v>
      </c>
      <c r="F67" s="28">
        <f t="shared" si="1"/>
        <v>0.52868852459016391</v>
      </c>
      <c r="G67" s="40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28">
        <f t="shared" si="2"/>
        <v>0.52868852459016391</v>
      </c>
      <c r="N67" s="40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28">
        <f t="shared" si="3"/>
        <v>0.56006120887528688</v>
      </c>
      <c r="U67" s="40"/>
    </row>
    <row r="68" spans="1:21" x14ac:dyDescent="0.25">
      <c r="A68" s="21">
        <v>8</v>
      </c>
      <c r="B68" s="4">
        <v>2440</v>
      </c>
      <c r="C68" s="4">
        <v>1150</v>
      </c>
      <c r="D68" s="4">
        <v>1290</v>
      </c>
      <c r="E68" s="27">
        <v>1.1000000000000001</v>
      </c>
      <c r="F68" s="28">
        <f t="shared" si="1"/>
        <v>0.52868852459016391</v>
      </c>
      <c r="G68" s="40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28">
        <f t="shared" si="2"/>
        <v>0.52868852459016391</v>
      </c>
      <c r="N68" s="40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28">
        <f t="shared" si="3"/>
        <v>0.56006120887528688</v>
      </c>
      <c r="U68" s="40"/>
    </row>
    <row r="69" spans="1:21" x14ac:dyDescent="0.25">
      <c r="A69" s="21">
        <v>9</v>
      </c>
      <c r="B69" s="4">
        <v>2440</v>
      </c>
      <c r="C69" s="4">
        <v>1150</v>
      </c>
      <c r="D69" s="4">
        <v>1290</v>
      </c>
      <c r="E69" s="27">
        <v>1.1000000000000001</v>
      </c>
      <c r="F69" s="28">
        <f t="shared" si="1"/>
        <v>0.52868852459016391</v>
      </c>
      <c r="G69" s="40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28">
        <f t="shared" si="2"/>
        <v>0.52868852459016391</v>
      </c>
      <c r="N69" s="40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28">
        <f t="shared" si="3"/>
        <v>0.56006120887528688</v>
      </c>
      <c r="U69" s="40"/>
    </row>
    <row r="70" spans="1:21" x14ac:dyDescent="0.25">
      <c r="A70" s="21">
        <v>10</v>
      </c>
      <c r="B70" s="4">
        <v>2440</v>
      </c>
      <c r="C70" s="4">
        <v>1150</v>
      </c>
      <c r="D70" s="4">
        <v>1290</v>
      </c>
      <c r="E70" s="27">
        <v>1.1000000000000001</v>
      </c>
      <c r="F70" s="28">
        <f t="shared" si="1"/>
        <v>0.52868852459016391</v>
      </c>
      <c r="G70" s="4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28">
        <f t="shared" si="2"/>
        <v>0.52868852459016391</v>
      </c>
      <c r="N70" s="40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28">
        <f t="shared" si="3"/>
        <v>0.56006120887528688</v>
      </c>
      <c r="U70" s="40"/>
    </row>
    <row r="71" spans="1:21" x14ac:dyDescent="0.25">
      <c r="A71" s="21">
        <v>11</v>
      </c>
      <c r="B71" s="5">
        <v>2300</v>
      </c>
      <c r="C71" s="5">
        <v>1150</v>
      </c>
      <c r="D71" s="5">
        <v>1150</v>
      </c>
      <c r="E71" s="29">
        <v>1</v>
      </c>
      <c r="F71" s="30">
        <f t="shared" si="1"/>
        <v>0.5</v>
      </c>
      <c r="G71" s="40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30">
        <f t="shared" si="2"/>
        <v>0.51538137378845339</v>
      </c>
      <c r="N71" s="40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30">
        <f t="shared" si="3"/>
        <v>0.52868852459016391</v>
      </c>
      <c r="U71" s="40"/>
    </row>
    <row r="72" spans="1:21" x14ac:dyDescent="0.25">
      <c r="A72" s="21">
        <v>12</v>
      </c>
      <c r="B72" s="5">
        <v>2300</v>
      </c>
      <c r="C72" s="5">
        <v>1150</v>
      </c>
      <c r="D72" s="5">
        <v>1150</v>
      </c>
      <c r="E72" s="29">
        <v>1</v>
      </c>
      <c r="F72" s="30">
        <f t="shared" si="1"/>
        <v>0.5</v>
      </c>
      <c r="G72" s="40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30">
        <f t="shared" si="2"/>
        <v>0.51538137378845339</v>
      </c>
      <c r="N72" s="40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30">
        <f t="shared" si="3"/>
        <v>0.52868852459016391</v>
      </c>
      <c r="U72" s="40"/>
    </row>
    <row r="73" spans="1:21" x14ac:dyDescent="0.25">
      <c r="A73" s="21">
        <v>13</v>
      </c>
      <c r="B73" s="5">
        <v>2300</v>
      </c>
      <c r="C73" s="5">
        <v>1150</v>
      </c>
      <c r="D73" s="5">
        <v>1150</v>
      </c>
      <c r="E73" s="29">
        <v>1</v>
      </c>
      <c r="F73" s="30">
        <f t="shared" si="1"/>
        <v>0.5</v>
      </c>
      <c r="G73" s="40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30">
        <f t="shared" si="2"/>
        <v>0.51538137378845339</v>
      </c>
      <c r="N73" s="40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30">
        <f t="shared" si="3"/>
        <v>0.52868852459016391</v>
      </c>
      <c r="U73" s="40"/>
    </row>
    <row r="74" spans="1:21" x14ac:dyDescent="0.25">
      <c r="A74" s="21">
        <v>14</v>
      </c>
      <c r="B74" s="5">
        <v>2300</v>
      </c>
      <c r="C74" s="5">
        <v>1150</v>
      </c>
      <c r="D74" s="5">
        <v>1150</v>
      </c>
      <c r="E74" s="29">
        <v>1</v>
      </c>
      <c r="F74" s="30">
        <f t="shared" si="1"/>
        <v>0.5</v>
      </c>
      <c r="G74" s="40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30">
        <f t="shared" si="2"/>
        <v>0.51538137378845339</v>
      </c>
      <c r="N74" s="40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30">
        <f t="shared" si="3"/>
        <v>0.52868852459016391</v>
      </c>
      <c r="U74" s="40"/>
    </row>
    <row r="75" spans="1:21" x14ac:dyDescent="0.25">
      <c r="A75" s="21">
        <v>15</v>
      </c>
      <c r="B75" s="6">
        <v>2300</v>
      </c>
      <c r="C75" s="6">
        <v>1150</v>
      </c>
      <c r="D75" s="6">
        <v>1150</v>
      </c>
      <c r="E75" s="31">
        <v>1</v>
      </c>
      <c r="F75" s="32">
        <f t="shared" si="1"/>
        <v>0.5</v>
      </c>
      <c r="G75" s="40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32">
        <f t="shared" si="2"/>
        <v>0.50896669513236548</v>
      </c>
      <c r="N75" s="40"/>
      <c r="O75" s="21">
        <v>15</v>
      </c>
      <c r="P75" s="6">
        <v>2405</v>
      </c>
      <c r="Q75" s="6">
        <v>1150</v>
      </c>
      <c r="R75" s="6">
        <v>1255</v>
      </c>
      <c r="S75" s="31">
        <v>1.07</v>
      </c>
      <c r="T75" s="32">
        <f t="shared" si="3"/>
        <v>0.5218295218295218</v>
      </c>
      <c r="U75" s="40"/>
    </row>
    <row r="76" spans="1:21" x14ac:dyDescent="0.25">
      <c r="A76" s="21">
        <v>16</v>
      </c>
      <c r="B76" s="6">
        <v>2300</v>
      </c>
      <c r="C76" s="6">
        <v>1150</v>
      </c>
      <c r="D76" s="6">
        <v>1150</v>
      </c>
      <c r="E76" s="31">
        <v>1</v>
      </c>
      <c r="F76" s="32">
        <f t="shared" si="1"/>
        <v>0.5</v>
      </c>
      <c r="G76" s="40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32">
        <f t="shared" si="2"/>
        <v>0.50896669513236548</v>
      </c>
      <c r="N76" s="40"/>
      <c r="O76" s="21">
        <v>16</v>
      </c>
      <c r="P76" s="6">
        <v>2405</v>
      </c>
      <c r="Q76" s="6">
        <v>1150</v>
      </c>
      <c r="R76" s="6">
        <v>1255</v>
      </c>
      <c r="S76" s="31">
        <v>1.07</v>
      </c>
      <c r="T76" s="32">
        <f t="shared" si="3"/>
        <v>0.5218295218295218</v>
      </c>
      <c r="U76" s="40"/>
    </row>
    <row r="77" spans="1:21" x14ac:dyDescent="0.25">
      <c r="A77" s="21">
        <v>17</v>
      </c>
      <c r="B77" s="6">
        <v>2300</v>
      </c>
      <c r="C77" s="6">
        <v>1150</v>
      </c>
      <c r="D77" s="6">
        <v>1150</v>
      </c>
      <c r="E77" s="31">
        <v>1</v>
      </c>
      <c r="F77" s="32">
        <f t="shared" si="1"/>
        <v>0.5</v>
      </c>
      <c r="G77" s="40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32">
        <f t="shared" si="2"/>
        <v>0.50896669513236548</v>
      </c>
      <c r="N77" s="40"/>
      <c r="O77" s="21">
        <v>17</v>
      </c>
      <c r="P77" s="6">
        <v>2405</v>
      </c>
      <c r="Q77" s="6">
        <v>1150</v>
      </c>
      <c r="R77" s="6">
        <v>1255</v>
      </c>
      <c r="S77" s="31">
        <v>1.07</v>
      </c>
      <c r="T77" s="32">
        <f t="shared" si="3"/>
        <v>0.5218295218295218</v>
      </c>
      <c r="U77" s="40"/>
    </row>
    <row r="78" spans="1:21" x14ac:dyDescent="0.25">
      <c r="A78" s="21">
        <v>18</v>
      </c>
      <c r="B78" s="6">
        <v>2300</v>
      </c>
      <c r="C78" s="6">
        <v>1150</v>
      </c>
      <c r="D78" s="6">
        <v>1150</v>
      </c>
      <c r="E78" s="31">
        <v>1</v>
      </c>
      <c r="F78" s="32">
        <f t="shared" si="1"/>
        <v>0.5</v>
      </c>
      <c r="G78" s="40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32">
        <f t="shared" si="2"/>
        <v>0.50896669513236548</v>
      </c>
      <c r="N78" s="40"/>
      <c r="O78" s="21">
        <v>18</v>
      </c>
      <c r="P78" s="6">
        <v>2405</v>
      </c>
      <c r="Q78" s="6">
        <v>1150</v>
      </c>
      <c r="R78" s="6">
        <v>1255</v>
      </c>
      <c r="S78" s="31">
        <v>1.07</v>
      </c>
      <c r="T78" s="32">
        <f t="shared" si="3"/>
        <v>0.5218295218295218</v>
      </c>
      <c r="U78" s="40"/>
    </row>
    <row r="79" spans="1:21" x14ac:dyDescent="0.25">
      <c r="A79" s="21">
        <v>19</v>
      </c>
      <c r="B79" s="7">
        <v>2342</v>
      </c>
      <c r="C79" s="7">
        <v>1150</v>
      </c>
      <c r="D79" s="7">
        <v>1192</v>
      </c>
      <c r="E79" s="33">
        <v>1.01</v>
      </c>
      <c r="F79" s="34">
        <f t="shared" si="1"/>
        <v>0.50896669513236548</v>
      </c>
      <c r="G79" s="40"/>
      <c r="H79" s="24">
        <v>19</v>
      </c>
      <c r="I79" s="7">
        <v>2405</v>
      </c>
      <c r="J79" s="7">
        <v>1150</v>
      </c>
      <c r="K79" s="7">
        <v>1255</v>
      </c>
      <c r="L79" s="33">
        <v>1.07</v>
      </c>
      <c r="M79" s="34">
        <f t="shared" si="2"/>
        <v>0.5218295218295218</v>
      </c>
      <c r="N79" s="40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34">
        <f t="shared" si="3"/>
        <v>0.5336577453365775</v>
      </c>
      <c r="U79" s="40"/>
    </row>
    <row r="80" spans="1:21" x14ac:dyDescent="0.25">
      <c r="A80" s="21">
        <v>20</v>
      </c>
      <c r="B80" s="7">
        <v>2342</v>
      </c>
      <c r="C80" s="7">
        <v>1150</v>
      </c>
      <c r="D80" s="7">
        <v>1192</v>
      </c>
      <c r="E80" s="33">
        <v>1.01</v>
      </c>
      <c r="F80" s="34">
        <f t="shared" si="1"/>
        <v>0.50896669513236548</v>
      </c>
      <c r="G80" s="40"/>
      <c r="H80" s="24">
        <v>20</v>
      </c>
      <c r="I80" s="7">
        <v>2405</v>
      </c>
      <c r="J80" s="7">
        <v>1150</v>
      </c>
      <c r="K80" s="7">
        <v>1255</v>
      </c>
      <c r="L80" s="33">
        <v>1.07</v>
      </c>
      <c r="M80" s="34">
        <f t="shared" si="2"/>
        <v>0.5218295218295218</v>
      </c>
      <c r="N80" s="40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34">
        <f t="shared" si="3"/>
        <v>0.5336577453365775</v>
      </c>
      <c r="U80" s="40"/>
    </row>
    <row r="81" spans="1:21" x14ac:dyDescent="0.25">
      <c r="A81" s="21">
        <v>21</v>
      </c>
      <c r="B81" s="7">
        <v>2342</v>
      </c>
      <c r="C81" s="7">
        <v>1150</v>
      </c>
      <c r="D81" s="7">
        <v>1192</v>
      </c>
      <c r="E81" s="33">
        <v>1.01</v>
      </c>
      <c r="F81" s="34">
        <f t="shared" si="1"/>
        <v>0.50896669513236548</v>
      </c>
      <c r="G81" s="40"/>
      <c r="H81" s="24">
        <v>21</v>
      </c>
      <c r="I81" s="7">
        <v>2405</v>
      </c>
      <c r="J81" s="7">
        <v>1150</v>
      </c>
      <c r="K81" s="7">
        <v>1255</v>
      </c>
      <c r="L81" s="33">
        <v>1.07</v>
      </c>
      <c r="M81" s="34">
        <f t="shared" si="2"/>
        <v>0.5218295218295218</v>
      </c>
      <c r="N81" s="40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34">
        <f t="shared" si="3"/>
        <v>0.5336577453365775</v>
      </c>
      <c r="U81" s="40"/>
    </row>
    <row r="82" spans="1:21" x14ac:dyDescent="0.25">
      <c r="A82" s="21">
        <v>22</v>
      </c>
      <c r="B82" s="7">
        <v>2342</v>
      </c>
      <c r="C82" s="7">
        <v>1150</v>
      </c>
      <c r="D82" s="7">
        <v>1192</v>
      </c>
      <c r="E82" s="33">
        <v>1.01</v>
      </c>
      <c r="F82" s="34">
        <f t="shared" si="1"/>
        <v>0.50896669513236548</v>
      </c>
      <c r="G82" s="40"/>
      <c r="H82" s="24">
        <v>22</v>
      </c>
      <c r="I82" s="7">
        <v>2405</v>
      </c>
      <c r="J82" s="7">
        <v>1150</v>
      </c>
      <c r="K82" s="7">
        <v>1255</v>
      </c>
      <c r="L82" s="33">
        <v>1.07</v>
      </c>
      <c r="M82" s="34">
        <f t="shared" si="2"/>
        <v>0.5218295218295218</v>
      </c>
      <c r="N82" s="40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34">
        <f t="shared" si="3"/>
        <v>0.5336577453365775</v>
      </c>
      <c r="U82" s="40"/>
    </row>
    <row r="83" spans="1:21" x14ac:dyDescent="0.25">
      <c r="A83" s="21">
        <v>23</v>
      </c>
      <c r="B83" s="2">
        <v>2507</v>
      </c>
      <c r="C83" s="2">
        <v>1150</v>
      </c>
      <c r="D83" s="2">
        <v>1357</v>
      </c>
      <c r="E83" s="22">
        <v>1.17</v>
      </c>
      <c r="F83" s="23">
        <f t="shared" si="1"/>
        <v>0.54128440366972475</v>
      </c>
      <c r="G83" s="40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23">
        <f t="shared" si="2"/>
        <v>0.54128440366972475</v>
      </c>
      <c r="N83" s="40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23">
        <f t="shared" si="3"/>
        <v>0.5684803001876173</v>
      </c>
      <c r="U83" s="40"/>
    </row>
    <row r="84" spans="1:21" x14ac:dyDescent="0.25">
      <c r="A84" s="21">
        <v>24</v>
      </c>
      <c r="B84" s="2">
        <v>2507</v>
      </c>
      <c r="C84" s="2">
        <v>1150</v>
      </c>
      <c r="D84" s="2">
        <v>1357</v>
      </c>
      <c r="E84" s="22">
        <v>1.17</v>
      </c>
      <c r="F84" s="23">
        <f t="shared" si="1"/>
        <v>0.54128440366972475</v>
      </c>
      <c r="G84" s="40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23">
        <f t="shared" si="2"/>
        <v>0.54128440366972475</v>
      </c>
      <c r="N84" s="40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23">
        <f t="shared" si="3"/>
        <v>0.5684803001876173</v>
      </c>
      <c r="U84" s="40"/>
    </row>
    <row r="85" spans="1:21" x14ac:dyDescent="0.25">
      <c r="B85" s="1"/>
      <c r="C85" s="1"/>
      <c r="D85" s="1"/>
      <c r="E85" s="41"/>
      <c r="I85" s="1"/>
      <c r="J85" s="1"/>
      <c r="K85" s="1"/>
      <c r="L85" s="41"/>
      <c r="P85" s="1"/>
      <c r="Q85" s="1"/>
      <c r="R85" s="1"/>
      <c r="S85" s="41"/>
    </row>
    <row r="87" spans="1:21" ht="18.75" x14ac:dyDescent="0.3">
      <c r="A87" s="111">
        <v>43374</v>
      </c>
      <c r="B87" s="111"/>
      <c r="C87" s="111"/>
      <c r="D87" s="111"/>
      <c r="E87" s="111"/>
      <c r="F87" s="111"/>
      <c r="H87" s="111">
        <v>43405</v>
      </c>
      <c r="I87" s="111"/>
      <c r="J87" s="111"/>
      <c r="K87" s="111"/>
      <c r="L87" s="111"/>
      <c r="M87" s="111"/>
      <c r="O87" s="111">
        <v>43435</v>
      </c>
      <c r="P87" s="111"/>
      <c r="Q87" s="111"/>
      <c r="R87" s="111"/>
      <c r="S87" s="111"/>
      <c r="T87" s="111"/>
    </row>
    <row r="88" spans="1:21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1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23">
        <f>D89/B89</f>
        <v>0.6</v>
      </c>
      <c r="G89" s="40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23">
        <f>K89/I89</f>
        <v>0.6</v>
      </c>
      <c r="N89" s="40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23">
        <f>R89/P89</f>
        <v>0.6</v>
      </c>
      <c r="U89" s="40"/>
    </row>
    <row r="90" spans="1:21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23">
        <f>D90/B90</f>
        <v>0.6</v>
      </c>
      <c r="G90" s="40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23">
        <f>K90/I90</f>
        <v>0.6</v>
      </c>
      <c r="N90" s="40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23">
        <f>R90/P90</f>
        <v>0.6</v>
      </c>
      <c r="U90" s="40"/>
    </row>
    <row r="91" spans="1:21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26">
        <f>D91/B91</f>
        <v>0.6</v>
      </c>
      <c r="G91" s="40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26">
        <f>K91/I91</f>
        <v>0.6</v>
      </c>
      <c r="N91" s="40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26">
        <f>R91/P91</f>
        <v>0.6</v>
      </c>
      <c r="U91" s="40"/>
    </row>
    <row r="92" spans="1:21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26">
        <f t="shared" ref="F92:F112" si="4">D92/B92</f>
        <v>0.6</v>
      </c>
      <c r="G92" s="40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26">
        <f t="shared" ref="M92:M112" si="5">K92/I92</f>
        <v>0.6</v>
      </c>
      <c r="N92" s="40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26">
        <f t="shared" ref="T92:T112" si="6">R92/P92</f>
        <v>0.6</v>
      </c>
      <c r="U92" s="40"/>
    </row>
    <row r="93" spans="1:21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26">
        <f t="shared" si="4"/>
        <v>0.6</v>
      </c>
      <c r="G93" s="40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26">
        <f t="shared" si="5"/>
        <v>0.6</v>
      </c>
      <c r="N93" s="40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26">
        <f t="shared" si="6"/>
        <v>0.6</v>
      </c>
      <c r="U93" s="40"/>
    </row>
    <row r="94" spans="1:21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26">
        <f t="shared" si="4"/>
        <v>0.6</v>
      </c>
      <c r="G94" s="40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26">
        <f t="shared" si="5"/>
        <v>0.6</v>
      </c>
      <c r="N94" s="40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26">
        <f t="shared" si="6"/>
        <v>0.6</v>
      </c>
      <c r="U94" s="40"/>
    </row>
    <row r="95" spans="1:21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28">
        <f t="shared" si="4"/>
        <v>0.59535538353272344</v>
      </c>
      <c r="G95" s="40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28">
        <f t="shared" si="5"/>
        <v>0.59958217270194991</v>
      </c>
      <c r="N95" s="40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28">
        <f t="shared" si="6"/>
        <v>0.6</v>
      </c>
      <c r="U95" s="40"/>
    </row>
    <row r="96" spans="1:21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28">
        <f t="shared" si="4"/>
        <v>0.59535538353272344</v>
      </c>
      <c r="G96" s="40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28">
        <f t="shared" si="5"/>
        <v>0.59958217270194991</v>
      </c>
      <c r="N96" s="40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28">
        <f t="shared" si="6"/>
        <v>0.6</v>
      </c>
      <c r="U96" s="40"/>
    </row>
    <row r="97" spans="1:21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28">
        <f t="shared" si="4"/>
        <v>0.59535538353272344</v>
      </c>
      <c r="G97" s="40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28">
        <f t="shared" si="5"/>
        <v>0.59958217270194991</v>
      </c>
      <c r="N97" s="40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28">
        <f t="shared" si="6"/>
        <v>0.6</v>
      </c>
      <c r="U97" s="40"/>
    </row>
    <row r="98" spans="1:21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28">
        <f t="shared" si="4"/>
        <v>0.59535538353272344</v>
      </c>
      <c r="G98" s="40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28">
        <f t="shared" si="5"/>
        <v>0.59958217270194991</v>
      </c>
      <c r="N98" s="40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28">
        <f t="shared" si="6"/>
        <v>0.6</v>
      </c>
      <c r="U98" s="40"/>
    </row>
    <row r="99" spans="1:21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30">
        <f t="shared" si="4"/>
        <v>0.5684803001876173</v>
      </c>
      <c r="G99" s="40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30">
        <f t="shared" si="5"/>
        <v>0.59535538353272344</v>
      </c>
      <c r="N99" s="40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30">
        <f t="shared" si="6"/>
        <v>0.59535538353272344</v>
      </c>
      <c r="U99" s="40"/>
    </row>
    <row r="100" spans="1:21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30">
        <f t="shared" si="4"/>
        <v>0.5684803001876173</v>
      </c>
      <c r="G100" s="40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30">
        <f t="shared" si="5"/>
        <v>0.59535538353272344</v>
      </c>
      <c r="N100" s="40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30">
        <f t="shared" si="6"/>
        <v>0.59535538353272344</v>
      </c>
      <c r="U100" s="40"/>
    </row>
    <row r="101" spans="1:21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30">
        <f t="shared" si="4"/>
        <v>0.5684803001876173</v>
      </c>
      <c r="G101" s="40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30">
        <f t="shared" si="5"/>
        <v>0.59535538353272344</v>
      </c>
      <c r="N101" s="40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30">
        <f t="shared" si="6"/>
        <v>0.59535538353272344</v>
      </c>
      <c r="U101" s="40"/>
    </row>
    <row r="102" spans="1:21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30">
        <f t="shared" si="4"/>
        <v>0.5684803001876173</v>
      </c>
      <c r="G102" s="40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30">
        <f t="shared" si="5"/>
        <v>0.59535538353272344</v>
      </c>
      <c r="N102" s="40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30">
        <f t="shared" si="6"/>
        <v>0.59535538353272344</v>
      </c>
      <c r="U102" s="40"/>
    </row>
    <row r="103" spans="1:21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32">
        <f t="shared" si="4"/>
        <v>0.56006120887528688</v>
      </c>
      <c r="G103" s="40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32">
        <f t="shared" si="5"/>
        <v>0.59535538353272344</v>
      </c>
      <c r="N103" s="40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32">
        <f t="shared" si="6"/>
        <v>0.59535538353272344</v>
      </c>
      <c r="U103" s="40"/>
    </row>
    <row r="104" spans="1:21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32">
        <f t="shared" si="4"/>
        <v>0.56006120887528688</v>
      </c>
      <c r="G104" s="40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32">
        <f t="shared" si="5"/>
        <v>0.59535538353272344</v>
      </c>
      <c r="N104" s="40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32">
        <f t="shared" si="6"/>
        <v>0.59535538353272344</v>
      </c>
      <c r="U104" s="40"/>
    </row>
    <row r="105" spans="1:21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32">
        <f t="shared" si="4"/>
        <v>0.56006120887528688</v>
      </c>
      <c r="G105" s="40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32">
        <f t="shared" si="5"/>
        <v>0.59535538353272344</v>
      </c>
      <c r="N105" s="40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32">
        <f t="shared" si="6"/>
        <v>0.59535538353272344</v>
      </c>
      <c r="U105" s="40"/>
    </row>
    <row r="106" spans="1:21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32">
        <f t="shared" si="4"/>
        <v>0.56006120887528688</v>
      </c>
      <c r="G106" s="40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32">
        <f t="shared" si="5"/>
        <v>0.59535538353272344</v>
      </c>
      <c r="N106" s="40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32">
        <f t="shared" si="6"/>
        <v>0.59535538353272344</v>
      </c>
      <c r="U106" s="40"/>
    </row>
    <row r="107" spans="1:21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34">
        <f t="shared" si="4"/>
        <v>0.58136148525664366</v>
      </c>
      <c r="G107" s="40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34">
        <f t="shared" si="5"/>
        <v>0.59535538353272344</v>
      </c>
      <c r="N107" s="40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34">
        <f t="shared" si="6"/>
        <v>0.59535538353272344</v>
      </c>
      <c r="U107" s="40"/>
    </row>
    <row r="108" spans="1:21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34">
        <f t="shared" si="4"/>
        <v>0.58136148525664366</v>
      </c>
      <c r="G108" s="40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34">
        <f t="shared" si="5"/>
        <v>0.59535538353272344</v>
      </c>
      <c r="N108" s="40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34">
        <f t="shared" si="6"/>
        <v>0.59535538353272344</v>
      </c>
      <c r="U108" s="40"/>
    </row>
    <row r="109" spans="1:21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34">
        <f t="shared" si="4"/>
        <v>0.58136148525664366</v>
      </c>
      <c r="G109" s="40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34">
        <f t="shared" si="5"/>
        <v>0.59535538353272344</v>
      </c>
      <c r="N109" s="40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34">
        <f t="shared" si="6"/>
        <v>0.59535538353272344</v>
      </c>
      <c r="U109" s="40"/>
    </row>
    <row r="110" spans="1:21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34">
        <f t="shared" si="4"/>
        <v>0.58136148525664366</v>
      </c>
      <c r="G110" s="40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34">
        <f t="shared" si="5"/>
        <v>0.59535538353272344</v>
      </c>
      <c r="N110" s="40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34">
        <f t="shared" si="6"/>
        <v>0.59535538353272344</v>
      </c>
      <c r="U110" s="40"/>
    </row>
    <row r="111" spans="1:21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23">
        <f t="shared" si="4"/>
        <v>0.6</v>
      </c>
      <c r="G111" s="40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23">
        <f t="shared" si="5"/>
        <v>0.6</v>
      </c>
      <c r="N111" s="40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23">
        <f t="shared" si="6"/>
        <v>0.6</v>
      </c>
      <c r="U111" s="40"/>
    </row>
    <row r="112" spans="1:21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23">
        <f t="shared" si="4"/>
        <v>0.6</v>
      </c>
      <c r="G112" s="40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23">
        <f t="shared" si="5"/>
        <v>0.6</v>
      </c>
      <c r="N112" s="40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23">
        <f t="shared" si="6"/>
        <v>0.6</v>
      </c>
      <c r="U112" s="40"/>
    </row>
    <row r="113" spans="1:19" x14ac:dyDescent="0.25">
      <c r="B113" s="1"/>
      <c r="C113" s="1"/>
      <c r="D113" s="1"/>
      <c r="E113" s="41"/>
      <c r="I113" s="1"/>
      <c r="J113" s="1"/>
      <c r="K113" s="1"/>
      <c r="L113" s="41"/>
      <c r="P113" s="1"/>
      <c r="Q113" s="1"/>
      <c r="R113" s="1"/>
      <c r="S113" s="41"/>
    </row>
    <row r="115" spans="1:19" ht="18.75" x14ac:dyDescent="0.3">
      <c r="A115" s="45"/>
    </row>
    <row r="116" spans="1:19" x14ac:dyDescent="0.25">
      <c r="A116" s="46"/>
    </row>
    <row r="117" spans="1:19" ht="18.75" x14ac:dyDescent="0.3">
      <c r="A117" s="45"/>
      <c r="B117" s="45" t="s">
        <v>20</v>
      </c>
      <c r="C117" s="45"/>
    </row>
    <row r="118" spans="1:19" ht="18.75" x14ac:dyDescent="0.3">
      <c r="A118" s="45"/>
      <c r="B118" s="45"/>
      <c r="C118" s="45"/>
    </row>
    <row r="119" spans="1:19" ht="18.75" x14ac:dyDescent="0.3">
      <c r="A119" s="45"/>
      <c r="B119" s="45"/>
      <c r="C119" s="45"/>
    </row>
    <row r="120" spans="1:19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zoomScale="86" zoomScaleNormal="86" workbookViewId="0">
      <selection activeCell="E41" sqref="E41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0">
        <v>43101</v>
      </c>
      <c r="B1" s="110"/>
      <c r="C1" s="110"/>
      <c r="D1" s="110"/>
      <c r="E1" s="110"/>
      <c r="F1" s="110"/>
      <c r="G1" s="9"/>
      <c r="H1" s="110">
        <v>43132</v>
      </c>
      <c r="I1" s="110"/>
      <c r="J1" s="110"/>
      <c r="K1" s="110"/>
      <c r="L1" s="110"/>
      <c r="M1" s="110"/>
      <c r="N1" s="9"/>
      <c r="O1" s="110">
        <v>43160</v>
      </c>
      <c r="P1" s="110"/>
      <c r="Q1" s="110"/>
      <c r="R1" s="110"/>
      <c r="S1" s="110"/>
      <c r="T1" s="110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2920</v>
      </c>
      <c r="C3" s="47">
        <f>B3-D3</f>
        <v>1168</v>
      </c>
      <c r="D3" s="47">
        <f>MIN(B3-1150, B3*0.6)</f>
        <v>1752</v>
      </c>
      <c r="E3" s="22">
        <v>1.69</v>
      </c>
      <c r="F3" s="48">
        <f>D3/B3</f>
        <v>0.6</v>
      </c>
      <c r="G3"/>
      <c r="H3" s="24">
        <v>1</v>
      </c>
      <c r="I3" s="47">
        <v>2993</v>
      </c>
      <c r="J3" s="47">
        <f>I3-K3</f>
        <v>1197.2</v>
      </c>
      <c r="K3" s="47">
        <f>MIN(I3-1150, I3*0.6)</f>
        <v>1795.8</v>
      </c>
      <c r="L3" s="22">
        <v>1.87</v>
      </c>
      <c r="M3" s="48">
        <f>K3/I3</f>
        <v>0.6</v>
      </c>
      <c r="N3"/>
      <c r="O3" s="21">
        <v>1</v>
      </c>
      <c r="P3" s="47">
        <v>2963</v>
      </c>
      <c r="Q3" s="47">
        <f>P3-R3</f>
        <v>1185.2</v>
      </c>
      <c r="R3" s="47">
        <f>MIN(P3-1150, P3*0.6)</f>
        <v>1777.8</v>
      </c>
      <c r="S3" s="22">
        <v>1.77</v>
      </c>
      <c r="T3" s="48">
        <f>R3/P3</f>
        <v>0.6</v>
      </c>
    </row>
    <row r="4" spans="1:20" x14ac:dyDescent="0.25">
      <c r="A4" s="21">
        <v>2</v>
      </c>
      <c r="B4" s="47">
        <v>2920</v>
      </c>
      <c r="C4" s="47">
        <f t="shared" ref="C4:C26" si="0">B4-D4</f>
        <v>1168</v>
      </c>
      <c r="D4" s="47">
        <f t="shared" ref="D4:D26" si="1">MIN(B4-1150, B4*0.6)</f>
        <v>1752</v>
      </c>
      <c r="E4" s="22">
        <v>1.69</v>
      </c>
      <c r="F4" s="48">
        <f t="shared" ref="F4:F26" si="2">D4/B4</f>
        <v>0.6</v>
      </c>
      <c r="G4"/>
      <c r="H4" s="24">
        <v>2</v>
      </c>
      <c r="I4" s="47">
        <v>2993</v>
      </c>
      <c r="J4" s="47">
        <f t="shared" ref="J4:J26" si="3">I4-K4</f>
        <v>1197.2</v>
      </c>
      <c r="K4" s="47">
        <f t="shared" ref="K4:K26" si="4">MIN(I4-1150, I4*0.6)</f>
        <v>1795.8</v>
      </c>
      <c r="L4" s="22">
        <v>1.87</v>
      </c>
      <c r="M4" s="48">
        <f t="shared" ref="M4:M26" si="5">K4/I4</f>
        <v>0.6</v>
      </c>
      <c r="N4"/>
      <c r="O4" s="21">
        <v>2</v>
      </c>
      <c r="P4" s="47">
        <v>2963</v>
      </c>
      <c r="Q4" s="47">
        <f t="shared" ref="Q4:Q26" si="6">P4-R4</f>
        <v>1185.2</v>
      </c>
      <c r="R4" s="47">
        <f t="shared" ref="R4:R26" si="7">MIN(P4-1150, P4*0.6)</f>
        <v>1777.8</v>
      </c>
      <c r="S4" s="22">
        <v>1.77</v>
      </c>
      <c r="T4" s="48">
        <f t="shared" ref="T4:T26" si="8">R4/P4</f>
        <v>0.6</v>
      </c>
    </row>
    <row r="5" spans="1:20" x14ac:dyDescent="0.25">
      <c r="A5" s="21">
        <v>3</v>
      </c>
      <c r="B5" s="49">
        <v>2920</v>
      </c>
      <c r="C5" s="49">
        <f t="shared" si="0"/>
        <v>1168</v>
      </c>
      <c r="D5" s="49">
        <f t="shared" si="1"/>
        <v>1752</v>
      </c>
      <c r="E5" s="25">
        <v>1.69</v>
      </c>
      <c r="F5" s="50">
        <f t="shared" si="2"/>
        <v>0.6</v>
      </c>
      <c r="G5"/>
      <c r="H5" s="24">
        <v>3</v>
      </c>
      <c r="I5" s="49">
        <v>2963</v>
      </c>
      <c r="J5" s="49">
        <f t="shared" si="3"/>
        <v>1185.2</v>
      </c>
      <c r="K5" s="49">
        <f t="shared" si="4"/>
        <v>1777.8</v>
      </c>
      <c r="L5" s="25">
        <v>1.77</v>
      </c>
      <c r="M5" s="50">
        <f t="shared" si="5"/>
        <v>0.6</v>
      </c>
      <c r="N5"/>
      <c r="O5" s="21">
        <v>3</v>
      </c>
      <c r="P5" s="49">
        <v>2963</v>
      </c>
      <c r="Q5" s="49">
        <f t="shared" si="6"/>
        <v>1185.2</v>
      </c>
      <c r="R5" s="49">
        <f t="shared" si="7"/>
        <v>1777.8</v>
      </c>
      <c r="S5" s="25">
        <v>1.77</v>
      </c>
      <c r="T5" s="50">
        <f t="shared" si="8"/>
        <v>0.6</v>
      </c>
    </row>
    <row r="6" spans="1:20" x14ac:dyDescent="0.25">
      <c r="A6" s="21">
        <v>4</v>
      </c>
      <c r="B6" s="49">
        <v>2920</v>
      </c>
      <c r="C6" s="49">
        <f t="shared" si="0"/>
        <v>1168</v>
      </c>
      <c r="D6" s="49">
        <f t="shared" si="1"/>
        <v>1752</v>
      </c>
      <c r="E6" s="25">
        <v>1.69</v>
      </c>
      <c r="F6" s="50">
        <f t="shared" si="2"/>
        <v>0.6</v>
      </c>
      <c r="G6"/>
      <c r="H6" s="24">
        <v>4</v>
      </c>
      <c r="I6" s="49">
        <v>2963</v>
      </c>
      <c r="J6" s="49">
        <f t="shared" si="3"/>
        <v>1185.2</v>
      </c>
      <c r="K6" s="49">
        <f t="shared" si="4"/>
        <v>1777.8</v>
      </c>
      <c r="L6" s="25">
        <v>1.77</v>
      </c>
      <c r="M6" s="50">
        <f t="shared" si="5"/>
        <v>0.6</v>
      </c>
      <c r="N6"/>
      <c r="O6" s="21">
        <v>4</v>
      </c>
      <c r="P6" s="49">
        <v>2963</v>
      </c>
      <c r="Q6" s="49">
        <f t="shared" si="6"/>
        <v>1185.2</v>
      </c>
      <c r="R6" s="49">
        <f t="shared" si="7"/>
        <v>1777.8</v>
      </c>
      <c r="S6" s="25">
        <v>1.77</v>
      </c>
      <c r="T6" s="50">
        <f t="shared" si="8"/>
        <v>0.6</v>
      </c>
    </row>
    <row r="7" spans="1:20" x14ac:dyDescent="0.25">
      <c r="A7" s="21">
        <v>5</v>
      </c>
      <c r="B7" s="49">
        <v>2920</v>
      </c>
      <c r="C7" s="49">
        <f t="shared" si="0"/>
        <v>1168</v>
      </c>
      <c r="D7" s="49">
        <f t="shared" si="1"/>
        <v>1752</v>
      </c>
      <c r="E7" s="25">
        <v>1.69</v>
      </c>
      <c r="F7" s="50">
        <f t="shared" si="2"/>
        <v>0.6</v>
      </c>
      <c r="G7"/>
      <c r="H7" s="24">
        <v>5</v>
      </c>
      <c r="I7" s="49">
        <v>2963</v>
      </c>
      <c r="J7" s="49">
        <f t="shared" si="3"/>
        <v>1185.2</v>
      </c>
      <c r="K7" s="49">
        <f t="shared" si="4"/>
        <v>1777.8</v>
      </c>
      <c r="L7" s="25">
        <v>1.77</v>
      </c>
      <c r="M7" s="50">
        <f t="shared" si="5"/>
        <v>0.6</v>
      </c>
      <c r="N7"/>
      <c r="O7" s="21">
        <v>5</v>
      </c>
      <c r="P7" s="49">
        <v>2963</v>
      </c>
      <c r="Q7" s="49">
        <f t="shared" si="6"/>
        <v>1185.2</v>
      </c>
      <c r="R7" s="49">
        <f t="shared" si="7"/>
        <v>1777.8</v>
      </c>
      <c r="S7" s="25">
        <v>1.77</v>
      </c>
      <c r="T7" s="50">
        <f t="shared" si="8"/>
        <v>0.6</v>
      </c>
    </row>
    <row r="8" spans="1:20" x14ac:dyDescent="0.25">
      <c r="A8" s="21">
        <v>6</v>
      </c>
      <c r="B8" s="49">
        <v>2920</v>
      </c>
      <c r="C8" s="49">
        <f t="shared" si="0"/>
        <v>1168</v>
      </c>
      <c r="D8" s="49">
        <f t="shared" si="1"/>
        <v>1752</v>
      </c>
      <c r="E8" s="25">
        <v>1.69</v>
      </c>
      <c r="F8" s="50">
        <f t="shared" si="2"/>
        <v>0.6</v>
      </c>
      <c r="G8"/>
      <c r="H8" s="24">
        <v>6</v>
      </c>
      <c r="I8" s="49">
        <v>2963</v>
      </c>
      <c r="J8" s="49">
        <f t="shared" si="3"/>
        <v>1185.2</v>
      </c>
      <c r="K8" s="49">
        <f t="shared" si="4"/>
        <v>1777.8</v>
      </c>
      <c r="L8" s="25">
        <v>1.77</v>
      </c>
      <c r="M8" s="50">
        <f t="shared" si="5"/>
        <v>0.6</v>
      </c>
      <c r="N8"/>
      <c r="O8" s="21">
        <v>6</v>
      </c>
      <c r="P8" s="49">
        <v>2963</v>
      </c>
      <c r="Q8" s="49">
        <f t="shared" si="6"/>
        <v>1185.2</v>
      </c>
      <c r="R8" s="49">
        <f t="shared" si="7"/>
        <v>1777.8</v>
      </c>
      <c r="S8" s="25">
        <v>1.77</v>
      </c>
      <c r="T8" s="50">
        <f t="shared" si="8"/>
        <v>0.6</v>
      </c>
    </row>
    <row r="9" spans="1:20" x14ac:dyDescent="0.25">
      <c r="A9" s="21">
        <v>7</v>
      </c>
      <c r="B9" s="51">
        <v>2815</v>
      </c>
      <c r="C9" s="51">
        <f t="shared" si="0"/>
        <v>1150</v>
      </c>
      <c r="D9" s="51">
        <f t="shared" si="1"/>
        <v>1665</v>
      </c>
      <c r="E9" s="27">
        <v>1.47</v>
      </c>
      <c r="F9" s="52">
        <f t="shared" si="2"/>
        <v>0.59147424511545288</v>
      </c>
      <c r="G9"/>
      <c r="H9" s="24">
        <v>7</v>
      </c>
      <c r="I9" s="51">
        <v>2838</v>
      </c>
      <c r="J9" s="51">
        <f t="shared" si="3"/>
        <v>1150</v>
      </c>
      <c r="K9" s="51">
        <f t="shared" si="4"/>
        <v>1688</v>
      </c>
      <c r="L9" s="27">
        <v>1.54</v>
      </c>
      <c r="M9" s="52">
        <f t="shared" si="5"/>
        <v>0.59478505990133901</v>
      </c>
      <c r="N9"/>
      <c r="O9" s="21">
        <v>7</v>
      </c>
      <c r="P9" s="51">
        <v>2838</v>
      </c>
      <c r="Q9" s="51">
        <f t="shared" si="6"/>
        <v>1150</v>
      </c>
      <c r="R9" s="51">
        <f t="shared" si="7"/>
        <v>1688</v>
      </c>
      <c r="S9" s="27">
        <v>1.54</v>
      </c>
      <c r="T9" s="52">
        <f t="shared" si="8"/>
        <v>0.59478505990133901</v>
      </c>
    </row>
    <row r="10" spans="1:20" x14ac:dyDescent="0.25">
      <c r="A10" s="21">
        <v>8</v>
      </c>
      <c r="B10" s="51">
        <v>2815</v>
      </c>
      <c r="C10" s="51">
        <f t="shared" si="0"/>
        <v>1150</v>
      </c>
      <c r="D10" s="51">
        <f t="shared" si="1"/>
        <v>1665</v>
      </c>
      <c r="E10" s="27">
        <v>1.47</v>
      </c>
      <c r="F10" s="52">
        <f t="shared" si="2"/>
        <v>0.59147424511545288</v>
      </c>
      <c r="G10"/>
      <c r="H10" s="24">
        <v>8</v>
      </c>
      <c r="I10" s="51">
        <v>2838</v>
      </c>
      <c r="J10" s="51">
        <f t="shared" si="3"/>
        <v>1150</v>
      </c>
      <c r="K10" s="51">
        <f t="shared" si="4"/>
        <v>1688</v>
      </c>
      <c r="L10" s="27">
        <v>1.54</v>
      </c>
      <c r="M10" s="52">
        <f t="shared" si="5"/>
        <v>0.59478505990133901</v>
      </c>
      <c r="N10"/>
      <c r="O10" s="21">
        <v>8</v>
      </c>
      <c r="P10" s="51">
        <v>2838</v>
      </c>
      <c r="Q10" s="51">
        <f t="shared" si="6"/>
        <v>1150</v>
      </c>
      <c r="R10" s="51">
        <f t="shared" si="7"/>
        <v>1688</v>
      </c>
      <c r="S10" s="27">
        <v>1.54</v>
      </c>
      <c r="T10" s="52">
        <f t="shared" si="8"/>
        <v>0.59478505990133901</v>
      </c>
    </row>
    <row r="11" spans="1:20" x14ac:dyDescent="0.25">
      <c r="A11" s="21">
        <v>9</v>
      </c>
      <c r="B11" s="51">
        <v>2815</v>
      </c>
      <c r="C11" s="51">
        <f t="shared" si="0"/>
        <v>1150</v>
      </c>
      <c r="D11" s="51">
        <f t="shared" si="1"/>
        <v>1665</v>
      </c>
      <c r="E11" s="27">
        <v>1.47</v>
      </c>
      <c r="F11" s="52">
        <f t="shared" si="2"/>
        <v>0.59147424511545288</v>
      </c>
      <c r="G11"/>
      <c r="H11" s="24">
        <v>9</v>
      </c>
      <c r="I11" s="51">
        <v>2838</v>
      </c>
      <c r="J11" s="51">
        <f t="shared" si="3"/>
        <v>1150</v>
      </c>
      <c r="K11" s="51">
        <f t="shared" si="4"/>
        <v>1688</v>
      </c>
      <c r="L11" s="27">
        <v>1.54</v>
      </c>
      <c r="M11" s="52">
        <f t="shared" si="5"/>
        <v>0.59478505990133901</v>
      </c>
      <c r="N11"/>
      <c r="O11" s="21">
        <v>9</v>
      </c>
      <c r="P11" s="51">
        <v>2838</v>
      </c>
      <c r="Q11" s="51">
        <f t="shared" si="6"/>
        <v>1150</v>
      </c>
      <c r="R11" s="51">
        <f t="shared" si="7"/>
        <v>1688</v>
      </c>
      <c r="S11" s="27">
        <v>1.54</v>
      </c>
      <c r="T11" s="52">
        <f t="shared" si="8"/>
        <v>0.59478505990133901</v>
      </c>
    </row>
    <row r="12" spans="1:20" x14ac:dyDescent="0.25">
      <c r="A12" s="21">
        <v>10</v>
      </c>
      <c r="B12" s="51">
        <v>2815</v>
      </c>
      <c r="C12" s="51">
        <f t="shared" si="0"/>
        <v>1150</v>
      </c>
      <c r="D12" s="51">
        <f t="shared" si="1"/>
        <v>1665</v>
      </c>
      <c r="E12" s="27">
        <v>1.47</v>
      </c>
      <c r="F12" s="52">
        <f t="shared" si="2"/>
        <v>0.59147424511545288</v>
      </c>
      <c r="G12"/>
      <c r="H12" s="24">
        <v>10</v>
      </c>
      <c r="I12" s="51">
        <v>2838</v>
      </c>
      <c r="J12" s="51">
        <f t="shared" si="3"/>
        <v>1150</v>
      </c>
      <c r="K12" s="51">
        <f t="shared" si="4"/>
        <v>1688</v>
      </c>
      <c r="L12" s="27">
        <v>1.54</v>
      </c>
      <c r="M12" s="52">
        <f t="shared" si="5"/>
        <v>0.59478505990133901</v>
      </c>
      <c r="N12"/>
      <c r="O12" s="21">
        <v>10</v>
      </c>
      <c r="P12" s="51">
        <v>2838</v>
      </c>
      <c r="Q12" s="51">
        <f t="shared" si="6"/>
        <v>1150</v>
      </c>
      <c r="R12" s="51">
        <f t="shared" si="7"/>
        <v>1688</v>
      </c>
      <c r="S12" s="27">
        <v>1.54</v>
      </c>
      <c r="T12" s="52">
        <f t="shared" si="8"/>
        <v>0.59478505990133901</v>
      </c>
    </row>
    <row r="13" spans="1:20" x14ac:dyDescent="0.25">
      <c r="A13" s="21">
        <v>11</v>
      </c>
      <c r="B13" s="53">
        <v>2815</v>
      </c>
      <c r="C13" s="53">
        <f t="shared" si="0"/>
        <v>1150</v>
      </c>
      <c r="D13" s="53">
        <f t="shared" si="1"/>
        <v>1665</v>
      </c>
      <c r="E13" s="29">
        <v>1.47</v>
      </c>
      <c r="F13" s="54">
        <f t="shared" si="2"/>
        <v>0.59147424511545288</v>
      </c>
      <c r="G13"/>
      <c r="H13" s="24">
        <v>11</v>
      </c>
      <c r="I13" s="53">
        <v>2838</v>
      </c>
      <c r="J13" s="53">
        <f t="shared" si="3"/>
        <v>1150</v>
      </c>
      <c r="K13" s="53">
        <f t="shared" si="4"/>
        <v>1688</v>
      </c>
      <c r="L13" s="29">
        <v>1.54</v>
      </c>
      <c r="M13" s="54">
        <f t="shared" si="5"/>
        <v>0.59478505990133901</v>
      </c>
      <c r="N13"/>
      <c r="O13" s="21">
        <v>11</v>
      </c>
      <c r="P13" s="53">
        <v>2815</v>
      </c>
      <c r="Q13" s="53">
        <f t="shared" si="6"/>
        <v>1150</v>
      </c>
      <c r="R13" s="53">
        <f t="shared" si="7"/>
        <v>1665</v>
      </c>
      <c r="S13" s="29">
        <v>1.47</v>
      </c>
      <c r="T13" s="54">
        <f t="shared" si="8"/>
        <v>0.59147424511545288</v>
      </c>
    </row>
    <row r="14" spans="1:20" x14ac:dyDescent="0.25">
      <c r="A14" s="21">
        <v>12</v>
      </c>
      <c r="B14" s="53">
        <v>2815</v>
      </c>
      <c r="C14" s="53">
        <f t="shared" si="0"/>
        <v>1150</v>
      </c>
      <c r="D14" s="53">
        <f t="shared" si="1"/>
        <v>1665</v>
      </c>
      <c r="E14" s="29">
        <v>1.47</v>
      </c>
      <c r="F14" s="54">
        <f t="shared" si="2"/>
        <v>0.59147424511545288</v>
      </c>
      <c r="G14"/>
      <c r="H14" s="24">
        <v>12</v>
      </c>
      <c r="I14" s="53">
        <v>2838</v>
      </c>
      <c r="J14" s="53">
        <f t="shared" si="3"/>
        <v>1150</v>
      </c>
      <c r="K14" s="53">
        <f t="shared" si="4"/>
        <v>1688</v>
      </c>
      <c r="L14" s="29">
        <v>1.54</v>
      </c>
      <c r="M14" s="54">
        <f t="shared" si="5"/>
        <v>0.59478505990133901</v>
      </c>
      <c r="N14"/>
      <c r="O14" s="21">
        <v>12</v>
      </c>
      <c r="P14" s="53">
        <v>2815</v>
      </c>
      <c r="Q14" s="53">
        <f t="shared" si="6"/>
        <v>1150</v>
      </c>
      <c r="R14" s="53">
        <f t="shared" si="7"/>
        <v>1665</v>
      </c>
      <c r="S14" s="29">
        <v>1.47</v>
      </c>
      <c r="T14" s="54">
        <f t="shared" si="8"/>
        <v>0.59147424511545288</v>
      </c>
    </row>
    <row r="15" spans="1:20" x14ac:dyDescent="0.25">
      <c r="A15" s="21">
        <v>13</v>
      </c>
      <c r="B15" s="53">
        <v>2815</v>
      </c>
      <c r="C15" s="53">
        <f t="shared" si="0"/>
        <v>1150</v>
      </c>
      <c r="D15" s="53">
        <f t="shared" si="1"/>
        <v>1665</v>
      </c>
      <c r="E15" s="29">
        <v>1.47</v>
      </c>
      <c r="F15" s="54">
        <f t="shared" si="2"/>
        <v>0.59147424511545288</v>
      </c>
      <c r="G15"/>
      <c r="H15" s="24">
        <v>13</v>
      </c>
      <c r="I15" s="53">
        <v>2838</v>
      </c>
      <c r="J15" s="53">
        <f t="shared" si="3"/>
        <v>1150</v>
      </c>
      <c r="K15" s="53">
        <f t="shared" si="4"/>
        <v>1688</v>
      </c>
      <c r="L15" s="29">
        <v>1.54</v>
      </c>
      <c r="M15" s="54">
        <f t="shared" si="5"/>
        <v>0.59478505990133901</v>
      </c>
      <c r="N15"/>
      <c r="O15" s="21">
        <v>13</v>
      </c>
      <c r="P15" s="53">
        <v>2815</v>
      </c>
      <c r="Q15" s="53">
        <f t="shared" si="6"/>
        <v>1150</v>
      </c>
      <c r="R15" s="53">
        <f t="shared" si="7"/>
        <v>1665</v>
      </c>
      <c r="S15" s="29">
        <v>1.47</v>
      </c>
      <c r="T15" s="54">
        <f t="shared" si="8"/>
        <v>0.59147424511545288</v>
      </c>
    </row>
    <row r="16" spans="1:20" x14ac:dyDescent="0.25">
      <c r="A16" s="21">
        <v>14</v>
      </c>
      <c r="B16" s="53">
        <v>2815</v>
      </c>
      <c r="C16" s="53">
        <f t="shared" si="0"/>
        <v>1150</v>
      </c>
      <c r="D16" s="53">
        <f t="shared" si="1"/>
        <v>1665</v>
      </c>
      <c r="E16" s="29">
        <v>1.47</v>
      </c>
      <c r="F16" s="54">
        <f t="shared" si="2"/>
        <v>0.59147424511545288</v>
      </c>
      <c r="G16"/>
      <c r="H16" s="24">
        <v>14</v>
      </c>
      <c r="I16" s="53">
        <v>2838</v>
      </c>
      <c r="J16" s="53">
        <f t="shared" si="3"/>
        <v>1150</v>
      </c>
      <c r="K16" s="53">
        <f t="shared" si="4"/>
        <v>1688</v>
      </c>
      <c r="L16" s="29">
        <v>1.54</v>
      </c>
      <c r="M16" s="54">
        <f t="shared" si="5"/>
        <v>0.59478505990133901</v>
      </c>
      <c r="N16"/>
      <c r="O16" s="21">
        <v>14</v>
      </c>
      <c r="P16" s="53">
        <v>2815</v>
      </c>
      <c r="Q16" s="53">
        <f t="shared" si="6"/>
        <v>1150</v>
      </c>
      <c r="R16" s="53">
        <f t="shared" si="7"/>
        <v>1665</v>
      </c>
      <c r="S16" s="29">
        <v>1.47</v>
      </c>
      <c r="T16" s="54">
        <f t="shared" si="8"/>
        <v>0.59147424511545288</v>
      </c>
    </row>
    <row r="17" spans="1:20" x14ac:dyDescent="0.25">
      <c r="A17" s="21">
        <v>15</v>
      </c>
      <c r="B17" s="55">
        <v>2815</v>
      </c>
      <c r="C17" s="55">
        <f t="shared" si="0"/>
        <v>1150</v>
      </c>
      <c r="D17" s="55">
        <f t="shared" si="1"/>
        <v>1665</v>
      </c>
      <c r="E17" s="31">
        <v>1.47</v>
      </c>
      <c r="F17" s="56">
        <f t="shared" si="2"/>
        <v>0.59147424511545288</v>
      </c>
      <c r="G17"/>
      <c r="H17" s="24">
        <v>15</v>
      </c>
      <c r="I17" s="55">
        <v>2838</v>
      </c>
      <c r="J17" s="55">
        <f t="shared" si="3"/>
        <v>1150</v>
      </c>
      <c r="K17" s="55">
        <f t="shared" si="4"/>
        <v>1688</v>
      </c>
      <c r="L17" s="31">
        <v>1.54</v>
      </c>
      <c r="M17" s="56">
        <f t="shared" si="5"/>
        <v>0.59478505990133901</v>
      </c>
      <c r="N17"/>
      <c r="O17" s="21">
        <v>15</v>
      </c>
      <c r="P17" s="55">
        <v>2815</v>
      </c>
      <c r="Q17" s="55">
        <f t="shared" si="6"/>
        <v>1150</v>
      </c>
      <c r="R17" s="55">
        <f t="shared" si="7"/>
        <v>1665</v>
      </c>
      <c r="S17" s="31">
        <v>1.47</v>
      </c>
      <c r="T17" s="56">
        <f t="shared" si="8"/>
        <v>0.59147424511545288</v>
      </c>
    </row>
    <row r="18" spans="1:20" x14ac:dyDescent="0.25">
      <c r="A18" s="21">
        <v>16</v>
      </c>
      <c r="B18" s="55">
        <v>2815</v>
      </c>
      <c r="C18" s="55">
        <f t="shared" si="0"/>
        <v>1150</v>
      </c>
      <c r="D18" s="55">
        <f t="shared" si="1"/>
        <v>1665</v>
      </c>
      <c r="E18" s="31">
        <v>1.47</v>
      </c>
      <c r="F18" s="56">
        <f t="shared" si="2"/>
        <v>0.59147424511545288</v>
      </c>
      <c r="G18"/>
      <c r="H18" s="24">
        <v>16</v>
      </c>
      <c r="I18" s="55">
        <v>2838</v>
      </c>
      <c r="J18" s="55">
        <f t="shared" si="3"/>
        <v>1150</v>
      </c>
      <c r="K18" s="55">
        <f t="shared" si="4"/>
        <v>1688</v>
      </c>
      <c r="L18" s="31">
        <v>1.54</v>
      </c>
      <c r="M18" s="56">
        <f t="shared" si="5"/>
        <v>0.59478505990133901</v>
      </c>
      <c r="N18"/>
      <c r="O18" s="21">
        <v>16</v>
      </c>
      <c r="P18" s="55">
        <v>2815</v>
      </c>
      <c r="Q18" s="55">
        <f t="shared" si="6"/>
        <v>1150</v>
      </c>
      <c r="R18" s="55">
        <f t="shared" si="7"/>
        <v>1665</v>
      </c>
      <c r="S18" s="31">
        <v>1.47</v>
      </c>
      <c r="T18" s="56">
        <f t="shared" si="8"/>
        <v>0.59147424511545288</v>
      </c>
    </row>
    <row r="19" spans="1:20" x14ac:dyDescent="0.25">
      <c r="A19" s="21">
        <v>17</v>
      </c>
      <c r="B19" s="55">
        <v>2815</v>
      </c>
      <c r="C19" s="55">
        <f t="shared" si="0"/>
        <v>1150</v>
      </c>
      <c r="D19" s="55">
        <f t="shared" si="1"/>
        <v>1665</v>
      </c>
      <c r="E19" s="31">
        <v>1.47</v>
      </c>
      <c r="F19" s="56">
        <f t="shared" si="2"/>
        <v>0.59147424511545288</v>
      </c>
      <c r="G19"/>
      <c r="H19" s="24">
        <v>17</v>
      </c>
      <c r="I19" s="55">
        <v>2838</v>
      </c>
      <c r="J19" s="55">
        <f t="shared" si="3"/>
        <v>1150</v>
      </c>
      <c r="K19" s="55">
        <f t="shared" si="4"/>
        <v>1688</v>
      </c>
      <c r="L19" s="31">
        <v>1.54</v>
      </c>
      <c r="M19" s="56">
        <f t="shared" si="5"/>
        <v>0.59478505990133901</v>
      </c>
      <c r="N19"/>
      <c r="O19" s="21">
        <v>17</v>
      </c>
      <c r="P19" s="55">
        <v>2815</v>
      </c>
      <c r="Q19" s="55">
        <f t="shared" si="6"/>
        <v>1150</v>
      </c>
      <c r="R19" s="55">
        <f t="shared" si="7"/>
        <v>1665</v>
      </c>
      <c r="S19" s="31">
        <v>1.47</v>
      </c>
      <c r="T19" s="56">
        <f t="shared" si="8"/>
        <v>0.59147424511545288</v>
      </c>
    </row>
    <row r="20" spans="1:20" x14ac:dyDescent="0.25">
      <c r="A20" s="21">
        <v>18</v>
      </c>
      <c r="B20" s="55">
        <v>2815</v>
      </c>
      <c r="C20" s="55">
        <f t="shared" si="0"/>
        <v>1150</v>
      </c>
      <c r="D20" s="55">
        <f t="shared" si="1"/>
        <v>1665</v>
      </c>
      <c r="E20" s="31">
        <v>1.47</v>
      </c>
      <c r="F20" s="56">
        <f t="shared" si="2"/>
        <v>0.59147424511545288</v>
      </c>
      <c r="G20"/>
      <c r="H20" s="24">
        <v>18</v>
      </c>
      <c r="I20" s="55">
        <v>2838</v>
      </c>
      <c r="J20" s="55">
        <f t="shared" si="3"/>
        <v>1150</v>
      </c>
      <c r="K20" s="55">
        <f t="shared" si="4"/>
        <v>1688</v>
      </c>
      <c r="L20" s="31">
        <v>1.54</v>
      </c>
      <c r="M20" s="56">
        <f t="shared" si="5"/>
        <v>0.59478505990133901</v>
      </c>
      <c r="N20"/>
      <c r="O20" s="21">
        <v>18</v>
      </c>
      <c r="P20" s="55">
        <v>2815</v>
      </c>
      <c r="Q20" s="55">
        <f t="shared" si="6"/>
        <v>1150</v>
      </c>
      <c r="R20" s="55">
        <f t="shared" si="7"/>
        <v>1665</v>
      </c>
      <c r="S20" s="31">
        <v>1.47</v>
      </c>
      <c r="T20" s="56">
        <f t="shared" si="8"/>
        <v>0.59147424511545288</v>
      </c>
    </row>
    <row r="21" spans="1:20" x14ac:dyDescent="0.25">
      <c r="A21" s="21">
        <v>19</v>
      </c>
      <c r="B21" s="57">
        <v>2838</v>
      </c>
      <c r="C21" s="57">
        <f t="shared" si="0"/>
        <v>1150</v>
      </c>
      <c r="D21" s="57">
        <f t="shared" si="1"/>
        <v>1688</v>
      </c>
      <c r="E21" s="33">
        <v>1.54</v>
      </c>
      <c r="F21" s="58">
        <f t="shared" si="2"/>
        <v>0.59478505990133901</v>
      </c>
      <c r="G21"/>
      <c r="H21" s="24">
        <v>19</v>
      </c>
      <c r="I21" s="57">
        <v>2838</v>
      </c>
      <c r="J21" s="57">
        <f t="shared" si="3"/>
        <v>1150</v>
      </c>
      <c r="K21" s="57">
        <f t="shared" si="4"/>
        <v>1688</v>
      </c>
      <c r="L21" s="33">
        <v>1.54</v>
      </c>
      <c r="M21" s="58">
        <f t="shared" si="5"/>
        <v>0.59478505990133901</v>
      </c>
      <c r="N21"/>
      <c r="O21" s="21">
        <v>19</v>
      </c>
      <c r="P21" s="57">
        <v>2815</v>
      </c>
      <c r="Q21" s="57">
        <f t="shared" si="6"/>
        <v>1150</v>
      </c>
      <c r="R21" s="57">
        <f t="shared" si="7"/>
        <v>1665</v>
      </c>
      <c r="S21" s="33">
        <v>1.47</v>
      </c>
      <c r="T21" s="58">
        <f t="shared" si="8"/>
        <v>0.59147424511545288</v>
      </c>
    </row>
    <row r="22" spans="1:20" x14ac:dyDescent="0.25">
      <c r="A22" s="21">
        <v>20</v>
      </c>
      <c r="B22" s="57">
        <v>2838</v>
      </c>
      <c r="C22" s="57">
        <f t="shared" si="0"/>
        <v>1150</v>
      </c>
      <c r="D22" s="57">
        <f t="shared" si="1"/>
        <v>1688</v>
      </c>
      <c r="E22" s="33">
        <v>1.54</v>
      </c>
      <c r="F22" s="58">
        <f t="shared" si="2"/>
        <v>0.59478505990133901</v>
      </c>
      <c r="G22"/>
      <c r="H22" s="24">
        <v>20</v>
      </c>
      <c r="I22" s="57">
        <v>2838</v>
      </c>
      <c r="J22" s="57">
        <f t="shared" si="3"/>
        <v>1150</v>
      </c>
      <c r="K22" s="57">
        <f t="shared" si="4"/>
        <v>1688</v>
      </c>
      <c r="L22" s="33">
        <v>1.54</v>
      </c>
      <c r="M22" s="58">
        <f t="shared" si="5"/>
        <v>0.59478505990133901</v>
      </c>
      <c r="N22"/>
      <c r="O22" s="21">
        <v>20</v>
      </c>
      <c r="P22" s="57">
        <v>2815</v>
      </c>
      <c r="Q22" s="57">
        <f t="shared" si="6"/>
        <v>1150</v>
      </c>
      <c r="R22" s="57">
        <f t="shared" si="7"/>
        <v>1665</v>
      </c>
      <c r="S22" s="33">
        <v>1.47</v>
      </c>
      <c r="T22" s="58">
        <f t="shared" si="8"/>
        <v>0.59147424511545288</v>
      </c>
    </row>
    <row r="23" spans="1:20" x14ac:dyDescent="0.25">
      <c r="A23" s="21">
        <v>21</v>
      </c>
      <c r="B23" s="57">
        <v>2838</v>
      </c>
      <c r="C23" s="57">
        <f t="shared" si="0"/>
        <v>1150</v>
      </c>
      <c r="D23" s="57">
        <f t="shared" si="1"/>
        <v>1688</v>
      </c>
      <c r="E23" s="33">
        <v>1.54</v>
      </c>
      <c r="F23" s="58">
        <f t="shared" si="2"/>
        <v>0.59478505990133901</v>
      </c>
      <c r="G23"/>
      <c r="H23" s="24">
        <v>21</v>
      </c>
      <c r="I23" s="57">
        <v>2838</v>
      </c>
      <c r="J23" s="57">
        <f t="shared" si="3"/>
        <v>1150</v>
      </c>
      <c r="K23" s="57">
        <f t="shared" si="4"/>
        <v>1688</v>
      </c>
      <c r="L23" s="33">
        <v>1.54</v>
      </c>
      <c r="M23" s="58">
        <f t="shared" si="5"/>
        <v>0.59478505990133901</v>
      </c>
      <c r="N23"/>
      <c r="O23" s="21">
        <v>21</v>
      </c>
      <c r="P23" s="57">
        <v>2815</v>
      </c>
      <c r="Q23" s="57">
        <f t="shared" si="6"/>
        <v>1150</v>
      </c>
      <c r="R23" s="57">
        <f t="shared" si="7"/>
        <v>1665</v>
      </c>
      <c r="S23" s="33">
        <v>1.47</v>
      </c>
      <c r="T23" s="58">
        <f t="shared" si="8"/>
        <v>0.59147424511545288</v>
      </c>
    </row>
    <row r="24" spans="1:20" x14ac:dyDescent="0.25">
      <c r="A24" s="21">
        <v>22</v>
      </c>
      <c r="B24" s="57">
        <v>2838</v>
      </c>
      <c r="C24" s="57">
        <f t="shared" si="0"/>
        <v>1150</v>
      </c>
      <c r="D24" s="57">
        <f t="shared" si="1"/>
        <v>1688</v>
      </c>
      <c r="E24" s="33">
        <v>1.54</v>
      </c>
      <c r="F24" s="58">
        <f t="shared" si="2"/>
        <v>0.59478505990133901</v>
      </c>
      <c r="G24"/>
      <c r="H24" s="24">
        <v>22</v>
      </c>
      <c r="I24" s="57">
        <v>2838</v>
      </c>
      <c r="J24" s="57">
        <f t="shared" si="3"/>
        <v>1150</v>
      </c>
      <c r="K24" s="57">
        <f t="shared" si="4"/>
        <v>1688</v>
      </c>
      <c r="L24" s="33">
        <v>1.54</v>
      </c>
      <c r="M24" s="58">
        <f t="shared" si="5"/>
        <v>0.59478505990133901</v>
      </c>
      <c r="N24"/>
      <c r="O24" s="21">
        <v>22</v>
      </c>
      <c r="P24" s="57">
        <v>2815</v>
      </c>
      <c r="Q24" s="57">
        <f t="shared" si="6"/>
        <v>1150</v>
      </c>
      <c r="R24" s="57">
        <f t="shared" si="7"/>
        <v>1665</v>
      </c>
      <c r="S24" s="33">
        <v>1.47</v>
      </c>
      <c r="T24" s="58">
        <f t="shared" si="8"/>
        <v>0.59147424511545288</v>
      </c>
    </row>
    <row r="25" spans="1:20" x14ac:dyDescent="0.25">
      <c r="A25" s="21">
        <v>23</v>
      </c>
      <c r="B25" s="47">
        <v>2920</v>
      </c>
      <c r="C25" s="47">
        <f t="shared" si="0"/>
        <v>1168</v>
      </c>
      <c r="D25" s="47">
        <f t="shared" si="1"/>
        <v>1752</v>
      </c>
      <c r="E25" s="22">
        <v>1.69</v>
      </c>
      <c r="F25" s="48">
        <f t="shared" si="2"/>
        <v>0.6</v>
      </c>
      <c r="G25"/>
      <c r="H25" s="24">
        <v>23</v>
      </c>
      <c r="I25" s="47">
        <v>2993</v>
      </c>
      <c r="J25" s="47">
        <f t="shared" si="3"/>
        <v>1197.2</v>
      </c>
      <c r="K25" s="47">
        <f t="shared" si="4"/>
        <v>1795.8</v>
      </c>
      <c r="L25" s="22">
        <v>1.87</v>
      </c>
      <c r="M25" s="48">
        <f t="shared" si="5"/>
        <v>0.6</v>
      </c>
      <c r="N25"/>
      <c r="O25" s="21">
        <v>23</v>
      </c>
      <c r="P25" s="47">
        <v>2963</v>
      </c>
      <c r="Q25" s="47">
        <f t="shared" si="6"/>
        <v>1185.2</v>
      </c>
      <c r="R25" s="47">
        <f t="shared" si="7"/>
        <v>1777.8</v>
      </c>
      <c r="S25" s="22">
        <v>1.77</v>
      </c>
      <c r="T25" s="48">
        <f t="shared" si="8"/>
        <v>0.6</v>
      </c>
    </row>
    <row r="26" spans="1:20" x14ac:dyDescent="0.25">
      <c r="A26" s="21">
        <v>24</v>
      </c>
      <c r="B26" s="47">
        <v>2920</v>
      </c>
      <c r="C26" s="47">
        <f t="shared" si="0"/>
        <v>1168</v>
      </c>
      <c r="D26" s="47">
        <f t="shared" si="1"/>
        <v>1752</v>
      </c>
      <c r="E26" s="22">
        <v>1.69</v>
      </c>
      <c r="F26" s="48">
        <f t="shared" si="2"/>
        <v>0.6</v>
      </c>
      <c r="G26"/>
      <c r="H26" s="24">
        <v>24</v>
      </c>
      <c r="I26" s="47">
        <v>2993</v>
      </c>
      <c r="J26" s="47">
        <f t="shared" si="3"/>
        <v>1197.2</v>
      </c>
      <c r="K26" s="47">
        <f t="shared" si="4"/>
        <v>1795.8</v>
      </c>
      <c r="L26" s="22">
        <v>1.87</v>
      </c>
      <c r="M26" s="48">
        <f t="shared" si="5"/>
        <v>0.6</v>
      </c>
      <c r="N26"/>
      <c r="O26" s="21">
        <v>24</v>
      </c>
      <c r="P26" s="47">
        <v>2963</v>
      </c>
      <c r="Q26" s="47">
        <f t="shared" si="6"/>
        <v>1185.2</v>
      </c>
      <c r="R26" s="47">
        <f t="shared" si="7"/>
        <v>1777.8</v>
      </c>
      <c r="S26" s="22">
        <v>1.77</v>
      </c>
      <c r="T26" s="48">
        <f t="shared" si="8"/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11">
        <v>43191</v>
      </c>
      <c r="B30" s="111"/>
      <c r="C30" s="111"/>
      <c r="D30" s="111"/>
      <c r="E30" s="111"/>
      <c r="F30" s="111"/>
      <c r="G30" s="37"/>
      <c r="H30" s="111">
        <v>43221</v>
      </c>
      <c r="I30" s="111"/>
      <c r="J30" s="111"/>
      <c r="K30" s="111"/>
      <c r="L30" s="111"/>
      <c r="M30" s="111"/>
      <c r="N30" s="37"/>
      <c r="O30" s="111">
        <v>43252</v>
      </c>
      <c r="P30" s="111"/>
      <c r="Q30" s="111"/>
      <c r="R30" s="111"/>
      <c r="S30" s="111"/>
      <c r="T30" s="111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2963</v>
      </c>
      <c r="C32" s="47">
        <f>B32-D32</f>
        <v>1185.2</v>
      </c>
      <c r="D32" s="47">
        <f>MIN(B32-1150, B32*0.6)</f>
        <v>1777.8</v>
      </c>
      <c r="E32" s="22">
        <v>1.77</v>
      </c>
      <c r="F32" s="48">
        <f>D32/B32</f>
        <v>0.6</v>
      </c>
      <c r="G32"/>
      <c r="H32" s="24">
        <v>1</v>
      </c>
      <c r="I32" s="47">
        <v>2838</v>
      </c>
      <c r="J32" s="47">
        <f>I32-K32</f>
        <v>1150</v>
      </c>
      <c r="K32" s="47">
        <f>MIN(I32-1150, I32*0.6)</f>
        <v>1688</v>
      </c>
      <c r="L32" s="22">
        <v>1.54</v>
      </c>
      <c r="M32" s="48">
        <f>K32/I32</f>
        <v>0.59478505990133901</v>
      </c>
      <c r="N32"/>
      <c r="O32" s="21">
        <v>1</v>
      </c>
      <c r="P32" s="59">
        <v>2565</v>
      </c>
      <c r="Q32" s="59">
        <v>1150</v>
      </c>
      <c r="R32" s="59">
        <v>1415</v>
      </c>
      <c r="S32" s="60">
        <v>1.26</v>
      </c>
      <c r="T32" s="61">
        <v>0.55165692007797273</v>
      </c>
    </row>
    <row r="33" spans="1:20" x14ac:dyDescent="0.25">
      <c r="A33" s="21">
        <v>2</v>
      </c>
      <c r="B33" s="47">
        <v>2963</v>
      </c>
      <c r="C33" s="47">
        <f t="shared" ref="C33:C55" si="9">B33-D33</f>
        <v>1185.2</v>
      </c>
      <c r="D33" s="47">
        <f t="shared" ref="D33:D55" si="10">MIN(B33-1150, B33*0.6)</f>
        <v>1777.8</v>
      </c>
      <c r="E33" s="22">
        <v>1.77</v>
      </c>
      <c r="F33" s="48">
        <f t="shared" ref="F33:F55" si="11">D33/B33</f>
        <v>0.6</v>
      </c>
      <c r="G33"/>
      <c r="H33" s="24">
        <v>2</v>
      </c>
      <c r="I33" s="47">
        <v>2838</v>
      </c>
      <c r="J33" s="47">
        <f t="shared" ref="J33:J55" si="12">I33-K33</f>
        <v>1150</v>
      </c>
      <c r="K33" s="47">
        <f t="shared" ref="K33:K55" si="13">MIN(I33-1150, I33*0.6)</f>
        <v>1688</v>
      </c>
      <c r="L33" s="22">
        <v>1.54</v>
      </c>
      <c r="M33" s="48">
        <f t="shared" ref="M33:M55" si="14">K33/I33</f>
        <v>0.59478505990133901</v>
      </c>
      <c r="N33"/>
      <c r="O33" s="21">
        <v>2</v>
      </c>
      <c r="P33" s="59">
        <v>2565</v>
      </c>
      <c r="Q33" s="59">
        <v>1150</v>
      </c>
      <c r="R33" s="59">
        <v>1415</v>
      </c>
      <c r="S33" s="60">
        <v>1.26</v>
      </c>
      <c r="T33" s="61">
        <v>0.55165692007797273</v>
      </c>
    </row>
    <row r="34" spans="1:20" x14ac:dyDescent="0.25">
      <c r="A34" s="21">
        <v>3</v>
      </c>
      <c r="B34" s="49">
        <v>2963</v>
      </c>
      <c r="C34" s="49">
        <f t="shared" si="9"/>
        <v>1185.2</v>
      </c>
      <c r="D34" s="49">
        <f t="shared" si="10"/>
        <v>1777.8</v>
      </c>
      <c r="E34" s="25">
        <v>1.77</v>
      </c>
      <c r="F34" s="50">
        <f t="shared" si="11"/>
        <v>0.6</v>
      </c>
      <c r="G34"/>
      <c r="H34" s="24">
        <v>3</v>
      </c>
      <c r="I34" s="49">
        <v>2883</v>
      </c>
      <c r="J34" s="49">
        <f t="shared" si="12"/>
        <v>1153.2</v>
      </c>
      <c r="K34" s="49">
        <f t="shared" si="13"/>
        <v>1729.8</v>
      </c>
      <c r="L34" s="25">
        <v>1.61</v>
      </c>
      <c r="M34" s="50">
        <f t="shared" si="14"/>
        <v>0.6</v>
      </c>
      <c r="N34"/>
      <c r="O34" s="21">
        <v>3</v>
      </c>
      <c r="P34" s="62">
        <v>2614</v>
      </c>
      <c r="Q34" s="62">
        <v>1150</v>
      </c>
      <c r="R34" s="62">
        <v>1464</v>
      </c>
      <c r="S34" s="63">
        <v>1.3</v>
      </c>
      <c r="T34" s="64">
        <v>0.56006120887528688</v>
      </c>
    </row>
    <row r="35" spans="1:20" x14ac:dyDescent="0.25">
      <c r="A35" s="21">
        <v>4</v>
      </c>
      <c r="B35" s="49">
        <v>2963</v>
      </c>
      <c r="C35" s="49">
        <f t="shared" si="9"/>
        <v>1185.2</v>
      </c>
      <c r="D35" s="49">
        <f t="shared" si="10"/>
        <v>1777.8</v>
      </c>
      <c r="E35" s="25">
        <v>1.77</v>
      </c>
      <c r="F35" s="50">
        <f t="shared" si="11"/>
        <v>0.6</v>
      </c>
      <c r="G35"/>
      <c r="H35" s="24">
        <v>4</v>
      </c>
      <c r="I35" s="49">
        <v>2883</v>
      </c>
      <c r="J35" s="49">
        <f t="shared" si="12"/>
        <v>1153.2</v>
      </c>
      <c r="K35" s="49">
        <f t="shared" si="13"/>
        <v>1729.8</v>
      </c>
      <c r="L35" s="25">
        <v>1.61</v>
      </c>
      <c r="M35" s="50">
        <f t="shared" si="14"/>
        <v>0.6</v>
      </c>
      <c r="N35"/>
      <c r="O35" s="21">
        <v>4</v>
      </c>
      <c r="P35" s="62">
        <v>2614</v>
      </c>
      <c r="Q35" s="62">
        <v>1150</v>
      </c>
      <c r="R35" s="62">
        <v>1464</v>
      </c>
      <c r="S35" s="63">
        <v>1.3</v>
      </c>
      <c r="T35" s="64">
        <v>0.56006120887528688</v>
      </c>
    </row>
    <row r="36" spans="1:20" x14ac:dyDescent="0.25">
      <c r="A36" s="21">
        <v>5</v>
      </c>
      <c r="B36" s="49">
        <v>2963</v>
      </c>
      <c r="C36" s="49">
        <f t="shared" si="9"/>
        <v>1185.2</v>
      </c>
      <c r="D36" s="49">
        <f t="shared" si="10"/>
        <v>1777.8</v>
      </c>
      <c r="E36" s="25">
        <v>1.77</v>
      </c>
      <c r="F36" s="50">
        <f t="shared" si="11"/>
        <v>0.6</v>
      </c>
      <c r="G36"/>
      <c r="H36" s="24">
        <v>5</v>
      </c>
      <c r="I36" s="49">
        <v>2883</v>
      </c>
      <c r="J36" s="49">
        <f t="shared" si="12"/>
        <v>1153.2</v>
      </c>
      <c r="K36" s="49">
        <f t="shared" si="13"/>
        <v>1729.8</v>
      </c>
      <c r="L36" s="25">
        <v>1.61</v>
      </c>
      <c r="M36" s="50">
        <f t="shared" si="14"/>
        <v>0.6</v>
      </c>
      <c r="N36"/>
      <c r="O36" s="21">
        <v>5</v>
      </c>
      <c r="P36" s="62">
        <v>2614</v>
      </c>
      <c r="Q36" s="62">
        <v>1150</v>
      </c>
      <c r="R36" s="62">
        <v>1464</v>
      </c>
      <c r="S36" s="63">
        <v>1.3</v>
      </c>
      <c r="T36" s="64">
        <v>0.56006120887528688</v>
      </c>
    </row>
    <row r="37" spans="1:20" x14ac:dyDescent="0.25">
      <c r="A37" s="21">
        <v>6</v>
      </c>
      <c r="B37" s="49">
        <v>2963</v>
      </c>
      <c r="C37" s="49">
        <f t="shared" si="9"/>
        <v>1185.2</v>
      </c>
      <c r="D37" s="49">
        <f t="shared" si="10"/>
        <v>1777.8</v>
      </c>
      <c r="E37" s="25">
        <v>1.77</v>
      </c>
      <c r="F37" s="50">
        <f t="shared" si="11"/>
        <v>0.6</v>
      </c>
      <c r="G37"/>
      <c r="H37" s="24">
        <v>6</v>
      </c>
      <c r="I37" s="49">
        <v>2883</v>
      </c>
      <c r="J37" s="49">
        <f t="shared" si="12"/>
        <v>1153.2</v>
      </c>
      <c r="K37" s="49">
        <f t="shared" si="13"/>
        <v>1729.8</v>
      </c>
      <c r="L37" s="25">
        <v>1.61</v>
      </c>
      <c r="M37" s="50">
        <f t="shared" si="14"/>
        <v>0.6</v>
      </c>
      <c r="N37"/>
      <c r="O37" s="21">
        <v>6</v>
      </c>
      <c r="P37" s="62">
        <v>2614</v>
      </c>
      <c r="Q37" s="62">
        <v>1150</v>
      </c>
      <c r="R37" s="62">
        <v>1464</v>
      </c>
      <c r="S37" s="63">
        <v>1.3</v>
      </c>
      <c r="T37" s="64">
        <v>0.56006120887528688</v>
      </c>
    </row>
    <row r="38" spans="1:20" x14ac:dyDescent="0.25">
      <c r="A38" s="21">
        <v>7</v>
      </c>
      <c r="B38" s="51">
        <v>2883</v>
      </c>
      <c r="C38" s="51">
        <f t="shared" si="9"/>
        <v>1153.2</v>
      </c>
      <c r="D38" s="51">
        <f t="shared" si="10"/>
        <v>1729.8</v>
      </c>
      <c r="E38" s="27">
        <v>1.61</v>
      </c>
      <c r="F38" s="52">
        <f t="shared" si="11"/>
        <v>0.6</v>
      </c>
      <c r="G38"/>
      <c r="H38" s="24">
        <v>7</v>
      </c>
      <c r="I38" s="51">
        <v>2747</v>
      </c>
      <c r="J38" s="51">
        <f t="shared" si="12"/>
        <v>1150</v>
      </c>
      <c r="K38" s="51">
        <f t="shared" si="13"/>
        <v>1597</v>
      </c>
      <c r="L38" s="27">
        <v>1.41</v>
      </c>
      <c r="M38" s="52">
        <f t="shared" si="14"/>
        <v>0.58136148525664366</v>
      </c>
      <c r="N38"/>
      <c r="O38" s="21">
        <v>7</v>
      </c>
      <c r="P38" s="65">
        <v>2528</v>
      </c>
      <c r="Q38" s="65">
        <v>1150</v>
      </c>
      <c r="R38" s="65">
        <v>1378</v>
      </c>
      <c r="S38" s="66">
        <v>1.22</v>
      </c>
      <c r="T38" s="67">
        <v>0.54509493670886078</v>
      </c>
    </row>
    <row r="39" spans="1:20" x14ac:dyDescent="0.25">
      <c r="A39" s="21">
        <v>8</v>
      </c>
      <c r="B39" s="51">
        <v>2883</v>
      </c>
      <c r="C39" s="51">
        <f t="shared" si="9"/>
        <v>1153.2</v>
      </c>
      <c r="D39" s="51">
        <f t="shared" si="10"/>
        <v>1729.8</v>
      </c>
      <c r="E39" s="27">
        <v>1.61</v>
      </c>
      <c r="F39" s="52">
        <f t="shared" si="11"/>
        <v>0.6</v>
      </c>
      <c r="G39"/>
      <c r="H39" s="24">
        <v>8</v>
      </c>
      <c r="I39" s="51">
        <v>2747</v>
      </c>
      <c r="J39" s="51">
        <f t="shared" si="12"/>
        <v>1150</v>
      </c>
      <c r="K39" s="51">
        <f t="shared" si="13"/>
        <v>1597</v>
      </c>
      <c r="L39" s="27">
        <v>1.41</v>
      </c>
      <c r="M39" s="52">
        <f t="shared" si="14"/>
        <v>0.58136148525664366</v>
      </c>
      <c r="N39"/>
      <c r="O39" s="21">
        <v>8</v>
      </c>
      <c r="P39" s="65">
        <v>2528</v>
      </c>
      <c r="Q39" s="65">
        <v>1150</v>
      </c>
      <c r="R39" s="65">
        <v>1378</v>
      </c>
      <c r="S39" s="66">
        <v>1.22</v>
      </c>
      <c r="T39" s="67">
        <v>0.54509493670886078</v>
      </c>
    </row>
    <row r="40" spans="1:20" x14ac:dyDescent="0.25">
      <c r="A40" s="21">
        <v>9</v>
      </c>
      <c r="B40" s="51">
        <v>2883</v>
      </c>
      <c r="C40" s="51">
        <f t="shared" si="9"/>
        <v>1153.2</v>
      </c>
      <c r="D40" s="51">
        <f t="shared" si="10"/>
        <v>1729.8</v>
      </c>
      <c r="E40" s="27">
        <v>1.61</v>
      </c>
      <c r="F40" s="52">
        <f t="shared" si="11"/>
        <v>0.6</v>
      </c>
      <c r="G40"/>
      <c r="H40" s="24">
        <v>9</v>
      </c>
      <c r="I40" s="51">
        <v>2747</v>
      </c>
      <c r="J40" s="51">
        <f t="shared" si="12"/>
        <v>1150</v>
      </c>
      <c r="K40" s="51">
        <f t="shared" si="13"/>
        <v>1597</v>
      </c>
      <c r="L40" s="27">
        <v>1.41</v>
      </c>
      <c r="M40" s="52">
        <f t="shared" si="14"/>
        <v>0.58136148525664366</v>
      </c>
      <c r="N40"/>
      <c r="O40" s="21">
        <v>9</v>
      </c>
      <c r="P40" s="65">
        <v>2528</v>
      </c>
      <c r="Q40" s="65">
        <v>1150</v>
      </c>
      <c r="R40" s="65">
        <v>1378</v>
      </c>
      <c r="S40" s="66">
        <v>1.22</v>
      </c>
      <c r="T40" s="67">
        <v>0.54509493670886078</v>
      </c>
    </row>
    <row r="41" spans="1:20" x14ac:dyDescent="0.25">
      <c r="A41" s="21">
        <v>10</v>
      </c>
      <c r="B41" s="51">
        <v>2883</v>
      </c>
      <c r="C41" s="51">
        <f t="shared" si="9"/>
        <v>1153.2</v>
      </c>
      <c r="D41" s="51">
        <f t="shared" si="10"/>
        <v>1729.8</v>
      </c>
      <c r="E41" s="27">
        <v>1.61</v>
      </c>
      <c r="F41" s="52">
        <f t="shared" si="11"/>
        <v>0.6</v>
      </c>
      <c r="G41"/>
      <c r="H41" s="24">
        <v>10</v>
      </c>
      <c r="I41" s="51">
        <v>2747</v>
      </c>
      <c r="J41" s="51">
        <f t="shared" si="12"/>
        <v>1150</v>
      </c>
      <c r="K41" s="51">
        <f t="shared" si="13"/>
        <v>1597</v>
      </c>
      <c r="L41" s="27">
        <v>1.41</v>
      </c>
      <c r="M41" s="52">
        <f t="shared" si="14"/>
        <v>0.58136148525664366</v>
      </c>
      <c r="N41"/>
      <c r="O41" s="21">
        <v>10</v>
      </c>
      <c r="P41" s="65">
        <v>2528</v>
      </c>
      <c r="Q41" s="65">
        <v>1150</v>
      </c>
      <c r="R41" s="65">
        <v>1378</v>
      </c>
      <c r="S41" s="66">
        <v>1.22</v>
      </c>
      <c r="T41" s="67">
        <v>0.54509493670886078</v>
      </c>
    </row>
    <row r="42" spans="1:20" x14ac:dyDescent="0.25">
      <c r="A42" s="21">
        <v>11</v>
      </c>
      <c r="B42" s="53">
        <v>2815</v>
      </c>
      <c r="C42" s="53">
        <f t="shared" si="9"/>
        <v>1150</v>
      </c>
      <c r="D42" s="53">
        <f t="shared" si="10"/>
        <v>1665</v>
      </c>
      <c r="E42" s="29">
        <v>1.47</v>
      </c>
      <c r="F42" s="54">
        <f t="shared" si="11"/>
        <v>0.59147424511545288</v>
      </c>
      <c r="G42"/>
      <c r="H42" s="24">
        <v>11</v>
      </c>
      <c r="I42" s="53">
        <v>2614</v>
      </c>
      <c r="J42" s="53">
        <f t="shared" si="12"/>
        <v>1150</v>
      </c>
      <c r="K42" s="53">
        <f t="shared" si="13"/>
        <v>1464</v>
      </c>
      <c r="L42" s="29">
        <v>1.3</v>
      </c>
      <c r="M42" s="54">
        <f t="shared" si="14"/>
        <v>0.56006120887528688</v>
      </c>
      <c r="N42"/>
      <c r="O42" s="21">
        <v>11</v>
      </c>
      <c r="P42" s="68">
        <v>2405</v>
      </c>
      <c r="Q42" s="68">
        <v>1150</v>
      </c>
      <c r="R42" s="68">
        <v>1256</v>
      </c>
      <c r="S42" s="69">
        <v>1.07</v>
      </c>
      <c r="T42" s="70">
        <v>0.52224532224532227</v>
      </c>
    </row>
    <row r="43" spans="1:20" x14ac:dyDescent="0.25">
      <c r="A43" s="21">
        <v>12</v>
      </c>
      <c r="B43" s="53">
        <v>2815</v>
      </c>
      <c r="C43" s="53">
        <f t="shared" si="9"/>
        <v>1150</v>
      </c>
      <c r="D43" s="53">
        <f t="shared" si="10"/>
        <v>1665</v>
      </c>
      <c r="E43" s="29">
        <v>1.47</v>
      </c>
      <c r="F43" s="54">
        <f t="shared" si="11"/>
        <v>0.59147424511545288</v>
      </c>
      <c r="G43"/>
      <c r="H43" s="24">
        <v>12</v>
      </c>
      <c r="I43" s="53">
        <v>2614</v>
      </c>
      <c r="J43" s="53">
        <f t="shared" si="12"/>
        <v>1150</v>
      </c>
      <c r="K43" s="53">
        <f t="shared" si="13"/>
        <v>1464</v>
      </c>
      <c r="L43" s="29">
        <v>1.3</v>
      </c>
      <c r="M43" s="54">
        <f t="shared" si="14"/>
        <v>0.56006120887528688</v>
      </c>
      <c r="N43"/>
      <c r="O43" s="21">
        <v>12</v>
      </c>
      <c r="P43" s="68">
        <v>2405</v>
      </c>
      <c r="Q43" s="68">
        <v>1150</v>
      </c>
      <c r="R43" s="68">
        <v>1256</v>
      </c>
      <c r="S43" s="69">
        <v>1.07</v>
      </c>
      <c r="T43" s="70">
        <v>0.52224532224532227</v>
      </c>
    </row>
    <row r="44" spans="1:20" x14ac:dyDescent="0.25">
      <c r="A44" s="21">
        <v>13</v>
      </c>
      <c r="B44" s="53">
        <v>2815</v>
      </c>
      <c r="C44" s="53">
        <f t="shared" si="9"/>
        <v>1150</v>
      </c>
      <c r="D44" s="53">
        <f t="shared" si="10"/>
        <v>1665</v>
      </c>
      <c r="E44" s="29">
        <v>1.47</v>
      </c>
      <c r="F44" s="54">
        <f t="shared" si="11"/>
        <v>0.59147424511545288</v>
      </c>
      <c r="G44"/>
      <c r="H44" s="24">
        <v>13</v>
      </c>
      <c r="I44" s="53">
        <v>2614</v>
      </c>
      <c r="J44" s="53">
        <f t="shared" si="12"/>
        <v>1150</v>
      </c>
      <c r="K44" s="53">
        <f t="shared" si="13"/>
        <v>1464</v>
      </c>
      <c r="L44" s="29">
        <v>1.3</v>
      </c>
      <c r="M44" s="54">
        <f t="shared" si="14"/>
        <v>0.56006120887528688</v>
      </c>
      <c r="N44"/>
      <c r="O44" s="21">
        <v>13</v>
      </c>
      <c r="P44" s="68">
        <v>2405</v>
      </c>
      <c r="Q44" s="68">
        <v>1150</v>
      </c>
      <c r="R44" s="68">
        <v>1256</v>
      </c>
      <c r="S44" s="69">
        <v>1.07</v>
      </c>
      <c r="T44" s="70">
        <v>0.52224532224532227</v>
      </c>
    </row>
    <row r="45" spans="1:20" x14ac:dyDescent="0.25">
      <c r="A45" s="21">
        <v>14</v>
      </c>
      <c r="B45" s="53">
        <v>2815</v>
      </c>
      <c r="C45" s="53">
        <f t="shared" si="9"/>
        <v>1150</v>
      </c>
      <c r="D45" s="53">
        <f t="shared" si="10"/>
        <v>1665</v>
      </c>
      <c r="E45" s="29">
        <v>1.47</v>
      </c>
      <c r="F45" s="54">
        <f t="shared" si="11"/>
        <v>0.59147424511545288</v>
      </c>
      <c r="G45"/>
      <c r="H45" s="24">
        <v>14</v>
      </c>
      <c r="I45" s="53">
        <v>2614</v>
      </c>
      <c r="J45" s="53">
        <f t="shared" si="12"/>
        <v>1150</v>
      </c>
      <c r="K45" s="53">
        <f t="shared" si="13"/>
        <v>1464</v>
      </c>
      <c r="L45" s="29">
        <v>1.3</v>
      </c>
      <c r="M45" s="54">
        <f t="shared" si="14"/>
        <v>0.56006120887528688</v>
      </c>
      <c r="N45"/>
      <c r="O45" s="21">
        <v>14</v>
      </c>
      <c r="P45" s="68">
        <v>2405</v>
      </c>
      <c r="Q45" s="68">
        <v>1150</v>
      </c>
      <c r="R45" s="68">
        <v>1256</v>
      </c>
      <c r="S45" s="69">
        <v>1.07</v>
      </c>
      <c r="T45" s="70">
        <v>0.52224532224532227</v>
      </c>
    </row>
    <row r="46" spans="1:20" x14ac:dyDescent="0.25">
      <c r="A46" s="21">
        <v>15</v>
      </c>
      <c r="B46" s="55">
        <v>2776</v>
      </c>
      <c r="C46" s="55">
        <f t="shared" si="9"/>
        <v>1150</v>
      </c>
      <c r="D46" s="55">
        <f t="shared" si="10"/>
        <v>1626</v>
      </c>
      <c r="E46" s="31">
        <v>1.47</v>
      </c>
      <c r="F46" s="56">
        <f t="shared" si="11"/>
        <v>0.58573487031700289</v>
      </c>
      <c r="G46"/>
      <c r="H46" s="24">
        <v>15</v>
      </c>
      <c r="I46" s="55">
        <v>2565</v>
      </c>
      <c r="J46" s="55">
        <f t="shared" si="12"/>
        <v>1150</v>
      </c>
      <c r="K46" s="55">
        <f t="shared" si="13"/>
        <v>1415</v>
      </c>
      <c r="L46" s="31">
        <v>1.26</v>
      </c>
      <c r="M46" s="56">
        <f t="shared" si="14"/>
        <v>0.55165692007797273</v>
      </c>
      <c r="N46"/>
      <c r="O46" s="21">
        <v>15</v>
      </c>
      <c r="P46" s="71">
        <v>2373</v>
      </c>
      <c r="Q46" s="71">
        <v>1150</v>
      </c>
      <c r="R46" s="71">
        <v>1223</v>
      </c>
      <c r="S46" s="72">
        <v>1.04</v>
      </c>
      <c r="T46" s="73">
        <v>0.51538137378845339</v>
      </c>
    </row>
    <row r="47" spans="1:20" x14ac:dyDescent="0.25">
      <c r="A47" s="21">
        <v>16</v>
      </c>
      <c r="B47" s="55">
        <v>2776</v>
      </c>
      <c r="C47" s="55">
        <f t="shared" si="9"/>
        <v>1150</v>
      </c>
      <c r="D47" s="55">
        <f t="shared" si="10"/>
        <v>1626</v>
      </c>
      <c r="E47" s="31">
        <v>1.47</v>
      </c>
      <c r="F47" s="56">
        <f t="shared" si="11"/>
        <v>0.58573487031700289</v>
      </c>
      <c r="G47"/>
      <c r="H47" s="24">
        <v>16</v>
      </c>
      <c r="I47" s="55">
        <v>2565</v>
      </c>
      <c r="J47" s="55">
        <f t="shared" si="12"/>
        <v>1150</v>
      </c>
      <c r="K47" s="55">
        <f t="shared" si="13"/>
        <v>1415</v>
      </c>
      <c r="L47" s="31">
        <v>1.26</v>
      </c>
      <c r="M47" s="56">
        <f t="shared" si="14"/>
        <v>0.55165692007797273</v>
      </c>
      <c r="N47"/>
      <c r="O47" s="21">
        <v>16</v>
      </c>
      <c r="P47" s="71">
        <v>2373</v>
      </c>
      <c r="Q47" s="71">
        <v>1150</v>
      </c>
      <c r="R47" s="71">
        <v>1223</v>
      </c>
      <c r="S47" s="72">
        <v>1.04</v>
      </c>
      <c r="T47" s="73">
        <v>0.51538137378845339</v>
      </c>
    </row>
    <row r="48" spans="1:20" x14ac:dyDescent="0.25">
      <c r="A48" s="21">
        <v>17</v>
      </c>
      <c r="B48" s="55">
        <v>2776</v>
      </c>
      <c r="C48" s="55">
        <f t="shared" si="9"/>
        <v>1150</v>
      </c>
      <c r="D48" s="55">
        <f t="shared" si="10"/>
        <v>1626</v>
      </c>
      <c r="E48" s="31">
        <v>1.47</v>
      </c>
      <c r="F48" s="56">
        <f t="shared" si="11"/>
        <v>0.58573487031700289</v>
      </c>
      <c r="G48"/>
      <c r="H48" s="24">
        <v>17</v>
      </c>
      <c r="I48" s="55">
        <v>2565</v>
      </c>
      <c r="J48" s="55">
        <f t="shared" si="12"/>
        <v>1150</v>
      </c>
      <c r="K48" s="55">
        <f t="shared" si="13"/>
        <v>1415</v>
      </c>
      <c r="L48" s="31">
        <v>1.26</v>
      </c>
      <c r="M48" s="56">
        <f t="shared" si="14"/>
        <v>0.55165692007797273</v>
      </c>
      <c r="N48"/>
      <c r="O48" s="21">
        <v>17</v>
      </c>
      <c r="P48" s="71">
        <v>2373</v>
      </c>
      <c r="Q48" s="71">
        <v>1150</v>
      </c>
      <c r="R48" s="71">
        <v>1223</v>
      </c>
      <c r="S48" s="72">
        <v>1.04</v>
      </c>
      <c r="T48" s="73">
        <v>0.51538137378845339</v>
      </c>
    </row>
    <row r="49" spans="1:20" x14ac:dyDescent="0.25">
      <c r="A49" s="21">
        <v>18</v>
      </c>
      <c r="B49" s="55">
        <v>2776</v>
      </c>
      <c r="C49" s="55">
        <f t="shared" si="9"/>
        <v>1150</v>
      </c>
      <c r="D49" s="55">
        <f t="shared" si="10"/>
        <v>1626</v>
      </c>
      <c r="E49" s="31">
        <v>1.47</v>
      </c>
      <c r="F49" s="56">
        <f t="shared" si="11"/>
        <v>0.58573487031700289</v>
      </c>
      <c r="G49"/>
      <c r="H49" s="24">
        <v>18</v>
      </c>
      <c r="I49" s="55">
        <v>2565</v>
      </c>
      <c r="J49" s="55">
        <f t="shared" si="12"/>
        <v>1150</v>
      </c>
      <c r="K49" s="55">
        <f t="shared" si="13"/>
        <v>1415</v>
      </c>
      <c r="L49" s="31">
        <v>1.26</v>
      </c>
      <c r="M49" s="56">
        <f t="shared" si="14"/>
        <v>0.55165692007797273</v>
      </c>
      <c r="N49"/>
      <c r="O49" s="21">
        <v>18</v>
      </c>
      <c r="P49" s="71">
        <v>2373</v>
      </c>
      <c r="Q49" s="71">
        <v>1150</v>
      </c>
      <c r="R49" s="71">
        <v>1223</v>
      </c>
      <c r="S49" s="72">
        <v>1.04</v>
      </c>
      <c r="T49" s="73">
        <v>0.51538137378845339</v>
      </c>
    </row>
    <row r="50" spans="1:20" x14ac:dyDescent="0.25">
      <c r="A50" s="21">
        <v>19</v>
      </c>
      <c r="B50" s="57">
        <v>2815</v>
      </c>
      <c r="C50" s="57">
        <f t="shared" si="9"/>
        <v>1150</v>
      </c>
      <c r="D50" s="57">
        <f t="shared" si="10"/>
        <v>1665</v>
      </c>
      <c r="E50" s="33">
        <v>1.47</v>
      </c>
      <c r="F50" s="58">
        <f t="shared" si="11"/>
        <v>0.59147424511545288</v>
      </c>
      <c r="G50"/>
      <c r="H50" s="24">
        <v>19</v>
      </c>
      <c r="I50" s="57">
        <v>2614</v>
      </c>
      <c r="J50" s="57">
        <f t="shared" si="12"/>
        <v>1150</v>
      </c>
      <c r="K50" s="57">
        <f t="shared" si="13"/>
        <v>1464</v>
      </c>
      <c r="L50" s="33">
        <v>1.3</v>
      </c>
      <c r="M50" s="58">
        <f t="shared" si="14"/>
        <v>0.56006120887528688</v>
      </c>
      <c r="N50"/>
      <c r="O50" s="21">
        <v>19</v>
      </c>
      <c r="P50" s="74">
        <v>2441</v>
      </c>
      <c r="Q50" s="74">
        <v>1150</v>
      </c>
      <c r="R50" s="74">
        <v>1292</v>
      </c>
      <c r="S50" s="75">
        <v>1.1000000000000001</v>
      </c>
      <c r="T50" s="76">
        <v>0.52929127406800491</v>
      </c>
    </row>
    <row r="51" spans="1:20" x14ac:dyDescent="0.25">
      <c r="A51" s="21">
        <v>20</v>
      </c>
      <c r="B51" s="57">
        <v>2815</v>
      </c>
      <c r="C51" s="57">
        <f t="shared" si="9"/>
        <v>1150</v>
      </c>
      <c r="D51" s="57">
        <f t="shared" si="10"/>
        <v>1665</v>
      </c>
      <c r="E51" s="33">
        <v>1.47</v>
      </c>
      <c r="F51" s="58">
        <f t="shared" si="11"/>
        <v>0.59147424511545288</v>
      </c>
      <c r="G51"/>
      <c r="H51" s="24">
        <v>20</v>
      </c>
      <c r="I51" s="57">
        <v>2614</v>
      </c>
      <c r="J51" s="57">
        <f t="shared" si="12"/>
        <v>1150</v>
      </c>
      <c r="K51" s="57">
        <f t="shared" si="13"/>
        <v>1464</v>
      </c>
      <c r="L51" s="33">
        <v>1.3</v>
      </c>
      <c r="M51" s="58">
        <f t="shared" si="14"/>
        <v>0.56006120887528688</v>
      </c>
      <c r="N51"/>
      <c r="O51" s="21">
        <v>20</v>
      </c>
      <c r="P51" s="74">
        <v>2441</v>
      </c>
      <c r="Q51" s="74">
        <v>1150</v>
      </c>
      <c r="R51" s="74">
        <v>1292</v>
      </c>
      <c r="S51" s="75">
        <v>1.1000000000000001</v>
      </c>
      <c r="T51" s="76">
        <v>0.52929127406800491</v>
      </c>
    </row>
    <row r="52" spans="1:20" x14ac:dyDescent="0.25">
      <c r="A52" s="21">
        <v>21</v>
      </c>
      <c r="B52" s="57">
        <v>2815</v>
      </c>
      <c r="C52" s="57">
        <f t="shared" si="9"/>
        <v>1150</v>
      </c>
      <c r="D52" s="57">
        <f t="shared" si="10"/>
        <v>1665</v>
      </c>
      <c r="E52" s="33">
        <v>1.47</v>
      </c>
      <c r="F52" s="58">
        <f t="shared" si="11"/>
        <v>0.59147424511545288</v>
      </c>
      <c r="G52"/>
      <c r="H52" s="24">
        <v>21</v>
      </c>
      <c r="I52" s="57">
        <v>2614</v>
      </c>
      <c r="J52" s="57">
        <f t="shared" si="12"/>
        <v>1150</v>
      </c>
      <c r="K52" s="57">
        <f t="shared" si="13"/>
        <v>1464</v>
      </c>
      <c r="L52" s="33">
        <v>1.3</v>
      </c>
      <c r="M52" s="58">
        <f t="shared" si="14"/>
        <v>0.56006120887528688</v>
      </c>
      <c r="N52"/>
      <c r="O52" s="21">
        <v>21</v>
      </c>
      <c r="P52" s="74">
        <v>2441</v>
      </c>
      <c r="Q52" s="74">
        <v>1150</v>
      </c>
      <c r="R52" s="74">
        <v>1292</v>
      </c>
      <c r="S52" s="75">
        <v>1.1000000000000001</v>
      </c>
      <c r="T52" s="76">
        <v>0.52929127406800491</v>
      </c>
    </row>
    <row r="53" spans="1:20" x14ac:dyDescent="0.25">
      <c r="A53" s="21">
        <v>22</v>
      </c>
      <c r="B53" s="57">
        <v>2815</v>
      </c>
      <c r="C53" s="57">
        <f t="shared" si="9"/>
        <v>1150</v>
      </c>
      <c r="D53" s="57">
        <f t="shared" si="10"/>
        <v>1665</v>
      </c>
      <c r="E53" s="33">
        <v>1.47</v>
      </c>
      <c r="F53" s="58">
        <f t="shared" si="11"/>
        <v>0.59147424511545288</v>
      </c>
      <c r="G53"/>
      <c r="H53" s="24">
        <v>22</v>
      </c>
      <c r="I53" s="57">
        <v>2614</v>
      </c>
      <c r="J53" s="57">
        <f t="shared" si="12"/>
        <v>1150</v>
      </c>
      <c r="K53" s="57">
        <f t="shared" si="13"/>
        <v>1464</v>
      </c>
      <c r="L53" s="33">
        <v>1.3</v>
      </c>
      <c r="M53" s="58">
        <f t="shared" si="14"/>
        <v>0.56006120887528688</v>
      </c>
      <c r="N53"/>
      <c r="O53" s="21">
        <v>22</v>
      </c>
      <c r="P53" s="74">
        <v>2441</v>
      </c>
      <c r="Q53" s="74">
        <v>1150</v>
      </c>
      <c r="R53" s="74">
        <v>1292</v>
      </c>
      <c r="S53" s="75">
        <v>1.1000000000000001</v>
      </c>
      <c r="T53" s="76">
        <v>0.52929127406800491</v>
      </c>
    </row>
    <row r="54" spans="1:20" x14ac:dyDescent="0.25">
      <c r="A54" s="21">
        <v>23</v>
      </c>
      <c r="B54" s="47">
        <v>2963</v>
      </c>
      <c r="C54" s="47">
        <f t="shared" si="9"/>
        <v>1185.2</v>
      </c>
      <c r="D54" s="47">
        <f t="shared" si="10"/>
        <v>1777.8</v>
      </c>
      <c r="E54" s="22">
        <v>1.77</v>
      </c>
      <c r="F54" s="48">
        <f t="shared" si="11"/>
        <v>0.6</v>
      </c>
      <c r="G54"/>
      <c r="H54" s="24">
        <v>23</v>
      </c>
      <c r="I54" s="47">
        <v>2838</v>
      </c>
      <c r="J54" s="47">
        <f t="shared" si="12"/>
        <v>1150</v>
      </c>
      <c r="K54" s="47">
        <f t="shared" si="13"/>
        <v>1688</v>
      </c>
      <c r="L54" s="22">
        <v>1.54</v>
      </c>
      <c r="M54" s="48">
        <f t="shared" si="14"/>
        <v>0.59478505990133901</v>
      </c>
      <c r="N54"/>
      <c r="O54" s="21">
        <v>23</v>
      </c>
      <c r="P54" s="59">
        <v>2565</v>
      </c>
      <c r="Q54" s="59">
        <v>1150</v>
      </c>
      <c r="R54" s="59">
        <v>1415</v>
      </c>
      <c r="S54" s="60">
        <v>1.26</v>
      </c>
      <c r="T54" s="61">
        <v>0.55165692007797273</v>
      </c>
    </row>
    <row r="55" spans="1:20" x14ac:dyDescent="0.25">
      <c r="A55" s="21">
        <v>24</v>
      </c>
      <c r="B55" s="47">
        <v>2963</v>
      </c>
      <c r="C55" s="47">
        <f t="shared" si="9"/>
        <v>1185.2</v>
      </c>
      <c r="D55" s="47">
        <f t="shared" si="10"/>
        <v>1777.8</v>
      </c>
      <c r="E55" s="22">
        <v>1.77</v>
      </c>
      <c r="F55" s="48">
        <f t="shared" si="11"/>
        <v>0.6</v>
      </c>
      <c r="G55"/>
      <c r="H55" s="24">
        <v>24</v>
      </c>
      <c r="I55" s="47">
        <v>2838</v>
      </c>
      <c r="J55" s="47">
        <f t="shared" si="12"/>
        <v>1150</v>
      </c>
      <c r="K55" s="47">
        <f t="shared" si="13"/>
        <v>1688</v>
      </c>
      <c r="L55" s="22">
        <v>1.54</v>
      </c>
      <c r="M55" s="48">
        <f t="shared" si="14"/>
        <v>0.59478505990133901</v>
      </c>
      <c r="N55"/>
      <c r="O55" s="21">
        <v>24</v>
      </c>
      <c r="P55" s="59">
        <v>2565</v>
      </c>
      <c r="Q55" s="59">
        <v>1150</v>
      </c>
      <c r="R55" s="59">
        <v>1415</v>
      </c>
      <c r="S55" s="60">
        <v>1.26</v>
      </c>
      <c r="T55" s="61">
        <v>0.55165692007797273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11">
        <v>43282</v>
      </c>
      <c r="B59" s="111"/>
      <c r="C59" s="111"/>
      <c r="D59" s="111"/>
      <c r="E59" s="111"/>
      <c r="F59" s="111"/>
      <c r="H59" s="111">
        <v>43313</v>
      </c>
      <c r="I59" s="111"/>
      <c r="J59" s="111"/>
      <c r="K59" s="111"/>
      <c r="L59" s="111"/>
      <c r="M59" s="111"/>
      <c r="O59" s="111">
        <v>43344</v>
      </c>
      <c r="P59" s="111"/>
      <c r="Q59" s="111"/>
      <c r="R59" s="111"/>
      <c r="S59" s="111"/>
      <c r="T59" s="111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2507</v>
      </c>
      <c r="C61" s="47">
        <v>1150</v>
      </c>
      <c r="D61" s="47">
        <v>1357</v>
      </c>
      <c r="E61" s="77">
        <v>1.17</v>
      </c>
      <c r="F61" s="78">
        <v>0.54128440366972475</v>
      </c>
      <c r="G61"/>
      <c r="H61" s="24">
        <v>1</v>
      </c>
      <c r="I61" s="2">
        <v>2507</v>
      </c>
      <c r="J61" s="2">
        <v>1150</v>
      </c>
      <c r="K61" s="2">
        <v>1357</v>
      </c>
      <c r="L61" s="22">
        <v>1.17</v>
      </c>
      <c r="M61" s="79">
        <v>0.54128440366972475</v>
      </c>
      <c r="N61" s="15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79">
        <v>0.5684803001876173</v>
      </c>
    </row>
    <row r="62" spans="1:20" x14ac:dyDescent="0.25">
      <c r="A62" s="21">
        <v>2</v>
      </c>
      <c r="B62" s="47">
        <v>2507</v>
      </c>
      <c r="C62" s="47">
        <v>1150</v>
      </c>
      <c r="D62" s="47">
        <v>1357</v>
      </c>
      <c r="E62" s="77">
        <v>1.17</v>
      </c>
      <c r="F62" s="78">
        <v>0.54128440366972475</v>
      </c>
      <c r="G62"/>
      <c r="H62" s="24">
        <v>2</v>
      </c>
      <c r="I62" s="2">
        <v>2507</v>
      </c>
      <c r="J62" s="2">
        <v>1150</v>
      </c>
      <c r="K62" s="2">
        <v>1357</v>
      </c>
      <c r="L62" s="22">
        <v>1.17</v>
      </c>
      <c r="M62" s="79">
        <v>0.54128440366972475</v>
      </c>
      <c r="N62" s="15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79">
        <v>0.5684803001876173</v>
      </c>
    </row>
    <row r="63" spans="1:20" x14ac:dyDescent="0.25">
      <c r="A63" s="21">
        <v>3</v>
      </c>
      <c r="B63" s="49">
        <v>2528</v>
      </c>
      <c r="C63" s="49">
        <v>1150</v>
      </c>
      <c r="D63" s="49">
        <v>1378</v>
      </c>
      <c r="E63" s="80">
        <v>1.22</v>
      </c>
      <c r="F63" s="81">
        <v>0.54509493670886078</v>
      </c>
      <c r="G63"/>
      <c r="H63" s="24">
        <v>3</v>
      </c>
      <c r="I63" s="3">
        <v>2528</v>
      </c>
      <c r="J63" s="3">
        <v>1150</v>
      </c>
      <c r="K63" s="3">
        <v>1378</v>
      </c>
      <c r="L63" s="25">
        <v>1.22</v>
      </c>
      <c r="M63" s="82">
        <v>0.54509493670886078</v>
      </c>
      <c r="N63" s="15"/>
      <c r="O63" s="21">
        <v>3</v>
      </c>
      <c r="P63" s="3">
        <v>2665</v>
      </c>
      <c r="Q63" s="3">
        <v>1150</v>
      </c>
      <c r="R63" s="3">
        <v>1515</v>
      </c>
      <c r="S63" s="25">
        <v>1.36</v>
      </c>
      <c r="T63" s="82">
        <v>0.5684803001876173</v>
      </c>
    </row>
    <row r="64" spans="1:20" x14ac:dyDescent="0.25">
      <c r="A64" s="21">
        <v>4</v>
      </c>
      <c r="B64" s="49">
        <v>2528</v>
      </c>
      <c r="C64" s="49">
        <v>1150</v>
      </c>
      <c r="D64" s="49">
        <v>1378</v>
      </c>
      <c r="E64" s="80">
        <v>1.22</v>
      </c>
      <c r="F64" s="81">
        <v>0.54509493670886078</v>
      </c>
      <c r="G64"/>
      <c r="H64" s="24">
        <v>4</v>
      </c>
      <c r="I64" s="3">
        <v>2528</v>
      </c>
      <c r="J64" s="3">
        <v>1150</v>
      </c>
      <c r="K64" s="3">
        <v>1378</v>
      </c>
      <c r="L64" s="25">
        <v>1.22</v>
      </c>
      <c r="M64" s="82">
        <v>0.54509493670886078</v>
      </c>
      <c r="N64" s="15"/>
      <c r="O64" s="21">
        <v>4</v>
      </c>
      <c r="P64" s="3">
        <v>2665</v>
      </c>
      <c r="Q64" s="3">
        <v>1150</v>
      </c>
      <c r="R64" s="3">
        <v>1515</v>
      </c>
      <c r="S64" s="25">
        <v>1.36</v>
      </c>
      <c r="T64" s="82">
        <v>0.5684803001876173</v>
      </c>
    </row>
    <row r="65" spans="1:20" x14ac:dyDescent="0.25">
      <c r="A65" s="21">
        <v>5</v>
      </c>
      <c r="B65" s="49">
        <v>2528</v>
      </c>
      <c r="C65" s="49">
        <v>1150</v>
      </c>
      <c r="D65" s="49">
        <v>1378</v>
      </c>
      <c r="E65" s="80">
        <v>1.22</v>
      </c>
      <c r="F65" s="81">
        <v>0.54509493670886078</v>
      </c>
      <c r="G65"/>
      <c r="H65" s="24">
        <v>5</v>
      </c>
      <c r="I65" s="3">
        <v>2528</v>
      </c>
      <c r="J65" s="3">
        <v>1150</v>
      </c>
      <c r="K65" s="3">
        <v>1378</v>
      </c>
      <c r="L65" s="25">
        <v>1.22</v>
      </c>
      <c r="M65" s="82">
        <v>0.54509493670886078</v>
      </c>
      <c r="N65" s="15"/>
      <c r="O65" s="21">
        <v>5</v>
      </c>
      <c r="P65" s="3">
        <v>2665</v>
      </c>
      <c r="Q65" s="3">
        <v>1150</v>
      </c>
      <c r="R65" s="3">
        <v>1515</v>
      </c>
      <c r="S65" s="25">
        <v>1.36</v>
      </c>
      <c r="T65" s="82">
        <v>0.5684803001876173</v>
      </c>
    </row>
    <row r="66" spans="1:20" x14ac:dyDescent="0.25">
      <c r="A66" s="21">
        <v>6</v>
      </c>
      <c r="B66" s="49">
        <v>2528</v>
      </c>
      <c r="C66" s="49">
        <v>1150</v>
      </c>
      <c r="D66" s="49">
        <v>1378</v>
      </c>
      <c r="E66" s="80">
        <v>1.22</v>
      </c>
      <c r="F66" s="81">
        <v>0.54509493670886078</v>
      </c>
      <c r="G66"/>
      <c r="H66" s="24">
        <v>6</v>
      </c>
      <c r="I66" s="3">
        <v>2528</v>
      </c>
      <c r="J66" s="3">
        <v>1150</v>
      </c>
      <c r="K66" s="3">
        <v>1378</v>
      </c>
      <c r="L66" s="25">
        <v>1.22</v>
      </c>
      <c r="M66" s="82">
        <v>0.54509493670886078</v>
      </c>
      <c r="N66" s="15"/>
      <c r="O66" s="21">
        <v>6</v>
      </c>
      <c r="P66" s="3">
        <v>2665</v>
      </c>
      <c r="Q66" s="3">
        <v>1150</v>
      </c>
      <c r="R66" s="3">
        <v>1515</v>
      </c>
      <c r="S66" s="25">
        <v>1.36</v>
      </c>
      <c r="T66" s="82">
        <v>0.5684803001876173</v>
      </c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0.52868852459016391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0.52868852459016391</v>
      </c>
      <c r="N67" s="15"/>
      <c r="O67" s="21">
        <v>7</v>
      </c>
      <c r="P67" s="4">
        <v>2614</v>
      </c>
      <c r="Q67" s="4">
        <v>1150</v>
      </c>
      <c r="R67" s="4">
        <v>1464</v>
      </c>
      <c r="S67" s="27">
        <v>1.3</v>
      </c>
      <c r="T67" s="85">
        <v>0.56006120887528688</v>
      </c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0.52868852459016391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0.52868852459016391</v>
      </c>
      <c r="N68" s="15"/>
      <c r="O68" s="21">
        <v>8</v>
      </c>
      <c r="P68" s="4">
        <v>2614</v>
      </c>
      <c r="Q68" s="4">
        <v>1150</v>
      </c>
      <c r="R68" s="4">
        <v>1464</v>
      </c>
      <c r="S68" s="27">
        <v>1.3</v>
      </c>
      <c r="T68" s="85">
        <v>0.56006120887528688</v>
      </c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0.52868852459016391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0.52868852459016391</v>
      </c>
      <c r="N69" s="15"/>
      <c r="O69" s="21">
        <v>9</v>
      </c>
      <c r="P69" s="4">
        <v>2614</v>
      </c>
      <c r="Q69" s="4">
        <v>1150</v>
      </c>
      <c r="R69" s="4">
        <v>1464</v>
      </c>
      <c r="S69" s="27">
        <v>1.3</v>
      </c>
      <c r="T69" s="85">
        <v>0.56006120887528688</v>
      </c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0.52868852459016391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0.52868852459016391</v>
      </c>
      <c r="N70" s="15"/>
      <c r="O70" s="21">
        <v>10</v>
      </c>
      <c r="P70" s="4">
        <v>2614</v>
      </c>
      <c r="Q70" s="4">
        <v>1150</v>
      </c>
      <c r="R70" s="4">
        <v>1464</v>
      </c>
      <c r="S70" s="27">
        <v>1.3</v>
      </c>
      <c r="T70" s="85">
        <v>0.56006120887528688</v>
      </c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2373</v>
      </c>
      <c r="J71" s="5">
        <v>1150</v>
      </c>
      <c r="K71" s="5">
        <v>1223</v>
      </c>
      <c r="L71" s="29">
        <v>1.04</v>
      </c>
      <c r="M71" s="88">
        <v>0.51538137378845339</v>
      </c>
      <c r="N71" s="15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88">
        <v>0.52868852459016391</v>
      </c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2373</v>
      </c>
      <c r="J72" s="5">
        <v>1150</v>
      </c>
      <c r="K72" s="5">
        <v>1223</v>
      </c>
      <c r="L72" s="29">
        <v>1.04</v>
      </c>
      <c r="M72" s="88">
        <v>0.51538137378845339</v>
      </c>
      <c r="N72" s="15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88">
        <v>0.52868852459016391</v>
      </c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2373</v>
      </c>
      <c r="J73" s="5">
        <v>1150</v>
      </c>
      <c r="K73" s="5">
        <v>1223</v>
      </c>
      <c r="L73" s="29">
        <v>1.04</v>
      </c>
      <c r="M73" s="88">
        <v>0.51538137378845339</v>
      </c>
      <c r="N73" s="15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88">
        <v>0.52868852459016391</v>
      </c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2373</v>
      </c>
      <c r="J74" s="5">
        <v>1150</v>
      </c>
      <c r="K74" s="5">
        <v>1223</v>
      </c>
      <c r="L74" s="29">
        <v>1.04</v>
      </c>
      <c r="M74" s="88">
        <v>0.51538137378845339</v>
      </c>
      <c r="N74" s="15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88">
        <v>0.52868852459016391</v>
      </c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2342</v>
      </c>
      <c r="J75" s="6">
        <v>1150</v>
      </c>
      <c r="K75" s="6">
        <v>1192</v>
      </c>
      <c r="L75" s="31">
        <v>1.01</v>
      </c>
      <c r="M75" s="91">
        <v>0.50896669513236548</v>
      </c>
      <c r="N75" s="15"/>
      <c r="O75" s="21">
        <v>15</v>
      </c>
      <c r="P75" s="8">
        <v>2405</v>
      </c>
      <c r="Q75" s="8">
        <v>1150</v>
      </c>
      <c r="R75" s="8">
        <v>1255</v>
      </c>
      <c r="S75" s="92">
        <v>1.07</v>
      </c>
      <c r="T75" s="93">
        <v>0.5218295218295218</v>
      </c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2342</v>
      </c>
      <c r="J76" s="6">
        <v>1150</v>
      </c>
      <c r="K76" s="6">
        <v>1192</v>
      </c>
      <c r="L76" s="31">
        <v>1.01</v>
      </c>
      <c r="M76" s="91">
        <v>0.50896669513236548</v>
      </c>
      <c r="N76" s="15"/>
      <c r="O76" s="21">
        <v>16</v>
      </c>
      <c r="P76" s="8">
        <v>2405</v>
      </c>
      <c r="Q76" s="8">
        <v>1150</v>
      </c>
      <c r="R76" s="8">
        <v>1255</v>
      </c>
      <c r="S76" s="92">
        <v>1.07</v>
      </c>
      <c r="T76" s="93">
        <v>0.5218295218295218</v>
      </c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2342</v>
      </c>
      <c r="J77" s="6">
        <v>1150</v>
      </c>
      <c r="K77" s="6">
        <v>1192</v>
      </c>
      <c r="L77" s="31">
        <v>1.01</v>
      </c>
      <c r="M77" s="91">
        <v>0.50896669513236548</v>
      </c>
      <c r="N77" s="15"/>
      <c r="O77" s="21">
        <v>17</v>
      </c>
      <c r="P77" s="8">
        <v>2405</v>
      </c>
      <c r="Q77" s="8">
        <v>1150</v>
      </c>
      <c r="R77" s="8">
        <v>1255</v>
      </c>
      <c r="S77" s="92">
        <v>1.07</v>
      </c>
      <c r="T77" s="93">
        <v>0.5218295218295218</v>
      </c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2342</v>
      </c>
      <c r="J78" s="6">
        <v>1150</v>
      </c>
      <c r="K78" s="6">
        <v>1192</v>
      </c>
      <c r="L78" s="31">
        <v>1.01</v>
      </c>
      <c r="M78" s="91">
        <v>0.50896669513236548</v>
      </c>
      <c r="N78" s="15"/>
      <c r="O78" s="21">
        <v>18</v>
      </c>
      <c r="P78" s="8">
        <v>2405</v>
      </c>
      <c r="Q78" s="8">
        <v>1150</v>
      </c>
      <c r="R78" s="8">
        <v>1255</v>
      </c>
      <c r="S78" s="92">
        <v>1.07</v>
      </c>
      <c r="T78" s="93">
        <v>0.5218295218295218</v>
      </c>
    </row>
    <row r="79" spans="1:20" x14ac:dyDescent="0.25">
      <c r="A79" s="21">
        <v>19</v>
      </c>
      <c r="B79" s="57">
        <v>2342</v>
      </c>
      <c r="C79" s="57">
        <v>1150</v>
      </c>
      <c r="D79" s="57">
        <v>1192</v>
      </c>
      <c r="E79" s="94">
        <v>1.01</v>
      </c>
      <c r="F79" s="95">
        <v>0.50896669513236548</v>
      </c>
      <c r="G79"/>
      <c r="H79" s="24">
        <v>19</v>
      </c>
      <c r="I79" s="96">
        <v>2405</v>
      </c>
      <c r="J79" s="96">
        <v>1150</v>
      </c>
      <c r="K79" s="96">
        <v>1256</v>
      </c>
      <c r="L79" s="97">
        <v>1.07</v>
      </c>
      <c r="M79" s="98">
        <v>0.52224532224532227</v>
      </c>
      <c r="N79" s="15"/>
      <c r="O79" s="21">
        <v>19</v>
      </c>
      <c r="P79" s="7">
        <v>2466</v>
      </c>
      <c r="Q79" s="7">
        <v>1150</v>
      </c>
      <c r="R79" s="7">
        <v>1316</v>
      </c>
      <c r="S79" s="33">
        <v>1.1399999999999999</v>
      </c>
      <c r="T79" s="98">
        <v>0.5336577453365775</v>
      </c>
    </row>
    <row r="80" spans="1:20" x14ac:dyDescent="0.25">
      <c r="A80" s="21">
        <v>20</v>
      </c>
      <c r="B80" s="57">
        <v>2342</v>
      </c>
      <c r="C80" s="57">
        <v>1150</v>
      </c>
      <c r="D80" s="57">
        <v>1192</v>
      </c>
      <c r="E80" s="94">
        <v>1.01</v>
      </c>
      <c r="F80" s="95">
        <v>0.50896669513236548</v>
      </c>
      <c r="G80"/>
      <c r="H80" s="24">
        <v>20</v>
      </c>
      <c r="I80" s="96">
        <v>2405</v>
      </c>
      <c r="J80" s="96">
        <v>1150</v>
      </c>
      <c r="K80" s="96">
        <v>1256</v>
      </c>
      <c r="L80" s="97">
        <v>1.07</v>
      </c>
      <c r="M80" s="98">
        <v>0.52224532224532227</v>
      </c>
      <c r="N80" s="15"/>
      <c r="O80" s="21">
        <v>20</v>
      </c>
      <c r="P80" s="7">
        <v>2466</v>
      </c>
      <c r="Q80" s="7">
        <v>1150</v>
      </c>
      <c r="R80" s="7">
        <v>1316</v>
      </c>
      <c r="S80" s="33">
        <v>1.1399999999999999</v>
      </c>
      <c r="T80" s="98">
        <v>0.5336577453365775</v>
      </c>
    </row>
    <row r="81" spans="1:20" x14ac:dyDescent="0.25">
      <c r="A81" s="21">
        <v>21</v>
      </c>
      <c r="B81" s="57">
        <v>2342</v>
      </c>
      <c r="C81" s="57">
        <v>1150</v>
      </c>
      <c r="D81" s="57">
        <v>1192</v>
      </c>
      <c r="E81" s="94">
        <v>1.01</v>
      </c>
      <c r="F81" s="95">
        <v>0.50896669513236548</v>
      </c>
      <c r="G81"/>
      <c r="H81" s="24">
        <v>21</v>
      </c>
      <c r="I81" s="96">
        <v>2405</v>
      </c>
      <c r="J81" s="96">
        <v>1150</v>
      </c>
      <c r="K81" s="96">
        <v>1256</v>
      </c>
      <c r="L81" s="97">
        <v>1.07</v>
      </c>
      <c r="M81" s="98">
        <v>0.52224532224532227</v>
      </c>
      <c r="N81" s="15"/>
      <c r="O81" s="21">
        <v>21</v>
      </c>
      <c r="P81" s="7">
        <v>2466</v>
      </c>
      <c r="Q81" s="7">
        <v>1150</v>
      </c>
      <c r="R81" s="7">
        <v>1316</v>
      </c>
      <c r="S81" s="33">
        <v>1.1399999999999999</v>
      </c>
      <c r="T81" s="98">
        <v>0.5336577453365775</v>
      </c>
    </row>
    <row r="82" spans="1:20" x14ac:dyDescent="0.25">
      <c r="A82" s="21">
        <v>22</v>
      </c>
      <c r="B82" s="57">
        <v>2342</v>
      </c>
      <c r="C82" s="57">
        <v>1150</v>
      </c>
      <c r="D82" s="57">
        <v>1192</v>
      </c>
      <c r="E82" s="94">
        <v>1.01</v>
      </c>
      <c r="F82" s="95">
        <v>0.50896669513236548</v>
      </c>
      <c r="G82"/>
      <c r="H82" s="24">
        <v>22</v>
      </c>
      <c r="I82" s="96">
        <v>2405</v>
      </c>
      <c r="J82" s="96">
        <v>1150</v>
      </c>
      <c r="K82" s="96">
        <v>1256</v>
      </c>
      <c r="L82" s="97">
        <v>1.07</v>
      </c>
      <c r="M82" s="98">
        <v>0.52224532224532227</v>
      </c>
      <c r="N82" s="15"/>
      <c r="O82" s="21">
        <v>22</v>
      </c>
      <c r="P82" s="7">
        <v>2466</v>
      </c>
      <c r="Q82" s="7">
        <v>1150</v>
      </c>
      <c r="R82" s="7">
        <v>1316</v>
      </c>
      <c r="S82" s="33">
        <v>1.1399999999999999</v>
      </c>
      <c r="T82" s="98">
        <v>0.5336577453365775</v>
      </c>
    </row>
    <row r="83" spans="1:20" x14ac:dyDescent="0.25">
      <c r="A83" s="21">
        <v>23</v>
      </c>
      <c r="B83" s="47">
        <v>2507</v>
      </c>
      <c r="C83" s="47">
        <v>1150</v>
      </c>
      <c r="D83" s="47">
        <v>1357</v>
      </c>
      <c r="E83" s="77">
        <v>1.17</v>
      </c>
      <c r="F83" s="78">
        <v>0.54128440366972475</v>
      </c>
      <c r="G83"/>
      <c r="H83" s="24">
        <v>23</v>
      </c>
      <c r="I83" s="2">
        <v>2507</v>
      </c>
      <c r="J83" s="2">
        <v>1150</v>
      </c>
      <c r="K83" s="2">
        <v>1357</v>
      </c>
      <c r="L83" s="22">
        <v>1.17</v>
      </c>
      <c r="M83" s="79">
        <v>0.54128440366972475</v>
      </c>
      <c r="N83" s="15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79">
        <v>0.5684803001876173</v>
      </c>
    </row>
    <row r="84" spans="1:20" x14ac:dyDescent="0.25">
      <c r="A84" s="21">
        <v>24</v>
      </c>
      <c r="B84" s="47">
        <v>2507</v>
      </c>
      <c r="C84" s="47">
        <v>1150</v>
      </c>
      <c r="D84" s="47">
        <v>1357</v>
      </c>
      <c r="E84" s="77">
        <v>1.17</v>
      </c>
      <c r="F84" s="78">
        <v>0.54128440366972475</v>
      </c>
      <c r="G84"/>
      <c r="H84" s="24">
        <v>24</v>
      </c>
      <c r="I84" s="2">
        <v>2507</v>
      </c>
      <c r="J84" s="2">
        <v>1150</v>
      </c>
      <c r="K84" s="2">
        <v>1357</v>
      </c>
      <c r="L84" s="22">
        <v>1.17</v>
      </c>
      <c r="M84" s="79">
        <v>0.54128440366972475</v>
      </c>
      <c r="N84" s="15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79">
        <v>0.5684803001876173</v>
      </c>
    </row>
    <row r="85" spans="1:20" x14ac:dyDescent="0.25">
      <c r="B85" s="1"/>
      <c r="I85" s="1"/>
      <c r="P85" s="1"/>
    </row>
    <row r="87" spans="1:20" ht="18.75" x14ac:dyDescent="0.3">
      <c r="A87" s="111">
        <v>43374</v>
      </c>
      <c r="B87" s="111"/>
      <c r="C87" s="111"/>
      <c r="D87" s="111"/>
      <c r="E87" s="111"/>
      <c r="F87" s="111"/>
      <c r="H87" s="111">
        <v>43405</v>
      </c>
      <c r="I87" s="111"/>
      <c r="J87" s="111"/>
      <c r="K87" s="111"/>
      <c r="L87" s="111"/>
      <c r="M87" s="111"/>
      <c r="O87" s="111">
        <v>43435</v>
      </c>
      <c r="P87" s="111"/>
      <c r="Q87" s="111"/>
      <c r="R87" s="111"/>
      <c r="S87" s="111"/>
      <c r="T87" s="111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>
        <v>2905</v>
      </c>
      <c r="C89" s="2">
        <v>1162</v>
      </c>
      <c r="D89" s="2">
        <v>1743</v>
      </c>
      <c r="E89" s="22">
        <v>1.69</v>
      </c>
      <c r="F89" s="79">
        <v>0.6</v>
      </c>
      <c r="G89" s="15"/>
      <c r="H89" s="24">
        <v>1</v>
      </c>
      <c r="I89" s="2">
        <v>2985</v>
      </c>
      <c r="J89" s="2">
        <v>1194</v>
      </c>
      <c r="K89" s="2">
        <v>1791</v>
      </c>
      <c r="L89" s="22">
        <v>1.77</v>
      </c>
      <c r="M89" s="79">
        <v>0.6</v>
      </c>
      <c r="N89" s="15"/>
      <c r="O89" s="21">
        <v>1</v>
      </c>
      <c r="P89" s="2">
        <v>2985</v>
      </c>
      <c r="Q89" s="2">
        <v>1194</v>
      </c>
      <c r="R89" s="2">
        <v>1791</v>
      </c>
      <c r="S89" s="22">
        <v>1.77</v>
      </c>
      <c r="T89" s="79">
        <v>0.6</v>
      </c>
    </row>
    <row r="90" spans="1:20" x14ac:dyDescent="0.25">
      <c r="A90" s="21">
        <v>2</v>
      </c>
      <c r="B90" s="2">
        <v>2905</v>
      </c>
      <c r="C90" s="2">
        <v>1162</v>
      </c>
      <c r="D90" s="2">
        <v>1743</v>
      </c>
      <c r="E90" s="22">
        <v>1.69</v>
      </c>
      <c r="F90" s="79">
        <v>0.6</v>
      </c>
      <c r="G90" s="15"/>
      <c r="H90" s="24">
        <v>2</v>
      </c>
      <c r="I90" s="2">
        <v>2985</v>
      </c>
      <c r="J90" s="2">
        <v>1194</v>
      </c>
      <c r="K90" s="2">
        <v>1791</v>
      </c>
      <c r="L90" s="22">
        <v>1.77</v>
      </c>
      <c r="M90" s="79">
        <v>0.6</v>
      </c>
      <c r="N90" s="15"/>
      <c r="O90" s="21">
        <v>2</v>
      </c>
      <c r="P90" s="2">
        <v>2985</v>
      </c>
      <c r="Q90" s="2">
        <v>1194</v>
      </c>
      <c r="R90" s="2">
        <v>1791</v>
      </c>
      <c r="S90" s="22">
        <v>1.77</v>
      </c>
      <c r="T90" s="79">
        <v>0.6</v>
      </c>
    </row>
    <row r="91" spans="1:20" x14ac:dyDescent="0.25">
      <c r="A91" s="21">
        <v>3</v>
      </c>
      <c r="B91" s="3">
        <v>2905</v>
      </c>
      <c r="C91" s="3">
        <v>1162</v>
      </c>
      <c r="D91" s="3">
        <v>1743</v>
      </c>
      <c r="E91" s="25">
        <v>1.69</v>
      </c>
      <c r="F91" s="82">
        <v>0.6</v>
      </c>
      <c r="G91" s="15"/>
      <c r="H91" s="24">
        <v>3</v>
      </c>
      <c r="I91" s="3">
        <v>2985</v>
      </c>
      <c r="J91" s="3">
        <v>1194</v>
      </c>
      <c r="K91" s="3">
        <v>1791</v>
      </c>
      <c r="L91" s="25">
        <v>1.77</v>
      </c>
      <c r="M91" s="82">
        <v>0.6</v>
      </c>
      <c r="N91" s="15"/>
      <c r="O91" s="21">
        <v>3</v>
      </c>
      <c r="P91" s="3">
        <v>2985</v>
      </c>
      <c r="Q91" s="3">
        <v>1194</v>
      </c>
      <c r="R91" s="3">
        <v>1791</v>
      </c>
      <c r="S91" s="25">
        <v>1.77</v>
      </c>
      <c r="T91" s="82">
        <v>0.6</v>
      </c>
    </row>
    <row r="92" spans="1:20" x14ac:dyDescent="0.25">
      <c r="A92" s="21">
        <v>4</v>
      </c>
      <c r="B92" s="3">
        <v>2905</v>
      </c>
      <c r="C92" s="3">
        <v>1162</v>
      </c>
      <c r="D92" s="3">
        <v>1743</v>
      </c>
      <c r="E92" s="25">
        <v>1.69</v>
      </c>
      <c r="F92" s="82">
        <v>0.6</v>
      </c>
      <c r="G92" s="15"/>
      <c r="H92" s="24">
        <v>4</v>
      </c>
      <c r="I92" s="3">
        <v>2985</v>
      </c>
      <c r="J92" s="3">
        <v>1194</v>
      </c>
      <c r="K92" s="3">
        <v>1791</v>
      </c>
      <c r="L92" s="25">
        <v>1.77</v>
      </c>
      <c r="M92" s="82">
        <v>0.6</v>
      </c>
      <c r="N92" s="15"/>
      <c r="O92" s="21">
        <v>4</v>
      </c>
      <c r="P92" s="3">
        <v>2985</v>
      </c>
      <c r="Q92" s="3">
        <v>1194</v>
      </c>
      <c r="R92" s="3">
        <v>1791</v>
      </c>
      <c r="S92" s="25">
        <v>1.77</v>
      </c>
      <c r="T92" s="82">
        <v>0.6</v>
      </c>
    </row>
    <row r="93" spans="1:20" x14ac:dyDescent="0.25">
      <c r="A93" s="21">
        <v>5</v>
      </c>
      <c r="B93" s="3">
        <v>2905</v>
      </c>
      <c r="C93" s="3">
        <v>1162</v>
      </c>
      <c r="D93" s="3">
        <v>1743</v>
      </c>
      <c r="E93" s="25">
        <v>1.69</v>
      </c>
      <c r="F93" s="82">
        <v>0.6</v>
      </c>
      <c r="G93" s="15"/>
      <c r="H93" s="24">
        <v>5</v>
      </c>
      <c r="I93" s="3">
        <v>2985</v>
      </c>
      <c r="J93" s="3">
        <v>1194</v>
      </c>
      <c r="K93" s="3">
        <v>1791</v>
      </c>
      <c r="L93" s="25">
        <v>1.77</v>
      </c>
      <c r="M93" s="82">
        <v>0.6</v>
      </c>
      <c r="N93" s="15"/>
      <c r="O93" s="21">
        <v>5</v>
      </c>
      <c r="P93" s="3">
        <v>2985</v>
      </c>
      <c r="Q93" s="3">
        <v>1194</v>
      </c>
      <c r="R93" s="3">
        <v>1791</v>
      </c>
      <c r="S93" s="25">
        <v>1.77</v>
      </c>
      <c r="T93" s="82">
        <v>0.6</v>
      </c>
    </row>
    <row r="94" spans="1:20" x14ac:dyDescent="0.25">
      <c r="A94" s="21">
        <v>6</v>
      </c>
      <c r="B94" s="3">
        <v>2905</v>
      </c>
      <c r="C94" s="3">
        <v>1162</v>
      </c>
      <c r="D94" s="3">
        <v>1743</v>
      </c>
      <c r="E94" s="25">
        <v>1.69</v>
      </c>
      <c r="F94" s="82">
        <v>0.6</v>
      </c>
      <c r="G94" s="15"/>
      <c r="H94" s="24">
        <v>6</v>
      </c>
      <c r="I94" s="3">
        <v>2985</v>
      </c>
      <c r="J94" s="3">
        <v>1194</v>
      </c>
      <c r="K94" s="3">
        <v>1791</v>
      </c>
      <c r="L94" s="25">
        <v>1.77</v>
      </c>
      <c r="M94" s="82">
        <v>0.6</v>
      </c>
      <c r="N94" s="15"/>
      <c r="O94" s="21">
        <v>6</v>
      </c>
      <c r="P94" s="3">
        <v>2985</v>
      </c>
      <c r="Q94" s="3">
        <v>1194</v>
      </c>
      <c r="R94" s="3">
        <v>1791</v>
      </c>
      <c r="S94" s="25">
        <v>1.77</v>
      </c>
      <c r="T94" s="82">
        <v>0.6</v>
      </c>
    </row>
    <row r="95" spans="1:20" x14ac:dyDescent="0.25">
      <c r="A95" s="21">
        <v>7</v>
      </c>
      <c r="B95" s="4">
        <v>2842</v>
      </c>
      <c r="C95" s="4">
        <v>1150</v>
      </c>
      <c r="D95" s="4">
        <v>1692</v>
      </c>
      <c r="E95" s="27">
        <v>1.54</v>
      </c>
      <c r="F95" s="85">
        <v>0.59535538353272344</v>
      </c>
      <c r="G95" s="15"/>
      <c r="H95" s="24">
        <v>7</v>
      </c>
      <c r="I95" s="4">
        <v>2872</v>
      </c>
      <c r="J95" s="4">
        <v>1150</v>
      </c>
      <c r="K95" s="4">
        <v>1722</v>
      </c>
      <c r="L95" s="27">
        <v>1.61</v>
      </c>
      <c r="M95" s="85">
        <v>0.59958217270194991</v>
      </c>
      <c r="N95" s="15"/>
      <c r="O95" s="21">
        <v>7</v>
      </c>
      <c r="P95" s="4">
        <v>2905</v>
      </c>
      <c r="Q95" s="4">
        <v>1162</v>
      </c>
      <c r="R95" s="4">
        <v>1743</v>
      </c>
      <c r="S95" s="27">
        <v>1.69</v>
      </c>
      <c r="T95" s="85">
        <v>0.6</v>
      </c>
    </row>
    <row r="96" spans="1:20" x14ac:dyDescent="0.25">
      <c r="A96" s="21">
        <v>8</v>
      </c>
      <c r="B96" s="4">
        <v>2842</v>
      </c>
      <c r="C96" s="4">
        <v>1150</v>
      </c>
      <c r="D96" s="4">
        <v>1692</v>
      </c>
      <c r="E96" s="27">
        <v>1.54</v>
      </c>
      <c r="F96" s="85">
        <v>0.59535538353272344</v>
      </c>
      <c r="G96" s="15"/>
      <c r="H96" s="24">
        <v>8</v>
      </c>
      <c r="I96" s="4">
        <v>2872</v>
      </c>
      <c r="J96" s="4">
        <v>1150</v>
      </c>
      <c r="K96" s="4">
        <v>1722</v>
      </c>
      <c r="L96" s="27">
        <v>1.61</v>
      </c>
      <c r="M96" s="85">
        <v>0.59958217270194991</v>
      </c>
      <c r="N96" s="15"/>
      <c r="O96" s="21">
        <v>8</v>
      </c>
      <c r="P96" s="4">
        <v>2905</v>
      </c>
      <c r="Q96" s="4">
        <v>1162</v>
      </c>
      <c r="R96" s="4">
        <v>1743</v>
      </c>
      <c r="S96" s="27">
        <v>1.69</v>
      </c>
      <c r="T96" s="85">
        <v>0.6</v>
      </c>
    </row>
    <row r="97" spans="1:20" x14ac:dyDescent="0.25">
      <c r="A97" s="21">
        <v>9</v>
      </c>
      <c r="B97" s="4">
        <v>2842</v>
      </c>
      <c r="C97" s="4">
        <v>1150</v>
      </c>
      <c r="D97" s="4">
        <v>1692</v>
      </c>
      <c r="E97" s="27">
        <v>1.54</v>
      </c>
      <c r="F97" s="85">
        <v>0.59535538353272344</v>
      </c>
      <c r="G97" s="15"/>
      <c r="H97" s="24">
        <v>9</v>
      </c>
      <c r="I97" s="4">
        <v>2872</v>
      </c>
      <c r="J97" s="4">
        <v>1150</v>
      </c>
      <c r="K97" s="4">
        <v>1722</v>
      </c>
      <c r="L97" s="27">
        <v>1.61</v>
      </c>
      <c r="M97" s="85">
        <v>0.59958217270194991</v>
      </c>
      <c r="N97" s="15"/>
      <c r="O97" s="21">
        <v>9</v>
      </c>
      <c r="P97" s="4">
        <v>2905</v>
      </c>
      <c r="Q97" s="4">
        <v>1162</v>
      </c>
      <c r="R97" s="4">
        <v>1743</v>
      </c>
      <c r="S97" s="27">
        <v>1.69</v>
      </c>
      <c r="T97" s="85">
        <v>0.6</v>
      </c>
    </row>
    <row r="98" spans="1:20" x14ac:dyDescent="0.25">
      <c r="A98" s="21">
        <v>10</v>
      </c>
      <c r="B98" s="4">
        <v>2842</v>
      </c>
      <c r="C98" s="4">
        <v>1150</v>
      </c>
      <c r="D98" s="4">
        <v>1692</v>
      </c>
      <c r="E98" s="27">
        <v>1.54</v>
      </c>
      <c r="F98" s="85">
        <v>0.59535538353272344</v>
      </c>
      <c r="G98" s="15"/>
      <c r="H98" s="24">
        <v>10</v>
      </c>
      <c r="I98" s="4">
        <v>2872</v>
      </c>
      <c r="J98" s="4">
        <v>1150</v>
      </c>
      <c r="K98" s="4">
        <v>1722</v>
      </c>
      <c r="L98" s="27">
        <v>1.61</v>
      </c>
      <c r="M98" s="85">
        <v>0.59958217270194991</v>
      </c>
      <c r="N98" s="15"/>
      <c r="O98" s="21">
        <v>10</v>
      </c>
      <c r="P98" s="4">
        <v>2905</v>
      </c>
      <c r="Q98" s="4">
        <v>1162</v>
      </c>
      <c r="R98" s="4">
        <v>1743</v>
      </c>
      <c r="S98" s="27">
        <v>1.69</v>
      </c>
      <c r="T98" s="85">
        <v>0.6</v>
      </c>
    </row>
    <row r="99" spans="1:20" x14ac:dyDescent="0.25">
      <c r="A99" s="21">
        <v>11</v>
      </c>
      <c r="B99" s="5">
        <v>2665</v>
      </c>
      <c r="C99" s="5">
        <v>1150</v>
      </c>
      <c r="D99" s="5">
        <v>1515</v>
      </c>
      <c r="E99" s="29">
        <v>1.36</v>
      </c>
      <c r="F99" s="88">
        <v>0.5684803001876173</v>
      </c>
      <c r="G99" s="15"/>
      <c r="H99" s="24">
        <v>11</v>
      </c>
      <c r="I99" s="5">
        <v>2842</v>
      </c>
      <c r="J99" s="5">
        <v>1150</v>
      </c>
      <c r="K99" s="5">
        <v>1692</v>
      </c>
      <c r="L99" s="29">
        <v>1.54</v>
      </c>
      <c r="M99" s="88">
        <v>0.59535538353272344</v>
      </c>
      <c r="N99" s="15"/>
      <c r="O99" s="21">
        <v>11</v>
      </c>
      <c r="P99" s="5">
        <v>2842</v>
      </c>
      <c r="Q99" s="5">
        <v>1150</v>
      </c>
      <c r="R99" s="5">
        <v>1692</v>
      </c>
      <c r="S99" s="29">
        <v>1.54</v>
      </c>
      <c r="T99" s="88">
        <v>0.59535538353272344</v>
      </c>
    </row>
    <row r="100" spans="1:20" x14ac:dyDescent="0.25">
      <c r="A100" s="21">
        <v>12</v>
      </c>
      <c r="B100" s="5">
        <v>2665</v>
      </c>
      <c r="C100" s="5">
        <v>1150</v>
      </c>
      <c r="D100" s="5">
        <v>1515</v>
      </c>
      <c r="E100" s="29">
        <v>1.36</v>
      </c>
      <c r="F100" s="88">
        <v>0.5684803001876173</v>
      </c>
      <c r="G100" s="15"/>
      <c r="H100" s="24">
        <v>12</v>
      </c>
      <c r="I100" s="5">
        <v>2842</v>
      </c>
      <c r="J100" s="5">
        <v>1150</v>
      </c>
      <c r="K100" s="5">
        <v>1692</v>
      </c>
      <c r="L100" s="29">
        <v>1.54</v>
      </c>
      <c r="M100" s="88">
        <v>0.59535538353272344</v>
      </c>
      <c r="N100" s="15"/>
      <c r="O100" s="21">
        <v>12</v>
      </c>
      <c r="P100" s="5">
        <v>2842</v>
      </c>
      <c r="Q100" s="5">
        <v>1150</v>
      </c>
      <c r="R100" s="5">
        <v>1692</v>
      </c>
      <c r="S100" s="29">
        <v>1.54</v>
      </c>
      <c r="T100" s="88">
        <v>0.59535538353272344</v>
      </c>
    </row>
    <row r="101" spans="1:20" x14ac:dyDescent="0.25">
      <c r="A101" s="21">
        <v>13</v>
      </c>
      <c r="B101" s="5">
        <v>2665</v>
      </c>
      <c r="C101" s="5">
        <v>1150</v>
      </c>
      <c r="D101" s="5">
        <v>1515</v>
      </c>
      <c r="E101" s="29">
        <v>1.36</v>
      </c>
      <c r="F101" s="88">
        <v>0.5684803001876173</v>
      </c>
      <c r="G101" s="15"/>
      <c r="H101" s="24">
        <v>13</v>
      </c>
      <c r="I101" s="5">
        <v>2842</v>
      </c>
      <c r="J101" s="5">
        <v>1150</v>
      </c>
      <c r="K101" s="5">
        <v>1692</v>
      </c>
      <c r="L101" s="29">
        <v>1.54</v>
      </c>
      <c r="M101" s="88">
        <v>0.59535538353272344</v>
      </c>
      <c r="N101" s="15"/>
      <c r="O101" s="21">
        <v>13</v>
      </c>
      <c r="P101" s="5">
        <v>2842</v>
      </c>
      <c r="Q101" s="5">
        <v>1150</v>
      </c>
      <c r="R101" s="5">
        <v>1692</v>
      </c>
      <c r="S101" s="29">
        <v>1.54</v>
      </c>
      <c r="T101" s="88">
        <v>0.59535538353272344</v>
      </c>
    </row>
    <row r="102" spans="1:20" x14ac:dyDescent="0.25">
      <c r="A102" s="21">
        <v>14</v>
      </c>
      <c r="B102" s="5">
        <v>2665</v>
      </c>
      <c r="C102" s="5">
        <v>1150</v>
      </c>
      <c r="D102" s="5">
        <v>1515</v>
      </c>
      <c r="E102" s="29">
        <v>1.36</v>
      </c>
      <c r="F102" s="88">
        <v>0.5684803001876173</v>
      </c>
      <c r="G102" s="15"/>
      <c r="H102" s="24">
        <v>14</v>
      </c>
      <c r="I102" s="5">
        <v>2842</v>
      </c>
      <c r="J102" s="5">
        <v>1150</v>
      </c>
      <c r="K102" s="5">
        <v>1692</v>
      </c>
      <c r="L102" s="29">
        <v>1.54</v>
      </c>
      <c r="M102" s="88">
        <v>0.59535538353272344</v>
      </c>
      <c r="N102" s="15"/>
      <c r="O102" s="21">
        <v>14</v>
      </c>
      <c r="P102" s="5">
        <v>2842</v>
      </c>
      <c r="Q102" s="5">
        <v>1150</v>
      </c>
      <c r="R102" s="5">
        <v>1692</v>
      </c>
      <c r="S102" s="29">
        <v>1.54</v>
      </c>
      <c r="T102" s="88">
        <v>0.59535538353272344</v>
      </c>
    </row>
    <row r="103" spans="1:20" x14ac:dyDescent="0.25">
      <c r="A103" s="21">
        <v>15</v>
      </c>
      <c r="B103" s="6">
        <v>2614</v>
      </c>
      <c r="C103" s="6">
        <v>1150</v>
      </c>
      <c r="D103" s="6">
        <v>1464</v>
      </c>
      <c r="E103" s="31">
        <v>1.3</v>
      </c>
      <c r="F103" s="91">
        <v>0.56006120887528688</v>
      </c>
      <c r="G103" s="15"/>
      <c r="H103" s="24">
        <v>15</v>
      </c>
      <c r="I103" s="6">
        <v>2842</v>
      </c>
      <c r="J103" s="6">
        <v>1150</v>
      </c>
      <c r="K103" s="6">
        <v>1692</v>
      </c>
      <c r="L103" s="31">
        <v>1.54</v>
      </c>
      <c r="M103" s="91">
        <v>0.59535538353272344</v>
      </c>
      <c r="N103" s="15"/>
      <c r="O103" s="21">
        <v>15</v>
      </c>
      <c r="P103" s="6">
        <v>2842</v>
      </c>
      <c r="Q103" s="6">
        <v>1150</v>
      </c>
      <c r="R103" s="6">
        <v>1692</v>
      </c>
      <c r="S103" s="31">
        <v>1.54</v>
      </c>
      <c r="T103" s="91">
        <v>0.59535538353272344</v>
      </c>
    </row>
    <row r="104" spans="1:20" x14ac:dyDescent="0.25">
      <c r="A104" s="21">
        <v>16</v>
      </c>
      <c r="B104" s="6">
        <v>2614</v>
      </c>
      <c r="C104" s="6">
        <v>1150</v>
      </c>
      <c r="D104" s="6">
        <v>1464</v>
      </c>
      <c r="E104" s="31">
        <v>1.3</v>
      </c>
      <c r="F104" s="91">
        <v>0.56006120887528688</v>
      </c>
      <c r="G104" s="15"/>
      <c r="H104" s="24">
        <v>16</v>
      </c>
      <c r="I104" s="6">
        <v>2842</v>
      </c>
      <c r="J104" s="6">
        <v>1150</v>
      </c>
      <c r="K104" s="6">
        <v>1692</v>
      </c>
      <c r="L104" s="31">
        <v>1.54</v>
      </c>
      <c r="M104" s="91">
        <v>0.59535538353272344</v>
      </c>
      <c r="N104" s="15"/>
      <c r="O104" s="21">
        <v>16</v>
      </c>
      <c r="P104" s="6">
        <v>2842</v>
      </c>
      <c r="Q104" s="6">
        <v>1150</v>
      </c>
      <c r="R104" s="6">
        <v>1692</v>
      </c>
      <c r="S104" s="31">
        <v>1.54</v>
      </c>
      <c r="T104" s="91">
        <v>0.59535538353272344</v>
      </c>
    </row>
    <row r="105" spans="1:20" x14ac:dyDescent="0.25">
      <c r="A105" s="21">
        <v>17</v>
      </c>
      <c r="B105" s="6">
        <v>2614</v>
      </c>
      <c r="C105" s="6">
        <v>1150</v>
      </c>
      <c r="D105" s="6">
        <v>1464</v>
      </c>
      <c r="E105" s="31">
        <v>1.3</v>
      </c>
      <c r="F105" s="91">
        <v>0.56006120887528688</v>
      </c>
      <c r="G105" s="15"/>
      <c r="H105" s="24">
        <v>17</v>
      </c>
      <c r="I105" s="6">
        <v>2842</v>
      </c>
      <c r="J105" s="6">
        <v>1150</v>
      </c>
      <c r="K105" s="6">
        <v>1692</v>
      </c>
      <c r="L105" s="31">
        <v>1.54</v>
      </c>
      <c r="M105" s="91">
        <v>0.59535538353272344</v>
      </c>
      <c r="N105" s="15"/>
      <c r="O105" s="21">
        <v>17</v>
      </c>
      <c r="P105" s="6">
        <v>2842</v>
      </c>
      <c r="Q105" s="6">
        <v>1150</v>
      </c>
      <c r="R105" s="6">
        <v>1692</v>
      </c>
      <c r="S105" s="31">
        <v>1.54</v>
      </c>
      <c r="T105" s="91">
        <v>0.59535538353272344</v>
      </c>
    </row>
    <row r="106" spans="1:20" x14ac:dyDescent="0.25">
      <c r="A106" s="21">
        <v>18</v>
      </c>
      <c r="B106" s="6">
        <v>2614</v>
      </c>
      <c r="C106" s="6">
        <v>1150</v>
      </c>
      <c r="D106" s="6">
        <v>1464</v>
      </c>
      <c r="E106" s="31">
        <v>1.3</v>
      </c>
      <c r="F106" s="91">
        <v>0.56006120887528688</v>
      </c>
      <c r="G106" s="15"/>
      <c r="H106" s="24">
        <v>18</v>
      </c>
      <c r="I106" s="6">
        <v>2842</v>
      </c>
      <c r="J106" s="6">
        <v>1150</v>
      </c>
      <c r="K106" s="6">
        <v>1692</v>
      </c>
      <c r="L106" s="31">
        <v>1.54</v>
      </c>
      <c r="M106" s="91">
        <v>0.59535538353272344</v>
      </c>
      <c r="N106" s="15"/>
      <c r="O106" s="21">
        <v>18</v>
      </c>
      <c r="P106" s="6">
        <v>2842</v>
      </c>
      <c r="Q106" s="6">
        <v>1150</v>
      </c>
      <c r="R106" s="6">
        <v>1692</v>
      </c>
      <c r="S106" s="31">
        <v>1.54</v>
      </c>
      <c r="T106" s="91">
        <v>0.59535538353272344</v>
      </c>
    </row>
    <row r="107" spans="1:20" x14ac:dyDescent="0.25">
      <c r="A107" s="21">
        <v>19</v>
      </c>
      <c r="B107" s="7">
        <v>2747</v>
      </c>
      <c r="C107" s="7">
        <v>1150</v>
      </c>
      <c r="D107" s="7">
        <v>1597</v>
      </c>
      <c r="E107" s="33">
        <v>1.41</v>
      </c>
      <c r="F107" s="98">
        <v>0.58136148525664366</v>
      </c>
      <c r="G107" s="15"/>
      <c r="H107" s="24">
        <v>19</v>
      </c>
      <c r="I107" s="7">
        <v>2842</v>
      </c>
      <c r="J107" s="7">
        <v>1150</v>
      </c>
      <c r="K107" s="7">
        <v>1692</v>
      </c>
      <c r="L107" s="33">
        <v>1.54</v>
      </c>
      <c r="M107" s="98">
        <v>0.59535538353272344</v>
      </c>
      <c r="N107" s="15"/>
      <c r="O107" s="21">
        <v>19</v>
      </c>
      <c r="P107" s="7">
        <v>2842</v>
      </c>
      <c r="Q107" s="7">
        <v>1150</v>
      </c>
      <c r="R107" s="7">
        <v>1692</v>
      </c>
      <c r="S107" s="33">
        <v>1.54</v>
      </c>
      <c r="T107" s="98">
        <v>0.59535538353272344</v>
      </c>
    </row>
    <row r="108" spans="1:20" x14ac:dyDescent="0.25">
      <c r="A108" s="21">
        <v>20</v>
      </c>
      <c r="B108" s="7">
        <v>2747</v>
      </c>
      <c r="C108" s="7">
        <v>1150</v>
      </c>
      <c r="D108" s="7">
        <v>1597</v>
      </c>
      <c r="E108" s="33">
        <v>1.41</v>
      </c>
      <c r="F108" s="98">
        <v>0.58136148525664366</v>
      </c>
      <c r="G108" s="15"/>
      <c r="H108" s="24">
        <v>20</v>
      </c>
      <c r="I108" s="7">
        <v>2842</v>
      </c>
      <c r="J108" s="7">
        <v>1150</v>
      </c>
      <c r="K108" s="7">
        <v>1692</v>
      </c>
      <c r="L108" s="33">
        <v>1.54</v>
      </c>
      <c r="M108" s="98">
        <v>0.59535538353272344</v>
      </c>
      <c r="N108" s="15"/>
      <c r="O108" s="21">
        <v>20</v>
      </c>
      <c r="P108" s="7">
        <v>2842</v>
      </c>
      <c r="Q108" s="7">
        <v>1150</v>
      </c>
      <c r="R108" s="7">
        <v>1692</v>
      </c>
      <c r="S108" s="33">
        <v>1.54</v>
      </c>
      <c r="T108" s="98">
        <v>0.59535538353272344</v>
      </c>
    </row>
    <row r="109" spans="1:20" x14ac:dyDescent="0.25">
      <c r="A109" s="21">
        <v>21</v>
      </c>
      <c r="B109" s="7">
        <v>2747</v>
      </c>
      <c r="C109" s="7">
        <v>1150</v>
      </c>
      <c r="D109" s="7">
        <v>1597</v>
      </c>
      <c r="E109" s="33">
        <v>1.41</v>
      </c>
      <c r="F109" s="98">
        <v>0.58136148525664366</v>
      </c>
      <c r="G109" s="15"/>
      <c r="H109" s="24">
        <v>21</v>
      </c>
      <c r="I109" s="7">
        <v>2842</v>
      </c>
      <c r="J109" s="7">
        <v>1150</v>
      </c>
      <c r="K109" s="7">
        <v>1692</v>
      </c>
      <c r="L109" s="33">
        <v>1.54</v>
      </c>
      <c r="M109" s="98">
        <v>0.59535538353272344</v>
      </c>
      <c r="N109" s="15"/>
      <c r="O109" s="21">
        <v>21</v>
      </c>
      <c r="P109" s="7">
        <v>2842</v>
      </c>
      <c r="Q109" s="7">
        <v>1150</v>
      </c>
      <c r="R109" s="7">
        <v>1692</v>
      </c>
      <c r="S109" s="33">
        <v>1.54</v>
      </c>
      <c r="T109" s="98">
        <v>0.59535538353272344</v>
      </c>
    </row>
    <row r="110" spans="1:20" x14ac:dyDescent="0.25">
      <c r="A110" s="21">
        <v>22</v>
      </c>
      <c r="B110" s="7">
        <v>2747</v>
      </c>
      <c r="C110" s="7">
        <v>1150</v>
      </c>
      <c r="D110" s="7">
        <v>1597</v>
      </c>
      <c r="E110" s="33">
        <v>1.41</v>
      </c>
      <c r="F110" s="98">
        <v>0.58136148525664366</v>
      </c>
      <c r="G110" s="15"/>
      <c r="H110" s="24">
        <v>22</v>
      </c>
      <c r="I110" s="7">
        <v>2842</v>
      </c>
      <c r="J110" s="7">
        <v>1150</v>
      </c>
      <c r="K110" s="7">
        <v>1692</v>
      </c>
      <c r="L110" s="33">
        <v>1.54</v>
      </c>
      <c r="M110" s="98">
        <v>0.59535538353272344</v>
      </c>
      <c r="N110" s="15"/>
      <c r="O110" s="21">
        <v>22</v>
      </c>
      <c r="P110" s="7">
        <v>2842</v>
      </c>
      <c r="Q110" s="7">
        <v>1150</v>
      </c>
      <c r="R110" s="7">
        <v>1692</v>
      </c>
      <c r="S110" s="33">
        <v>1.54</v>
      </c>
      <c r="T110" s="98">
        <v>0.59535538353272344</v>
      </c>
    </row>
    <row r="111" spans="1:20" x14ac:dyDescent="0.25">
      <c r="A111" s="21">
        <v>23</v>
      </c>
      <c r="B111" s="2">
        <v>2905</v>
      </c>
      <c r="C111" s="2">
        <v>1162</v>
      </c>
      <c r="D111" s="2">
        <v>1743</v>
      </c>
      <c r="E111" s="22">
        <v>1.69</v>
      </c>
      <c r="F111" s="79">
        <v>0.6</v>
      </c>
      <c r="G111" s="15"/>
      <c r="H111" s="24">
        <v>23</v>
      </c>
      <c r="I111" s="2">
        <v>2985</v>
      </c>
      <c r="J111" s="2">
        <v>1194</v>
      </c>
      <c r="K111" s="2">
        <v>1791</v>
      </c>
      <c r="L111" s="22">
        <v>1.77</v>
      </c>
      <c r="M111" s="79">
        <v>0.6</v>
      </c>
      <c r="N111" s="15"/>
      <c r="O111" s="21">
        <v>23</v>
      </c>
      <c r="P111" s="2">
        <v>2985</v>
      </c>
      <c r="Q111" s="2">
        <v>1194</v>
      </c>
      <c r="R111" s="2">
        <v>1791</v>
      </c>
      <c r="S111" s="22">
        <v>1.77</v>
      </c>
      <c r="T111" s="79">
        <v>0.6</v>
      </c>
    </row>
    <row r="112" spans="1:20" x14ac:dyDescent="0.25">
      <c r="A112" s="21">
        <v>24</v>
      </c>
      <c r="B112" s="2">
        <v>2905</v>
      </c>
      <c r="C112" s="2">
        <v>1162</v>
      </c>
      <c r="D112" s="2">
        <v>1743</v>
      </c>
      <c r="E112" s="22">
        <v>1.69</v>
      </c>
      <c r="F112" s="79">
        <v>0.6</v>
      </c>
      <c r="G112" s="15"/>
      <c r="H112" s="24">
        <v>24</v>
      </c>
      <c r="I112" s="2">
        <v>2985</v>
      </c>
      <c r="J112" s="2">
        <v>1194</v>
      </c>
      <c r="K112" s="2">
        <v>1791</v>
      </c>
      <c r="L112" s="22">
        <v>1.77</v>
      </c>
      <c r="M112" s="79">
        <v>0.6</v>
      </c>
      <c r="N112" s="15"/>
      <c r="O112" s="21">
        <v>24</v>
      </c>
      <c r="P112" s="2">
        <v>2985</v>
      </c>
      <c r="Q112" s="2">
        <v>1194</v>
      </c>
      <c r="R112" s="2">
        <v>1791</v>
      </c>
      <c r="S112" s="22">
        <v>1.77</v>
      </c>
      <c r="T112" s="79">
        <v>0.6</v>
      </c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0"/>
  <sheetViews>
    <sheetView tabSelected="1" zoomScale="86" zoomScaleNormal="86" workbookViewId="0">
      <selection activeCell="C5" sqref="C5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35" customWidth="1"/>
    <col min="7" max="7" width="9.140625" style="36"/>
    <col min="9" max="9" width="17.42578125" customWidth="1"/>
    <col min="12" max="12" width="12" customWidth="1"/>
    <col min="13" max="13" width="12" style="35" customWidth="1"/>
    <col min="14" max="14" width="9.140625" style="36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35"/>
  </cols>
  <sheetData>
    <row r="1" spans="1:20" ht="18.75" x14ac:dyDescent="0.3">
      <c r="A1" s="110">
        <v>43466</v>
      </c>
      <c r="B1" s="110"/>
      <c r="C1" s="110"/>
      <c r="D1" s="110"/>
      <c r="E1" s="110"/>
      <c r="F1" s="110"/>
      <c r="G1" s="9"/>
      <c r="H1" s="110">
        <v>43497</v>
      </c>
      <c r="I1" s="110"/>
      <c r="J1" s="110"/>
      <c r="K1" s="110"/>
      <c r="L1" s="110"/>
      <c r="M1" s="110"/>
      <c r="N1" s="9"/>
      <c r="O1" s="110">
        <v>43525</v>
      </c>
      <c r="P1" s="110"/>
      <c r="Q1" s="110"/>
      <c r="R1" s="110"/>
      <c r="S1" s="110"/>
      <c r="T1" s="110"/>
    </row>
    <row r="2" spans="1:20" ht="31.5" x14ac:dyDescent="0.25">
      <c r="A2" s="10" t="s">
        <v>12</v>
      </c>
      <c r="B2" s="11" t="s">
        <v>13</v>
      </c>
      <c r="C2" s="12" t="s">
        <v>14</v>
      </c>
      <c r="D2" s="13" t="s">
        <v>15</v>
      </c>
      <c r="E2" s="12" t="s">
        <v>16</v>
      </c>
      <c r="F2" s="14" t="s">
        <v>17</v>
      </c>
      <c r="G2" s="15"/>
      <c r="H2" s="16" t="s">
        <v>12</v>
      </c>
      <c r="I2" s="17" t="s">
        <v>13</v>
      </c>
      <c r="J2" s="17" t="s">
        <v>14</v>
      </c>
      <c r="K2" s="18" t="s">
        <v>15</v>
      </c>
      <c r="L2" s="17" t="s">
        <v>16</v>
      </c>
      <c r="M2" s="14" t="s">
        <v>17</v>
      </c>
      <c r="N2" s="15"/>
      <c r="O2" s="19" t="s">
        <v>12</v>
      </c>
      <c r="P2" s="17" t="s">
        <v>13</v>
      </c>
      <c r="Q2" s="11" t="s">
        <v>14</v>
      </c>
      <c r="R2" s="20" t="s">
        <v>15</v>
      </c>
      <c r="S2" s="11" t="s">
        <v>16</v>
      </c>
      <c r="T2" s="14" t="s">
        <v>17</v>
      </c>
    </row>
    <row r="3" spans="1:20" x14ac:dyDescent="0.25">
      <c r="A3" s="21">
        <v>1</v>
      </c>
      <c r="B3" s="47">
        <v>2984</v>
      </c>
      <c r="C3" s="47">
        <v>1194</v>
      </c>
      <c r="D3" s="47">
        <v>1790</v>
      </c>
      <c r="E3" s="77">
        <v>1.77</v>
      </c>
      <c r="F3" s="48">
        <v>0.6</v>
      </c>
      <c r="G3"/>
      <c r="H3" s="24">
        <v>1</v>
      </c>
      <c r="I3" s="47">
        <v>2984</v>
      </c>
      <c r="J3" s="47">
        <v>1194</v>
      </c>
      <c r="K3" s="47">
        <v>1790</v>
      </c>
      <c r="L3" s="77">
        <v>1.77</v>
      </c>
      <c r="M3" s="48">
        <v>0.6</v>
      </c>
      <c r="N3"/>
      <c r="O3" s="21">
        <v>1</v>
      </c>
      <c r="P3" s="47">
        <v>2984</v>
      </c>
      <c r="Q3" s="47">
        <v>1194</v>
      </c>
      <c r="R3" s="47">
        <v>1790</v>
      </c>
      <c r="S3" s="77">
        <v>1.77</v>
      </c>
      <c r="T3" s="48">
        <v>0.6</v>
      </c>
    </row>
    <row r="4" spans="1:20" x14ac:dyDescent="0.25">
      <c r="A4" s="21">
        <v>2</v>
      </c>
      <c r="B4" s="47">
        <v>2984</v>
      </c>
      <c r="C4" s="47">
        <v>1194</v>
      </c>
      <c r="D4" s="47">
        <v>1790</v>
      </c>
      <c r="E4" s="77">
        <v>1.77</v>
      </c>
      <c r="F4" s="48">
        <v>0.6</v>
      </c>
      <c r="G4"/>
      <c r="H4" s="24">
        <v>2</v>
      </c>
      <c r="I4" s="47">
        <v>2984</v>
      </c>
      <c r="J4" s="47">
        <v>1194</v>
      </c>
      <c r="K4" s="47">
        <v>1790</v>
      </c>
      <c r="L4" s="77">
        <v>1.77</v>
      </c>
      <c r="M4" s="48">
        <v>0.6</v>
      </c>
      <c r="N4"/>
      <c r="O4" s="21">
        <v>2</v>
      </c>
      <c r="P4" s="47">
        <v>2984</v>
      </c>
      <c r="Q4" s="47">
        <v>1194</v>
      </c>
      <c r="R4" s="47">
        <v>1790</v>
      </c>
      <c r="S4" s="77">
        <v>1.77</v>
      </c>
      <c r="T4" s="48">
        <v>0.6</v>
      </c>
    </row>
    <row r="5" spans="1:20" x14ac:dyDescent="0.25">
      <c r="A5" s="21">
        <v>3</v>
      </c>
      <c r="B5" s="49">
        <v>2984</v>
      </c>
      <c r="C5" s="49">
        <v>1194</v>
      </c>
      <c r="D5" s="49">
        <v>1790</v>
      </c>
      <c r="E5" s="80">
        <v>1.77</v>
      </c>
      <c r="F5" s="99">
        <v>0.6</v>
      </c>
      <c r="G5"/>
      <c r="H5" s="24">
        <v>3</v>
      </c>
      <c r="I5" s="49">
        <v>2984</v>
      </c>
      <c r="J5" s="49">
        <v>1194</v>
      </c>
      <c r="K5" s="49">
        <v>1790</v>
      </c>
      <c r="L5" s="80">
        <v>1.77</v>
      </c>
      <c r="M5" s="99">
        <v>0.6</v>
      </c>
      <c r="N5"/>
      <c r="O5" s="21">
        <v>3</v>
      </c>
      <c r="P5" s="49">
        <v>2984</v>
      </c>
      <c r="Q5" s="49">
        <v>1194</v>
      </c>
      <c r="R5" s="49">
        <v>1790</v>
      </c>
      <c r="S5" s="80">
        <v>1.77</v>
      </c>
      <c r="T5" s="99">
        <v>0.6</v>
      </c>
    </row>
    <row r="6" spans="1:20" x14ac:dyDescent="0.25">
      <c r="A6" s="21">
        <v>4</v>
      </c>
      <c r="B6" s="49">
        <v>2984</v>
      </c>
      <c r="C6" s="49">
        <v>1194</v>
      </c>
      <c r="D6" s="49">
        <v>1790</v>
      </c>
      <c r="E6" s="80">
        <v>1.77</v>
      </c>
      <c r="F6" s="99">
        <v>0.6</v>
      </c>
      <c r="G6"/>
      <c r="H6" s="24">
        <v>4</v>
      </c>
      <c r="I6" s="49">
        <v>2984</v>
      </c>
      <c r="J6" s="49">
        <v>1194</v>
      </c>
      <c r="K6" s="49">
        <v>1790</v>
      </c>
      <c r="L6" s="80">
        <v>1.77</v>
      </c>
      <c r="M6" s="99">
        <v>0.6</v>
      </c>
      <c r="N6"/>
      <c r="O6" s="21">
        <v>4</v>
      </c>
      <c r="P6" s="49">
        <v>2984</v>
      </c>
      <c r="Q6" s="49">
        <v>1194</v>
      </c>
      <c r="R6" s="49">
        <v>1790</v>
      </c>
      <c r="S6" s="80">
        <v>1.77</v>
      </c>
      <c r="T6" s="99">
        <v>0.6</v>
      </c>
    </row>
    <row r="7" spans="1:20" x14ac:dyDescent="0.25">
      <c r="A7" s="21">
        <v>5</v>
      </c>
      <c r="B7" s="49">
        <v>2984</v>
      </c>
      <c r="C7" s="49">
        <v>1194</v>
      </c>
      <c r="D7" s="49">
        <v>1790</v>
      </c>
      <c r="E7" s="80">
        <v>1.77</v>
      </c>
      <c r="F7" s="99">
        <v>0.6</v>
      </c>
      <c r="G7"/>
      <c r="H7" s="24">
        <v>5</v>
      </c>
      <c r="I7" s="49">
        <v>2984</v>
      </c>
      <c r="J7" s="49">
        <v>1194</v>
      </c>
      <c r="K7" s="49">
        <v>1790</v>
      </c>
      <c r="L7" s="80">
        <v>1.77</v>
      </c>
      <c r="M7" s="99">
        <v>0.6</v>
      </c>
      <c r="N7"/>
      <c r="O7" s="21">
        <v>5</v>
      </c>
      <c r="P7" s="49">
        <v>2984</v>
      </c>
      <c r="Q7" s="49">
        <v>1194</v>
      </c>
      <c r="R7" s="49">
        <v>1790</v>
      </c>
      <c r="S7" s="80">
        <v>1.77</v>
      </c>
      <c r="T7" s="99">
        <v>0.6</v>
      </c>
    </row>
    <row r="8" spans="1:20" x14ac:dyDescent="0.25">
      <c r="A8" s="21">
        <v>6</v>
      </c>
      <c r="B8" s="49">
        <v>2984</v>
      </c>
      <c r="C8" s="49">
        <v>1194</v>
      </c>
      <c r="D8" s="49">
        <v>1790</v>
      </c>
      <c r="E8" s="80">
        <v>1.77</v>
      </c>
      <c r="F8" s="99">
        <v>0.6</v>
      </c>
      <c r="G8"/>
      <c r="H8" s="24">
        <v>6</v>
      </c>
      <c r="I8" s="49">
        <v>2984</v>
      </c>
      <c r="J8" s="49">
        <v>1194</v>
      </c>
      <c r="K8" s="49">
        <v>1790</v>
      </c>
      <c r="L8" s="80">
        <v>1.77</v>
      </c>
      <c r="M8" s="99">
        <v>0.6</v>
      </c>
      <c r="N8"/>
      <c r="O8" s="21">
        <v>6</v>
      </c>
      <c r="P8" s="49">
        <v>2984</v>
      </c>
      <c r="Q8" s="49">
        <v>1194</v>
      </c>
      <c r="R8" s="49">
        <v>1790</v>
      </c>
      <c r="S8" s="80">
        <v>1.77</v>
      </c>
      <c r="T8" s="99">
        <v>0.6</v>
      </c>
    </row>
    <row r="9" spans="1:20" x14ac:dyDescent="0.25">
      <c r="A9" s="21">
        <v>7</v>
      </c>
      <c r="B9" s="51">
        <v>2871</v>
      </c>
      <c r="C9" s="51">
        <v>1150</v>
      </c>
      <c r="D9" s="51">
        <v>1721</v>
      </c>
      <c r="E9" s="83">
        <v>1.61</v>
      </c>
      <c r="F9" s="100">
        <v>0.6</v>
      </c>
      <c r="G9"/>
      <c r="H9" s="24">
        <v>7</v>
      </c>
      <c r="I9" s="51">
        <v>2840</v>
      </c>
      <c r="J9" s="51">
        <v>1150</v>
      </c>
      <c r="K9" s="51">
        <v>1690</v>
      </c>
      <c r="L9" s="83">
        <v>1.54</v>
      </c>
      <c r="M9" s="100">
        <v>0.6</v>
      </c>
      <c r="N9"/>
      <c r="O9" s="21">
        <v>7</v>
      </c>
      <c r="P9" s="51">
        <v>2871</v>
      </c>
      <c r="Q9" s="51">
        <v>1150</v>
      </c>
      <c r="R9" s="51">
        <v>1721</v>
      </c>
      <c r="S9" s="83">
        <v>1.61</v>
      </c>
      <c r="T9" s="100">
        <v>0.6</v>
      </c>
    </row>
    <row r="10" spans="1:20" x14ac:dyDescent="0.25">
      <c r="A10" s="21">
        <v>8</v>
      </c>
      <c r="B10" s="51">
        <v>2871</v>
      </c>
      <c r="C10" s="51">
        <v>1150</v>
      </c>
      <c r="D10" s="51">
        <v>1721</v>
      </c>
      <c r="E10" s="83">
        <v>1.61</v>
      </c>
      <c r="F10" s="100">
        <v>0.6</v>
      </c>
      <c r="G10"/>
      <c r="H10" s="24">
        <v>8</v>
      </c>
      <c r="I10" s="51">
        <v>2840</v>
      </c>
      <c r="J10" s="51">
        <v>1150</v>
      </c>
      <c r="K10" s="51">
        <v>1690</v>
      </c>
      <c r="L10" s="83">
        <v>1.54</v>
      </c>
      <c r="M10" s="100">
        <v>0.6</v>
      </c>
      <c r="N10"/>
      <c r="O10" s="21">
        <v>8</v>
      </c>
      <c r="P10" s="51">
        <v>2871</v>
      </c>
      <c r="Q10" s="51">
        <v>1150</v>
      </c>
      <c r="R10" s="51">
        <v>1721</v>
      </c>
      <c r="S10" s="83">
        <v>1.61</v>
      </c>
      <c r="T10" s="100">
        <v>0.6</v>
      </c>
    </row>
    <row r="11" spans="1:20" x14ac:dyDescent="0.25">
      <c r="A11" s="21">
        <v>9</v>
      </c>
      <c r="B11" s="51">
        <v>2871</v>
      </c>
      <c r="C11" s="51">
        <v>1150</v>
      </c>
      <c r="D11" s="51">
        <v>1721</v>
      </c>
      <c r="E11" s="83">
        <v>1.61</v>
      </c>
      <c r="F11" s="100">
        <v>0.6</v>
      </c>
      <c r="G11"/>
      <c r="H11" s="24">
        <v>9</v>
      </c>
      <c r="I11" s="51">
        <v>2840</v>
      </c>
      <c r="J11" s="51">
        <v>1150</v>
      </c>
      <c r="K11" s="51">
        <v>1690</v>
      </c>
      <c r="L11" s="83">
        <v>1.54</v>
      </c>
      <c r="M11" s="100">
        <v>0.6</v>
      </c>
      <c r="N11"/>
      <c r="O11" s="21">
        <v>9</v>
      </c>
      <c r="P11" s="51">
        <v>2871</v>
      </c>
      <c r="Q11" s="51">
        <v>1150</v>
      </c>
      <c r="R11" s="51">
        <v>1721</v>
      </c>
      <c r="S11" s="83">
        <v>1.61</v>
      </c>
      <c r="T11" s="100">
        <v>0.6</v>
      </c>
    </row>
    <row r="12" spans="1:20" x14ac:dyDescent="0.25">
      <c r="A12" s="21">
        <v>10</v>
      </c>
      <c r="B12" s="51">
        <v>2871</v>
      </c>
      <c r="C12" s="51">
        <v>1150</v>
      </c>
      <c r="D12" s="51">
        <v>1721</v>
      </c>
      <c r="E12" s="83">
        <v>1.61</v>
      </c>
      <c r="F12" s="100">
        <v>0.6</v>
      </c>
      <c r="G12"/>
      <c r="H12" s="24">
        <v>10</v>
      </c>
      <c r="I12" s="51">
        <v>2840</v>
      </c>
      <c r="J12" s="51">
        <v>1150</v>
      </c>
      <c r="K12" s="51">
        <v>1690</v>
      </c>
      <c r="L12" s="83">
        <v>1.54</v>
      </c>
      <c r="M12" s="100">
        <v>0.6</v>
      </c>
      <c r="N12"/>
      <c r="O12" s="21">
        <v>10</v>
      </c>
      <c r="P12" s="51">
        <v>2871</v>
      </c>
      <c r="Q12" s="51">
        <v>1150</v>
      </c>
      <c r="R12" s="51">
        <v>1721</v>
      </c>
      <c r="S12" s="83">
        <v>1.61</v>
      </c>
      <c r="T12" s="100">
        <v>0.6</v>
      </c>
    </row>
    <row r="13" spans="1:20" x14ac:dyDescent="0.25">
      <c r="A13" s="21">
        <v>11</v>
      </c>
      <c r="B13" s="53">
        <v>2840</v>
      </c>
      <c r="C13" s="53">
        <v>1150</v>
      </c>
      <c r="D13" s="53">
        <v>1690</v>
      </c>
      <c r="E13" s="86">
        <v>1.54</v>
      </c>
      <c r="F13" s="101">
        <v>0.6</v>
      </c>
      <c r="G13"/>
      <c r="H13" s="24">
        <v>11</v>
      </c>
      <c r="I13" s="53">
        <v>2818</v>
      </c>
      <c r="J13" s="53">
        <v>1150</v>
      </c>
      <c r="K13" s="53">
        <v>1668</v>
      </c>
      <c r="L13" s="86">
        <v>1.47</v>
      </c>
      <c r="M13" s="101">
        <v>0.59</v>
      </c>
      <c r="N13"/>
      <c r="O13" s="21">
        <v>11</v>
      </c>
      <c r="P13" s="53">
        <v>2840</v>
      </c>
      <c r="Q13" s="53">
        <v>1150</v>
      </c>
      <c r="R13" s="53">
        <v>1690</v>
      </c>
      <c r="S13" s="86">
        <v>1.54</v>
      </c>
      <c r="T13" s="101">
        <v>0.6</v>
      </c>
    </row>
    <row r="14" spans="1:20" x14ac:dyDescent="0.25">
      <c r="A14" s="21">
        <v>12</v>
      </c>
      <c r="B14" s="53">
        <v>2840</v>
      </c>
      <c r="C14" s="53">
        <v>1150</v>
      </c>
      <c r="D14" s="53">
        <v>1690</v>
      </c>
      <c r="E14" s="86">
        <v>1.54</v>
      </c>
      <c r="F14" s="101">
        <v>0.6</v>
      </c>
      <c r="G14"/>
      <c r="H14" s="24">
        <v>12</v>
      </c>
      <c r="I14" s="53">
        <v>2818</v>
      </c>
      <c r="J14" s="53">
        <v>1150</v>
      </c>
      <c r="K14" s="53">
        <v>1668</v>
      </c>
      <c r="L14" s="86">
        <v>1.47</v>
      </c>
      <c r="M14" s="101">
        <v>0.59</v>
      </c>
      <c r="N14"/>
      <c r="O14" s="21">
        <v>12</v>
      </c>
      <c r="P14" s="53">
        <v>2840</v>
      </c>
      <c r="Q14" s="53">
        <v>1150</v>
      </c>
      <c r="R14" s="53">
        <v>1690</v>
      </c>
      <c r="S14" s="86">
        <v>1.54</v>
      </c>
      <c r="T14" s="101">
        <v>0.6</v>
      </c>
    </row>
    <row r="15" spans="1:20" x14ac:dyDescent="0.25">
      <c r="A15" s="21">
        <v>13</v>
      </c>
      <c r="B15" s="53">
        <v>2840</v>
      </c>
      <c r="C15" s="53">
        <v>1150</v>
      </c>
      <c r="D15" s="53">
        <v>1690</v>
      </c>
      <c r="E15" s="86">
        <v>1.54</v>
      </c>
      <c r="F15" s="101">
        <v>0.6</v>
      </c>
      <c r="G15"/>
      <c r="H15" s="24">
        <v>13</v>
      </c>
      <c r="I15" s="53">
        <v>2818</v>
      </c>
      <c r="J15" s="53">
        <v>1150</v>
      </c>
      <c r="K15" s="53">
        <v>1668</v>
      </c>
      <c r="L15" s="86">
        <v>1.47</v>
      </c>
      <c r="M15" s="101">
        <v>0.59</v>
      </c>
      <c r="N15"/>
      <c r="O15" s="21">
        <v>13</v>
      </c>
      <c r="P15" s="53">
        <v>2840</v>
      </c>
      <c r="Q15" s="53">
        <v>1150</v>
      </c>
      <c r="R15" s="53">
        <v>1690</v>
      </c>
      <c r="S15" s="86">
        <v>1.54</v>
      </c>
      <c r="T15" s="101">
        <v>0.6</v>
      </c>
    </row>
    <row r="16" spans="1:20" x14ac:dyDescent="0.25">
      <c r="A16" s="21">
        <v>14</v>
      </c>
      <c r="B16" s="53">
        <v>2840</v>
      </c>
      <c r="C16" s="53">
        <v>1150</v>
      </c>
      <c r="D16" s="53">
        <v>1690</v>
      </c>
      <c r="E16" s="86">
        <v>1.54</v>
      </c>
      <c r="F16" s="101">
        <v>0.6</v>
      </c>
      <c r="G16"/>
      <c r="H16" s="24">
        <v>14</v>
      </c>
      <c r="I16" s="53">
        <v>2818</v>
      </c>
      <c r="J16" s="53">
        <v>1150</v>
      </c>
      <c r="K16" s="53">
        <v>1668</v>
      </c>
      <c r="L16" s="86">
        <v>1.47</v>
      </c>
      <c r="M16" s="101">
        <v>0.59</v>
      </c>
      <c r="N16"/>
      <c r="O16" s="21">
        <v>14</v>
      </c>
      <c r="P16" s="53">
        <v>2840</v>
      </c>
      <c r="Q16" s="53">
        <v>1150</v>
      </c>
      <c r="R16" s="53">
        <v>1690</v>
      </c>
      <c r="S16" s="86">
        <v>1.54</v>
      </c>
      <c r="T16" s="101">
        <v>0.6</v>
      </c>
    </row>
    <row r="17" spans="1:20" x14ac:dyDescent="0.25">
      <c r="A17" s="21">
        <v>15</v>
      </c>
      <c r="B17" s="55">
        <v>2840</v>
      </c>
      <c r="C17" s="55">
        <v>1150</v>
      </c>
      <c r="D17" s="55">
        <v>1690</v>
      </c>
      <c r="E17" s="89">
        <v>1.54</v>
      </c>
      <c r="F17" s="102">
        <v>0.6</v>
      </c>
      <c r="G17"/>
      <c r="H17" s="24">
        <v>15</v>
      </c>
      <c r="I17" s="55">
        <v>2818</v>
      </c>
      <c r="J17" s="55">
        <v>1150</v>
      </c>
      <c r="K17" s="55">
        <v>1668</v>
      </c>
      <c r="L17" s="89">
        <v>1.47</v>
      </c>
      <c r="M17" s="102">
        <v>0.59</v>
      </c>
      <c r="N17"/>
      <c r="O17" s="21">
        <v>15</v>
      </c>
      <c r="P17" s="55">
        <v>2840</v>
      </c>
      <c r="Q17" s="55">
        <v>1150</v>
      </c>
      <c r="R17" s="55">
        <v>1690</v>
      </c>
      <c r="S17" s="89">
        <v>1.54</v>
      </c>
      <c r="T17" s="102">
        <v>0.6</v>
      </c>
    </row>
    <row r="18" spans="1:20" x14ac:dyDescent="0.25">
      <c r="A18" s="21">
        <v>16</v>
      </c>
      <c r="B18" s="55">
        <v>2840</v>
      </c>
      <c r="C18" s="55">
        <v>1150</v>
      </c>
      <c r="D18" s="55">
        <v>1690</v>
      </c>
      <c r="E18" s="89">
        <v>1.54</v>
      </c>
      <c r="F18" s="102">
        <v>0.6</v>
      </c>
      <c r="G18"/>
      <c r="H18" s="24">
        <v>16</v>
      </c>
      <c r="I18" s="55">
        <v>2818</v>
      </c>
      <c r="J18" s="55">
        <v>1150</v>
      </c>
      <c r="K18" s="55">
        <v>1668</v>
      </c>
      <c r="L18" s="89">
        <v>1.47</v>
      </c>
      <c r="M18" s="102">
        <v>0.59</v>
      </c>
      <c r="N18"/>
      <c r="O18" s="21">
        <v>16</v>
      </c>
      <c r="P18" s="55">
        <v>2840</v>
      </c>
      <c r="Q18" s="55">
        <v>1150</v>
      </c>
      <c r="R18" s="55">
        <v>1690</v>
      </c>
      <c r="S18" s="89">
        <v>1.54</v>
      </c>
      <c r="T18" s="102">
        <v>0.6</v>
      </c>
    </row>
    <row r="19" spans="1:20" x14ac:dyDescent="0.25">
      <c r="A19" s="21">
        <v>17</v>
      </c>
      <c r="B19" s="55">
        <v>2840</v>
      </c>
      <c r="C19" s="55">
        <v>1150</v>
      </c>
      <c r="D19" s="55">
        <v>1690</v>
      </c>
      <c r="E19" s="89">
        <v>1.54</v>
      </c>
      <c r="F19" s="102">
        <v>0.6</v>
      </c>
      <c r="G19"/>
      <c r="H19" s="24">
        <v>17</v>
      </c>
      <c r="I19" s="55">
        <v>2818</v>
      </c>
      <c r="J19" s="55">
        <v>1150</v>
      </c>
      <c r="K19" s="55">
        <v>1668</v>
      </c>
      <c r="L19" s="89">
        <v>1.47</v>
      </c>
      <c r="M19" s="102">
        <v>0.59</v>
      </c>
      <c r="N19"/>
      <c r="O19" s="21">
        <v>17</v>
      </c>
      <c r="P19" s="55">
        <v>2840</v>
      </c>
      <c r="Q19" s="55">
        <v>1150</v>
      </c>
      <c r="R19" s="55">
        <v>1690</v>
      </c>
      <c r="S19" s="89">
        <v>1.54</v>
      </c>
      <c r="T19" s="102">
        <v>0.6</v>
      </c>
    </row>
    <row r="20" spans="1:20" x14ac:dyDescent="0.25">
      <c r="A20" s="21">
        <v>18</v>
      </c>
      <c r="B20" s="55">
        <v>2840</v>
      </c>
      <c r="C20" s="55">
        <v>1150</v>
      </c>
      <c r="D20" s="55">
        <v>1690</v>
      </c>
      <c r="E20" s="89">
        <v>1.54</v>
      </c>
      <c r="F20" s="102">
        <v>0.6</v>
      </c>
      <c r="G20"/>
      <c r="H20" s="24">
        <v>18</v>
      </c>
      <c r="I20" s="55">
        <v>2818</v>
      </c>
      <c r="J20" s="55">
        <v>1150</v>
      </c>
      <c r="K20" s="55">
        <v>1668</v>
      </c>
      <c r="L20" s="89">
        <v>1.47</v>
      </c>
      <c r="M20" s="102">
        <v>0.59</v>
      </c>
      <c r="N20"/>
      <c r="O20" s="21">
        <v>18</v>
      </c>
      <c r="P20" s="55">
        <v>2840</v>
      </c>
      <c r="Q20" s="55">
        <v>1150</v>
      </c>
      <c r="R20" s="55">
        <v>1690</v>
      </c>
      <c r="S20" s="89">
        <v>1.54</v>
      </c>
      <c r="T20" s="102">
        <v>0.6</v>
      </c>
    </row>
    <row r="21" spans="1:20" x14ac:dyDescent="0.25">
      <c r="A21" s="21">
        <v>19</v>
      </c>
      <c r="B21" s="57">
        <v>2871</v>
      </c>
      <c r="C21" s="57">
        <v>1150</v>
      </c>
      <c r="D21" s="57">
        <v>1721</v>
      </c>
      <c r="E21" s="94">
        <v>1.61</v>
      </c>
      <c r="F21" s="103">
        <v>0.6</v>
      </c>
      <c r="G21"/>
      <c r="H21" s="24">
        <v>19</v>
      </c>
      <c r="I21" s="57">
        <v>2840</v>
      </c>
      <c r="J21" s="57">
        <v>1150</v>
      </c>
      <c r="K21" s="57">
        <v>1690</v>
      </c>
      <c r="L21" s="94">
        <v>1.54</v>
      </c>
      <c r="M21" s="103">
        <v>0.6</v>
      </c>
      <c r="N21"/>
      <c r="O21" s="21">
        <v>19</v>
      </c>
      <c r="P21" s="57">
        <v>2840</v>
      </c>
      <c r="Q21" s="57">
        <v>1150</v>
      </c>
      <c r="R21" s="57">
        <v>1690</v>
      </c>
      <c r="S21" s="94">
        <v>1.54</v>
      </c>
      <c r="T21" s="103">
        <v>0.6</v>
      </c>
    </row>
    <row r="22" spans="1:20" x14ac:dyDescent="0.25">
      <c r="A22" s="21">
        <v>20</v>
      </c>
      <c r="B22" s="57">
        <v>2871</v>
      </c>
      <c r="C22" s="57">
        <v>1150</v>
      </c>
      <c r="D22" s="57">
        <v>1721</v>
      </c>
      <c r="E22" s="94">
        <v>1.61</v>
      </c>
      <c r="F22" s="103">
        <v>0.6</v>
      </c>
      <c r="G22"/>
      <c r="H22" s="24">
        <v>20</v>
      </c>
      <c r="I22" s="57">
        <v>2840</v>
      </c>
      <c r="J22" s="57">
        <v>1150</v>
      </c>
      <c r="K22" s="57">
        <v>1690</v>
      </c>
      <c r="L22" s="94">
        <v>1.54</v>
      </c>
      <c r="M22" s="103">
        <v>0.6</v>
      </c>
      <c r="N22"/>
      <c r="O22" s="21">
        <v>20</v>
      </c>
      <c r="P22" s="57">
        <v>2840</v>
      </c>
      <c r="Q22" s="57">
        <v>1150</v>
      </c>
      <c r="R22" s="57">
        <v>1690</v>
      </c>
      <c r="S22" s="94">
        <v>1.54</v>
      </c>
      <c r="T22" s="103">
        <v>0.6</v>
      </c>
    </row>
    <row r="23" spans="1:20" x14ac:dyDescent="0.25">
      <c r="A23" s="21">
        <v>21</v>
      </c>
      <c r="B23" s="57">
        <v>2871</v>
      </c>
      <c r="C23" s="57">
        <v>1150</v>
      </c>
      <c r="D23" s="57">
        <v>1721</v>
      </c>
      <c r="E23" s="94">
        <v>1.61</v>
      </c>
      <c r="F23" s="103">
        <v>0.6</v>
      </c>
      <c r="G23"/>
      <c r="H23" s="24">
        <v>21</v>
      </c>
      <c r="I23" s="57">
        <v>2840</v>
      </c>
      <c r="J23" s="57">
        <v>1150</v>
      </c>
      <c r="K23" s="57">
        <v>1690</v>
      </c>
      <c r="L23" s="94">
        <v>1.54</v>
      </c>
      <c r="M23" s="103">
        <v>0.6</v>
      </c>
      <c r="N23"/>
      <c r="O23" s="21">
        <v>21</v>
      </c>
      <c r="P23" s="57">
        <v>2840</v>
      </c>
      <c r="Q23" s="57">
        <v>1150</v>
      </c>
      <c r="R23" s="57">
        <v>1690</v>
      </c>
      <c r="S23" s="94">
        <v>1.54</v>
      </c>
      <c r="T23" s="103">
        <v>0.6</v>
      </c>
    </row>
    <row r="24" spans="1:20" x14ac:dyDescent="0.25">
      <c r="A24" s="21">
        <v>22</v>
      </c>
      <c r="B24" s="57">
        <v>2871</v>
      </c>
      <c r="C24" s="57">
        <v>1150</v>
      </c>
      <c r="D24" s="57">
        <v>1721</v>
      </c>
      <c r="E24" s="94">
        <v>1.61</v>
      </c>
      <c r="F24" s="103">
        <v>0.6</v>
      </c>
      <c r="G24"/>
      <c r="H24" s="24">
        <v>22</v>
      </c>
      <c r="I24" s="57">
        <v>2840</v>
      </c>
      <c r="J24" s="57">
        <v>1150</v>
      </c>
      <c r="K24" s="57">
        <v>1690</v>
      </c>
      <c r="L24" s="94">
        <v>1.54</v>
      </c>
      <c r="M24" s="103">
        <v>0.6</v>
      </c>
      <c r="N24"/>
      <c r="O24" s="21">
        <v>22</v>
      </c>
      <c r="P24" s="57">
        <v>2840</v>
      </c>
      <c r="Q24" s="57">
        <v>1150</v>
      </c>
      <c r="R24" s="57">
        <v>1690</v>
      </c>
      <c r="S24" s="94">
        <v>1.54</v>
      </c>
      <c r="T24" s="103">
        <v>0.6</v>
      </c>
    </row>
    <row r="25" spans="1:20" x14ac:dyDescent="0.25">
      <c r="A25" s="21">
        <v>23</v>
      </c>
      <c r="B25" s="47">
        <v>2984</v>
      </c>
      <c r="C25" s="47">
        <v>1194</v>
      </c>
      <c r="D25" s="47">
        <v>1790</v>
      </c>
      <c r="E25" s="77">
        <v>1.77</v>
      </c>
      <c r="F25" s="48">
        <v>0.6</v>
      </c>
      <c r="G25"/>
      <c r="H25" s="24">
        <v>23</v>
      </c>
      <c r="I25" s="47">
        <v>2984</v>
      </c>
      <c r="J25" s="47">
        <v>1194</v>
      </c>
      <c r="K25" s="47">
        <v>1790</v>
      </c>
      <c r="L25" s="77">
        <v>1.77</v>
      </c>
      <c r="M25" s="48">
        <v>0.6</v>
      </c>
      <c r="N25"/>
      <c r="O25" s="21">
        <v>23</v>
      </c>
      <c r="P25" s="47">
        <v>2984</v>
      </c>
      <c r="Q25" s="47">
        <v>1194</v>
      </c>
      <c r="R25" s="47">
        <v>1790</v>
      </c>
      <c r="S25" s="77">
        <v>1.77</v>
      </c>
      <c r="T25" s="48">
        <v>0.6</v>
      </c>
    </row>
    <row r="26" spans="1:20" x14ac:dyDescent="0.25">
      <c r="A26" s="21">
        <v>24</v>
      </c>
      <c r="B26" s="47">
        <v>2984</v>
      </c>
      <c r="C26" s="47">
        <v>1194</v>
      </c>
      <c r="D26" s="47">
        <v>1790</v>
      </c>
      <c r="E26" s="77">
        <v>1.77</v>
      </c>
      <c r="F26" s="48">
        <v>0.6</v>
      </c>
      <c r="G26"/>
      <c r="H26" s="24">
        <v>24</v>
      </c>
      <c r="I26" s="47">
        <v>2984</v>
      </c>
      <c r="J26" s="47">
        <v>1194</v>
      </c>
      <c r="K26" s="47">
        <v>1790</v>
      </c>
      <c r="L26" s="77">
        <v>1.77</v>
      </c>
      <c r="M26" s="48">
        <v>0.6</v>
      </c>
      <c r="N26"/>
      <c r="O26" s="21">
        <v>24</v>
      </c>
      <c r="P26" s="47">
        <v>2984</v>
      </c>
      <c r="Q26" s="47">
        <v>1194</v>
      </c>
      <c r="R26" s="47">
        <v>1790</v>
      </c>
      <c r="S26" s="77">
        <v>1.77</v>
      </c>
      <c r="T26" s="48">
        <v>0.6</v>
      </c>
    </row>
    <row r="27" spans="1:20" x14ac:dyDescent="0.25">
      <c r="B27" s="1"/>
      <c r="I27" s="1"/>
      <c r="P27" s="1"/>
    </row>
    <row r="29" spans="1:20" x14ac:dyDescent="0.25">
      <c r="E29" t="s">
        <v>18</v>
      </c>
      <c r="S29" t="s">
        <v>18</v>
      </c>
    </row>
    <row r="30" spans="1:20" ht="18.75" x14ac:dyDescent="0.3">
      <c r="A30" s="111">
        <v>43556</v>
      </c>
      <c r="B30" s="111"/>
      <c r="C30" s="111"/>
      <c r="D30" s="111"/>
      <c r="E30" s="111"/>
      <c r="F30" s="111"/>
      <c r="G30" s="37"/>
      <c r="H30" s="111">
        <v>43586</v>
      </c>
      <c r="I30" s="111"/>
      <c r="J30" s="111"/>
      <c r="K30" s="111"/>
      <c r="L30" s="111"/>
      <c r="M30" s="111"/>
      <c r="N30" s="37"/>
      <c r="O30" s="111">
        <v>43617</v>
      </c>
      <c r="P30" s="111"/>
      <c r="Q30" s="111"/>
      <c r="R30" s="111"/>
      <c r="S30" s="111"/>
      <c r="T30" s="111"/>
    </row>
    <row r="31" spans="1:20" ht="31.5" x14ac:dyDescent="0.25">
      <c r="A31" s="38" t="s">
        <v>12</v>
      </c>
      <c r="B31" s="17" t="s">
        <v>19</v>
      </c>
      <c r="C31" s="38" t="s">
        <v>14</v>
      </c>
      <c r="D31" s="38" t="s">
        <v>15</v>
      </c>
      <c r="E31" s="38" t="s">
        <v>16</v>
      </c>
      <c r="F31" s="14" t="s">
        <v>17</v>
      </c>
      <c r="G31" s="15"/>
      <c r="H31" s="39" t="s">
        <v>12</v>
      </c>
      <c r="I31" s="17" t="s">
        <v>19</v>
      </c>
      <c r="J31" s="11" t="s">
        <v>14</v>
      </c>
      <c r="K31" s="11" t="s">
        <v>15</v>
      </c>
      <c r="L31" s="11" t="s">
        <v>16</v>
      </c>
      <c r="M31" s="14" t="s">
        <v>17</v>
      </c>
      <c r="N31" s="15"/>
      <c r="O31" s="11" t="s">
        <v>12</v>
      </c>
      <c r="P31" s="11" t="s">
        <v>19</v>
      </c>
      <c r="Q31" s="11" t="s">
        <v>14</v>
      </c>
      <c r="R31" s="11" t="s">
        <v>15</v>
      </c>
      <c r="S31" s="11" t="s">
        <v>16</v>
      </c>
      <c r="T31" s="14" t="s">
        <v>17</v>
      </c>
    </row>
    <row r="32" spans="1:20" x14ac:dyDescent="0.25">
      <c r="A32" s="21">
        <v>1</v>
      </c>
      <c r="B32" s="47">
        <v>2984</v>
      </c>
      <c r="C32" s="47">
        <v>1194</v>
      </c>
      <c r="D32" s="47">
        <v>1790</v>
      </c>
      <c r="E32" s="77">
        <v>1.77</v>
      </c>
      <c r="F32" s="48">
        <v>0.6</v>
      </c>
      <c r="G32"/>
      <c r="H32" s="24">
        <v>1</v>
      </c>
      <c r="I32" s="47">
        <v>2840</v>
      </c>
      <c r="J32" s="47">
        <v>1150</v>
      </c>
      <c r="K32" s="47">
        <v>1690</v>
      </c>
      <c r="L32" s="77">
        <v>1.54</v>
      </c>
      <c r="M32" s="48">
        <v>0.6</v>
      </c>
      <c r="N32"/>
      <c r="O32" s="21">
        <v>1</v>
      </c>
      <c r="P32" s="59">
        <v>2564</v>
      </c>
      <c r="Q32" s="59">
        <v>1150</v>
      </c>
      <c r="R32" s="59">
        <v>1414</v>
      </c>
      <c r="S32" s="60">
        <v>1.26</v>
      </c>
      <c r="T32" s="61">
        <v>0.55000000000000004</v>
      </c>
    </row>
    <row r="33" spans="1:20" x14ac:dyDescent="0.25">
      <c r="A33" s="21">
        <v>2</v>
      </c>
      <c r="B33" s="47">
        <v>2984</v>
      </c>
      <c r="C33" s="47">
        <v>1194</v>
      </c>
      <c r="D33" s="47">
        <v>1790</v>
      </c>
      <c r="E33" s="77">
        <v>1.77</v>
      </c>
      <c r="F33" s="48">
        <v>0.6</v>
      </c>
      <c r="G33"/>
      <c r="H33" s="24">
        <v>2</v>
      </c>
      <c r="I33" s="47">
        <v>2840</v>
      </c>
      <c r="J33" s="47">
        <v>1150</v>
      </c>
      <c r="K33" s="47">
        <v>1690</v>
      </c>
      <c r="L33" s="77">
        <v>1.54</v>
      </c>
      <c r="M33" s="48">
        <v>0.6</v>
      </c>
      <c r="N33"/>
      <c r="O33" s="21">
        <v>2</v>
      </c>
      <c r="P33" s="59">
        <v>2564</v>
      </c>
      <c r="Q33" s="59">
        <v>1150</v>
      </c>
      <c r="R33" s="59">
        <v>1414</v>
      </c>
      <c r="S33" s="60">
        <v>1.26</v>
      </c>
      <c r="T33" s="61">
        <v>0.55000000000000004</v>
      </c>
    </row>
    <row r="34" spans="1:20" x14ac:dyDescent="0.25">
      <c r="A34" s="21">
        <v>3</v>
      </c>
      <c r="B34" s="49">
        <v>3016</v>
      </c>
      <c r="C34" s="49">
        <v>1207</v>
      </c>
      <c r="D34" s="49">
        <v>1810</v>
      </c>
      <c r="E34" s="80">
        <v>1.87</v>
      </c>
      <c r="F34" s="99">
        <v>0.6</v>
      </c>
      <c r="G34"/>
      <c r="H34" s="24">
        <v>3</v>
      </c>
      <c r="I34" s="49">
        <v>2871</v>
      </c>
      <c r="J34" s="49">
        <v>1150</v>
      </c>
      <c r="K34" s="49">
        <v>1721</v>
      </c>
      <c r="L34" s="80">
        <v>1.61</v>
      </c>
      <c r="M34" s="99">
        <v>0.6</v>
      </c>
      <c r="N34"/>
      <c r="O34" s="21">
        <v>3</v>
      </c>
      <c r="P34" s="62">
        <v>2613</v>
      </c>
      <c r="Q34" s="62">
        <v>1150</v>
      </c>
      <c r="R34" s="62">
        <v>1463</v>
      </c>
      <c r="S34" s="63">
        <v>1.3</v>
      </c>
      <c r="T34" s="64">
        <v>0.56000000000000005</v>
      </c>
    </row>
    <row r="35" spans="1:20" x14ac:dyDescent="0.25">
      <c r="A35" s="21">
        <v>4</v>
      </c>
      <c r="B35" s="49">
        <v>3016</v>
      </c>
      <c r="C35" s="49">
        <v>1207</v>
      </c>
      <c r="D35" s="49">
        <v>1810</v>
      </c>
      <c r="E35" s="80">
        <v>1.87</v>
      </c>
      <c r="F35" s="99">
        <v>0.6</v>
      </c>
      <c r="G35"/>
      <c r="H35" s="24">
        <v>4</v>
      </c>
      <c r="I35" s="49">
        <v>2871</v>
      </c>
      <c r="J35" s="49">
        <v>1150</v>
      </c>
      <c r="K35" s="49">
        <v>1721</v>
      </c>
      <c r="L35" s="80">
        <v>1.61</v>
      </c>
      <c r="M35" s="99">
        <v>0.6</v>
      </c>
      <c r="N35"/>
      <c r="O35" s="21">
        <v>4</v>
      </c>
      <c r="P35" s="62">
        <v>2613</v>
      </c>
      <c r="Q35" s="62">
        <v>1150</v>
      </c>
      <c r="R35" s="62">
        <v>1463</v>
      </c>
      <c r="S35" s="63">
        <v>1.3</v>
      </c>
      <c r="T35" s="64">
        <v>0.56000000000000005</v>
      </c>
    </row>
    <row r="36" spans="1:20" x14ac:dyDescent="0.25">
      <c r="A36" s="21">
        <v>5</v>
      </c>
      <c r="B36" s="49">
        <v>3016</v>
      </c>
      <c r="C36" s="49">
        <v>1207</v>
      </c>
      <c r="D36" s="49">
        <v>1810</v>
      </c>
      <c r="E36" s="80">
        <v>1.87</v>
      </c>
      <c r="F36" s="99">
        <v>0.6</v>
      </c>
      <c r="G36"/>
      <c r="H36" s="24">
        <v>5</v>
      </c>
      <c r="I36" s="49">
        <v>2871</v>
      </c>
      <c r="J36" s="49">
        <v>1150</v>
      </c>
      <c r="K36" s="49">
        <v>1721</v>
      </c>
      <c r="L36" s="80">
        <v>1.61</v>
      </c>
      <c r="M36" s="99">
        <v>0.6</v>
      </c>
      <c r="N36"/>
      <c r="O36" s="21">
        <v>5</v>
      </c>
      <c r="P36" s="62">
        <v>2613</v>
      </c>
      <c r="Q36" s="62">
        <v>1150</v>
      </c>
      <c r="R36" s="62">
        <v>1463</v>
      </c>
      <c r="S36" s="63">
        <v>1.3</v>
      </c>
      <c r="T36" s="64">
        <v>0.56000000000000005</v>
      </c>
    </row>
    <row r="37" spans="1:20" x14ac:dyDescent="0.25">
      <c r="A37" s="21">
        <v>6</v>
      </c>
      <c r="B37" s="49">
        <v>3016</v>
      </c>
      <c r="C37" s="49">
        <v>1207</v>
      </c>
      <c r="D37" s="49">
        <v>1810</v>
      </c>
      <c r="E37" s="80">
        <v>1.87</v>
      </c>
      <c r="F37" s="99">
        <v>0.6</v>
      </c>
      <c r="G37"/>
      <c r="H37" s="24">
        <v>6</v>
      </c>
      <c r="I37" s="49">
        <v>2871</v>
      </c>
      <c r="J37" s="49">
        <v>1150</v>
      </c>
      <c r="K37" s="49">
        <v>1721</v>
      </c>
      <c r="L37" s="80">
        <v>1.61</v>
      </c>
      <c r="M37" s="99">
        <v>0.6</v>
      </c>
      <c r="N37"/>
      <c r="O37" s="21">
        <v>6</v>
      </c>
      <c r="P37" s="62">
        <v>2613</v>
      </c>
      <c r="Q37" s="62">
        <v>1150</v>
      </c>
      <c r="R37" s="62">
        <v>1463</v>
      </c>
      <c r="S37" s="63">
        <v>1.3</v>
      </c>
      <c r="T37" s="64">
        <v>0.56000000000000005</v>
      </c>
    </row>
    <row r="38" spans="1:20" x14ac:dyDescent="0.25">
      <c r="A38" s="21">
        <v>7</v>
      </c>
      <c r="B38" s="51">
        <v>2903</v>
      </c>
      <c r="C38" s="51">
        <v>1161</v>
      </c>
      <c r="D38" s="51">
        <v>1742</v>
      </c>
      <c r="E38" s="83">
        <v>1.69</v>
      </c>
      <c r="F38" s="100">
        <v>0.6</v>
      </c>
      <c r="G38"/>
      <c r="H38" s="24">
        <v>7</v>
      </c>
      <c r="I38" s="51">
        <v>2818</v>
      </c>
      <c r="J38" s="51">
        <v>1150</v>
      </c>
      <c r="K38" s="51">
        <v>1668</v>
      </c>
      <c r="L38" s="83">
        <v>1.47</v>
      </c>
      <c r="M38" s="100">
        <v>0.59</v>
      </c>
      <c r="N38"/>
      <c r="O38" s="21">
        <v>7</v>
      </c>
      <c r="P38" s="65">
        <v>2507</v>
      </c>
      <c r="Q38" s="65">
        <v>1150</v>
      </c>
      <c r="R38" s="65">
        <v>1357</v>
      </c>
      <c r="S38" s="66">
        <v>1.17</v>
      </c>
      <c r="T38" s="67">
        <v>0.54</v>
      </c>
    </row>
    <row r="39" spans="1:20" x14ac:dyDescent="0.25">
      <c r="A39" s="21">
        <v>8</v>
      </c>
      <c r="B39" s="51">
        <v>2903</v>
      </c>
      <c r="C39" s="51">
        <v>1161</v>
      </c>
      <c r="D39" s="51">
        <v>1742</v>
      </c>
      <c r="E39" s="83">
        <v>1.69</v>
      </c>
      <c r="F39" s="100">
        <v>0.6</v>
      </c>
      <c r="G39"/>
      <c r="H39" s="24">
        <v>8</v>
      </c>
      <c r="I39" s="51">
        <v>2818</v>
      </c>
      <c r="J39" s="51">
        <v>1150</v>
      </c>
      <c r="K39" s="51">
        <v>1668</v>
      </c>
      <c r="L39" s="83">
        <v>1.47</v>
      </c>
      <c r="M39" s="100">
        <v>0.59</v>
      </c>
      <c r="N39"/>
      <c r="O39" s="21">
        <v>8</v>
      </c>
      <c r="P39" s="65">
        <v>2507</v>
      </c>
      <c r="Q39" s="65">
        <v>1150</v>
      </c>
      <c r="R39" s="65">
        <v>1357</v>
      </c>
      <c r="S39" s="66">
        <v>1.17</v>
      </c>
      <c r="T39" s="67">
        <v>0.54</v>
      </c>
    </row>
    <row r="40" spans="1:20" x14ac:dyDescent="0.25">
      <c r="A40" s="21">
        <v>9</v>
      </c>
      <c r="B40" s="51">
        <v>2903</v>
      </c>
      <c r="C40" s="51">
        <v>1161</v>
      </c>
      <c r="D40" s="51">
        <v>1742</v>
      </c>
      <c r="E40" s="83">
        <v>1.69</v>
      </c>
      <c r="F40" s="100">
        <v>0.6</v>
      </c>
      <c r="G40"/>
      <c r="H40" s="24">
        <v>9</v>
      </c>
      <c r="I40" s="51">
        <v>2818</v>
      </c>
      <c r="J40" s="51">
        <v>1150</v>
      </c>
      <c r="K40" s="51">
        <v>1668</v>
      </c>
      <c r="L40" s="83">
        <v>1.47</v>
      </c>
      <c r="M40" s="100">
        <v>0.59</v>
      </c>
      <c r="N40"/>
      <c r="O40" s="21">
        <v>9</v>
      </c>
      <c r="P40" s="65">
        <v>2507</v>
      </c>
      <c r="Q40" s="65">
        <v>1150</v>
      </c>
      <c r="R40" s="65">
        <v>1357</v>
      </c>
      <c r="S40" s="66">
        <v>1.17</v>
      </c>
      <c r="T40" s="67">
        <v>0.54</v>
      </c>
    </row>
    <row r="41" spans="1:20" x14ac:dyDescent="0.25">
      <c r="A41" s="21">
        <v>10</v>
      </c>
      <c r="B41" s="51">
        <v>2903</v>
      </c>
      <c r="C41" s="51">
        <v>1161</v>
      </c>
      <c r="D41" s="51">
        <v>1742</v>
      </c>
      <c r="E41" s="83">
        <v>1.69</v>
      </c>
      <c r="F41" s="100">
        <v>0.6</v>
      </c>
      <c r="G41"/>
      <c r="H41" s="24">
        <v>10</v>
      </c>
      <c r="I41" s="51">
        <v>2818</v>
      </c>
      <c r="J41" s="51">
        <v>1150</v>
      </c>
      <c r="K41" s="51">
        <v>1668</v>
      </c>
      <c r="L41" s="83">
        <v>1.47</v>
      </c>
      <c r="M41" s="100">
        <v>0.59</v>
      </c>
      <c r="N41"/>
      <c r="O41" s="21">
        <v>10</v>
      </c>
      <c r="P41" s="65">
        <v>2507</v>
      </c>
      <c r="Q41" s="65">
        <v>1150</v>
      </c>
      <c r="R41" s="65">
        <v>1357</v>
      </c>
      <c r="S41" s="66">
        <v>1.17</v>
      </c>
      <c r="T41" s="67">
        <v>0.54</v>
      </c>
    </row>
    <row r="42" spans="1:20" x14ac:dyDescent="0.25">
      <c r="A42" s="21">
        <v>11</v>
      </c>
      <c r="B42" s="53">
        <v>2840</v>
      </c>
      <c r="C42" s="53">
        <v>1150</v>
      </c>
      <c r="D42" s="53">
        <v>1690</v>
      </c>
      <c r="E42" s="86">
        <v>1.54</v>
      </c>
      <c r="F42" s="101">
        <v>0.6</v>
      </c>
      <c r="G42"/>
      <c r="H42" s="24">
        <v>11</v>
      </c>
      <c r="I42" s="53">
        <v>2613</v>
      </c>
      <c r="J42" s="53">
        <v>1150</v>
      </c>
      <c r="K42" s="53">
        <v>1463</v>
      </c>
      <c r="L42" s="86">
        <v>1.3</v>
      </c>
      <c r="M42" s="101">
        <v>0.56000000000000005</v>
      </c>
      <c r="N42"/>
      <c r="O42" s="21">
        <v>11</v>
      </c>
      <c r="P42" s="68">
        <v>2372</v>
      </c>
      <c r="Q42" s="68">
        <v>1150</v>
      </c>
      <c r="R42" s="68">
        <v>1222</v>
      </c>
      <c r="S42" s="69">
        <v>1.04</v>
      </c>
      <c r="T42" s="70">
        <v>0.52</v>
      </c>
    </row>
    <row r="43" spans="1:20" x14ac:dyDescent="0.25">
      <c r="A43" s="21">
        <v>12</v>
      </c>
      <c r="B43" s="53">
        <v>2840</v>
      </c>
      <c r="C43" s="53">
        <v>1150</v>
      </c>
      <c r="D43" s="53">
        <v>1690</v>
      </c>
      <c r="E43" s="86">
        <v>1.54</v>
      </c>
      <c r="F43" s="101">
        <v>0.6</v>
      </c>
      <c r="G43"/>
      <c r="H43" s="24">
        <v>12</v>
      </c>
      <c r="I43" s="53">
        <v>2613</v>
      </c>
      <c r="J43" s="53">
        <v>1150</v>
      </c>
      <c r="K43" s="53">
        <v>1463</v>
      </c>
      <c r="L43" s="86">
        <v>1.3</v>
      </c>
      <c r="M43" s="101">
        <v>0.56000000000000005</v>
      </c>
      <c r="N43"/>
      <c r="O43" s="21">
        <v>12</v>
      </c>
      <c r="P43" s="68">
        <v>2372</v>
      </c>
      <c r="Q43" s="68">
        <v>1150</v>
      </c>
      <c r="R43" s="68">
        <v>1222</v>
      </c>
      <c r="S43" s="69">
        <v>1.04</v>
      </c>
      <c r="T43" s="70">
        <v>0.52</v>
      </c>
    </row>
    <row r="44" spans="1:20" x14ac:dyDescent="0.25">
      <c r="A44" s="21">
        <v>13</v>
      </c>
      <c r="B44" s="53">
        <v>2840</v>
      </c>
      <c r="C44" s="53">
        <v>1150</v>
      </c>
      <c r="D44" s="53">
        <v>1690</v>
      </c>
      <c r="E44" s="86">
        <v>1.54</v>
      </c>
      <c r="F44" s="101">
        <v>0.6</v>
      </c>
      <c r="G44"/>
      <c r="H44" s="24">
        <v>13</v>
      </c>
      <c r="I44" s="53">
        <v>2613</v>
      </c>
      <c r="J44" s="53">
        <v>1150</v>
      </c>
      <c r="K44" s="53">
        <v>1463</v>
      </c>
      <c r="L44" s="86">
        <v>1.3</v>
      </c>
      <c r="M44" s="101">
        <v>0.56000000000000005</v>
      </c>
      <c r="N44"/>
      <c r="O44" s="21">
        <v>13</v>
      </c>
      <c r="P44" s="68">
        <v>2372</v>
      </c>
      <c r="Q44" s="68">
        <v>1150</v>
      </c>
      <c r="R44" s="68">
        <v>1222</v>
      </c>
      <c r="S44" s="69">
        <v>1.04</v>
      </c>
      <c r="T44" s="70">
        <v>0.52</v>
      </c>
    </row>
    <row r="45" spans="1:20" x14ac:dyDescent="0.25">
      <c r="A45" s="21">
        <v>14</v>
      </c>
      <c r="B45" s="53">
        <v>2840</v>
      </c>
      <c r="C45" s="53">
        <v>1150</v>
      </c>
      <c r="D45" s="53">
        <v>1690</v>
      </c>
      <c r="E45" s="86">
        <v>1.54</v>
      </c>
      <c r="F45" s="101">
        <v>0.6</v>
      </c>
      <c r="G45"/>
      <c r="H45" s="24">
        <v>14</v>
      </c>
      <c r="I45" s="53">
        <v>2613</v>
      </c>
      <c r="J45" s="53">
        <v>1150</v>
      </c>
      <c r="K45" s="53">
        <v>1463</v>
      </c>
      <c r="L45" s="86">
        <v>1.3</v>
      </c>
      <c r="M45" s="101">
        <v>0.56000000000000005</v>
      </c>
      <c r="N45"/>
      <c r="O45" s="21">
        <v>14</v>
      </c>
      <c r="P45" s="68">
        <v>2372</v>
      </c>
      <c r="Q45" s="68">
        <v>1150</v>
      </c>
      <c r="R45" s="68">
        <v>1222</v>
      </c>
      <c r="S45" s="69">
        <v>1.04</v>
      </c>
      <c r="T45" s="70">
        <v>0.52</v>
      </c>
    </row>
    <row r="46" spans="1:20" x14ac:dyDescent="0.25">
      <c r="A46" s="21">
        <v>15</v>
      </c>
      <c r="B46" s="55">
        <v>2840</v>
      </c>
      <c r="C46" s="55">
        <v>1150</v>
      </c>
      <c r="D46" s="55">
        <v>1690</v>
      </c>
      <c r="E46" s="89">
        <v>1.54</v>
      </c>
      <c r="F46" s="102">
        <v>0.6</v>
      </c>
      <c r="G46"/>
      <c r="H46" s="24">
        <v>15</v>
      </c>
      <c r="I46" s="55">
        <v>2564</v>
      </c>
      <c r="J46" s="55">
        <v>1150</v>
      </c>
      <c r="K46" s="55">
        <v>1414</v>
      </c>
      <c r="L46" s="89">
        <v>1.26</v>
      </c>
      <c r="M46" s="102">
        <v>0.55000000000000004</v>
      </c>
      <c r="N46"/>
      <c r="O46" s="21">
        <v>15</v>
      </c>
      <c r="P46" s="71">
        <v>2341</v>
      </c>
      <c r="Q46" s="71">
        <v>1150</v>
      </c>
      <c r="R46" s="71">
        <v>1191</v>
      </c>
      <c r="S46" s="72">
        <v>1.01</v>
      </c>
      <c r="T46" s="73">
        <v>0.51</v>
      </c>
    </row>
    <row r="47" spans="1:20" x14ac:dyDescent="0.25">
      <c r="A47" s="21">
        <v>16</v>
      </c>
      <c r="B47" s="55">
        <v>2840</v>
      </c>
      <c r="C47" s="55">
        <v>1150</v>
      </c>
      <c r="D47" s="55">
        <v>1690</v>
      </c>
      <c r="E47" s="89">
        <v>1.54</v>
      </c>
      <c r="F47" s="102">
        <v>0.6</v>
      </c>
      <c r="G47"/>
      <c r="H47" s="24">
        <v>16</v>
      </c>
      <c r="I47" s="55">
        <v>2564</v>
      </c>
      <c r="J47" s="55">
        <v>1150</v>
      </c>
      <c r="K47" s="55">
        <v>1414</v>
      </c>
      <c r="L47" s="89">
        <v>1.26</v>
      </c>
      <c r="M47" s="102">
        <v>0.55000000000000004</v>
      </c>
      <c r="N47"/>
      <c r="O47" s="21">
        <v>16</v>
      </c>
      <c r="P47" s="71">
        <v>2341</v>
      </c>
      <c r="Q47" s="71">
        <v>1150</v>
      </c>
      <c r="R47" s="71">
        <v>1191</v>
      </c>
      <c r="S47" s="72">
        <v>1.01</v>
      </c>
      <c r="T47" s="73">
        <v>0.51</v>
      </c>
    </row>
    <row r="48" spans="1:20" x14ac:dyDescent="0.25">
      <c r="A48" s="21">
        <v>17</v>
      </c>
      <c r="B48" s="55">
        <v>2840</v>
      </c>
      <c r="C48" s="55">
        <v>1150</v>
      </c>
      <c r="D48" s="55">
        <v>1690</v>
      </c>
      <c r="E48" s="89">
        <v>1.54</v>
      </c>
      <c r="F48" s="102">
        <v>0.6</v>
      </c>
      <c r="G48"/>
      <c r="H48" s="24">
        <v>17</v>
      </c>
      <c r="I48" s="55">
        <v>2564</v>
      </c>
      <c r="J48" s="55">
        <v>1150</v>
      </c>
      <c r="K48" s="55">
        <v>1414</v>
      </c>
      <c r="L48" s="89">
        <v>1.26</v>
      </c>
      <c r="M48" s="102">
        <v>0.55000000000000004</v>
      </c>
      <c r="N48"/>
      <c r="O48" s="21">
        <v>17</v>
      </c>
      <c r="P48" s="71">
        <v>2341</v>
      </c>
      <c r="Q48" s="71">
        <v>1150</v>
      </c>
      <c r="R48" s="71">
        <v>1191</v>
      </c>
      <c r="S48" s="72">
        <v>1.01</v>
      </c>
      <c r="T48" s="73">
        <v>0.51</v>
      </c>
    </row>
    <row r="49" spans="1:20" x14ac:dyDescent="0.25">
      <c r="A49" s="21">
        <v>18</v>
      </c>
      <c r="B49" s="55">
        <v>2840</v>
      </c>
      <c r="C49" s="55">
        <v>1150</v>
      </c>
      <c r="D49" s="55">
        <v>1690</v>
      </c>
      <c r="E49" s="89">
        <v>1.54</v>
      </c>
      <c r="F49" s="102">
        <v>0.6</v>
      </c>
      <c r="G49"/>
      <c r="H49" s="24">
        <v>18</v>
      </c>
      <c r="I49" s="55">
        <v>2564</v>
      </c>
      <c r="J49" s="55">
        <v>1150</v>
      </c>
      <c r="K49" s="55">
        <v>1414</v>
      </c>
      <c r="L49" s="89">
        <v>1.26</v>
      </c>
      <c r="M49" s="102">
        <v>0.55000000000000004</v>
      </c>
      <c r="N49"/>
      <c r="O49" s="21">
        <v>18</v>
      </c>
      <c r="P49" s="71">
        <v>2341</v>
      </c>
      <c r="Q49" s="71">
        <v>1150</v>
      </c>
      <c r="R49" s="71">
        <v>1191</v>
      </c>
      <c r="S49" s="72">
        <v>1.01</v>
      </c>
      <c r="T49" s="73">
        <v>0.51</v>
      </c>
    </row>
    <row r="50" spans="1:20" x14ac:dyDescent="0.25">
      <c r="A50" s="21">
        <v>19</v>
      </c>
      <c r="B50" s="57">
        <v>2840</v>
      </c>
      <c r="C50" s="57">
        <v>1150</v>
      </c>
      <c r="D50" s="57">
        <v>1690</v>
      </c>
      <c r="E50" s="94">
        <v>1.54</v>
      </c>
      <c r="F50" s="103">
        <v>0.6</v>
      </c>
      <c r="G50"/>
      <c r="H50" s="24">
        <v>19</v>
      </c>
      <c r="I50" s="57">
        <v>2564</v>
      </c>
      <c r="J50" s="57">
        <v>1150</v>
      </c>
      <c r="K50" s="57">
        <v>1414</v>
      </c>
      <c r="L50" s="94">
        <v>1.26</v>
      </c>
      <c r="M50" s="103">
        <v>0.55000000000000004</v>
      </c>
      <c r="N50"/>
      <c r="O50" s="21">
        <v>19</v>
      </c>
      <c r="P50" s="74">
        <v>2405</v>
      </c>
      <c r="Q50" s="74">
        <v>1150</v>
      </c>
      <c r="R50" s="74">
        <v>1255</v>
      </c>
      <c r="S50" s="75">
        <v>1.07</v>
      </c>
      <c r="T50" s="76">
        <v>0.52</v>
      </c>
    </row>
    <row r="51" spans="1:20" x14ac:dyDescent="0.25">
      <c r="A51" s="21">
        <v>20</v>
      </c>
      <c r="B51" s="57">
        <v>2840</v>
      </c>
      <c r="C51" s="57">
        <v>1150</v>
      </c>
      <c r="D51" s="57">
        <v>1690</v>
      </c>
      <c r="E51" s="94">
        <v>1.54</v>
      </c>
      <c r="F51" s="103">
        <v>0.6</v>
      </c>
      <c r="G51"/>
      <c r="H51" s="24">
        <v>20</v>
      </c>
      <c r="I51" s="57">
        <v>2564</v>
      </c>
      <c r="J51" s="57">
        <v>1150</v>
      </c>
      <c r="K51" s="57">
        <v>1414</v>
      </c>
      <c r="L51" s="94">
        <v>1.26</v>
      </c>
      <c r="M51" s="103">
        <v>0.55000000000000004</v>
      </c>
      <c r="N51"/>
      <c r="O51" s="21">
        <v>20</v>
      </c>
      <c r="P51" s="74">
        <v>2405</v>
      </c>
      <c r="Q51" s="74">
        <v>1150</v>
      </c>
      <c r="R51" s="74">
        <v>1255</v>
      </c>
      <c r="S51" s="75">
        <v>1.07</v>
      </c>
      <c r="T51" s="76">
        <v>0.52</v>
      </c>
    </row>
    <row r="52" spans="1:20" x14ac:dyDescent="0.25">
      <c r="A52" s="21">
        <v>21</v>
      </c>
      <c r="B52" s="57">
        <v>2840</v>
      </c>
      <c r="C52" s="57">
        <v>1150</v>
      </c>
      <c r="D52" s="57">
        <v>1690</v>
      </c>
      <c r="E52" s="94">
        <v>1.54</v>
      </c>
      <c r="F52" s="103">
        <v>0.6</v>
      </c>
      <c r="G52"/>
      <c r="H52" s="24">
        <v>21</v>
      </c>
      <c r="I52" s="57">
        <v>2564</v>
      </c>
      <c r="J52" s="57">
        <v>1150</v>
      </c>
      <c r="K52" s="57">
        <v>1414</v>
      </c>
      <c r="L52" s="94">
        <v>1.26</v>
      </c>
      <c r="M52" s="103">
        <v>0.55000000000000004</v>
      </c>
      <c r="N52"/>
      <c r="O52" s="21">
        <v>21</v>
      </c>
      <c r="P52" s="74">
        <v>2405</v>
      </c>
      <c r="Q52" s="74">
        <v>1150</v>
      </c>
      <c r="R52" s="74">
        <v>1255</v>
      </c>
      <c r="S52" s="75">
        <v>1.07</v>
      </c>
      <c r="T52" s="76">
        <v>0.52</v>
      </c>
    </row>
    <row r="53" spans="1:20" x14ac:dyDescent="0.25">
      <c r="A53" s="21">
        <v>22</v>
      </c>
      <c r="B53" s="57">
        <v>2840</v>
      </c>
      <c r="C53" s="57">
        <v>1150</v>
      </c>
      <c r="D53" s="57">
        <v>1690</v>
      </c>
      <c r="E53" s="94">
        <v>1.54</v>
      </c>
      <c r="F53" s="103">
        <v>0.6</v>
      </c>
      <c r="G53"/>
      <c r="H53" s="24">
        <v>22</v>
      </c>
      <c r="I53" s="57">
        <v>2564</v>
      </c>
      <c r="J53" s="57">
        <v>1150</v>
      </c>
      <c r="K53" s="57">
        <v>1414</v>
      </c>
      <c r="L53" s="94">
        <v>1.26</v>
      </c>
      <c r="M53" s="103">
        <v>0.55000000000000004</v>
      </c>
      <c r="N53"/>
      <c r="O53" s="21">
        <v>22</v>
      </c>
      <c r="P53" s="74">
        <v>2405</v>
      </c>
      <c r="Q53" s="74">
        <v>1150</v>
      </c>
      <c r="R53" s="74">
        <v>1255</v>
      </c>
      <c r="S53" s="75">
        <v>1.07</v>
      </c>
      <c r="T53" s="76">
        <v>0.52</v>
      </c>
    </row>
    <row r="54" spans="1:20" x14ac:dyDescent="0.25">
      <c r="A54" s="21">
        <v>23</v>
      </c>
      <c r="B54" s="47">
        <v>2984</v>
      </c>
      <c r="C54" s="47">
        <v>1194</v>
      </c>
      <c r="D54" s="47">
        <v>1790</v>
      </c>
      <c r="E54" s="77">
        <v>1.77</v>
      </c>
      <c r="F54" s="48">
        <v>0.6</v>
      </c>
      <c r="G54"/>
      <c r="H54" s="24">
        <v>23</v>
      </c>
      <c r="I54" s="47">
        <v>2840</v>
      </c>
      <c r="J54" s="47">
        <v>1150</v>
      </c>
      <c r="K54" s="47">
        <v>1690</v>
      </c>
      <c r="L54" s="77">
        <v>1.54</v>
      </c>
      <c r="M54" s="48">
        <v>0.6</v>
      </c>
      <c r="N54"/>
      <c r="O54" s="21">
        <v>23</v>
      </c>
      <c r="P54" s="59">
        <v>2564</v>
      </c>
      <c r="Q54" s="59">
        <v>1150</v>
      </c>
      <c r="R54" s="59">
        <v>1414</v>
      </c>
      <c r="S54" s="60">
        <v>1.26</v>
      </c>
      <c r="T54" s="61">
        <v>0.55000000000000004</v>
      </c>
    </row>
    <row r="55" spans="1:20" x14ac:dyDescent="0.25">
      <c r="A55" s="21">
        <v>24</v>
      </c>
      <c r="B55" s="47">
        <v>2984</v>
      </c>
      <c r="C55" s="47">
        <v>1194</v>
      </c>
      <c r="D55" s="47">
        <v>1790</v>
      </c>
      <c r="E55" s="77">
        <v>1.77</v>
      </c>
      <c r="F55" s="48">
        <v>0.6</v>
      </c>
      <c r="G55"/>
      <c r="H55" s="24">
        <v>24</v>
      </c>
      <c r="I55" s="47">
        <v>2840</v>
      </c>
      <c r="J55" s="47">
        <v>1150</v>
      </c>
      <c r="K55" s="47">
        <v>1690</v>
      </c>
      <c r="L55" s="77">
        <v>1.54</v>
      </c>
      <c r="M55" s="48">
        <v>0.6</v>
      </c>
      <c r="N55"/>
      <c r="O55" s="21">
        <v>24</v>
      </c>
      <c r="P55" s="59">
        <v>2564</v>
      </c>
      <c r="Q55" s="59">
        <v>1150</v>
      </c>
      <c r="R55" s="59">
        <v>1414</v>
      </c>
      <c r="S55" s="60">
        <v>1.26</v>
      </c>
      <c r="T55" s="61">
        <v>0.55000000000000004</v>
      </c>
    </row>
    <row r="56" spans="1:20" x14ac:dyDescent="0.25">
      <c r="B56" s="1"/>
      <c r="I56" s="1"/>
      <c r="P56" s="1"/>
    </row>
    <row r="57" spans="1:20" x14ac:dyDescent="0.25">
      <c r="L57" t="s">
        <v>18</v>
      </c>
    </row>
    <row r="59" spans="1:20" ht="18.75" x14ac:dyDescent="0.3">
      <c r="A59" s="111">
        <v>43647</v>
      </c>
      <c r="B59" s="111"/>
      <c r="C59" s="111"/>
      <c r="D59" s="111"/>
      <c r="E59" s="111"/>
      <c r="F59" s="111"/>
      <c r="H59" s="111">
        <v>43678</v>
      </c>
      <c r="I59" s="111"/>
      <c r="J59" s="111"/>
      <c r="K59" s="111"/>
      <c r="L59" s="111"/>
      <c r="M59" s="111"/>
      <c r="O59" s="111">
        <v>43709</v>
      </c>
      <c r="P59" s="111"/>
      <c r="Q59" s="111"/>
      <c r="R59" s="111"/>
      <c r="S59" s="111"/>
      <c r="T59" s="111"/>
    </row>
    <row r="60" spans="1:20" ht="31.5" x14ac:dyDescent="0.25">
      <c r="A60" s="12" t="s">
        <v>12</v>
      </c>
      <c r="B60" s="11" t="s">
        <v>19</v>
      </c>
      <c r="C60" s="12" t="s">
        <v>14</v>
      </c>
      <c r="D60" s="12" t="s">
        <v>15</v>
      </c>
      <c r="E60" s="12" t="s">
        <v>16</v>
      </c>
      <c r="F60" s="14" t="s">
        <v>17</v>
      </c>
      <c r="G60" s="15"/>
      <c r="H60" s="42" t="s">
        <v>12</v>
      </c>
      <c r="I60" s="11" t="s">
        <v>19</v>
      </c>
      <c r="J60" s="12" t="s">
        <v>14</v>
      </c>
      <c r="K60" s="12" t="s">
        <v>15</v>
      </c>
      <c r="L60" s="12" t="s">
        <v>16</v>
      </c>
      <c r="M60" s="14" t="s">
        <v>17</v>
      </c>
      <c r="N60" s="15"/>
      <c r="O60" s="11" t="s">
        <v>12</v>
      </c>
      <c r="P60" s="11" t="s">
        <v>19</v>
      </c>
      <c r="Q60" s="11" t="s">
        <v>14</v>
      </c>
      <c r="R60" s="11" t="s">
        <v>15</v>
      </c>
      <c r="S60" s="11" t="s">
        <v>16</v>
      </c>
      <c r="T60" s="14" t="s">
        <v>17</v>
      </c>
    </row>
    <row r="61" spans="1:20" x14ac:dyDescent="0.25">
      <c r="A61" s="21">
        <v>1</v>
      </c>
      <c r="B61" s="47">
        <v>2440</v>
      </c>
      <c r="C61" s="47">
        <v>1150</v>
      </c>
      <c r="D61" s="47">
        <v>1290</v>
      </c>
      <c r="E61" s="77">
        <v>1.1000000000000001</v>
      </c>
      <c r="F61" s="78">
        <v>0.53</v>
      </c>
      <c r="G61"/>
      <c r="H61" s="24">
        <v>1</v>
      </c>
      <c r="I61" s="2">
        <v>2466</v>
      </c>
      <c r="J61" s="2">
        <v>1150</v>
      </c>
      <c r="K61" s="2">
        <v>1316</v>
      </c>
      <c r="L61" s="22">
        <v>1.1399999999999999</v>
      </c>
      <c r="M61" s="79">
        <v>0.53</v>
      </c>
      <c r="N61" s="15"/>
      <c r="O61" s="21">
        <v>1</v>
      </c>
      <c r="P61" s="2">
        <v>2665</v>
      </c>
      <c r="Q61" s="2">
        <v>1150</v>
      </c>
      <c r="R61" s="2">
        <v>1515</v>
      </c>
      <c r="S61" s="22">
        <v>1.36</v>
      </c>
      <c r="T61" s="79">
        <v>0.56999999999999995</v>
      </c>
    </row>
    <row r="62" spans="1:20" x14ac:dyDescent="0.25">
      <c r="A62" s="21">
        <v>2</v>
      </c>
      <c r="B62" s="47">
        <v>2440</v>
      </c>
      <c r="C62" s="47">
        <v>1150</v>
      </c>
      <c r="D62" s="47">
        <v>1290</v>
      </c>
      <c r="E62" s="77">
        <v>1.1000000000000001</v>
      </c>
      <c r="F62" s="78">
        <v>0.53</v>
      </c>
      <c r="G62"/>
      <c r="H62" s="24">
        <v>2</v>
      </c>
      <c r="I62" s="2">
        <v>2466</v>
      </c>
      <c r="J62" s="2">
        <v>1150</v>
      </c>
      <c r="K62" s="2">
        <v>1316</v>
      </c>
      <c r="L62" s="22">
        <v>1.1399999999999999</v>
      </c>
      <c r="M62" s="79">
        <v>0.53</v>
      </c>
      <c r="N62" s="15"/>
      <c r="O62" s="21">
        <v>2</v>
      </c>
      <c r="P62" s="2">
        <v>2665</v>
      </c>
      <c r="Q62" s="2">
        <v>1150</v>
      </c>
      <c r="R62" s="2">
        <v>1515</v>
      </c>
      <c r="S62" s="22">
        <v>1.36</v>
      </c>
      <c r="T62" s="79">
        <v>0.56999999999999995</v>
      </c>
    </row>
    <row r="63" spans="1:20" x14ac:dyDescent="0.25">
      <c r="A63" s="21">
        <v>3</v>
      </c>
      <c r="B63" s="49">
        <v>2466</v>
      </c>
      <c r="C63" s="49">
        <v>1150</v>
      </c>
      <c r="D63" s="49">
        <v>1316</v>
      </c>
      <c r="E63" s="80">
        <v>1.1399999999999999</v>
      </c>
      <c r="F63" s="81">
        <v>0.53</v>
      </c>
      <c r="G63"/>
      <c r="H63" s="24">
        <v>3</v>
      </c>
      <c r="I63" s="3">
        <v>2507</v>
      </c>
      <c r="J63" s="3">
        <v>1150</v>
      </c>
      <c r="K63" s="3">
        <v>1357</v>
      </c>
      <c r="L63" s="25">
        <v>1.17</v>
      </c>
      <c r="M63" s="82">
        <v>0.54</v>
      </c>
      <c r="N63" s="15"/>
      <c r="O63" s="21">
        <v>3</v>
      </c>
      <c r="P63" s="3">
        <v>2746</v>
      </c>
      <c r="Q63" s="3">
        <v>1150</v>
      </c>
      <c r="R63" s="3">
        <v>1596</v>
      </c>
      <c r="S63" s="25">
        <v>1.41</v>
      </c>
      <c r="T63" s="82">
        <v>0.57999999999999996</v>
      </c>
    </row>
    <row r="64" spans="1:20" x14ac:dyDescent="0.25">
      <c r="A64" s="21">
        <v>4</v>
      </c>
      <c r="B64" s="49">
        <v>2466</v>
      </c>
      <c r="C64" s="49">
        <v>1150</v>
      </c>
      <c r="D64" s="49">
        <v>1316</v>
      </c>
      <c r="E64" s="80">
        <v>1.1399999999999999</v>
      </c>
      <c r="F64" s="81">
        <v>0.53</v>
      </c>
      <c r="G64"/>
      <c r="H64" s="24">
        <v>4</v>
      </c>
      <c r="I64" s="3">
        <v>2507</v>
      </c>
      <c r="J64" s="3">
        <v>1150</v>
      </c>
      <c r="K64" s="3">
        <v>1357</v>
      </c>
      <c r="L64" s="25">
        <v>1.17</v>
      </c>
      <c r="M64" s="82">
        <v>0.54</v>
      </c>
      <c r="N64" s="15"/>
      <c r="O64" s="21">
        <v>4</v>
      </c>
      <c r="P64" s="3">
        <v>2746</v>
      </c>
      <c r="Q64" s="3">
        <v>1150</v>
      </c>
      <c r="R64" s="3">
        <v>1596</v>
      </c>
      <c r="S64" s="25">
        <v>1.41</v>
      </c>
      <c r="T64" s="82">
        <v>0.57999999999999996</v>
      </c>
    </row>
    <row r="65" spans="1:20" x14ac:dyDescent="0.25">
      <c r="A65" s="21">
        <v>5</v>
      </c>
      <c r="B65" s="49">
        <v>2466</v>
      </c>
      <c r="C65" s="49">
        <v>1150</v>
      </c>
      <c r="D65" s="49">
        <v>1316</v>
      </c>
      <c r="E65" s="80">
        <v>1.1399999999999999</v>
      </c>
      <c r="F65" s="81">
        <v>0.53</v>
      </c>
      <c r="G65"/>
      <c r="H65" s="24">
        <v>5</v>
      </c>
      <c r="I65" s="3">
        <v>2507</v>
      </c>
      <c r="J65" s="3">
        <v>1150</v>
      </c>
      <c r="K65" s="3">
        <v>1357</v>
      </c>
      <c r="L65" s="25">
        <v>1.17</v>
      </c>
      <c r="M65" s="82">
        <v>0.54</v>
      </c>
      <c r="N65" s="15"/>
      <c r="O65" s="21">
        <v>5</v>
      </c>
      <c r="P65" s="3">
        <v>2746</v>
      </c>
      <c r="Q65" s="3">
        <v>1150</v>
      </c>
      <c r="R65" s="3">
        <v>1596</v>
      </c>
      <c r="S65" s="25">
        <v>1.41</v>
      </c>
      <c r="T65" s="82">
        <v>0.57999999999999996</v>
      </c>
    </row>
    <row r="66" spans="1:20" x14ac:dyDescent="0.25">
      <c r="A66" s="21">
        <v>6</v>
      </c>
      <c r="B66" s="49">
        <v>2466</v>
      </c>
      <c r="C66" s="49">
        <v>1150</v>
      </c>
      <c r="D66" s="49">
        <v>1316</v>
      </c>
      <c r="E66" s="80">
        <v>1.1399999999999999</v>
      </c>
      <c r="F66" s="81">
        <v>0.53</v>
      </c>
      <c r="G66"/>
      <c r="H66" s="24">
        <v>6</v>
      </c>
      <c r="I66" s="3">
        <v>2507</v>
      </c>
      <c r="J66" s="3">
        <v>1150</v>
      </c>
      <c r="K66" s="3">
        <v>1357</v>
      </c>
      <c r="L66" s="25">
        <v>1.17</v>
      </c>
      <c r="M66" s="82">
        <v>0.54</v>
      </c>
      <c r="N66" s="15"/>
      <c r="O66" s="21">
        <v>6</v>
      </c>
      <c r="P66" s="3">
        <v>2746</v>
      </c>
      <c r="Q66" s="3">
        <v>1150</v>
      </c>
      <c r="R66" s="3">
        <v>1596</v>
      </c>
      <c r="S66" s="25">
        <v>1.41</v>
      </c>
      <c r="T66" s="82">
        <v>0.57999999999999996</v>
      </c>
    </row>
    <row r="67" spans="1:20" x14ac:dyDescent="0.25">
      <c r="A67" s="21">
        <v>7</v>
      </c>
      <c r="B67" s="51">
        <v>2440</v>
      </c>
      <c r="C67" s="51">
        <v>1150</v>
      </c>
      <c r="D67" s="51">
        <v>1290</v>
      </c>
      <c r="E67" s="83">
        <v>1.1000000000000001</v>
      </c>
      <c r="F67" s="84">
        <v>0.53</v>
      </c>
      <c r="G67"/>
      <c r="H67" s="24">
        <v>7</v>
      </c>
      <c r="I67" s="4">
        <v>2440</v>
      </c>
      <c r="J67" s="4">
        <v>1150</v>
      </c>
      <c r="K67" s="4">
        <v>1290</v>
      </c>
      <c r="L67" s="27">
        <v>1.1000000000000001</v>
      </c>
      <c r="M67" s="85">
        <v>0.53</v>
      </c>
      <c r="N67" s="15"/>
      <c r="O67" s="21">
        <v>7</v>
      </c>
      <c r="P67" s="4">
        <v>2613</v>
      </c>
      <c r="Q67" s="4">
        <v>1150</v>
      </c>
      <c r="R67" s="4">
        <v>1463</v>
      </c>
      <c r="S67" s="27">
        <v>1.3</v>
      </c>
      <c r="T67" s="85">
        <v>0.56000000000000005</v>
      </c>
    </row>
    <row r="68" spans="1:20" x14ac:dyDescent="0.25">
      <c r="A68" s="21">
        <v>8</v>
      </c>
      <c r="B68" s="51">
        <v>2440</v>
      </c>
      <c r="C68" s="51">
        <v>1150</v>
      </c>
      <c r="D68" s="51">
        <v>1290</v>
      </c>
      <c r="E68" s="83">
        <v>1.1000000000000001</v>
      </c>
      <c r="F68" s="84">
        <v>0.53</v>
      </c>
      <c r="G68"/>
      <c r="H68" s="24">
        <v>8</v>
      </c>
      <c r="I68" s="4">
        <v>2440</v>
      </c>
      <c r="J68" s="4">
        <v>1150</v>
      </c>
      <c r="K68" s="4">
        <v>1290</v>
      </c>
      <c r="L68" s="27">
        <v>1.1000000000000001</v>
      </c>
      <c r="M68" s="85">
        <v>0.53</v>
      </c>
      <c r="N68" s="15"/>
      <c r="O68" s="21">
        <v>8</v>
      </c>
      <c r="P68" s="4">
        <v>2613</v>
      </c>
      <c r="Q68" s="4">
        <v>1150</v>
      </c>
      <c r="R68" s="4">
        <v>1463</v>
      </c>
      <c r="S68" s="27">
        <v>1.3</v>
      </c>
      <c r="T68" s="85">
        <v>0.56000000000000005</v>
      </c>
    </row>
    <row r="69" spans="1:20" x14ac:dyDescent="0.25">
      <c r="A69" s="21">
        <v>9</v>
      </c>
      <c r="B69" s="51">
        <v>2440</v>
      </c>
      <c r="C69" s="51">
        <v>1150</v>
      </c>
      <c r="D69" s="51">
        <v>1290</v>
      </c>
      <c r="E69" s="83">
        <v>1.1000000000000001</v>
      </c>
      <c r="F69" s="84">
        <v>0.53</v>
      </c>
      <c r="G69"/>
      <c r="H69" s="24">
        <v>9</v>
      </c>
      <c r="I69" s="4">
        <v>2440</v>
      </c>
      <c r="J69" s="4">
        <v>1150</v>
      </c>
      <c r="K69" s="4">
        <v>1290</v>
      </c>
      <c r="L69" s="27">
        <v>1.1000000000000001</v>
      </c>
      <c r="M69" s="85">
        <v>0.53</v>
      </c>
      <c r="N69" s="15"/>
      <c r="O69" s="21">
        <v>9</v>
      </c>
      <c r="P69" s="4">
        <v>2613</v>
      </c>
      <c r="Q69" s="4">
        <v>1150</v>
      </c>
      <c r="R69" s="4">
        <v>1463</v>
      </c>
      <c r="S69" s="27">
        <v>1.3</v>
      </c>
      <c r="T69" s="85">
        <v>0.56000000000000005</v>
      </c>
    </row>
    <row r="70" spans="1:20" x14ac:dyDescent="0.25">
      <c r="A70" s="21">
        <v>10</v>
      </c>
      <c r="B70" s="51">
        <v>2440</v>
      </c>
      <c r="C70" s="51">
        <v>1150</v>
      </c>
      <c r="D70" s="51">
        <v>1290</v>
      </c>
      <c r="E70" s="83">
        <v>1.1000000000000001</v>
      </c>
      <c r="F70" s="84">
        <v>0.53</v>
      </c>
      <c r="G70"/>
      <c r="H70" s="24">
        <v>10</v>
      </c>
      <c r="I70" s="4">
        <v>2440</v>
      </c>
      <c r="J70" s="4">
        <v>1150</v>
      </c>
      <c r="K70" s="4">
        <v>1290</v>
      </c>
      <c r="L70" s="27">
        <v>1.1000000000000001</v>
      </c>
      <c r="M70" s="85">
        <v>0.53</v>
      </c>
      <c r="N70" s="15"/>
      <c r="O70" s="21">
        <v>10</v>
      </c>
      <c r="P70" s="4">
        <v>2613</v>
      </c>
      <c r="Q70" s="4">
        <v>1150</v>
      </c>
      <c r="R70" s="4">
        <v>1463</v>
      </c>
      <c r="S70" s="27">
        <v>1.3</v>
      </c>
      <c r="T70" s="85">
        <v>0.56000000000000005</v>
      </c>
    </row>
    <row r="71" spans="1:20" x14ac:dyDescent="0.25">
      <c r="A71" s="21">
        <v>11</v>
      </c>
      <c r="B71" s="53">
        <v>2300</v>
      </c>
      <c r="C71" s="53">
        <v>1150</v>
      </c>
      <c r="D71" s="53">
        <v>1150</v>
      </c>
      <c r="E71" s="86">
        <v>1</v>
      </c>
      <c r="F71" s="87">
        <v>0.5</v>
      </c>
      <c r="G71"/>
      <c r="H71" s="24">
        <v>11</v>
      </c>
      <c r="I71" s="5">
        <v>2300</v>
      </c>
      <c r="J71" s="5">
        <v>1150</v>
      </c>
      <c r="K71" s="5">
        <v>1150</v>
      </c>
      <c r="L71" s="29">
        <v>1</v>
      </c>
      <c r="M71" s="88">
        <v>0.5</v>
      </c>
      <c r="N71" s="15"/>
      <c r="O71" s="21">
        <v>11</v>
      </c>
      <c r="P71" s="5">
        <v>2440</v>
      </c>
      <c r="Q71" s="5">
        <v>1150</v>
      </c>
      <c r="R71" s="5">
        <v>1290</v>
      </c>
      <c r="S71" s="29">
        <v>1.1000000000000001</v>
      </c>
      <c r="T71" s="88">
        <v>0.53</v>
      </c>
    </row>
    <row r="72" spans="1:20" x14ac:dyDescent="0.25">
      <c r="A72" s="21">
        <v>12</v>
      </c>
      <c r="B72" s="53">
        <v>2300</v>
      </c>
      <c r="C72" s="53">
        <v>1150</v>
      </c>
      <c r="D72" s="53">
        <v>1150</v>
      </c>
      <c r="E72" s="86">
        <v>1</v>
      </c>
      <c r="F72" s="87">
        <v>0.5</v>
      </c>
      <c r="G72"/>
      <c r="H72" s="24">
        <v>12</v>
      </c>
      <c r="I72" s="5">
        <v>2300</v>
      </c>
      <c r="J72" s="5">
        <v>1150</v>
      </c>
      <c r="K72" s="5">
        <v>1150</v>
      </c>
      <c r="L72" s="29">
        <v>1</v>
      </c>
      <c r="M72" s="88">
        <v>0.5</v>
      </c>
      <c r="N72" s="15"/>
      <c r="O72" s="21">
        <v>12</v>
      </c>
      <c r="P72" s="5">
        <v>2440</v>
      </c>
      <c r="Q72" s="5">
        <v>1150</v>
      </c>
      <c r="R72" s="5">
        <v>1290</v>
      </c>
      <c r="S72" s="29">
        <v>1.1000000000000001</v>
      </c>
      <c r="T72" s="88">
        <v>0.53</v>
      </c>
    </row>
    <row r="73" spans="1:20" x14ac:dyDescent="0.25">
      <c r="A73" s="21">
        <v>13</v>
      </c>
      <c r="B73" s="53">
        <v>2300</v>
      </c>
      <c r="C73" s="53">
        <v>1150</v>
      </c>
      <c r="D73" s="53">
        <v>1150</v>
      </c>
      <c r="E73" s="86">
        <v>1</v>
      </c>
      <c r="F73" s="87">
        <v>0.5</v>
      </c>
      <c r="G73"/>
      <c r="H73" s="24">
        <v>13</v>
      </c>
      <c r="I73" s="5">
        <v>2300</v>
      </c>
      <c r="J73" s="5">
        <v>1150</v>
      </c>
      <c r="K73" s="5">
        <v>1150</v>
      </c>
      <c r="L73" s="29">
        <v>1</v>
      </c>
      <c r="M73" s="88">
        <v>0.5</v>
      </c>
      <c r="N73" s="15"/>
      <c r="O73" s="21">
        <v>13</v>
      </c>
      <c r="P73" s="5">
        <v>2440</v>
      </c>
      <c r="Q73" s="5">
        <v>1150</v>
      </c>
      <c r="R73" s="5">
        <v>1290</v>
      </c>
      <c r="S73" s="29">
        <v>1.1000000000000001</v>
      </c>
      <c r="T73" s="88">
        <v>0.53</v>
      </c>
    </row>
    <row r="74" spans="1:20" x14ac:dyDescent="0.25">
      <c r="A74" s="21">
        <v>14</v>
      </c>
      <c r="B74" s="53">
        <v>2300</v>
      </c>
      <c r="C74" s="53">
        <v>1150</v>
      </c>
      <c r="D74" s="53">
        <v>1150</v>
      </c>
      <c r="E74" s="86">
        <v>1</v>
      </c>
      <c r="F74" s="87">
        <v>0.5</v>
      </c>
      <c r="G74"/>
      <c r="H74" s="24">
        <v>14</v>
      </c>
      <c r="I74" s="5">
        <v>2300</v>
      </c>
      <c r="J74" s="5">
        <v>1150</v>
      </c>
      <c r="K74" s="5">
        <v>1150</v>
      </c>
      <c r="L74" s="29">
        <v>1</v>
      </c>
      <c r="M74" s="88">
        <v>0.5</v>
      </c>
      <c r="N74" s="15"/>
      <c r="O74" s="21">
        <v>14</v>
      </c>
      <c r="P74" s="5">
        <v>2440</v>
      </c>
      <c r="Q74" s="5">
        <v>1150</v>
      </c>
      <c r="R74" s="5">
        <v>1290</v>
      </c>
      <c r="S74" s="29">
        <v>1.1000000000000001</v>
      </c>
      <c r="T74" s="88">
        <v>0.53</v>
      </c>
    </row>
    <row r="75" spans="1:20" x14ac:dyDescent="0.25">
      <c r="A75" s="21">
        <v>15</v>
      </c>
      <c r="B75" s="55">
        <v>2300</v>
      </c>
      <c r="C75" s="55">
        <v>1150</v>
      </c>
      <c r="D75" s="55">
        <v>1150</v>
      </c>
      <c r="E75" s="89">
        <v>1</v>
      </c>
      <c r="F75" s="90">
        <v>0.5</v>
      </c>
      <c r="G75"/>
      <c r="H75" s="43">
        <v>15</v>
      </c>
      <c r="I75" s="6">
        <v>2300</v>
      </c>
      <c r="J75" s="6">
        <v>1150</v>
      </c>
      <c r="K75" s="6">
        <v>1150</v>
      </c>
      <c r="L75" s="31">
        <v>1</v>
      </c>
      <c r="M75" s="91">
        <v>0.5</v>
      </c>
      <c r="N75" s="15"/>
      <c r="O75" s="21">
        <v>15</v>
      </c>
      <c r="P75" s="108">
        <v>2405</v>
      </c>
      <c r="Q75" s="108">
        <v>1150</v>
      </c>
      <c r="R75" s="108">
        <v>1255</v>
      </c>
      <c r="S75" s="109">
        <v>1.07</v>
      </c>
      <c r="T75" s="91">
        <v>0.52</v>
      </c>
    </row>
    <row r="76" spans="1:20" x14ac:dyDescent="0.25">
      <c r="A76" s="21">
        <v>16</v>
      </c>
      <c r="B76" s="55">
        <v>2300</v>
      </c>
      <c r="C76" s="55">
        <v>1150</v>
      </c>
      <c r="D76" s="55">
        <v>1150</v>
      </c>
      <c r="E76" s="89">
        <v>1</v>
      </c>
      <c r="F76" s="90">
        <v>0.5</v>
      </c>
      <c r="G76"/>
      <c r="H76" s="43">
        <v>16</v>
      </c>
      <c r="I76" s="6">
        <v>2300</v>
      </c>
      <c r="J76" s="6">
        <v>1150</v>
      </c>
      <c r="K76" s="6">
        <v>1150</v>
      </c>
      <c r="L76" s="31">
        <v>1</v>
      </c>
      <c r="M76" s="91">
        <v>0.5</v>
      </c>
      <c r="N76" s="15"/>
      <c r="O76" s="21">
        <v>16</v>
      </c>
      <c r="P76" s="108">
        <v>2405</v>
      </c>
      <c r="Q76" s="108">
        <v>1150</v>
      </c>
      <c r="R76" s="108">
        <v>1255</v>
      </c>
      <c r="S76" s="109">
        <v>1.07</v>
      </c>
      <c r="T76" s="91">
        <v>0.52</v>
      </c>
    </row>
    <row r="77" spans="1:20" x14ac:dyDescent="0.25">
      <c r="A77" s="21">
        <v>17</v>
      </c>
      <c r="B77" s="55">
        <v>2300</v>
      </c>
      <c r="C77" s="55">
        <v>1150</v>
      </c>
      <c r="D77" s="55">
        <v>1150</v>
      </c>
      <c r="E77" s="89">
        <v>1</v>
      </c>
      <c r="F77" s="90">
        <v>0.5</v>
      </c>
      <c r="G77"/>
      <c r="H77" s="43">
        <v>17</v>
      </c>
      <c r="I77" s="6">
        <v>2300</v>
      </c>
      <c r="J77" s="6">
        <v>1150</v>
      </c>
      <c r="K77" s="6">
        <v>1150</v>
      </c>
      <c r="L77" s="31">
        <v>1</v>
      </c>
      <c r="M77" s="91">
        <v>0.5</v>
      </c>
      <c r="N77" s="15"/>
      <c r="O77" s="21">
        <v>17</v>
      </c>
      <c r="P77" s="108">
        <v>2405</v>
      </c>
      <c r="Q77" s="108">
        <v>1150</v>
      </c>
      <c r="R77" s="108">
        <v>1255</v>
      </c>
      <c r="S77" s="109">
        <v>1.07</v>
      </c>
      <c r="T77" s="91">
        <v>0.52</v>
      </c>
    </row>
    <row r="78" spans="1:20" x14ac:dyDescent="0.25">
      <c r="A78" s="21">
        <v>18</v>
      </c>
      <c r="B78" s="55">
        <v>2300</v>
      </c>
      <c r="C78" s="55">
        <v>1150</v>
      </c>
      <c r="D78" s="55">
        <v>1150</v>
      </c>
      <c r="E78" s="89">
        <v>1</v>
      </c>
      <c r="F78" s="90">
        <v>0.5</v>
      </c>
      <c r="G78"/>
      <c r="H78" s="43">
        <v>18</v>
      </c>
      <c r="I78" s="6">
        <v>2300</v>
      </c>
      <c r="J78" s="6">
        <v>1150</v>
      </c>
      <c r="K78" s="6">
        <v>1150</v>
      </c>
      <c r="L78" s="31">
        <v>1</v>
      </c>
      <c r="M78" s="91">
        <v>0.5</v>
      </c>
      <c r="N78" s="15"/>
      <c r="O78" s="21">
        <v>18</v>
      </c>
      <c r="P78" s="108">
        <v>2405</v>
      </c>
      <c r="Q78" s="108">
        <v>1150</v>
      </c>
      <c r="R78" s="108">
        <v>1255</v>
      </c>
      <c r="S78" s="109">
        <v>1.07</v>
      </c>
      <c r="T78" s="91">
        <v>0.52</v>
      </c>
    </row>
    <row r="79" spans="1:20" x14ac:dyDescent="0.25">
      <c r="A79" s="21">
        <v>19</v>
      </c>
      <c r="B79" s="57">
        <v>2300</v>
      </c>
      <c r="C79" s="57">
        <v>1150</v>
      </c>
      <c r="D79" s="57">
        <v>1150</v>
      </c>
      <c r="E79" s="94">
        <v>1</v>
      </c>
      <c r="F79" s="95">
        <v>0.5</v>
      </c>
      <c r="G79"/>
      <c r="H79" s="24">
        <v>19</v>
      </c>
      <c r="I79" s="96">
        <v>2300</v>
      </c>
      <c r="J79" s="96">
        <v>1150</v>
      </c>
      <c r="K79" s="96">
        <v>1150</v>
      </c>
      <c r="L79" s="97">
        <v>1</v>
      </c>
      <c r="M79" s="98">
        <v>0.5</v>
      </c>
      <c r="N79" s="15"/>
      <c r="O79" s="21">
        <v>19</v>
      </c>
      <c r="P79" s="7">
        <v>2440</v>
      </c>
      <c r="Q79" s="7">
        <v>1150</v>
      </c>
      <c r="R79" s="7">
        <v>1290</v>
      </c>
      <c r="S79" s="33">
        <v>1.1000000000000001</v>
      </c>
      <c r="T79" s="98">
        <v>0.53</v>
      </c>
    </row>
    <row r="80" spans="1:20" x14ac:dyDescent="0.25">
      <c r="A80" s="21">
        <v>20</v>
      </c>
      <c r="B80" s="57">
        <v>2300</v>
      </c>
      <c r="C80" s="57">
        <v>1150</v>
      </c>
      <c r="D80" s="57">
        <v>1150</v>
      </c>
      <c r="E80" s="94">
        <v>1</v>
      </c>
      <c r="F80" s="95">
        <v>0.5</v>
      </c>
      <c r="G80"/>
      <c r="H80" s="24">
        <v>20</v>
      </c>
      <c r="I80" s="96">
        <v>2300</v>
      </c>
      <c r="J80" s="96">
        <v>1150</v>
      </c>
      <c r="K80" s="96">
        <v>1150</v>
      </c>
      <c r="L80" s="97">
        <v>1</v>
      </c>
      <c r="M80" s="98">
        <v>0.5</v>
      </c>
      <c r="N80" s="15"/>
      <c r="O80" s="21">
        <v>20</v>
      </c>
      <c r="P80" s="7">
        <v>2440</v>
      </c>
      <c r="Q80" s="7">
        <v>1150</v>
      </c>
      <c r="R80" s="7">
        <v>1290</v>
      </c>
      <c r="S80" s="33">
        <v>1.1000000000000001</v>
      </c>
      <c r="T80" s="98">
        <v>0.53</v>
      </c>
    </row>
    <row r="81" spans="1:20" x14ac:dyDescent="0.25">
      <c r="A81" s="21">
        <v>21</v>
      </c>
      <c r="B81" s="57">
        <v>2300</v>
      </c>
      <c r="C81" s="57">
        <v>1150</v>
      </c>
      <c r="D81" s="57">
        <v>1150</v>
      </c>
      <c r="E81" s="94">
        <v>1</v>
      </c>
      <c r="F81" s="95">
        <v>0.5</v>
      </c>
      <c r="G81"/>
      <c r="H81" s="24">
        <v>21</v>
      </c>
      <c r="I81" s="96">
        <v>2300</v>
      </c>
      <c r="J81" s="96">
        <v>1150</v>
      </c>
      <c r="K81" s="96">
        <v>1150</v>
      </c>
      <c r="L81" s="97">
        <v>1</v>
      </c>
      <c r="M81" s="98">
        <v>0.5</v>
      </c>
      <c r="N81" s="15"/>
      <c r="O81" s="21">
        <v>21</v>
      </c>
      <c r="P81" s="7">
        <v>2440</v>
      </c>
      <c r="Q81" s="7">
        <v>1150</v>
      </c>
      <c r="R81" s="7">
        <v>1290</v>
      </c>
      <c r="S81" s="33">
        <v>1.1000000000000001</v>
      </c>
      <c r="T81" s="98">
        <v>0.53</v>
      </c>
    </row>
    <row r="82" spans="1:20" x14ac:dyDescent="0.25">
      <c r="A82" s="21">
        <v>22</v>
      </c>
      <c r="B82" s="57">
        <v>2300</v>
      </c>
      <c r="C82" s="57">
        <v>1150</v>
      </c>
      <c r="D82" s="57">
        <v>1150</v>
      </c>
      <c r="E82" s="94">
        <v>1</v>
      </c>
      <c r="F82" s="95">
        <v>0.5</v>
      </c>
      <c r="G82"/>
      <c r="H82" s="24">
        <v>22</v>
      </c>
      <c r="I82" s="96">
        <v>2300</v>
      </c>
      <c r="J82" s="96">
        <v>1150</v>
      </c>
      <c r="K82" s="96">
        <v>1150</v>
      </c>
      <c r="L82" s="97">
        <v>1</v>
      </c>
      <c r="M82" s="98">
        <v>0.5</v>
      </c>
      <c r="N82" s="15"/>
      <c r="O82" s="21">
        <v>22</v>
      </c>
      <c r="P82" s="7">
        <v>2440</v>
      </c>
      <c r="Q82" s="7">
        <v>1150</v>
      </c>
      <c r="R82" s="7">
        <v>1290</v>
      </c>
      <c r="S82" s="33">
        <v>1.1000000000000001</v>
      </c>
      <c r="T82" s="98">
        <v>0.53</v>
      </c>
    </row>
    <row r="83" spans="1:20" x14ac:dyDescent="0.25">
      <c r="A83" s="21">
        <v>23</v>
      </c>
      <c r="B83" s="47">
        <v>2440</v>
      </c>
      <c r="C83" s="47">
        <v>1150</v>
      </c>
      <c r="D83" s="47">
        <v>1290</v>
      </c>
      <c r="E83" s="77">
        <v>1.1000000000000001</v>
      </c>
      <c r="F83" s="78">
        <v>0.53</v>
      </c>
      <c r="G83"/>
      <c r="H83" s="24">
        <v>23</v>
      </c>
      <c r="I83" s="2">
        <v>2466</v>
      </c>
      <c r="J83" s="2">
        <v>1150</v>
      </c>
      <c r="K83" s="2">
        <v>1316</v>
      </c>
      <c r="L83" s="22">
        <v>1.1399999999999999</v>
      </c>
      <c r="M83" s="79">
        <v>0.53</v>
      </c>
      <c r="N83" s="15"/>
      <c r="O83" s="21">
        <v>23</v>
      </c>
      <c r="P83" s="2">
        <v>2665</v>
      </c>
      <c r="Q83" s="2">
        <v>1150</v>
      </c>
      <c r="R83" s="2">
        <v>1515</v>
      </c>
      <c r="S83" s="22">
        <v>1.36</v>
      </c>
      <c r="T83" s="79">
        <v>0.56999999999999995</v>
      </c>
    </row>
    <row r="84" spans="1:20" x14ac:dyDescent="0.25">
      <c r="A84" s="21">
        <v>24</v>
      </c>
      <c r="B84" s="47">
        <v>2440</v>
      </c>
      <c r="C84" s="47">
        <v>1150</v>
      </c>
      <c r="D84" s="47">
        <v>1290</v>
      </c>
      <c r="E84" s="77">
        <v>1.1000000000000001</v>
      </c>
      <c r="F84" s="78">
        <v>0.53</v>
      </c>
      <c r="G84"/>
      <c r="H84" s="24">
        <v>24</v>
      </c>
      <c r="I84" s="2">
        <v>2466</v>
      </c>
      <c r="J84" s="2">
        <v>1150</v>
      </c>
      <c r="K84" s="2">
        <v>1316</v>
      </c>
      <c r="L84" s="22">
        <v>1.1399999999999999</v>
      </c>
      <c r="M84" s="79">
        <v>0.53</v>
      </c>
      <c r="N84" s="15"/>
      <c r="O84" s="21">
        <v>24</v>
      </c>
      <c r="P84" s="2">
        <v>2665</v>
      </c>
      <c r="Q84" s="2">
        <v>1150</v>
      </c>
      <c r="R84" s="2">
        <v>1515</v>
      </c>
      <c r="S84" s="22">
        <v>1.36</v>
      </c>
      <c r="T84" s="79">
        <v>0.56999999999999995</v>
      </c>
    </row>
    <row r="85" spans="1:20" x14ac:dyDescent="0.25">
      <c r="B85" s="1"/>
      <c r="I85" s="1"/>
      <c r="P85" s="1"/>
    </row>
    <row r="87" spans="1:20" ht="18.75" x14ac:dyDescent="0.3">
      <c r="A87" s="111">
        <v>43739</v>
      </c>
      <c r="B87" s="111"/>
      <c r="C87" s="111"/>
      <c r="D87" s="111"/>
      <c r="E87" s="111"/>
      <c r="F87" s="111"/>
      <c r="H87" s="111">
        <v>43770</v>
      </c>
      <c r="I87" s="111"/>
      <c r="J87" s="111"/>
      <c r="K87" s="111"/>
      <c r="L87" s="111"/>
      <c r="M87" s="111"/>
      <c r="O87" s="111">
        <v>43800</v>
      </c>
      <c r="P87" s="111"/>
      <c r="Q87" s="111"/>
      <c r="R87" s="111"/>
      <c r="S87" s="111"/>
      <c r="T87" s="111"/>
    </row>
    <row r="88" spans="1:20" ht="30" x14ac:dyDescent="0.25">
      <c r="A88" s="11" t="s">
        <v>12</v>
      </c>
      <c r="B88" s="11" t="s">
        <v>19</v>
      </c>
      <c r="C88" s="11" t="s">
        <v>14</v>
      </c>
      <c r="D88" s="11" t="s">
        <v>15</v>
      </c>
      <c r="E88" s="11" t="s">
        <v>16</v>
      </c>
      <c r="F88" s="14" t="s">
        <v>17</v>
      </c>
      <c r="H88" s="44" t="s">
        <v>12</v>
      </c>
      <c r="I88" s="11" t="s">
        <v>19</v>
      </c>
      <c r="J88" s="11" t="s">
        <v>14</v>
      </c>
      <c r="K88" s="11" t="s">
        <v>15</v>
      </c>
      <c r="L88" s="11" t="s">
        <v>16</v>
      </c>
      <c r="M88" s="14" t="s">
        <v>17</v>
      </c>
      <c r="O88" s="11" t="s">
        <v>12</v>
      </c>
      <c r="P88" s="11" t="s">
        <v>19</v>
      </c>
      <c r="Q88" s="11" t="s">
        <v>14</v>
      </c>
      <c r="R88" s="11" t="s">
        <v>15</v>
      </c>
      <c r="S88" s="11" t="s">
        <v>16</v>
      </c>
      <c r="T88" s="14" t="s">
        <v>17</v>
      </c>
    </row>
    <row r="89" spans="1:20" x14ac:dyDescent="0.25">
      <c r="A89" s="21">
        <v>1</v>
      </c>
      <c r="B89" s="2"/>
      <c r="C89" s="2"/>
      <c r="D89" s="2"/>
      <c r="E89" s="22"/>
      <c r="F89" s="79"/>
      <c r="G89" s="15"/>
      <c r="H89" s="24">
        <v>1</v>
      </c>
      <c r="I89" s="2"/>
      <c r="J89" s="2"/>
      <c r="K89" s="2"/>
      <c r="L89" s="22"/>
      <c r="M89" s="79"/>
      <c r="N89" s="15"/>
      <c r="O89" s="21">
        <v>1</v>
      </c>
      <c r="P89" s="2"/>
      <c r="Q89" s="2"/>
      <c r="R89" s="2"/>
      <c r="S89" s="22"/>
      <c r="T89" s="79"/>
    </row>
    <row r="90" spans="1:20" x14ac:dyDescent="0.25">
      <c r="A90" s="21">
        <v>2</v>
      </c>
      <c r="B90" s="2"/>
      <c r="C90" s="2"/>
      <c r="D90" s="2"/>
      <c r="E90" s="22"/>
      <c r="F90" s="79"/>
      <c r="G90" s="15"/>
      <c r="H90" s="24">
        <v>2</v>
      </c>
      <c r="I90" s="2"/>
      <c r="J90" s="2"/>
      <c r="K90" s="2"/>
      <c r="L90" s="22"/>
      <c r="M90" s="79"/>
      <c r="N90" s="15"/>
      <c r="O90" s="21">
        <v>2</v>
      </c>
      <c r="P90" s="2"/>
      <c r="Q90" s="2"/>
      <c r="R90" s="2"/>
      <c r="S90" s="22"/>
      <c r="T90" s="79"/>
    </row>
    <row r="91" spans="1:20" x14ac:dyDescent="0.25">
      <c r="A91" s="21">
        <v>3</v>
      </c>
      <c r="B91" s="3"/>
      <c r="C91" s="3"/>
      <c r="D91" s="3"/>
      <c r="E91" s="25"/>
      <c r="F91" s="82"/>
      <c r="G91" s="15"/>
      <c r="H91" s="24">
        <v>3</v>
      </c>
      <c r="I91" s="3"/>
      <c r="J91" s="3"/>
      <c r="K91" s="3"/>
      <c r="L91" s="25"/>
      <c r="M91" s="82"/>
      <c r="N91" s="15"/>
      <c r="O91" s="21">
        <v>3</v>
      </c>
      <c r="P91" s="3"/>
      <c r="Q91" s="3"/>
      <c r="R91" s="3"/>
      <c r="S91" s="25"/>
      <c r="T91" s="82"/>
    </row>
    <row r="92" spans="1:20" x14ac:dyDescent="0.25">
      <c r="A92" s="21">
        <v>4</v>
      </c>
      <c r="B92" s="3"/>
      <c r="C92" s="3"/>
      <c r="D92" s="3"/>
      <c r="E92" s="25"/>
      <c r="F92" s="82"/>
      <c r="G92" s="15"/>
      <c r="H92" s="24">
        <v>4</v>
      </c>
      <c r="I92" s="3"/>
      <c r="J92" s="3"/>
      <c r="K92" s="3"/>
      <c r="L92" s="25"/>
      <c r="M92" s="82"/>
      <c r="N92" s="15"/>
      <c r="O92" s="21">
        <v>4</v>
      </c>
      <c r="P92" s="3"/>
      <c r="Q92" s="3"/>
      <c r="R92" s="3"/>
      <c r="S92" s="25"/>
      <c r="T92" s="82"/>
    </row>
    <row r="93" spans="1:20" x14ac:dyDescent="0.25">
      <c r="A93" s="21">
        <v>5</v>
      </c>
      <c r="B93" s="3"/>
      <c r="C93" s="3"/>
      <c r="D93" s="3"/>
      <c r="E93" s="25"/>
      <c r="F93" s="82"/>
      <c r="G93" s="15"/>
      <c r="H93" s="24">
        <v>5</v>
      </c>
      <c r="I93" s="3"/>
      <c r="J93" s="3"/>
      <c r="K93" s="3"/>
      <c r="L93" s="25"/>
      <c r="M93" s="82"/>
      <c r="N93" s="15"/>
      <c r="O93" s="21">
        <v>5</v>
      </c>
      <c r="P93" s="3"/>
      <c r="Q93" s="3"/>
      <c r="R93" s="3"/>
      <c r="S93" s="25"/>
      <c r="T93" s="82"/>
    </row>
    <row r="94" spans="1:20" x14ac:dyDescent="0.25">
      <c r="A94" s="21">
        <v>6</v>
      </c>
      <c r="B94" s="3"/>
      <c r="C94" s="3"/>
      <c r="D94" s="3"/>
      <c r="E94" s="25"/>
      <c r="F94" s="82"/>
      <c r="G94" s="15"/>
      <c r="H94" s="24">
        <v>6</v>
      </c>
      <c r="I94" s="3"/>
      <c r="J94" s="3"/>
      <c r="K94" s="3"/>
      <c r="L94" s="25"/>
      <c r="M94" s="82"/>
      <c r="N94" s="15"/>
      <c r="O94" s="21">
        <v>6</v>
      </c>
      <c r="P94" s="3"/>
      <c r="Q94" s="3"/>
      <c r="R94" s="3"/>
      <c r="S94" s="25"/>
      <c r="T94" s="82"/>
    </row>
    <row r="95" spans="1:20" x14ac:dyDescent="0.25">
      <c r="A95" s="21">
        <v>7</v>
      </c>
      <c r="B95" s="4"/>
      <c r="C95" s="4"/>
      <c r="D95" s="4"/>
      <c r="E95" s="27"/>
      <c r="F95" s="85"/>
      <c r="G95" s="15"/>
      <c r="H95" s="24">
        <v>7</v>
      </c>
      <c r="I95" s="4"/>
      <c r="J95" s="4"/>
      <c r="K95" s="4"/>
      <c r="L95" s="27"/>
      <c r="M95" s="85"/>
      <c r="N95" s="15"/>
      <c r="O95" s="21">
        <v>7</v>
      </c>
      <c r="P95" s="4"/>
      <c r="Q95" s="4"/>
      <c r="R95" s="4"/>
      <c r="S95" s="27"/>
      <c r="T95" s="85"/>
    </row>
    <row r="96" spans="1:20" x14ac:dyDescent="0.25">
      <c r="A96" s="21">
        <v>8</v>
      </c>
      <c r="B96" s="4"/>
      <c r="C96" s="4"/>
      <c r="D96" s="4"/>
      <c r="E96" s="27"/>
      <c r="F96" s="85"/>
      <c r="G96" s="15"/>
      <c r="H96" s="24">
        <v>8</v>
      </c>
      <c r="I96" s="4"/>
      <c r="J96" s="4"/>
      <c r="K96" s="4"/>
      <c r="L96" s="27"/>
      <c r="M96" s="85"/>
      <c r="N96" s="15"/>
      <c r="O96" s="21">
        <v>8</v>
      </c>
      <c r="P96" s="4"/>
      <c r="Q96" s="4"/>
      <c r="R96" s="4"/>
      <c r="S96" s="27"/>
      <c r="T96" s="85"/>
    </row>
    <row r="97" spans="1:20" x14ac:dyDescent="0.25">
      <c r="A97" s="21">
        <v>9</v>
      </c>
      <c r="B97" s="4"/>
      <c r="C97" s="4"/>
      <c r="D97" s="4"/>
      <c r="E97" s="27"/>
      <c r="F97" s="85"/>
      <c r="G97" s="15"/>
      <c r="H97" s="24">
        <v>9</v>
      </c>
      <c r="I97" s="4"/>
      <c r="J97" s="4"/>
      <c r="K97" s="4"/>
      <c r="L97" s="27"/>
      <c r="M97" s="85"/>
      <c r="N97" s="15"/>
      <c r="O97" s="21">
        <v>9</v>
      </c>
      <c r="P97" s="4"/>
      <c r="Q97" s="4"/>
      <c r="R97" s="4"/>
      <c r="S97" s="27"/>
      <c r="T97" s="85"/>
    </row>
    <row r="98" spans="1:20" x14ac:dyDescent="0.25">
      <c r="A98" s="21">
        <v>10</v>
      </c>
      <c r="B98" s="4"/>
      <c r="C98" s="4"/>
      <c r="D98" s="4"/>
      <c r="E98" s="27"/>
      <c r="F98" s="85"/>
      <c r="G98" s="15"/>
      <c r="H98" s="24">
        <v>10</v>
      </c>
      <c r="I98" s="4"/>
      <c r="J98" s="4"/>
      <c r="K98" s="4"/>
      <c r="L98" s="27"/>
      <c r="M98" s="85"/>
      <c r="N98" s="15"/>
      <c r="O98" s="21">
        <v>10</v>
      </c>
      <c r="P98" s="4"/>
      <c r="Q98" s="4"/>
      <c r="R98" s="4"/>
      <c r="S98" s="27"/>
      <c r="T98" s="85"/>
    </row>
    <row r="99" spans="1:20" x14ac:dyDescent="0.25">
      <c r="A99" s="21">
        <v>11</v>
      </c>
      <c r="B99" s="5"/>
      <c r="C99" s="5"/>
      <c r="D99" s="5"/>
      <c r="E99" s="29"/>
      <c r="F99" s="88"/>
      <c r="G99" s="15"/>
      <c r="H99" s="24">
        <v>11</v>
      </c>
      <c r="I99" s="5"/>
      <c r="J99" s="5"/>
      <c r="K99" s="5"/>
      <c r="L99" s="29"/>
      <c r="M99" s="88"/>
      <c r="N99" s="15"/>
      <c r="O99" s="21">
        <v>11</v>
      </c>
      <c r="P99" s="5"/>
      <c r="Q99" s="5"/>
      <c r="R99" s="5"/>
      <c r="S99" s="29"/>
      <c r="T99" s="88"/>
    </row>
    <row r="100" spans="1:20" x14ac:dyDescent="0.25">
      <c r="A100" s="21">
        <v>12</v>
      </c>
      <c r="B100" s="5"/>
      <c r="C100" s="5"/>
      <c r="D100" s="5"/>
      <c r="E100" s="29"/>
      <c r="F100" s="88"/>
      <c r="G100" s="15"/>
      <c r="H100" s="24">
        <v>12</v>
      </c>
      <c r="I100" s="5"/>
      <c r="J100" s="5"/>
      <c r="K100" s="5"/>
      <c r="L100" s="29"/>
      <c r="M100" s="88"/>
      <c r="N100" s="15"/>
      <c r="O100" s="21">
        <v>12</v>
      </c>
      <c r="P100" s="5"/>
      <c r="Q100" s="5"/>
      <c r="R100" s="5"/>
      <c r="S100" s="29"/>
      <c r="T100" s="88"/>
    </row>
    <row r="101" spans="1:20" x14ac:dyDescent="0.25">
      <c r="A101" s="21">
        <v>13</v>
      </c>
      <c r="B101" s="5"/>
      <c r="C101" s="5"/>
      <c r="D101" s="5"/>
      <c r="E101" s="29"/>
      <c r="F101" s="88"/>
      <c r="G101" s="15"/>
      <c r="H101" s="24">
        <v>13</v>
      </c>
      <c r="I101" s="5"/>
      <c r="J101" s="5"/>
      <c r="K101" s="5"/>
      <c r="L101" s="29"/>
      <c r="M101" s="88"/>
      <c r="N101" s="15"/>
      <c r="O101" s="21">
        <v>13</v>
      </c>
      <c r="P101" s="5"/>
      <c r="Q101" s="5"/>
      <c r="R101" s="5"/>
      <c r="S101" s="29"/>
      <c r="T101" s="88"/>
    </row>
    <row r="102" spans="1:20" x14ac:dyDescent="0.25">
      <c r="A102" s="21">
        <v>14</v>
      </c>
      <c r="B102" s="5"/>
      <c r="C102" s="5"/>
      <c r="D102" s="5"/>
      <c r="E102" s="29"/>
      <c r="F102" s="88"/>
      <c r="G102" s="15"/>
      <c r="H102" s="24">
        <v>14</v>
      </c>
      <c r="I102" s="5"/>
      <c r="J102" s="5"/>
      <c r="K102" s="5"/>
      <c r="L102" s="29"/>
      <c r="M102" s="88"/>
      <c r="N102" s="15"/>
      <c r="O102" s="21">
        <v>14</v>
      </c>
      <c r="P102" s="5"/>
      <c r="Q102" s="5"/>
      <c r="R102" s="5"/>
      <c r="S102" s="29"/>
      <c r="T102" s="88"/>
    </row>
    <row r="103" spans="1:20" x14ac:dyDescent="0.25">
      <c r="A103" s="21">
        <v>15</v>
      </c>
      <c r="B103" s="6"/>
      <c r="C103" s="6"/>
      <c r="D103" s="6"/>
      <c r="E103" s="31"/>
      <c r="F103" s="91"/>
      <c r="G103" s="15"/>
      <c r="H103" s="24">
        <v>15</v>
      </c>
      <c r="I103" s="6"/>
      <c r="J103" s="6"/>
      <c r="K103" s="6"/>
      <c r="L103" s="31"/>
      <c r="M103" s="91"/>
      <c r="N103" s="15"/>
      <c r="O103" s="21">
        <v>15</v>
      </c>
      <c r="P103" s="6"/>
      <c r="Q103" s="6"/>
      <c r="R103" s="6"/>
      <c r="S103" s="31"/>
      <c r="T103" s="91"/>
    </row>
    <row r="104" spans="1:20" x14ac:dyDescent="0.25">
      <c r="A104" s="21">
        <v>16</v>
      </c>
      <c r="B104" s="6"/>
      <c r="C104" s="6"/>
      <c r="D104" s="6"/>
      <c r="E104" s="31"/>
      <c r="F104" s="91"/>
      <c r="G104" s="15"/>
      <c r="H104" s="24">
        <v>16</v>
      </c>
      <c r="I104" s="6"/>
      <c r="J104" s="6"/>
      <c r="K104" s="6"/>
      <c r="L104" s="31"/>
      <c r="M104" s="91"/>
      <c r="N104" s="15"/>
      <c r="O104" s="21">
        <v>16</v>
      </c>
      <c r="P104" s="6"/>
      <c r="Q104" s="6"/>
      <c r="R104" s="6"/>
      <c r="S104" s="31"/>
      <c r="T104" s="91"/>
    </row>
    <row r="105" spans="1:20" x14ac:dyDescent="0.25">
      <c r="A105" s="21">
        <v>17</v>
      </c>
      <c r="B105" s="6"/>
      <c r="C105" s="6"/>
      <c r="D105" s="6"/>
      <c r="E105" s="31"/>
      <c r="F105" s="91"/>
      <c r="G105" s="15"/>
      <c r="H105" s="24">
        <v>17</v>
      </c>
      <c r="I105" s="6"/>
      <c r="J105" s="6"/>
      <c r="K105" s="6"/>
      <c r="L105" s="31"/>
      <c r="M105" s="91"/>
      <c r="N105" s="15"/>
      <c r="O105" s="21">
        <v>17</v>
      </c>
      <c r="P105" s="6"/>
      <c r="Q105" s="6"/>
      <c r="R105" s="6"/>
      <c r="S105" s="31"/>
      <c r="T105" s="91"/>
    </row>
    <row r="106" spans="1:20" x14ac:dyDescent="0.25">
      <c r="A106" s="21">
        <v>18</v>
      </c>
      <c r="B106" s="6"/>
      <c r="C106" s="6"/>
      <c r="D106" s="6"/>
      <c r="E106" s="31"/>
      <c r="F106" s="91"/>
      <c r="G106" s="15"/>
      <c r="H106" s="24">
        <v>18</v>
      </c>
      <c r="I106" s="6"/>
      <c r="J106" s="6"/>
      <c r="K106" s="6"/>
      <c r="L106" s="31"/>
      <c r="M106" s="91"/>
      <c r="N106" s="15"/>
      <c r="O106" s="21">
        <v>18</v>
      </c>
      <c r="P106" s="6"/>
      <c r="Q106" s="6"/>
      <c r="R106" s="6"/>
      <c r="S106" s="31"/>
      <c r="T106" s="91"/>
    </row>
    <row r="107" spans="1:20" x14ac:dyDescent="0.25">
      <c r="A107" s="21">
        <v>19</v>
      </c>
      <c r="B107" s="7"/>
      <c r="C107" s="7"/>
      <c r="D107" s="7"/>
      <c r="E107" s="33"/>
      <c r="F107" s="98"/>
      <c r="G107" s="15"/>
      <c r="H107" s="24">
        <v>19</v>
      </c>
      <c r="I107" s="7"/>
      <c r="J107" s="7"/>
      <c r="K107" s="7"/>
      <c r="L107" s="33"/>
      <c r="M107" s="98"/>
      <c r="N107" s="15"/>
      <c r="O107" s="21">
        <v>19</v>
      </c>
      <c r="P107" s="7"/>
      <c r="Q107" s="7"/>
      <c r="R107" s="7"/>
      <c r="S107" s="33"/>
      <c r="T107" s="98"/>
    </row>
    <row r="108" spans="1:20" x14ac:dyDescent="0.25">
      <c r="A108" s="21">
        <v>20</v>
      </c>
      <c r="B108" s="7"/>
      <c r="C108" s="7"/>
      <c r="D108" s="7"/>
      <c r="E108" s="33"/>
      <c r="F108" s="98"/>
      <c r="G108" s="15"/>
      <c r="H108" s="24">
        <v>20</v>
      </c>
      <c r="I108" s="7"/>
      <c r="J108" s="7"/>
      <c r="K108" s="7"/>
      <c r="L108" s="33"/>
      <c r="M108" s="98"/>
      <c r="N108" s="15"/>
      <c r="O108" s="21">
        <v>20</v>
      </c>
      <c r="P108" s="7"/>
      <c r="Q108" s="7"/>
      <c r="R108" s="7"/>
      <c r="S108" s="33"/>
      <c r="T108" s="98"/>
    </row>
    <row r="109" spans="1:20" x14ac:dyDescent="0.25">
      <c r="A109" s="21">
        <v>21</v>
      </c>
      <c r="B109" s="7"/>
      <c r="C109" s="7"/>
      <c r="D109" s="7"/>
      <c r="E109" s="33"/>
      <c r="F109" s="98"/>
      <c r="G109" s="15"/>
      <c r="H109" s="24">
        <v>21</v>
      </c>
      <c r="I109" s="7"/>
      <c r="J109" s="7"/>
      <c r="K109" s="7"/>
      <c r="L109" s="33"/>
      <c r="M109" s="98"/>
      <c r="N109" s="15"/>
      <c r="O109" s="21">
        <v>21</v>
      </c>
      <c r="P109" s="7"/>
      <c r="Q109" s="7"/>
      <c r="R109" s="7"/>
      <c r="S109" s="33"/>
      <c r="T109" s="98"/>
    </row>
    <row r="110" spans="1:20" x14ac:dyDescent="0.25">
      <c r="A110" s="21">
        <v>22</v>
      </c>
      <c r="B110" s="7"/>
      <c r="C110" s="7"/>
      <c r="D110" s="7"/>
      <c r="E110" s="33"/>
      <c r="F110" s="98"/>
      <c r="G110" s="15"/>
      <c r="H110" s="24">
        <v>22</v>
      </c>
      <c r="I110" s="7"/>
      <c r="J110" s="7"/>
      <c r="K110" s="7"/>
      <c r="L110" s="33"/>
      <c r="M110" s="98"/>
      <c r="N110" s="15"/>
      <c r="O110" s="21">
        <v>22</v>
      </c>
      <c r="P110" s="7"/>
      <c r="Q110" s="7"/>
      <c r="R110" s="7"/>
      <c r="S110" s="33"/>
      <c r="T110" s="98"/>
    </row>
    <row r="111" spans="1:20" x14ac:dyDescent="0.25">
      <c r="A111" s="21">
        <v>23</v>
      </c>
      <c r="B111" s="2"/>
      <c r="C111" s="2"/>
      <c r="D111" s="2"/>
      <c r="E111" s="22"/>
      <c r="F111" s="79"/>
      <c r="G111" s="15"/>
      <c r="H111" s="24">
        <v>23</v>
      </c>
      <c r="I111" s="2"/>
      <c r="J111" s="2"/>
      <c r="K111" s="2"/>
      <c r="L111" s="22"/>
      <c r="M111" s="79"/>
      <c r="N111" s="15"/>
      <c r="O111" s="21">
        <v>23</v>
      </c>
      <c r="P111" s="2"/>
      <c r="Q111" s="2"/>
      <c r="R111" s="2"/>
      <c r="S111" s="22"/>
      <c r="T111" s="79"/>
    </row>
    <row r="112" spans="1:20" x14ac:dyDescent="0.25">
      <c r="A112" s="21">
        <v>24</v>
      </c>
      <c r="B112" s="2"/>
      <c r="C112" s="2"/>
      <c r="D112" s="2"/>
      <c r="E112" s="22"/>
      <c r="F112" s="79"/>
      <c r="G112" s="15"/>
      <c r="H112" s="24">
        <v>24</v>
      </c>
      <c r="I112" s="2"/>
      <c r="J112" s="2"/>
      <c r="K112" s="2"/>
      <c r="L112" s="22"/>
      <c r="M112" s="79"/>
      <c r="N112" s="15"/>
      <c r="O112" s="21">
        <v>24</v>
      </c>
      <c r="P112" s="2"/>
      <c r="Q112" s="2"/>
      <c r="R112" s="2"/>
      <c r="S112" s="22"/>
      <c r="T112" s="79"/>
    </row>
    <row r="113" spans="1:16" x14ac:dyDescent="0.25">
      <c r="B113" s="1"/>
      <c r="I113" s="1"/>
      <c r="P113" s="1"/>
    </row>
    <row r="115" spans="1:16" ht="18.75" x14ac:dyDescent="0.3">
      <c r="A115" s="45"/>
    </row>
    <row r="116" spans="1:16" x14ac:dyDescent="0.25">
      <c r="A116" s="46"/>
    </row>
    <row r="117" spans="1:16" ht="18.75" x14ac:dyDescent="0.3">
      <c r="A117" s="45"/>
      <c r="B117" s="45"/>
      <c r="C117" s="45"/>
    </row>
    <row r="118" spans="1:16" ht="18.75" x14ac:dyDescent="0.3">
      <c r="A118" s="45"/>
      <c r="B118" s="45"/>
      <c r="C118" s="45"/>
    </row>
    <row r="119" spans="1:16" ht="18.75" x14ac:dyDescent="0.3">
      <c r="A119" s="45"/>
      <c r="B119" s="45"/>
      <c r="C119" s="45"/>
    </row>
    <row r="120" spans="1:16" ht="18.75" x14ac:dyDescent="0.3">
      <c r="A120" s="45"/>
      <c r="B120" s="45"/>
      <c r="C120" s="45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9"/>
  <sheetViews>
    <sheetView zoomScale="70" zoomScaleNormal="70" workbookViewId="0">
      <selection activeCell="N40" sqref="N40"/>
    </sheetView>
  </sheetViews>
  <sheetFormatPr defaultRowHeight="15" x14ac:dyDescent="0.25"/>
  <cols>
    <col min="1" max="2" width="10.85546875" bestFit="1" customWidth="1"/>
    <col min="3" max="3" width="10.85546875" customWidth="1"/>
    <col min="6" max="7" width="12.140625" bestFit="1" customWidth="1"/>
    <col min="13" max="13" width="17.85546875" customWidth="1"/>
    <col min="14" max="14" width="21" customWidth="1"/>
    <col min="15" max="15" width="20" customWidth="1"/>
    <col min="16" max="16" width="34.140625" customWidth="1"/>
  </cols>
  <sheetData>
    <row r="1" spans="1:17" x14ac:dyDescent="0.25">
      <c r="A1" t="s">
        <v>21</v>
      </c>
      <c r="B1" t="s">
        <v>22</v>
      </c>
      <c r="C1" t="s">
        <v>32</v>
      </c>
      <c r="D1" t="s">
        <v>12</v>
      </c>
      <c r="E1" t="s">
        <v>23</v>
      </c>
      <c r="F1" t="s">
        <v>24</v>
      </c>
      <c r="G1" t="s">
        <v>25</v>
      </c>
      <c r="M1" s="107" t="s">
        <v>21</v>
      </c>
      <c r="N1" t="s">
        <v>8</v>
      </c>
      <c r="Q1" t="str">
        <f>IF($N$2 ="RRS", "Responsive Reserve", "") &amp; " Requirement Comparison for " &amp; TEXT(DATEVALUE($N$1 &amp;" 1"), "Mmmm")</f>
        <v>Responsive Reserve Requirement Comparison for September</v>
      </c>
    </row>
    <row r="2" spans="1:17" x14ac:dyDescent="0.25">
      <c r="A2" t="str">
        <f>TEXT(B2, "mmm")</f>
        <v>Jan</v>
      </c>
      <c r="B2" s="104">
        <f>DATE(2018, MONTH('2019 RRS'!$A$1), 1)</f>
        <v>43101</v>
      </c>
      <c r="C2" s="104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29</v>
      </c>
      <c r="F2" s="1">
        <f>'2018 RRS (Hydro, 60%limit)'!$B3</f>
        <v>2920</v>
      </c>
      <c r="G2" s="1">
        <f>'2019 RRS'!$B3</f>
        <v>2984</v>
      </c>
      <c r="H2" s="1"/>
      <c r="M2" s="107" t="s">
        <v>23</v>
      </c>
      <c r="N2" t="s">
        <v>29</v>
      </c>
    </row>
    <row r="3" spans="1:17" x14ac:dyDescent="0.25">
      <c r="A3" t="str">
        <f t="shared" ref="A3:A66" si="0">TEXT(B3, "mmm")</f>
        <v>Jan</v>
      </c>
      <c r="B3" s="104">
        <f>DATE(2018, MONTH('2019 RRS'!$A$1), 1)</f>
        <v>43101</v>
      </c>
      <c r="C3" s="104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29</v>
      </c>
      <c r="F3" s="1">
        <f>'2018 RRS (Hydro, 60%limit)'!$B4</f>
        <v>2920</v>
      </c>
      <c r="G3" s="1">
        <f>'2019 RRS'!$B4</f>
        <v>2984</v>
      </c>
      <c r="H3" s="1"/>
    </row>
    <row r="4" spans="1:17" x14ac:dyDescent="0.25">
      <c r="A4" t="str">
        <f t="shared" si="0"/>
        <v>Jan</v>
      </c>
      <c r="B4" s="104">
        <f>DATE(2018, MONTH('2019 RRS'!$A$1), 1)</f>
        <v>43101</v>
      </c>
      <c r="C4" s="104" t="str">
        <f t="shared" si="1"/>
        <v>b. HE3-6</v>
      </c>
      <c r="D4">
        <v>3</v>
      </c>
      <c r="E4" t="s">
        <v>29</v>
      </c>
      <c r="F4" s="1">
        <f>'2018 RRS (Hydro, 60%limit)'!$B5</f>
        <v>2920</v>
      </c>
      <c r="G4" s="1">
        <f>'2019 RRS'!$B5</f>
        <v>2984</v>
      </c>
      <c r="H4" s="1"/>
      <c r="M4" s="107" t="s">
        <v>26</v>
      </c>
      <c r="N4" t="s">
        <v>31</v>
      </c>
      <c r="O4" t="s">
        <v>27</v>
      </c>
    </row>
    <row r="5" spans="1:17" x14ac:dyDescent="0.25">
      <c r="A5" t="str">
        <f t="shared" si="0"/>
        <v>Jan</v>
      </c>
      <c r="B5" s="104">
        <f>DATE(2018, MONTH('2019 RRS'!$A$1), 1)</f>
        <v>43101</v>
      </c>
      <c r="C5" s="104" t="str">
        <f t="shared" si="1"/>
        <v>b. HE3-6</v>
      </c>
      <c r="D5">
        <v>4</v>
      </c>
      <c r="E5" t="s">
        <v>29</v>
      </c>
      <c r="F5" s="1">
        <f>'2018 RRS (Hydro, 60%limit)'!$B6</f>
        <v>2920</v>
      </c>
      <c r="G5" s="1">
        <f>'2019 RRS'!$B6</f>
        <v>2984</v>
      </c>
      <c r="H5" s="1"/>
      <c r="M5" s="105" t="s">
        <v>33</v>
      </c>
      <c r="N5" s="106">
        <v>2665</v>
      </c>
      <c r="O5" s="106">
        <v>2665</v>
      </c>
    </row>
    <row r="6" spans="1:17" x14ac:dyDescent="0.25">
      <c r="A6" t="str">
        <f t="shared" si="0"/>
        <v>Jan</v>
      </c>
      <c r="B6" s="104">
        <f>DATE(2018, MONTH('2019 RRS'!$A$1), 1)</f>
        <v>43101</v>
      </c>
      <c r="C6" s="104" t="str">
        <f t="shared" si="1"/>
        <v>b. HE3-6</v>
      </c>
      <c r="D6">
        <v>5</v>
      </c>
      <c r="E6" t="s">
        <v>29</v>
      </c>
      <c r="F6" s="1">
        <f>'2018 RRS (Hydro, 60%limit)'!$B7</f>
        <v>2920</v>
      </c>
      <c r="G6" s="1">
        <f>'2019 RRS'!$B7</f>
        <v>2984</v>
      </c>
      <c r="H6" s="1"/>
      <c r="M6" s="105" t="s">
        <v>34</v>
      </c>
      <c r="N6" s="106">
        <v>2665</v>
      </c>
      <c r="O6" s="106">
        <v>2746</v>
      </c>
    </row>
    <row r="7" spans="1:17" x14ac:dyDescent="0.25">
      <c r="A7" t="str">
        <f t="shared" si="0"/>
        <v>Jan</v>
      </c>
      <c r="B7" s="104">
        <f>DATE(2018, MONTH('2019 RRS'!$A$1), 1)</f>
        <v>43101</v>
      </c>
      <c r="C7" s="104" t="str">
        <f t="shared" si="1"/>
        <v>b. HE3-6</v>
      </c>
      <c r="D7">
        <v>6</v>
      </c>
      <c r="E7" t="s">
        <v>29</v>
      </c>
      <c r="F7" s="1">
        <f>'2018 RRS (Hydro, 60%limit)'!$B8</f>
        <v>2920</v>
      </c>
      <c r="G7" s="1">
        <f>'2019 RRS'!$B8</f>
        <v>2984</v>
      </c>
      <c r="H7" s="1"/>
      <c r="M7" s="105" t="s">
        <v>35</v>
      </c>
      <c r="N7" s="106">
        <v>2614</v>
      </c>
      <c r="O7" s="106">
        <v>2613</v>
      </c>
    </row>
    <row r="8" spans="1:17" x14ac:dyDescent="0.25">
      <c r="A8" t="str">
        <f t="shared" si="0"/>
        <v>Jan</v>
      </c>
      <c r="B8" s="104">
        <f>DATE(2018, MONTH('2019 RRS'!$A$1), 1)</f>
        <v>43101</v>
      </c>
      <c r="C8" s="104" t="str">
        <f t="shared" si="1"/>
        <v>c. HE7-10</v>
      </c>
      <c r="D8">
        <v>7</v>
      </c>
      <c r="E8" t="s">
        <v>29</v>
      </c>
      <c r="F8" s="1">
        <f>'2018 RRS (Hydro, 60%limit)'!$B9</f>
        <v>2815</v>
      </c>
      <c r="G8" s="1">
        <f>'2019 RRS'!$B9</f>
        <v>2871</v>
      </c>
      <c r="H8" s="1"/>
      <c r="M8" s="105" t="s">
        <v>36</v>
      </c>
      <c r="N8" s="106">
        <v>2440</v>
      </c>
      <c r="O8" s="106">
        <v>2440</v>
      </c>
    </row>
    <row r="9" spans="1:17" x14ac:dyDescent="0.25">
      <c r="A9" t="str">
        <f t="shared" si="0"/>
        <v>Jan</v>
      </c>
      <c r="B9" s="104">
        <f>DATE(2018, MONTH('2019 RRS'!$A$1), 1)</f>
        <v>43101</v>
      </c>
      <c r="C9" s="104" t="str">
        <f t="shared" si="1"/>
        <v>c. HE7-10</v>
      </c>
      <c r="D9">
        <v>8</v>
      </c>
      <c r="E9" t="s">
        <v>29</v>
      </c>
      <c r="F9" s="1">
        <f>'2018 RRS (Hydro, 60%limit)'!$B10</f>
        <v>2815</v>
      </c>
      <c r="G9" s="1">
        <f>'2019 RRS'!$B10</f>
        <v>2871</v>
      </c>
      <c r="H9" s="1"/>
      <c r="M9" s="105" t="s">
        <v>37</v>
      </c>
      <c r="N9" s="106">
        <v>2405</v>
      </c>
      <c r="O9" s="106">
        <v>2405</v>
      </c>
    </row>
    <row r="10" spans="1:17" x14ac:dyDescent="0.25">
      <c r="A10" t="str">
        <f t="shared" si="0"/>
        <v>Jan</v>
      </c>
      <c r="B10" s="104">
        <f>DATE(2018, MONTH('2019 RRS'!$A$1), 1)</f>
        <v>43101</v>
      </c>
      <c r="C10" s="104" t="str">
        <f t="shared" si="1"/>
        <v>c. HE7-10</v>
      </c>
      <c r="D10">
        <v>9</v>
      </c>
      <c r="E10" t="s">
        <v>29</v>
      </c>
      <c r="F10" s="1">
        <f>'2018 RRS (Hydro, 60%limit)'!$B11</f>
        <v>2815</v>
      </c>
      <c r="G10" s="1">
        <f>'2019 RRS'!$B11</f>
        <v>2871</v>
      </c>
      <c r="H10" s="1"/>
      <c r="M10" s="105" t="s">
        <v>38</v>
      </c>
      <c r="N10" s="106">
        <v>2466</v>
      </c>
      <c r="O10" s="106">
        <v>2440</v>
      </c>
    </row>
    <row r="11" spans="1:17" x14ac:dyDescent="0.25">
      <c r="A11" t="str">
        <f t="shared" si="0"/>
        <v>Jan</v>
      </c>
      <c r="B11" s="104">
        <f>DATE(2018, MONTH('2019 RRS'!$A$1), 1)</f>
        <v>43101</v>
      </c>
      <c r="C11" s="104" t="str">
        <f t="shared" si="1"/>
        <v>c. HE7-10</v>
      </c>
      <c r="D11">
        <v>10</v>
      </c>
      <c r="E11" t="s">
        <v>29</v>
      </c>
      <c r="F11" s="1">
        <f>'2018 RRS (Hydro, 60%limit)'!$B12</f>
        <v>2815</v>
      </c>
      <c r="G11" s="1">
        <f>'2019 RRS'!$B12</f>
        <v>2871</v>
      </c>
      <c r="H11" s="1"/>
    </row>
    <row r="12" spans="1:17" x14ac:dyDescent="0.25">
      <c r="A12" t="str">
        <f t="shared" si="0"/>
        <v>Jan</v>
      </c>
      <c r="B12" s="104">
        <f>DATE(2018, MONTH('2019 RRS'!$A$1), 1)</f>
        <v>43101</v>
      </c>
      <c r="C12" s="104" t="str">
        <f t="shared" si="1"/>
        <v>d. HE11-14</v>
      </c>
      <c r="D12">
        <v>11</v>
      </c>
      <c r="E12" t="s">
        <v>29</v>
      </c>
      <c r="F12" s="1">
        <f>'2018 RRS (Hydro, 60%limit)'!$B13</f>
        <v>2815</v>
      </c>
      <c r="G12" s="1">
        <f>'2019 RRS'!$B13</f>
        <v>2840</v>
      </c>
      <c r="H12" s="1"/>
    </row>
    <row r="13" spans="1:17" x14ac:dyDescent="0.25">
      <c r="A13" t="str">
        <f t="shared" si="0"/>
        <v>Jan</v>
      </c>
      <c r="B13" s="104">
        <f>DATE(2018, MONTH('2019 RRS'!$A$1), 1)</f>
        <v>43101</v>
      </c>
      <c r="C13" s="104" t="str">
        <f t="shared" si="1"/>
        <v>d. HE11-14</v>
      </c>
      <c r="D13">
        <v>12</v>
      </c>
      <c r="E13" t="s">
        <v>29</v>
      </c>
      <c r="F13" s="1">
        <f>'2018 RRS (Hydro, 60%limit)'!$B14</f>
        <v>2815</v>
      </c>
      <c r="G13" s="1">
        <f>'2019 RRS'!$B14</f>
        <v>2840</v>
      </c>
      <c r="H13" s="1"/>
    </row>
    <row r="14" spans="1:17" x14ac:dyDescent="0.25">
      <c r="A14" t="str">
        <f t="shared" si="0"/>
        <v>Jan</v>
      </c>
      <c r="B14" s="104">
        <f>DATE(2018, MONTH('2019 RRS'!$A$1), 1)</f>
        <v>43101</v>
      </c>
      <c r="C14" s="104" t="str">
        <f t="shared" si="1"/>
        <v>d. HE11-14</v>
      </c>
      <c r="D14">
        <v>13</v>
      </c>
      <c r="E14" t="s">
        <v>29</v>
      </c>
      <c r="F14" s="1">
        <f>'2018 RRS (Hydro, 60%limit)'!$B15</f>
        <v>2815</v>
      </c>
      <c r="G14" s="1">
        <f>'2019 RRS'!$B15</f>
        <v>2840</v>
      </c>
      <c r="H14" s="1"/>
    </row>
    <row r="15" spans="1:17" x14ac:dyDescent="0.25">
      <c r="A15" t="str">
        <f t="shared" si="0"/>
        <v>Jan</v>
      </c>
      <c r="B15" s="104">
        <f>DATE(2018, MONTH('2019 RRS'!$A$1), 1)</f>
        <v>43101</v>
      </c>
      <c r="C15" s="104" t="str">
        <f t="shared" si="1"/>
        <v>d. HE11-14</v>
      </c>
      <c r="D15">
        <v>14</v>
      </c>
      <c r="E15" t="s">
        <v>29</v>
      </c>
      <c r="F15" s="1">
        <f>'2018 RRS (Hydro, 60%limit)'!$B16</f>
        <v>2815</v>
      </c>
      <c r="G15" s="1">
        <f>'2019 RRS'!$B16</f>
        <v>2840</v>
      </c>
      <c r="H15" s="1"/>
    </row>
    <row r="16" spans="1:17" x14ac:dyDescent="0.25">
      <c r="A16" t="str">
        <f t="shared" si="0"/>
        <v>Jan</v>
      </c>
      <c r="B16" s="104">
        <f>DATE(2018, MONTH('2019 RRS'!$A$1), 1)</f>
        <v>43101</v>
      </c>
      <c r="C16" s="104" t="str">
        <f t="shared" si="1"/>
        <v>e. HE15-18</v>
      </c>
      <c r="D16">
        <v>15</v>
      </c>
      <c r="E16" t="s">
        <v>29</v>
      </c>
      <c r="F16" s="1">
        <f>'2018 RRS (Hydro, 60%limit)'!$B17</f>
        <v>2815</v>
      </c>
      <c r="G16" s="1">
        <f>'2019 RRS'!$B17</f>
        <v>2840</v>
      </c>
      <c r="H16" s="1"/>
    </row>
    <row r="17" spans="1:17" x14ac:dyDescent="0.25">
      <c r="A17" t="str">
        <f t="shared" si="0"/>
        <v>Jan</v>
      </c>
      <c r="B17" s="104">
        <f>DATE(2018, MONTH('2019 RRS'!$A$1), 1)</f>
        <v>43101</v>
      </c>
      <c r="C17" s="104" t="str">
        <f t="shared" si="1"/>
        <v>e. HE15-18</v>
      </c>
      <c r="D17">
        <v>16</v>
      </c>
      <c r="E17" t="s">
        <v>29</v>
      </c>
      <c r="F17" s="1">
        <f>'2018 RRS (Hydro, 60%limit)'!$B18</f>
        <v>2815</v>
      </c>
      <c r="G17" s="1">
        <f>'2019 RRS'!$B18</f>
        <v>2840</v>
      </c>
      <c r="H17" s="1"/>
    </row>
    <row r="18" spans="1:17" x14ac:dyDescent="0.25">
      <c r="A18" t="str">
        <f t="shared" si="0"/>
        <v>Jan</v>
      </c>
      <c r="B18" s="104">
        <f>DATE(2018, MONTH('2019 RRS'!$A$1), 1)</f>
        <v>43101</v>
      </c>
      <c r="C18" s="104" t="str">
        <f t="shared" si="1"/>
        <v>e. HE15-18</v>
      </c>
      <c r="D18">
        <v>17</v>
      </c>
      <c r="E18" t="s">
        <v>29</v>
      </c>
      <c r="F18" s="1">
        <f>'2018 RRS (Hydro, 60%limit)'!$B19</f>
        <v>2815</v>
      </c>
      <c r="G18" s="1">
        <f>'2019 RRS'!$B19</f>
        <v>2840</v>
      </c>
      <c r="H18" s="1"/>
    </row>
    <row r="19" spans="1:17" x14ac:dyDescent="0.25">
      <c r="A19" t="str">
        <f t="shared" si="0"/>
        <v>Jan</v>
      </c>
      <c r="B19" s="104">
        <f>DATE(2018, MONTH('2019 RRS'!$A$1), 1)</f>
        <v>43101</v>
      </c>
      <c r="C19" s="104" t="str">
        <f t="shared" si="1"/>
        <v>e. HE15-18</v>
      </c>
      <c r="D19">
        <v>18</v>
      </c>
      <c r="E19" t="s">
        <v>29</v>
      </c>
      <c r="F19" s="1">
        <f>'2018 RRS (Hydro, 60%limit)'!$B20</f>
        <v>2815</v>
      </c>
      <c r="G19" s="1">
        <f>'2019 RRS'!$B20</f>
        <v>2840</v>
      </c>
      <c r="H19" s="1"/>
    </row>
    <row r="20" spans="1:17" x14ac:dyDescent="0.25">
      <c r="A20" t="str">
        <f t="shared" si="0"/>
        <v>Jan</v>
      </c>
      <c r="B20" s="104">
        <f>DATE(2018, MONTH('2019 RRS'!$A$1), 1)</f>
        <v>43101</v>
      </c>
      <c r="C20" s="104" t="str">
        <f t="shared" si="1"/>
        <v>f. HE19-22</v>
      </c>
      <c r="D20">
        <v>19</v>
      </c>
      <c r="E20" t="s">
        <v>29</v>
      </c>
      <c r="F20" s="1">
        <f>'2018 RRS (Hydro, 60%limit)'!$B21</f>
        <v>2838</v>
      </c>
      <c r="G20" s="1">
        <f>'2019 RRS'!$B21</f>
        <v>2871</v>
      </c>
      <c r="H20" s="1"/>
    </row>
    <row r="21" spans="1:17" x14ac:dyDescent="0.25">
      <c r="A21" t="str">
        <f t="shared" si="0"/>
        <v>Jan</v>
      </c>
      <c r="B21" s="104">
        <f>DATE(2018, MONTH('2019 RRS'!$A$1), 1)</f>
        <v>43101</v>
      </c>
      <c r="C21" s="104" t="str">
        <f t="shared" si="1"/>
        <v>f. HE19-22</v>
      </c>
      <c r="D21">
        <v>20</v>
      </c>
      <c r="E21" t="s">
        <v>29</v>
      </c>
      <c r="F21" s="1">
        <f>'2018 RRS (Hydro, 60%limit)'!$B22</f>
        <v>2838</v>
      </c>
      <c r="G21" s="1">
        <f>'2019 RRS'!$B22</f>
        <v>2871</v>
      </c>
      <c r="H21" s="1"/>
    </row>
    <row r="22" spans="1:17" x14ac:dyDescent="0.25">
      <c r="A22" t="str">
        <f t="shared" si="0"/>
        <v>Jan</v>
      </c>
      <c r="B22" s="104">
        <f>DATE(2018, MONTH('2019 RRS'!$A$1), 1)</f>
        <v>43101</v>
      </c>
      <c r="C22" s="104" t="str">
        <f t="shared" si="1"/>
        <v>f. HE19-22</v>
      </c>
      <c r="D22">
        <v>21</v>
      </c>
      <c r="E22" t="s">
        <v>29</v>
      </c>
      <c r="F22" s="1">
        <f>'2018 RRS (Hydro, 60%limit)'!$B23</f>
        <v>2838</v>
      </c>
      <c r="G22" s="1">
        <f>'2019 RRS'!$B23</f>
        <v>2871</v>
      </c>
      <c r="H22" s="1"/>
    </row>
    <row r="23" spans="1:17" x14ac:dyDescent="0.25">
      <c r="A23" t="str">
        <f t="shared" si="0"/>
        <v>Jan</v>
      </c>
      <c r="B23" s="104">
        <f>DATE(2018, MONTH('2019 RRS'!$A$1), 1)</f>
        <v>43101</v>
      </c>
      <c r="C23" s="104" t="str">
        <f t="shared" si="1"/>
        <v>f. HE19-22</v>
      </c>
      <c r="D23">
        <v>22</v>
      </c>
      <c r="E23" t="s">
        <v>29</v>
      </c>
      <c r="F23" s="1">
        <f>'2018 RRS (Hydro, 60%limit)'!$B24</f>
        <v>2838</v>
      </c>
      <c r="G23" s="1">
        <f>'2019 RRS'!$B24</f>
        <v>2871</v>
      </c>
      <c r="H23" s="1"/>
    </row>
    <row r="24" spans="1:17" x14ac:dyDescent="0.25">
      <c r="A24" t="str">
        <f t="shared" si="0"/>
        <v>Jan</v>
      </c>
      <c r="B24" s="104">
        <f>DATE(2018, MONTH('2019 RRS'!$A$1), 1)</f>
        <v>43101</v>
      </c>
      <c r="C24" s="104" t="str">
        <f t="shared" si="1"/>
        <v>a. HE1-2 &amp; HE23-24</v>
      </c>
      <c r="D24">
        <v>23</v>
      </c>
      <c r="E24" t="s">
        <v>29</v>
      </c>
      <c r="F24" s="1">
        <f>'2018 RRS (Hydro, 60%limit)'!$B25</f>
        <v>2920</v>
      </c>
      <c r="G24" s="1">
        <f>'2019 RRS'!$B25</f>
        <v>2984</v>
      </c>
      <c r="H24" s="1"/>
    </row>
    <row r="25" spans="1:17" x14ac:dyDescent="0.25">
      <c r="A25" t="str">
        <f t="shared" si="0"/>
        <v>Jan</v>
      </c>
      <c r="B25" s="104">
        <f>DATE(2018, MONTH('2019 RRS'!$A$1), 1)</f>
        <v>43101</v>
      </c>
      <c r="C25" s="104" t="str">
        <f t="shared" si="1"/>
        <v>a. HE1-2 &amp; HE23-24</v>
      </c>
      <c r="D25">
        <v>24</v>
      </c>
      <c r="E25" t="s">
        <v>29</v>
      </c>
      <c r="F25" s="1">
        <f>'2018 RRS (Hydro, 60%limit)'!$B26</f>
        <v>2920</v>
      </c>
      <c r="G25" s="1">
        <f>'2019 RRS'!$B26</f>
        <v>2984</v>
      </c>
      <c r="H25" s="1"/>
    </row>
    <row r="26" spans="1:17" x14ac:dyDescent="0.25">
      <c r="A26" t="str">
        <f t="shared" si="0"/>
        <v>Feb</v>
      </c>
      <c r="B26" s="104">
        <f>DATE(2018, MONTH('2019 RRS'!$H$1), 1)</f>
        <v>43132</v>
      </c>
      <c r="C26" s="104" t="str">
        <f t="shared" si="1"/>
        <v>a. HE1-2 &amp; HE23-24</v>
      </c>
      <c r="D26">
        <v>1</v>
      </c>
      <c r="E26" t="s">
        <v>29</v>
      </c>
      <c r="F26" s="1">
        <f>'2018 RRS (Hydro, 60%limit)'!$I3</f>
        <v>2993</v>
      </c>
      <c r="G26" s="1">
        <f>'2019 RRS'!$I3</f>
        <v>2984</v>
      </c>
      <c r="H26" s="1"/>
    </row>
    <row r="27" spans="1:17" x14ac:dyDescent="0.25">
      <c r="A27" t="str">
        <f t="shared" si="0"/>
        <v>Feb</v>
      </c>
      <c r="B27" s="104">
        <f>DATE(2018, MONTH('2019 RRS'!$H$1), 1)</f>
        <v>43132</v>
      </c>
      <c r="C27" s="104" t="str">
        <f t="shared" si="1"/>
        <v>a. HE1-2 &amp; HE23-24</v>
      </c>
      <c r="D27">
        <v>2</v>
      </c>
      <c r="E27" t="s">
        <v>29</v>
      </c>
      <c r="F27" s="1">
        <f>'2018 RRS (Hydro, 60%limit)'!$I4</f>
        <v>2993</v>
      </c>
      <c r="G27" s="1">
        <f>'2019 RRS'!$I4</f>
        <v>2984</v>
      </c>
      <c r="H27" s="1"/>
    </row>
    <row r="28" spans="1:17" x14ac:dyDescent="0.25">
      <c r="A28" t="str">
        <f t="shared" si="0"/>
        <v>Feb</v>
      </c>
      <c r="B28" s="104">
        <f>DATE(2018, MONTH('2019 RRS'!$H$1), 1)</f>
        <v>43132</v>
      </c>
      <c r="C28" s="104" t="str">
        <f t="shared" si="1"/>
        <v>b. HE3-6</v>
      </c>
      <c r="D28">
        <v>3</v>
      </c>
      <c r="E28" t="s">
        <v>29</v>
      </c>
      <c r="F28" s="1">
        <f>'2018 RRS (Hydro, 60%limit)'!$I5</f>
        <v>2963</v>
      </c>
      <c r="G28" s="1">
        <f>'2019 RRS'!$I5</f>
        <v>2984</v>
      </c>
      <c r="H28" s="1"/>
    </row>
    <row r="29" spans="1:17" x14ac:dyDescent="0.25">
      <c r="A29" t="str">
        <f t="shared" si="0"/>
        <v>Feb</v>
      </c>
      <c r="B29" s="104">
        <f>DATE(2018, MONTH('2019 RRS'!$H$1), 1)</f>
        <v>43132</v>
      </c>
      <c r="C29" s="104" t="str">
        <f t="shared" si="1"/>
        <v>b. HE3-6</v>
      </c>
      <c r="D29">
        <v>4</v>
      </c>
      <c r="E29" t="s">
        <v>29</v>
      </c>
      <c r="F29" s="1">
        <f>'2018 RRS (Hydro, 60%limit)'!$I6</f>
        <v>2963</v>
      </c>
      <c r="G29" s="1">
        <f>'2019 RRS'!$I6</f>
        <v>2984</v>
      </c>
      <c r="H29" s="1"/>
    </row>
    <row r="30" spans="1:17" x14ac:dyDescent="0.25">
      <c r="A30" t="str">
        <f t="shared" si="0"/>
        <v>Feb</v>
      </c>
      <c r="B30" s="104">
        <f>DATE(2018, MONTH('2019 RRS'!$H$1), 1)</f>
        <v>43132</v>
      </c>
      <c r="C30" s="104" t="str">
        <f t="shared" si="1"/>
        <v>b. HE3-6</v>
      </c>
      <c r="D30">
        <v>5</v>
      </c>
      <c r="E30" t="s">
        <v>29</v>
      </c>
      <c r="F30" s="1">
        <f>'2018 RRS (Hydro, 60%limit)'!$I7</f>
        <v>2963</v>
      </c>
      <c r="G30" s="1">
        <f>'2019 RRS'!$I7</f>
        <v>2984</v>
      </c>
      <c r="H30" s="1"/>
      <c r="M30" s="107" t="s">
        <v>23</v>
      </c>
      <c r="N30" t="s">
        <v>29</v>
      </c>
      <c r="Q30" t="str">
        <f>"Hourly Average " &amp; IF($N$30 = "RRS", "Responsive Reserve",  "") &amp; " Requirement Comparison"</f>
        <v>Hourly Average Responsive Reserve Requirement Comparison</v>
      </c>
    </row>
    <row r="31" spans="1:17" x14ac:dyDescent="0.25">
      <c r="A31" t="str">
        <f t="shared" si="0"/>
        <v>Feb</v>
      </c>
      <c r="B31" s="104">
        <f>DATE(2018, MONTH('2019 RRS'!$H$1), 1)</f>
        <v>43132</v>
      </c>
      <c r="C31" s="104" t="str">
        <f t="shared" si="1"/>
        <v>b. HE3-6</v>
      </c>
      <c r="D31">
        <v>6</v>
      </c>
      <c r="E31" t="s">
        <v>29</v>
      </c>
      <c r="F31" s="1">
        <f>'2018 RRS (Hydro, 60%limit)'!$I8</f>
        <v>2963</v>
      </c>
      <c r="G31" s="1">
        <f>'2019 RRS'!$I8</f>
        <v>2984</v>
      </c>
      <c r="H31" s="1"/>
    </row>
    <row r="32" spans="1:17" x14ac:dyDescent="0.25">
      <c r="A32" t="str">
        <f t="shared" si="0"/>
        <v>Feb</v>
      </c>
      <c r="B32" s="104">
        <f>DATE(2018, MONTH('2019 RRS'!$H$1), 1)</f>
        <v>43132</v>
      </c>
      <c r="C32" s="104" t="str">
        <f t="shared" si="1"/>
        <v>c. HE7-10</v>
      </c>
      <c r="D32">
        <v>7</v>
      </c>
      <c r="E32" t="s">
        <v>29</v>
      </c>
      <c r="F32" s="1">
        <f>'2018 RRS (Hydro, 60%limit)'!$I9</f>
        <v>2838</v>
      </c>
      <c r="G32" s="1">
        <f>'2019 RRS'!$I9</f>
        <v>2840</v>
      </c>
      <c r="H32" s="1"/>
      <c r="M32" s="107" t="s">
        <v>26</v>
      </c>
      <c r="N32" t="s">
        <v>30</v>
      </c>
      <c r="O32" t="s">
        <v>28</v>
      </c>
    </row>
    <row r="33" spans="1:15" x14ac:dyDescent="0.25">
      <c r="A33" t="str">
        <f t="shared" si="0"/>
        <v>Feb</v>
      </c>
      <c r="B33" s="104">
        <f>DATE(2018, MONTH('2019 RRS'!$H$1), 1)</f>
        <v>43132</v>
      </c>
      <c r="C33" s="104" t="str">
        <f t="shared" si="1"/>
        <v>c. HE7-10</v>
      </c>
      <c r="D33">
        <v>8</v>
      </c>
      <c r="E33" t="s">
        <v>29</v>
      </c>
      <c r="F33" s="1">
        <f>'2018 RRS (Hydro, 60%limit)'!$I10</f>
        <v>2838</v>
      </c>
      <c r="G33" s="1">
        <f>'2019 RRS'!$I10</f>
        <v>2840</v>
      </c>
      <c r="H33" s="1"/>
      <c r="M33" s="105" t="s">
        <v>0</v>
      </c>
      <c r="N33" s="106">
        <v>2853.8333333333335</v>
      </c>
      <c r="O33" s="106">
        <v>2898.3333333333335</v>
      </c>
    </row>
    <row r="34" spans="1:15" x14ac:dyDescent="0.25">
      <c r="A34" t="str">
        <f t="shared" si="0"/>
        <v>Feb</v>
      </c>
      <c r="B34" s="104">
        <f>DATE(2018, MONTH('2019 RRS'!$H$1), 1)</f>
        <v>43132</v>
      </c>
      <c r="C34" s="104" t="str">
        <f t="shared" si="1"/>
        <v>c. HE7-10</v>
      </c>
      <c r="D34">
        <v>9</v>
      </c>
      <c r="E34" t="s">
        <v>29</v>
      </c>
      <c r="F34" s="1">
        <f>'2018 RRS (Hydro, 60%limit)'!$I11</f>
        <v>2838</v>
      </c>
      <c r="G34" s="1">
        <f>'2019 RRS'!$I11</f>
        <v>2840</v>
      </c>
      <c r="H34" s="1"/>
      <c r="M34" s="105" t="s">
        <v>1</v>
      </c>
      <c r="N34" s="106">
        <v>2884.6666666666665</v>
      </c>
      <c r="O34" s="106">
        <v>2880.6666666666665</v>
      </c>
    </row>
    <row r="35" spans="1:15" x14ac:dyDescent="0.25">
      <c r="A35" t="str">
        <f t="shared" si="0"/>
        <v>Feb</v>
      </c>
      <c r="B35" s="104">
        <f>DATE(2018, MONTH('2019 RRS'!$H$1), 1)</f>
        <v>43132</v>
      </c>
      <c r="C35" s="104" t="str">
        <f t="shared" si="1"/>
        <v>c. HE7-10</v>
      </c>
      <c r="D35">
        <v>10</v>
      </c>
      <c r="E35" t="s">
        <v>29</v>
      </c>
      <c r="F35" s="1">
        <f>'2018 RRS (Hydro, 60%limit)'!$I12</f>
        <v>2838</v>
      </c>
      <c r="G35" s="1">
        <f>'2019 RRS'!$I12</f>
        <v>2840</v>
      </c>
      <c r="H35" s="1"/>
      <c r="M35" s="105" t="s">
        <v>2</v>
      </c>
      <c r="N35" s="106">
        <v>2868.1666666666665</v>
      </c>
      <c r="O35" s="106">
        <v>2893.1666666666665</v>
      </c>
    </row>
    <row r="36" spans="1:15" x14ac:dyDescent="0.25">
      <c r="A36" t="str">
        <f t="shared" si="0"/>
        <v>Feb</v>
      </c>
      <c r="B36" s="104">
        <f>DATE(2018, MONTH('2019 RRS'!$H$1), 1)</f>
        <v>43132</v>
      </c>
      <c r="C36" s="104" t="str">
        <f t="shared" si="1"/>
        <v>d. HE11-14</v>
      </c>
      <c r="D36">
        <v>11</v>
      </c>
      <c r="E36" t="s">
        <v>29</v>
      </c>
      <c r="F36" s="1">
        <f>'2018 RRS (Hydro, 60%limit)'!$I13</f>
        <v>2838</v>
      </c>
      <c r="G36" s="1">
        <f>'2019 RRS'!$I13</f>
        <v>2818</v>
      </c>
      <c r="H36" s="1"/>
      <c r="M36" s="105" t="s">
        <v>3</v>
      </c>
      <c r="N36" s="106">
        <v>2869.1666666666665</v>
      </c>
      <c r="O36" s="106">
        <v>2903.8333333333335</v>
      </c>
    </row>
    <row r="37" spans="1:15" x14ac:dyDescent="0.25">
      <c r="A37" t="str">
        <f t="shared" si="0"/>
        <v>Feb</v>
      </c>
      <c r="B37" s="104">
        <f>DATE(2018, MONTH('2019 RRS'!$H$1), 1)</f>
        <v>43132</v>
      </c>
      <c r="C37" s="104" t="str">
        <f t="shared" si="1"/>
        <v>d. HE11-14</v>
      </c>
      <c r="D37">
        <v>12</v>
      </c>
      <c r="E37" t="s">
        <v>29</v>
      </c>
      <c r="F37" s="1">
        <f>'2018 RRS (Hydro, 60%limit)'!$I14</f>
        <v>2838</v>
      </c>
      <c r="G37" s="1">
        <f>'2019 RRS'!$I14</f>
        <v>2818</v>
      </c>
      <c r="H37" s="1"/>
      <c r="M37" s="105" t="s">
        <v>4</v>
      </c>
      <c r="N37" s="106">
        <v>2710.1666666666665</v>
      </c>
      <c r="O37" s="106">
        <v>2711.6666666666665</v>
      </c>
    </row>
    <row r="38" spans="1:15" x14ac:dyDescent="0.25">
      <c r="A38" t="str">
        <f t="shared" si="0"/>
        <v>Feb</v>
      </c>
      <c r="B38" s="104">
        <f>DATE(2018, MONTH('2019 RRS'!$H$1), 1)</f>
        <v>43132</v>
      </c>
      <c r="C38" s="104" t="str">
        <f t="shared" si="1"/>
        <v>d. HE11-14</v>
      </c>
      <c r="D38">
        <v>13</v>
      </c>
      <c r="E38" t="s">
        <v>29</v>
      </c>
      <c r="F38" s="1">
        <f>'2018 RRS (Hydro, 60%limit)'!$I15</f>
        <v>2838</v>
      </c>
      <c r="G38" s="1">
        <f>'2019 RRS'!$I15</f>
        <v>2818</v>
      </c>
      <c r="H38" s="1"/>
      <c r="M38" s="105" t="s">
        <v>5</v>
      </c>
      <c r="N38" s="106">
        <v>2487.6666666666665</v>
      </c>
      <c r="O38" s="106">
        <v>2467</v>
      </c>
    </row>
    <row r="39" spans="1:15" x14ac:dyDescent="0.25">
      <c r="A39" t="str">
        <f t="shared" si="0"/>
        <v>Feb</v>
      </c>
      <c r="B39" s="104">
        <f>DATE(2018, MONTH('2019 RRS'!$H$1), 1)</f>
        <v>43132</v>
      </c>
      <c r="C39" s="104" t="str">
        <f t="shared" si="1"/>
        <v>d. HE11-14</v>
      </c>
      <c r="D39">
        <v>14</v>
      </c>
      <c r="E39" t="s">
        <v>29</v>
      </c>
      <c r="F39" s="1">
        <f>'2018 RRS (Hydro, 60%limit)'!$I16</f>
        <v>2838</v>
      </c>
      <c r="G39" s="1">
        <f>'2019 RRS'!$I16</f>
        <v>2818</v>
      </c>
      <c r="H39" s="1"/>
      <c r="M39" s="105" t="s">
        <v>6</v>
      </c>
      <c r="N39" s="106">
        <v>2402.8333333333335</v>
      </c>
      <c r="O39" s="106">
        <v>2374.3333333333335</v>
      </c>
    </row>
    <row r="40" spans="1:15" x14ac:dyDescent="0.25">
      <c r="A40" t="str">
        <f t="shared" si="0"/>
        <v>Feb</v>
      </c>
      <c r="B40" s="104">
        <f>DATE(2018, MONTH('2019 RRS'!$H$1), 1)</f>
        <v>43132</v>
      </c>
      <c r="C40" s="104" t="str">
        <f t="shared" si="1"/>
        <v>e. HE15-18</v>
      </c>
      <c r="D40">
        <v>15</v>
      </c>
      <c r="E40" t="s">
        <v>29</v>
      </c>
      <c r="F40" s="1">
        <f>'2018 RRS (Hydro, 60%limit)'!$I17</f>
        <v>2838</v>
      </c>
      <c r="G40" s="1">
        <f>'2019 RRS'!$I17</f>
        <v>2818</v>
      </c>
      <c r="H40" s="1"/>
      <c r="M40" s="105" t="s">
        <v>7</v>
      </c>
      <c r="N40" s="106">
        <v>2432.5</v>
      </c>
      <c r="O40" s="106">
        <v>2385.5</v>
      </c>
    </row>
    <row r="41" spans="1:15" x14ac:dyDescent="0.25">
      <c r="A41" t="str">
        <f t="shared" si="0"/>
        <v>Feb</v>
      </c>
      <c r="B41" s="104">
        <f>DATE(2018, MONTH('2019 RRS'!$H$1), 1)</f>
        <v>43132</v>
      </c>
      <c r="C41" s="104" t="str">
        <f t="shared" si="1"/>
        <v>e. HE15-18</v>
      </c>
      <c r="D41">
        <v>16</v>
      </c>
      <c r="E41" t="s">
        <v>29</v>
      </c>
      <c r="F41" s="1">
        <f>'2018 RRS (Hydro, 60%limit)'!$I18</f>
        <v>2838</v>
      </c>
      <c r="G41" s="1">
        <f>'2019 RRS'!$I18</f>
        <v>2818</v>
      </c>
      <c r="H41" s="1"/>
      <c r="M41" s="105" t="s">
        <v>8</v>
      </c>
      <c r="N41" s="106">
        <v>2542.5</v>
      </c>
      <c r="O41" s="106">
        <v>2551.5</v>
      </c>
    </row>
    <row r="42" spans="1:15" x14ac:dyDescent="0.25">
      <c r="A42" t="str">
        <f t="shared" si="0"/>
        <v>Feb</v>
      </c>
      <c r="B42" s="104">
        <f>DATE(2018, MONTH('2019 RRS'!$H$1), 1)</f>
        <v>43132</v>
      </c>
      <c r="C42" s="104" t="str">
        <f t="shared" si="1"/>
        <v>e. HE15-18</v>
      </c>
      <c r="D42">
        <v>17</v>
      </c>
      <c r="E42" t="s">
        <v>29</v>
      </c>
      <c r="F42" s="1">
        <f>'2018 RRS (Hydro, 60%limit)'!$I19</f>
        <v>2838</v>
      </c>
      <c r="G42" s="1">
        <f>'2019 RRS'!$I19</f>
        <v>2818</v>
      </c>
      <c r="H42" s="1"/>
      <c r="M42" s="105" t="s">
        <v>9</v>
      </c>
      <c r="N42" s="106">
        <v>2779.6666666666665</v>
      </c>
      <c r="O42" s="106">
        <v>0</v>
      </c>
    </row>
    <row r="43" spans="1:15" x14ac:dyDescent="0.25">
      <c r="A43" t="str">
        <f t="shared" si="0"/>
        <v>Feb</v>
      </c>
      <c r="B43" s="104">
        <f>DATE(2018, MONTH('2019 RRS'!$H$1), 1)</f>
        <v>43132</v>
      </c>
      <c r="C43" s="104" t="str">
        <f t="shared" si="1"/>
        <v>e. HE15-18</v>
      </c>
      <c r="D43">
        <v>18</v>
      </c>
      <c r="E43" t="s">
        <v>29</v>
      </c>
      <c r="F43" s="1">
        <f>'2018 RRS (Hydro, 60%limit)'!$I20</f>
        <v>2838</v>
      </c>
      <c r="G43" s="1">
        <f>'2019 RRS'!$I20</f>
        <v>2818</v>
      </c>
      <c r="H43" s="1"/>
      <c r="M43" s="105" t="s">
        <v>10</v>
      </c>
      <c r="N43" s="106">
        <v>2890.7391304347825</v>
      </c>
      <c r="O43" s="106">
        <v>0</v>
      </c>
    </row>
    <row r="44" spans="1:15" x14ac:dyDescent="0.25">
      <c r="A44" t="str">
        <f t="shared" si="0"/>
        <v>Feb</v>
      </c>
      <c r="B44" s="104">
        <f>DATE(2018, MONTH('2019 RRS'!$H$1), 1)</f>
        <v>43132</v>
      </c>
      <c r="C44" s="104" t="str">
        <f t="shared" si="1"/>
        <v>f. HE19-22</v>
      </c>
      <c r="D44">
        <v>19</v>
      </c>
      <c r="E44" t="s">
        <v>29</v>
      </c>
      <c r="F44" s="1">
        <f>'2018 RRS (Hydro, 60%limit)'!$I21</f>
        <v>2838</v>
      </c>
      <c r="G44" s="1">
        <f>'2019 RRS'!$I21</f>
        <v>2840</v>
      </c>
      <c r="H44" s="1"/>
      <c r="M44" s="105" t="s">
        <v>11</v>
      </c>
      <c r="N44" s="106">
        <v>2903.56</v>
      </c>
      <c r="O44" s="106">
        <v>0</v>
      </c>
    </row>
    <row r="45" spans="1:15" x14ac:dyDescent="0.25">
      <c r="A45" t="str">
        <f t="shared" si="0"/>
        <v>Feb</v>
      </c>
      <c r="B45" s="104">
        <f>DATE(2018, MONTH('2019 RRS'!$H$1), 1)</f>
        <v>43132</v>
      </c>
      <c r="C45" s="104" t="str">
        <f t="shared" si="1"/>
        <v>f. HE19-22</v>
      </c>
      <c r="D45">
        <v>20</v>
      </c>
      <c r="E45" t="s">
        <v>29</v>
      </c>
      <c r="F45" s="1">
        <f>'2018 RRS (Hydro, 60%limit)'!$I22</f>
        <v>2838</v>
      </c>
      <c r="G45" s="1">
        <f>'2019 RRS'!$I22</f>
        <v>2840</v>
      </c>
      <c r="H45" s="1"/>
    </row>
    <row r="46" spans="1:15" x14ac:dyDescent="0.25">
      <c r="A46" t="str">
        <f t="shared" si="0"/>
        <v>Feb</v>
      </c>
      <c r="B46" s="104">
        <f>DATE(2018, MONTH('2019 RRS'!$H$1), 1)</f>
        <v>43132</v>
      </c>
      <c r="C46" s="104" t="str">
        <f t="shared" si="1"/>
        <v>f. HE19-22</v>
      </c>
      <c r="D46">
        <v>21</v>
      </c>
      <c r="E46" t="s">
        <v>29</v>
      </c>
      <c r="F46" s="1">
        <f>'2018 RRS (Hydro, 60%limit)'!$I23</f>
        <v>2838</v>
      </c>
      <c r="G46" s="1">
        <f>'2019 RRS'!$I23</f>
        <v>2840</v>
      </c>
      <c r="H46" s="1"/>
    </row>
    <row r="47" spans="1:15" x14ac:dyDescent="0.25">
      <c r="A47" t="str">
        <f t="shared" si="0"/>
        <v>Feb</v>
      </c>
      <c r="B47" s="104">
        <f>DATE(2018, MONTH('2019 RRS'!$H$1), 1)</f>
        <v>43132</v>
      </c>
      <c r="C47" s="104" t="str">
        <f t="shared" si="1"/>
        <v>f. HE19-22</v>
      </c>
      <c r="D47">
        <v>22</v>
      </c>
      <c r="E47" t="s">
        <v>29</v>
      </c>
      <c r="F47" s="1">
        <f>'2018 RRS (Hydro, 60%limit)'!$I24</f>
        <v>2838</v>
      </c>
      <c r="G47" s="1">
        <f>'2019 RRS'!$I24</f>
        <v>2840</v>
      </c>
      <c r="H47" s="1"/>
    </row>
    <row r="48" spans="1:15" x14ac:dyDescent="0.25">
      <c r="A48" t="str">
        <f t="shared" si="0"/>
        <v>Feb</v>
      </c>
      <c r="B48" s="104">
        <f>DATE(2018, MONTH('2019 RRS'!$H$1), 1)</f>
        <v>43132</v>
      </c>
      <c r="C48" s="104" t="str">
        <f t="shared" si="1"/>
        <v>a. HE1-2 &amp; HE23-24</v>
      </c>
      <c r="D48">
        <v>23</v>
      </c>
      <c r="E48" t="s">
        <v>29</v>
      </c>
      <c r="F48" s="1">
        <f>'2018 RRS (Hydro, 60%limit)'!$I25</f>
        <v>2993</v>
      </c>
      <c r="G48" s="1">
        <f>'2019 RRS'!$I25</f>
        <v>2984</v>
      </c>
      <c r="H48" s="1"/>
    </row>
    <row r="49" spans="1:8" x14ac:dyDescent="0.25">
      <c r="A49" t="str">
        <f t="shared" si="0"/>
        <v>Feb</v>
      </c>
      <c r="B49" s="104">
        <f>DATE(2018, MONTH('2019 RRS'!$H$1), 1)</f>
        <v>43132</v>
      </c>
      <c r="C49" s="104" t="str">
        <f t="shared" si="1"/>
        <v>a. HE1-2 &amp; HE23-24</v>
      </c>
      <c r="D49">
        <v>24</v>
      </c>
      <c r="E49" t="s">
        <v>29</v>
      </c>
      <c r="F49" s="1">
        <f>'2018 RRS (Hydro, 60%limit)'!$I26</f>
        <v>2993</v>
      </c>
      <c r="G49" s="1">
        <f>'2019 RRS'!$I26</f>
        <v>2984</v>
      </c>
      <c r="H49" s="1"/>
    </row>
    <row r="50" spans="1:8" x14ac:dyDescent="0.25">
      <c r="A50" t="str">
        <f t="shared" si="0"/>
        <v>Mar</v>
      </c>
      <c r="B50" s="104">
        <f>DATE(2018, MONTH('2019 RRS'!$O$1), 1)</f>
        <v>43160</v>
      </c>
      <c r="C50" s="104" t="str">
        <f t="shared" si="1"/>
        <v>a. HE1-2 &amp; HE23-24</v>
      </c>
      <c r="D50">
        <v>1</v>
      </c>
      <c r="E50" t="s">
        <v>29</v>
      </c>
      <c r="F50" s="1">
        <f>'2018 RRS (Hydro, 60%limit)'!$P3</f>
        <v>2963</v>
      </c>
      <c r="G50" s="1">
        <f>'2019 RRS'!$P3</f>
        <v>2984</v>
      </c>
      <c r="H50" s="1"/>
    </row>
    <row r="51" spans="1:8" x14ac:dyDescent="0.25">
      <c r="A51" t="str">
        <f t="shared" si="0"/>
        <v>Mar</v>
      </c>
      <c r="B51" s="104">
        <f>DATE(2018, MONTH('2019 RRS'!$O$1), 1)</f>
        <v>43160</v>
      </c>
      <c r="C51" s="104" t="str">
        <f t="shared" si="1"/>
        <v>a. HE1-2 &amp; HE23-24</v>
      </c>
      <c r="D51">
        <v>2</v>
      </c>
      <c r="E51" t="s">
        <v>29</v>
      </c>
      <c r="F51" s="1">
        <f>'2018 RRS (Hydro, 60%limit)'!$P4</f>
        <v>2963</v>
      </c>
      <c r="G51" s="1">
        <f>'2019 RRS'!$P4</f>
        <v>2984</v>
      </c>
      <c r="H51" s="1"/>
    </row>
    <row r="52" spans="1:8" x14ac:dyDescent="0.25">
      <c r="A52" t="str">
        <f t="shared" si="0"/>
        <v>Mar</v>
      </c>
      <c r="B52" s="104">
        <f>DATE(2018, MONTH('2019 RRS'!$O$1), 1)</f>
        <v>43160</v>
      </c>
      <c r="C52" s="104" t="str">
        <f t="shared" si="1"/>
        <v>b. HE3-6</v>
      </c>
      <c r="D52">
        <v>3</v>
      </c>
      <c r="E52" t="s">
        <v>29</v>
      </c>
      <c r="F52" s="1">
        <f>'2018 RRS (Hydro, 60%limit)'!$P5</f>
        <v>2963</v>
      </c>
      <c r="G52" s="1">
        <f>'2019 RRS'!$P5</f>
        <v>2984</v>
      </c>
      <c r="H52" s="1"/>
    </row>
    <row r="53" spans="1:8" x14ac:dyDescent="0.25">
      <c r="A53" t="str">
        <f t="shared" si="0"/>
        <v>Mar</v>
      </c>
      <c r="B53" s="104">
        <f>DATE(2018, MONTH('2019 RRS'!$O$1), 1)</f>
        <v>43160</v>
      </c>
      <c r="C53" s="104" t="str">
        <f t="shared" si="1"/>
        <v>b. HE3-6</v>
      </c>
      <c r="D53">
        <v>4</v>
      </c>
      <c r="E53" t="s">
        <v>29</v>
      </c>
      <c r="F53" s="1">
        <f>'2018 RRS (Hydro, 60%limit)'!$P6</f>
        <v>2963</v>
      </c>
      <c r="G53" s="1">
        <f>'2019 RRS'!$P6</f>
        <v>2984</v>
      </c>
      <c r="H53" s="1"/>
    </row>
    <row r="54" spans="1:8" x14ac:dyDescent="0.25">
      <c r="A54" t="str">
        <f t="shared" si="0"/>
        <v>Mar</v>
      </c>
      <c r="B54" s="104">
        <f>DATE(2018, MONTH('2019 RRS'!$O$1), 1)</f>
        <v>43160</v>
      </c>
      <c r="C54" s="104" t="str">
        <f t="shared" si="1"/>
        <v>b. HE3-6</v>
      </c>
      <c r="D54">
        <v>5</v>
      </c>
      <c r="E54" t="s">
        <v>29</v>
      </c>
      <c r="F54" s="1">
        <f>'2018 RRS (Hydro, 60%limit)'!$P7</f>
        <v>2963</v>
      </c>
      <c r="G54" s="1">
        <f>'2019 RRS'!$P7</f>
        <v>2984</v>
      </c>
      <c r="H54" s="1"/>
    </row>
    <row r="55" spans="1:8" x14ac:dyDescent="0.25">
      <c r="A55" t="str">
        <f t="shared" si="0"/>
        <v>Mar</v>
      </c>
      <c r="B55" s="104">
        <f>DATE(2018, MONTH('2019 RRS'!$O$1), 1)</f>
        <v>43160</v>
      </c>
      <c r="C55" s="104" t="str">
        <f t="shared" si="1"/>
        <v>b. HE3-6</v>
      </c>
      <c r="D55">
        <v>6</v>
      </c>
      <c r="E55" t="s">
        <v>29</v>
      </c>
      <c r="F55" s="1">
        <f>'2018 RRS (Hydro, 60%limit)'!$P8</f>
        <v>2963</v>
      </c>
      <c r="G55" s="1">
        <f>'2019 RRS'!$P8</f>
        <v>2984</v>
      </c>
      <c r="H55" s="1"/>
    </row>
    <row r="56" spans="1:8" x14ac:dyDescent="0.25">
      <c r="A56" t="str">
        <f t="shared" si="0"/>
        <v>Mar</v>
      </c>
      <c r="B56" s="104">
        <f>DATE(2018, MONTH('2019 RRS'!$O$1), 1)</f>
        <v>43160</v>
      </c>
      <c r="C56" s="104" t="str">
        <f t="shared" si="1"/>
        <v>c. HE7-10</v>
      </c>
      <c r="D56">
        <v>7</v>
      </c>
      <c r="E56" t="s">
        <v>29</v>
      </c>
      <c r="F56" s="1">
        <f>'2018 RRS (Hydro, 60%limit)'!$P9</f>
        <v>2838</v>
      </c>
      <c r="G56" s="1">
        <f>'2019 RRS'!$P9</f>
        <v>2871</v>
      </c>
      <c r="H56" s="1"/>
    </row>
    <row r="57" spans="1:8" x14ac:dyDescent="0.25">
      <c r="A57" t="str">
        <f t="shared" si="0"/>
        <v>Mar</v>
      </c>
      <c r="B57" s="104">
        <f>DATE(2018, MONTH('2019 RRS'!$O$1), 1)</f>
        <v>43160</v>
      </c>
      <c r="C57" s="104" t="str">
        <f t="shared" si="1"/>
        <v>c. HE7-10</v>
      </c>
      <c r="D57">
        <v>8</v>
      </c>
      <c r="E57" t="s">
        <v>29</v>
      </c>
      <c r="F57" s="1">
        <f>'2018 RRS (Hydro, 60%limit)'!$P10</f>
        <v>2838</v>
      </c>
      <c r="G57" s="1">
        <f>'2019 RRS'!$P10</f>
        <v>2871</v>
      </c>
      <c r="H57" s="1"/>
    </row>
    <row r="58" spans="1:8" x14ac:dyDescent="0.25">
      <c r="A58" t="str">
        <f t="shared" si="0"/>
        <v>Mar</v>
      </c>
      <c r="B58" s="104">
        <f>DATE(2018, MONTH('2019 RRS'!$O$1), 1)</f>
        <v>43160</v>
      </c>
      <c r="C58" s="104" t="str">
        <f t="shared" si="1"/>
        <v>c. HE7-10</v>
      </c>
      <c r="D58">
        <v>9</v>
      </c>
      <c r="E58" t="s">
        <v>29</v>
      </c>
      <c r="F58" s="1">
        <f>'2018 RRS (Hydro, 60%limit)'!$P11</f>
        <v>2838</v>
      </c>
      <c r="G58" s="1">
        <f>'2019 RRS'!$P11</f>
        <v>2871</v>
      </c>
      <c r="H58" s="1"/>
    </row>
    <row r="59" spans="1:8" x14ac:dyDescent="0.25">
      <c r="A59" t="str">
        <f t="shared" si="0"/>
        <v>Mar</v>
      </c>
      <c r="B59" s="104">
        <f>DATE(2018, MONTH('2019 RRS'!$O$1), 1)</f>
        <v>43160</v>
      </c>
      <c r="C59" s="104" t="str">
        <f t="shared" si="1"/>
        <v>c. HE7-10</v>
      </c>
      <c r="D59">
        <v>10</v>
      </c>
      <c r="E59" t="s">
        <v>29</v>
      </c>
      <c r="F59" s="1">
        <f>'2018 RRS (Hydro, 60%limit)'!$P12</f>
        <v>2838</v>
      </c>
      <c r="G59" s="1">
        <f>'2019 RRS'!$P12</f>
        <v>2871</v>
      </c>
      <c r="H59" s="1"/>
    </row>
    <row r="60" spans="1:8" x14ac:dyDescent="0.25">
      <c r="A60" t="str">
        <f t="shared" si="0"/>
        <v>Mar</v>
      </c>
      <c r="B60" s="104">
        <f>DATE(2018, MONTH('2019 RRS'!$O$1), 1)</f>
        <v>43160</v>
      </c>
      <c r="C60" s="104" t="str">
        <f t="shared" si="1"/>
        <v>d. HE11-14</v>
      </c>
      <c r="D60">
        <v>11</v>
      </c>
      <c r="E60" t="s">
        <v>29</v>
      </c>
      <c r="F60" s="1">
        <f>'2018 RRS (Hydro, 60%limit)'!$P13</f>
        <v>2815</v>
      </c>
      <c r="G60" s="1">
        <f>'2019 RRS'!$P13</f>
        <v>2840</v>
      </c>
      <c r="H60" s="1"/>
    </row>
    <row r="61" spans="1:8" x14ac:dyDescent="0.25">
      <c r="A61" t="str">
        <f t="shared" si="0"/>
        <v>Mar</v>
      </c>
      <c r="B61" s="104">
        <f>DATE(2018, MONTH('2019 RRS'!$O$1), 1)</f>
        <v>43160</v>
      </c>
      <c r="C61" s="104" t="str">
        <f t="shared" si="1"/>
        <v>d. HE11-14</v>
      </c>
      <c r="D61">
        <v>12</v>
      </c>
      <c r="E61" t="s">
        <v>29</v>
      </c>
      <c r="F61" s="1">
        <f>'2018 RRS (Hydro, 60%limit)'!$P14</f>
        <v>2815</v>
      </c>
      <c r="G61" s="1">
        <f>'2019 RRS'!$P14</f>
        <v>2840</v>
      </c>
      <c r="H61" s="1"/>
    </row>
    <row r="62" spans="1:8" x14ac:dyDescent="0.25">
      <c r="A62" t="str">
        <f t="shared" si="0"/>
        <v>Mar</v>
      </c>
      <c r="B62" s="104">
        <f>DATE(2018, MONTH('2019 RRS'!$O$1), 1)</f>
        <v>43160</v>
      </c>
      <c r="C62" s="104" t="str">
        <f t="shared" si="1"/>
        <v>d. HE11-14</v>
      </c>
      <c r="D62">
        <v>13</v>
      </c>
      <c r="E62" t="s">
        <v>29</v>
      </c>
      <c r="F62" s="1">
        <f>'2018 RRS (Hydro, 60%limit)'!$P15</f>
        <v>2815</v>
      </c>
      <c r="G62" s="1">
        <f>'2019 RRS'!$P15</f>
        <v>2840</v>
      </c>
      <c r="H62" s="1"/>
    </row>
    <row r="63" spans="1:8" x14ac:dyDescent="0.25">
      <c r="A63" t="str">
        <f t="shared" si="0"/>
        <v>Mar</v>
      </c>
      <c r="B63" s="104">
        <f>DATE(2018, MONTH('2019 RRS'!$O$1), 1)</f>
        <v>43160</v>
      </c>
      <c r="C63" s="104" t="str">
        <f t="shared" si="1"/>
        <v>d. HE11-14</v>
      </c>
      <c r="D63">
        <v>14</v>
      </c>
      <c r="E63" t="s">
        <v>29</v>
      </c>
      <c r="F63" s="1">
        <f>'2018 RRS (Hydro, 60%limit)'!$P16</f>
        <v>2815</v>
      </c>
      <c r="G63" s="1">
        <f>'2019 RRS'!$P16</f>
        <v>2840</v>
      </c>
      <c r="H63" s="1"/>
    </row>
    <row r="64" spans="1:8" x14ac:dyDescent="0.25">
      <c r="A64" t="str">
        <f t="shared" si="0"/>
        <v>Mar</v>
      </c>
      <c r="B64" s="104">
        <f>DATE(2018, MONTH('2019 RRS'!$O$1), 1)</f>
        <v>43160</v>
      </c>
      <c r="C64" s="104" t="str">
        <f t="shared" si="1"/>
        <v>e. HE15-18</v>
      </c>
      <c r="D64">
        <v>15</v>
      </c>
      <c r="E64" t="s">
        <v>29</v>
      </c>
      <c r="F64" s="1">
        <f>'2018 RRS (Hydro, 60%limit)'!$P17</f>
        <v>2815</v>
      </c>
      <c r="G64" s="1">
        <f>'2019 RRS'!$P17</f>
        <v>2840</v>
      </c>
      <c r="H64" s="1"/>
    </row>
    <row r="65" spans="1:8" x14ac:dyDescent="0.25">
      <c r="A65" t="str">
        <f t="shared" si="0"/>
        <v>Mar</v>
      </c>
      <c r="B65" s="104">
        <f>DATE(2018, MONTH('2019 RRS'!$O$1), 1)</f>
        <v>43160</v>
      </c>
      <c r="C65" s="104" t="str">
        <f t="shared" si="1"/>
        <v>e. HE15-18</v>
      </c>
      <c r="D65">
        <v>16</v>
      </c>
      <c r="E65" t="s">
        <v>29</v>
      </c>
      <c r="F65" s="1">
        <f>'2018 RRS (Hydro, 60%limit)'!$P18</f>
        <v>2815</v>
      </c>
      <c r="G65" s="1">
        <f>'2019 RRS'!$P18</f>
        <v>2840</v>
      </c>
      <c r="H65" s="1"/>
    </row>
    <row r="66" spans="1:8" x14ac:dyDescent="0.25">
      <c r="A66" t="str">
        <f t="shared" si="0"/>
        <v>Mar</v>
      </c>
      <c r="B66" s="104">
        <f>DATE(2018, MONTH('2019 RRS'!$O$1), 1)</f>
        <v>43160</v>
      </c>
      <c r="C66" s="104" t="str">
        <f t="shared" si="1"/>
        <v>e. HE15-18</v>
      </c>
      <c r="D66">
        <v>17</v>
      </c>
      <c r="E66" t="s">
        <v>29</v>
      </c>
      <c r="F66" s="1">
        <f>'2018 RRS (Hydro, 60%limit)'!$P19</f>
        <v>2815</v>
      </c>
      <c r="G66" s="1">
        <f>'2019 RRS'!$P19</f>
        <v>2840</v>
      </c>
      <c r="H66" s="1"/>
    </row>
    <row r="67" spans="1:8" x14ac:dyDescent="0.25">
      <c r="A67" t="str">
        <f t="shared" ref="A67:A130" si="2">TEXT(B67, "mmm")</f>
        <v>Mar</v>
      </c>
      <c r="B67" s="104">
        <f>DATE(2018, MONTH('2019 RRS'!$O$1), 1)</f>
        <v>43160</v>
      </c>
      <c r="C67" s="104" t="str">
        <f t="shared" ref="C67:C130" si="3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29</v>
      </c>
      <c r="F67" s="1">
        <f>'2018 RRS (Hydro, 60%limit)'!$P20</f>
        <v>2815</v>
      </c>
      <c r="G67" s="1">
        <f>'2019 RRS'!$P20</f>
        <v>2840</v>
      </c>
      <c r="H67" s="1"/>
    </row>
    <row r="68" spans="1:8" x14ac:dyDescent="0.25">
      <c r="A68" t="str">
        <f t="shared" si="2"/>
        <v>Mar</v>
      </c>
      <c r="B68" s="104">
        <f>DATE(2018, MONTH('2019 RRS'!$O$1), 1)</f>
        <v>43160</v>
      </c>
      <c r="C68" s="104" t="str">
        <f t="shared" si="3"/>
        <v>f. HE19-22</v>
      </c>
      <c r="D68">
        <v>19</v>
      </c>
      <c r="E68" t="s">
        <v>29</v>
      </c>
      <c r="F68" s="1">
        <f>'2018 RRS (Hydro, 60%limit)'!$P21</f>
        <v>2815</v>
      </c>
      <c r="G68" s="1">
        <f>'2019 RRS'!$P21</f>
        <v>2840</v>
      </c>
      <c r="H68" s="1"/>
    </row>
    <row r="69" spans="1:8" x14ac:dyDescent="0.25">
      <c r="A69" t="str">
        <f t="shared" si="2"/>
        <v>Mar</v>
      </c>
      <c r="B69" s="104">
        <f>DATE(2018, MONTH('2019 RRS'!$O$1), 1)</f>
        <v>43160</v>
      </c>
      <c r="C69" s="104" t="str">
        <f t="shared" si="3"/>
        <v>f. HE19-22</v>
      </c>
      <c r="D69">
        <v>20</v>
      </c>
      <c r="E69" t="s">
        <v>29</v>
      </c>
      <c r="F69" s="1">
        <f>'2018 RRS (Hydro, 60%limit)'!$P22</f>
        <v>2815</v>
      </c>
      <c r="G69" s="1">
        <f>'2019 RRS'!$P22</f>
        <v>2840</v>
      </c>
      <c r="H69" s="1"/>
    </row>
    <row r="70" spans="1:8" x14ac:dyDescent="0.25">
      <c r="A70" t="str">
        <f t="shared" si="2"/>
        <v>Mar</v>
      </c>
      <c r="B70" s="104">
        <f>DATE(2018, MONTH('2019 RRS'!$O$1), 1)</f>
        <v>43160</v>
      </c>
      <c r="C70" s="104" t="str">
        <f t="shared" si="3"/>
        <v>f. HE19-22</v>
      </c>
      <c r="D70">
        <v>21</v>
      </c>
      <c r="E70" t="s">
        <v>29</v>
      </c>
      <c r="F70" s="1">
        <f>'2018 RRS (Hydro, 60%limit)'!$P23</f>
        <v>2815</v>
      </c>
      <c r="G70" s="1">
        <f>'2019 RRS'!$P23</f>
        <v>2840</v>
      </c>
      <c r="H70" s="1"/>
    </row>
    <row r="71" spans="1:8" x14ac:dyDescent="0.25">
      <c r="A71" t="str">
        <f t="shared" si="2"/>
        <v>Mar</v>
      </c>
      <c r="B71" s="104">
        <f>DATE(2018, MONTH('2019 RRS'!$O$1), 1)</f>
        <v>43160</v>
      </c>
      <c r="C71" s="104" t="str">
        <f t="shared" si="3"/>
        <v>f. HE19-22</v>
      </c>
      <c r="D71">
        <v>22</v>
      </c>
      <c r="E71" t="s">
        <v>29</v>
      </c>
      <c r="F71" s="1">
        <f>'2018 RRS (Hydro, 60%limit)'!$P24</f>
        <v>2815</v>
      </c>
      <c r="G71" s="1">
        <f>'2019 RRS'!$P24</f>
        <v>2840</v>
      </c>
      <c r="H71" s="1"/>
    </row>
    <row r="72" spans="1:8" x14ac:dyDescent="0.25">
      <c r="A72" t="str">
        <f t="shared" si="2"/>
        <v>Mar</v>
      </c>
      <c r="B72" s="104">
        <f>DATE(2018, MONTH('2019 RRS'!$O$1), 1)</f>
        <v>43160</v>
      </c>
      <c r="C72" s="104" t="str">
        <f t="shared" si="3"/>
        <v>a. HE1-2 &amp; HE23-24</v>
      </c>
      <c r="D72">
        <v>23</v>
      </c>
      <c r="E72" t="s">
        <v>29</v>
      </c>
      <c r="F72" s="1">
        <f>'2018 RRS (Hydro, 60%limit)'!$P25</f>
        <v>2963</v>
      </c>
      <c r="G72" s="1">
        <f>'2019 RRS'!$P25</f>
        <v>2984</v>
      </c>
      <c r="H72" s="1"/>
    </row>
    <row r="73" spans="1:8" x14ac:dyDescent="0.25">
      <c r="A73" t="str">
        <f t="shared" si="2"/>
        <v>Mar</v>
      </c>
      <c r="B73" s="104">
        <f>DATE(2018, MONTH('2019 RRS'!$O$1), 1)</f>
        <v>43160</v>
      </c>
      <c r="C73" s="104" t="str">
        <f t="shared" si="3"/>
        <v>a. HE1-2 &amp; HE23-24</v>
      </c>
      <c r="D73">
        <v>24</v>
      </c>
      <c r="E73" t="s">
        <v>29</v>
      </c>
      <c r="F73" s="1">
        <f>'2018 RRS (Hydro, 60%limit)'!$P26</f>
        <v>2963</v>
      </c>
      <c r="G73" s="1">
        <f>'2019 RRS'!$P26</f>
        <v>2984</v>
      </c>
      <c r="H73" s="1"/>
    </row>
    <row r="74" spans="1:8" x14ac:dyDescent="0.25">
      <c r="A74" t="str">
        <f t="shared" si="2"/>
        <v>Apr</v>
      </c>
      <c r="B74" s="104">
        <f>DATE(2018, MONTH('2019 RRS'!$A$30), 1)</f>
        <v>43191</v>
      </c>
      <c r="C74" s="104" t="str">
        <f t="shared" si="3"/>
        <v>a. HE1-2 &amp; HE23-24</v>
      </c>
      <c r="D74">
        <v>1</v>
      </c>
      <c r="E74" t="s">
        <v>29</v>
      </c>
      <c r="F74" s="1">
        <f>'2018 RRS (Hydro, 60%limit)'!$B32</f>
        <v>2963</v>
      </c>
      <c r="G74" s="1">
        <f>'2019 RRS'!$B32</f>
        <v>2984</v>
      </c>
      <c r="H74" s="1"/>
    </row>
    <row r="75" spans="1:8" x14ac:dyDescent="0.25">
      <c r="A75" t="str">
        <f t="shared" si="2"/>
        <v>Apr</v>
      </c>
      <c r="B75" s="104">
        <f>DATE(2018, MONTH('2019 RRS'!$A$30), 1)</f>
        <v>43191</v>
      </c>
      <c r="C75" s="104" t="str">
        <f t="shared" si="3"/>
        <v>a. HE1-2 &amp; HE23-24</v>
      </c>
      <c r="D75">
        <v>2</v>
      </c>
      <c r="E75" t="s">
        <v>29</v>
      </c>
      <c r="F75" s="1">
        <f>'2018 RRS (Hydro, 60%limit)'!$B33</f>
        <v>2963</v>
      </c>
      <c r="G75" s="1">
        <f>'2019 RRS'!$B33</f>
        <v>2984</v>
      </c>
      <c r="H75" s="1"/>
    </row>
    <row r="76" spans="1:8" x14ac:dyDescent="0.25">
      <c r="A76" t="str">
        <f t="shared" si="2"/>
        <v>Apr</v>
      </c>
      <c r="B76" s="104">
        <f>DATE(2018, MONTH('2019 RRS'!$A$30), 1)</f>
        <v>43191</v>
      </c>
      <c r="C76" s="104" t="str">
        <f t="shared" si="3"/>
        <v>b. HE3-6</v>
      </c>
      <c r="D76">
        <v>3</v>
      </c>
      <c r="E76" t="s">
        <v>29</v>
      </c>
      <c r="F76" s="1">
        <f>'2018 RRS (Hydro, 60%limit)'!$B34</f>
        <v>2963</v>
      </c>
      <c r="G76" s="1">
        <f>'2019 RRS'!$B34</f>
        <v>3016</v>
      </c>
      <c r="H76" s="1"/>
    </row>
    <row r="77" spans="1:8" x14ac:dyDescent="0.25">
      <c r="A77" t="str">
        <f t="shared" si="2"/>
        <v>Apr</v>
      </c>
      <c r="B77" s="104">
        <f>DATE(2018, MONTH('2019 RRS'!$A$30), 1)</f>
        <v>43191</v>
      </c>
      <c r="C77" s="104" t="str">
        <f t="shared" si="3"/>
        <v>b. HE3-6</v>
      </c>
      <c r="D77">
        <v>4</v>
      </c>
      <c r="E77" t="s">
        <v>29</v>
      </c>
      <c r="F77" s="1">
        <f>'2018 RRS (Hydro, 60%limit)'!$B35</f>
        <v>2963</v>
      </c>
      <c r="G77" s="1">
        <f>'2019 RRS'!$B35</f>
        <v>3016</v>
      </c>
      <c r="H77" s="1"/>
    </row>
    <row r="78" spans="1:8" x14ac:dyDescent="0.25">
      <c r="A78" t="str">
        <f t="shared" si="2"/>
        <v>Apr</v>
      </c>
      <c r="B78" s="104">
        <f>DATE(2018, MONTH('2019 RRS'!$A$30), 1)</f>
        <v>43191</v>
      </c>
      <c r="C78" s="104" t="str">
        <f t="shared" si="3"/>
        <v>b. HE3-6</v>
      </c>
      <c r="D78">
        <v>5</v>
      </c>
      <c r="E78" t="s">
        <v>29</v>
      </c>
      <c r="F78" s="1">
        <f>'2018 RRS (Hydro, 60%limit)'!$B36</f>
        <v>2963</v>
      </c>
      <c r="G78" s="1">
        <f>'2019 RRS'!$B36</f>
        <v>3016</v>
      </c>
      <c r="H78" s="1"/>
    </row>
    <row r="79" spans="1:8" x14ac:dyDescent="0.25">
      <c r="A79" t="str">
        <f t="shared" si="2"/>
        <v>Apr</v>
      </c>
      <c r="B79" s="104">
        <f>DATE(2018, MONTH('2019 RRS'!$A$30), 1)</f>
        <v>43191</v>
      </c>
      <c r="C79" s="104" t="str">
        <f t="shared" si="3"/>
        <v>b. HE3-6</v>
      </c>
      <c r="D79">
        <v>6</v>
      </c>
      <c r="E79" t="s">
        <v>29</v>
      </c>
      <c r="F79" s="1">
        <f>'2018 RRS (Hydro, 60%limit)'!$B37</f>
        <v>2963</v>
      </c>
      <c r="G79" s="1">
        <f>'2019 RRS'!$B37</f>
        <v>3016</v>
      </c>
      <c r="H79" s="1"/>
    </row>
    <row r="80" spans="1:8" x14ac:dyDescent="0.25">
      <c r="A80" t="str">
        <f t="shared" si="2"/>
        <v>Apr</v>
      </c>
      <c r="B80" s="104">
        <f>DATE(2018, MONTH('2019 RRS'!$A$30), 1)</f>
        <v>43191</v>
      </c>
      <c r="C80" s="104" t="str">
        <f t="shared" si="3"/>
        <v>c. HE7-10</v>
      </c>
      <c r="D80">
        <v>7</v>
      </c>
      <c r="E80" t="s">
        <v>29</v>
      </c>
      <c r="F80" s="1">
        <f>'2018 RRS (Hydro, 60%limit)'!$B38</f>
        <v>2883</v>
      </c>
      <c r="G80" s="1">
        <f>'2019 RRS'!$B38</f>
        <v>2903</v>
      </c>
      <c r="H80" s="1"/>
    </row>
    <row r="81" spans="1:8" x14ac:dyDescent="0.25">
      <c r="A81" t="str">
        <f t="shared" si="2"/>
        <v>Apr</v>
      </c>
      <c r="B81" s="104">
        <f>DATE(2018, MONTH('2019 RRS'!$A$30), 1)</f>
        <v>43191</v>
      </c>
      <c r="C81" s="104" t="str">
        <f t="shared" si="3"/>
        <v>c. HE7-10</v>
      </c>
      <c r="D81">
        <v>8</v>
      </c>
      <c r="E81" t="s">
        <v>29</v>
      </c>
      <c r="F81" s="1">
        <f>'2018 RRS (Hydro, 60%limit)'!$B39</f>
        <v>2883</v>
      </c>
      <c r="G81" s="1">
        <f>'2019 RRS'!$B39</f>
        <v>2903</v>
      </c>
      <c r="H81" s="1"/>
    </row>
    <row r="82" spans="1:8" x14ac:dyDescent="0.25">
      <c r="A82" t="str">
        <f t="shared" si="2"/>
        <v>Apr</v>
      </c>
      <c r="B82" s="104">
        <f>DATE(2018, MONTH('2019 RRS'!$A$30), 1)</f>
        <v>43191</v>
      </c>
      <c r="C82" s="104" t="str">
        <f t="shared" si="3"/>
        <v>c. HE7-10</v>
      </c>
      <c r="D82">
        <v>9</v>
      </c>
      <c r="E82" t="s">
        <v>29</v>
      </c>
      <c r="F82" s="1">
        <f>'2018 RRS (Hydro, 60%limit)'!$B40</f>
        <v>2883</v>
      </c>
      <c r="G82" s="1">
        <f>'2019 RRS'!$B40</f>
        <v>2903</v>
      </c>
      <c r="H82" s="1"/>
    </row>
    <row r="83" spans="1:8" x14ac:dyDescent="0.25">
      <c r="A83" t="str">
        <f t="shared" si="2"/>
        <v>Apr</v>
      </c>
      <c r="B83" s="104">
        <f>DATE(2018, MONTH('2019 RRS'!$A$30), 1)</f>
        <v>43191</v>
      </c>
      <c r="C83" s="104" t="str">
        <f t="shared" si="3"/>
        <v>c. HE7-10</v>
      </c>
      <c r="D83">
        <v>10</v>
      </c>
      <c r="E83" t="s">
        <v>29</v>
      </c>
      <c r="F83" s="1">
        <f>'2018 RRS (Hydro, 60%limit)'!$B41</f>
        <v>2883</v>
      </c>
      <c r="G83" s="1">
        <f>'2019 RRS'!$B41</f>
        <v>2903</v>
      </c>
      <c r="H83" s="1"/>
    </row>
    <row r="84" spans="1:8" x14ac:dyDescent="0.25">
      <c r="A84" t="str">
        <f t="shared" si="2"/>
        <v>Apr</v>
      </c>
      <c r="B84" s="104">
        <f>DATE(2018, MONTH('2019 RRS'!$A$30), 1)</f>
        <v>43191</v>
      </c>
      <c r="C84" s="104" t="str">
        <f t="shared" si="3"/>
        <v>d. HE11-14</v>
      </c>
      <c r="D84">
        <v>11</v>
      </c>
      <c r="E84" t="s">
        <v>29</v>
      </c>
      <c r="F84" s="1">
        <f>'2018 RRS (Hydro, 60%limit)'!$B42</f>
        <v>2815</v>
      </c>
      <c r="G84" s="1">
        <f>'2019 RRS'!$B42</f>
        <v>2840</v>
      </c>
      <c r="H84" s="1"/>
    </row>
    <row r="85" spans="1:8" x14ac:dyDescent="0.25">
      <c r="A85" t="str">
        <f t="shared" si="2"/>
        <v>Apr</v>
      </c>
      <c r="B85" s="104">
        <f>DATE(2018, MONTH('2019 RRS'!$A$30), 1)</f>
        <v>43191</v>
      </c>
      <c r="C85" s="104" t="str">
        <f t="shared" si="3"/>
        <v>d. HE11-14</v>
      </c>
      <c r="D85">
        <v>12</v>
      </c>
      <c r="E85" t="s">
        <v>29</v>
      </c>
      <c r="F85" s="1">
        <f>'2018 RRS (Hydro, 60%limit)'!$B43</f>
        <v>2815</v>
      </c>
      <c r="G85" s="1">
        <f>'2019 RRS'!$B43</f>
        <v>2840</v>
      </c>
      <c r="H85" s="1"/>
    </row>
    <row r="86" spans="1:8" x14ac:dyDescent="0.25">
      <c r="A86" t="str">
        <f t="shared" si="2"/>
        <v>Apr</v>
      </c>
      <c r="B86" s="104">
        <f>DATE(2018, MONTH('2019 RRS'!$A$30), 1)</f>
        <v>43191</v>
      </c>
      <c r="C86" s="104" t="str">
        <f t="shared" si="3"/>
        <v>d. HE11-14</v>
      </c>
      <c r="D86">
        <v>13</v>
      </c>
      <c r="E86" t="s">
        <v>29</v>
      </c>
      <c r="F86" s="1">
        <f>'2018 RRS (Hydro, 60%limit)'!$B44</f>
        <v>2815</v>
      </c>
      <c r="G86" s="1">
        <f>'2019 RRS'!$B44</f>
        <v>2840</v>
      </c>
      <c r="H86" s="1"/>
    </row>
    <row r="87" spans="1:8" x14ac:dyDescent="0.25">
      <c r="A87" t="str">
        <f t="shared" si="2"/>
        <v>Apr</v>
      </c>
      <c r="B87" s="104">
        <f>DATE(2018, MONTH('2019 RRS'!$A$30), 1)</f>
        <v>43191</v>
      </c>
      <c r="C87" s="104" t="str">
        <f t="shared" si="3"/>
        <v>d. HE11-14</v>
      </c>
      <c r="D87">
        <v>14</v>
      </c>
      <c r="E87" t="s">
        <v>29</v>
      </c>
      <c r="F87" s="1">
        <f>'2018 RRS (Hydro, 60%limit)'!$B45</f>
        <v>2815</v>
      </c>
      <c r="G87" s="1">
        <f>'2019 RRS'!$B45</f>
        <v>2840</v>
      </c>
      <c r="H87" s="1"/>
    </row>
    <row r="88" spans="1:8" x14ac:dyDescent="0.25">
      <c r="A88" t="str">
        <f t="shared" si="2"/>
        <v>Apr</v>
      </c>
      <c r="B88" s="104">
        <f>DATE(2018, MONTH('2019 RRS'!$A$30), 1)</f>
        <v>43191</v>
      </c>
      <c r="C88" s="104" t="str">
        <f t="shared" si="3"/>
        <v>e. HE15-18</v>
      </c>
      <c r="D88">
        <v>15</v>
      </c>
      <c r="E88" t="s">
        <v>29</v>
      </c>
      <c r="F88" s="1">
        <f>'2018 RRS (Hydro, 60%limit)'!$B46</f>
        <v>2776</v>
      </c>
      <c r="G88" s="1">
        <f>'2019 RRS'!$B46</f>
        <v>2840</v>
      </c>
      <c r="H88" s="1"/>
    </row>
    <row r="89" spans="1:8" x14ac:dyDescent="0.25">
      <c r="A89" t="str">
        <f t="shared" si="2"/>
        <v>Apr</v>
      </c>
      <c r="B89" s="104">
        <f>DATE(2018, MONTH('2019 RRS'!$A$30), 1)</f>
        <v>43191</v>
      </c>
      <c r="C89" s="104" t="str">
        <f t="shared" si="3"/>
        <v>e. HE15-18</v>
      </c>
      <c r="D89">
        <v>16</v>
      </c>
      <c r="E89" t="s">
        <v>29</v>
      </c>
      <c r="F89" s="1">
        <f>'2018 RRS (Hydro, 60%limit)'!$B47</f>
        <v>2776</v>
      </c>
      <c r="G89" s="1">
        <f>'2019 RRS'!$B47</f>
        <v>2840</v>
      </c>
      <c r="H89" s="1"/>
    </row>
    <row r="90" spans="1:8" x14ac:dyDescent="0.25">
      <c r="A90" t="str">
        <f t="shared" si="2"/>
        <v>Apr</v>
      </c>
      <c r="B90" s="104">
        <f>DATE(2018, MONTH('2019 RRS'!$A$30), 1)</f>
        <v>43191</v>
      </c>
      <c r="C90" s="104" t="str">
        <f t="shared" si="3"/>
        <v>e. HE15-18</v>
      </c>
      <c r="D90">
        <v>17</v>
      </c>
      <c r="E90" t="s">
        <v>29</v>
      </c>
      <c r="F90" s="1">
        <f>'2018 RRS (Hydro, 60%limit)'!$B48</f>
        <v>2776</v>
      </c>
      <c r="G90" s="1">
        <f>'2019 RRS'!$B48</f>
        <v>2840</v>
      </c>
      <c r="H90" s="1"/>
    </row>
    <row r="91" spans="1:8" x14ac:dyDescent="0.25">
      <c r="A91" t="str">
        <f t="shared" si="2"/>
        <v>Apr</v>
      </c>
      <c r="B91" s="104">
        <f>DATE(2018, MONTH('2019 RRS'!$A$30), 1)</f>
        <v>43191</v>
      </c>
      <c r="C91" s="104" t="str">
        <f t="shared" si="3"/>
        <v>e. HE15-18</v>
      </c>
      <c r="D91">
        <v>18</v>
      </c>
      <c r="E91" t="s">
        <v>29</v>
      </c>
      <c r="F91" s="1">
        <f>'2018 RRS (Hydro, 60%limit)'!$B49</f>
        <v>2776</v>
      </c>
      <c r="G91" s="1">
        <f>'2019 RRS'!$B49</f>
        <v>2840</v>
      </c>
      <c r="H91" s="1"/>
    </row>
    <row r="92" spans="1:8" x14ac:dyDescent="0.25">
      <c r="A92" t="str">
        <f t="shared" si="2"/>
        <v>Apr</v>
      </c>
      <c r="B92" s="104">
        <f>DATE(2018, MONTH('2019 RRS'!$A$30), 1)</f>
        <v>43191</v>
      </c>
      <c r="C92" s="104" t="str">
        <f t="shared" si="3"/>
        <v>f. HE19-22</v>
      </c>
      <c r="D92">
        <v>19</v>
      </c>
      <c r="E92" t="s">
        <v>29</v>
      </c>
      <c r="F92" s="1">
        <f>'2018 RRS (Hydro, 60%limit)'!$B50</f>
        <v>2815</v>
      </c>
      <c r="G92" s="1">
        <f>'2019 RRS'!$B50</f>
        <v>2840</v>
      </c>
      <c r="H92" s="1"/>
    </row>
    <row r="93" spans="1:8" x14ac:dyDescent="0.25">
      <c r="A93" t="str">
        <f t="shared" si="2"/>
        <v>Apr</v>
      </c>
      <c r="B93" s="104">
        <f>DATE(2018, MONTH('2019 RRS'!$A$30), 1)</f>
        <v>43191</v>
      </c>
      <c r="C93" s="104" t="str">
        <f t="shared" si="3"/>
        <v>f. HE19-22</v>
      </c>
      <c r="D93">
        <v>20</v>
      </c>
      <c r="E93" t="s">
        <v>29</v>
      </c>
      <c r="F93" s="1">
        <f>'2018 RRS (Hydro, 60%limit)'!$B51</f>
        <v>2815</v>
      </c>
      <c r="G93" s="1">
        <f>'2019 RRS'!$B51</f>
        <v>2840</v>
      </c>
      <c r="H93" s="1"/>
    </row>
    <row r="94" spans="1:8" x14ac:dyDescent="0.25">
      <c r="A94" t="str">
        <f t="shared" si="2"/>
        <v>Apr</v>
      </c>
      <c r="B94" s="104">
        <f>DATE(2018, MONTH('2019 RRS'!$A$30), 1)</f>
        <v>43191</v>
      </c>
      <c r="C94" s="104" t="str">
        <f t="shared" si="3"/>
        <v>f. HE19-22</v>
      </c>
      <c r="D94">
        <v>21</v>
      </c>
      <c r="E94" t="s">
        <v>29</v>
      </c>
      <c r="F94" s="1">
        <f>'2018 RRS (Hydro, 60%limit)'!$B52</f>
        <v>2815</v>
      </c>
      <c r="G94" s="1">
        <f>'2019 RRS'!$B52</f>
        <v>2840</v>
      </c>
      <c r="H94" s="1"/>
    </row>
    <row r="95" spans="1:8" x14ac:dyDescent="0.25">
      <c r="A95" t="str">
        <f t="shared" si="2"/>
        <v>Apr</v>
      </c>
      <c r="B95" s="104">
        <f>DATE(2018, MONTH('2019 RRS'!$A$30), 1)</f>
        <v>43191</v>
      </c>
      <c r="C95" s="104" t="str">
        <f t="shared" si="3"/>
        <v>f. HE19-22</v>
      </c>
      <c r="D95">
        <v>22</v>
      </c>
      <c r="E95" t="s">
        <v>29</v>
      </c>
      <c r="F95" s="1">
        <f>'2018 RRS (Hydro, 60%limit)'!$B53</f>
        <v>2815</v>
      </c>
      <c r="G95" s="1">
        <f>'2019 RRS'!$B53</f>
        <v>2840</v>
      </c>
      <c r="H95" s="1"/>
    </row>
    <row r="96" spans="1:8" x14ac:dyDescent="0.25">
      <c r="A96" t="str">
        <f t="shared" si="2"/>
        <v>Apr</v>
      </c>
      <c r="B96" s="104">
        <f>DATE(2018, MONTH('2019 RRS'!$A$30), 1)</f>
        <v>43191</v>
      </c>
      <c r="C96" s="104" t="str">
        <f t="shared" si="3"/>
        <v>a. HE1-2 &amp; HE23-24</v>
      </c>
      <c r="D96">
        <v>23</v>
      </c>
      <c r="E96" t="s">
        <v>29</v>
      </c>
      <c r="F96" s="1">
        <f>'2018 RRS (Hydro, 60%limit)'!$B54</f>
        <v>2963</v>
      </c>
      <c r="G96" s="1">
        <f>'2019 RRS'!$B54</f>
        <v>2984</v>
      </c>
      <c r="H96" s="1"/>
    </row>
    <row r="97" spans="1:8" x14ac:dyDescent="0.25">
      <c r="A97" t="str">
        <f t="shared" si="2"/>
        <v>Apr</v>
      </c>
      <c r="B97" s="104">
        <f>DATE(2018, MONTH('2019 RRS'!$A$30), 1)</f>
        <v>43191</v>
      </c>
      <c r="C97" s="104" t="str">
        <f t="shared" si="3"/>
        <v>a. HE1-2 &amp; HE23-24</v>
      </c>
      <c r="D97">
        <v>24</v>
      </c>
      <c r="E97" t="s">
        <v>29</v>
      </c>
      <c r="F97" s="1">
        <f>'2018 RRS (Hydro, 60%limit)'!$B55</f>
        <v>2963</v>
      </c>
      <c r="G97" s="1">
        <f>'2019 RRS'!$B55</f>
        <v>2984</v>
      </c>
      <c r="H97" s="1"/>
    </row>
    <row r="98" spans="1:8" x14ac:dyDescent="0.25">
      <c r="A98" t="str">
        <f t="shared" si="2"/>
        <v>May</v>
      </c>
      <c r="B98" s="104">
        <f>DATE(2018, MONTH('2019 RRS'!$H$30), 1)</f>
        <v>43221</v>
      </c>
      <c r="C98" s="104" t="str">
        <f t="shared" si="3"/>
        <v>a. HE1-2 &amp; HE23-24</v>
      </c>
      <c r="D98">
        <v>1</v>
      </c>
      <c r="E98" t="s">
        <v>29</v>
      </c>
      <c r="F98" s="1">
        <f>'2018 RRS (Hydro, 60%limit)'!$I32</f>
        <v>2838</v>
      </c>
      <c r="G98" s="1">
        <f>'2019 RRS'!$I32</f>
        <v>2840</v>
      </c>
      <c r="H98" s="1"/>
    </row>
    <row r="99" spans="1:8" x14ac:dyDescent="0.25">
      <c r="A99" t="str">
        <f t="shared" si="2"/>
        <v>May</v>
      </c>
      <c r="B99" s="104">
        <f>DATE(2018, MONTH('2019 RRS'!$H$30), 1)</f>
        <v>43221</v>
      </c>
      <c r="C99" s="104" t="str">
        <f t="shared" si="3"/>
        <v>a. HE1-2 &amp; HE23-24</v>
      </c>
      <c r="D99">
        <v>2</v>
      </c>
      <c r="E99" t="s">
        <v>29</v>
      </c>
      <c r="F99" s="1">
        <f>'2018 RRS (Hydro, 60%limit)'!$I33</f>
        <v>2838</v>
      </c>
      <c r="G99" s="1">
        <f>'2019 RRS'!$I33</f>
        <v>2840</v>
      </c>
      <c r="H99" s="1"/>
    </row>
    <row r="100" spans="1:8" x14ac:dyDescent="0.25">
      <c r="A100" t="str">
        <f t="shared" si="2"/>
        <v>May</v>
      </c>
      <c r="B100" s="104">
        <f>DATE(2018, MONTH('2019 RRS'!$H$30), 1)</f>
        <v>43221</v>
      </c>
      <c r="C100" s="104" t="str">
        <f t="shared" si="3"/>
        <v>b. HE3-6</v>
      </c>
      <c r="D100">
        <v>3</v>
      </c>
      <c r="E100" t="s">
        <v>29</v>
      </c>
      <c r="F100" s="1">
        <f>'2018 RRS (Hydro, 60%limit)'!$I34</f>
        <v>2883</v>
      </c>
      <c r="G100" s="1">
        <f>'2019 RRS'!$I34</f>
        <v>2871</v>
      </c>
      <c r="H100" s="1"/>
    </row>
    <row r="101" spans="1:8" x14ac:dyDescent="0.25">
      <c r="A101" t="str">
        <f t="shared" si="2"/>
        <v>May</v>
      </c>
      <c r="B101" s="104">
        <f>DATE(2018, MONTH('2019 RRS'!$H$30), 1)</f>
        <v>43221</v>
      </c>
      <c r="C101" s="104" t="str">
        <f t="shared" si="3"/>
        <v>b. HE3-6</v>
      </c>
      <c r="D101">
        <v>4</v>
      </c>
      <c r="E101" t="s">
        <v>29</v>
      </c>
      <c r="F101" s="1">
        <f>'2018 RRS (Hydro, 60%limit)'!$I35</f>
        <v>2883</v>
      </c>
      <c r="G101" s="1">
        <f>'2019 RRS'!$I35</f>
        <v>2871</v>
      </c>
      <c r="H101" s="1"/>
    </row>
    <row r="102" spans="1:8" x14ac:dyDescent="0.25">
      <c r="A102" t="str">
        <f t="shared" si="2"/>
        <v>May</v>
      </c>
      <c r="B102" s="104">
        <f>DATE(2018, MONTH('2019 RRS'!$H$30), 1)</f>
        <v>43221</v>
      </c>
      <c r="C102" s="104" t="str">
        <f t="shared" si="3"/>
        <v>b. HE3-6</v>
      </c>
      <c r="D102">
        <v>5</v>
      </c>
      <c r="E102" t="s">
        <v>29</v>
      </c>
      <c r="F102" s="1">
        <f>'2018 RRS (Hydro, 60%limit)'!$I36</f>
        <v>2883</v>
      </c>
      <c r="G102" s="1">
        <f>'2019 RRS'!$I36</f>
        <v>2871</v>
      </c>
      <c r="H102" s="1"/>
    </row>
    <row r="103" spans="1:8" x14ac:dyDescent="0.25">
      <c r="A103" t="str">
        <f t="shared" si="2"/>
        <v>May</v>
      </c>
      <c r="B103" s="104">
        <f>DATE(2018, MONTH('2019 RRS'!$H$30), 1)</f>
        <v>43221</v>
      </c>
      <c r="C103" s="104" t="str">
        <f t="shared" si="3"/>
        <v>b. HE3-6</v>
      </c>
      <c r="D103">
        <v>6</v>
      </c>
      <c r="E103" t="s">
        <v>29</v>
      </c>
      <c r="F103" s="1">
        <f>'2018 RRS (Hydro, 60%limit)'!$I37</f>
        <v>2883</v>
      </c>
      <c r="G103" s="1">
        <f>'2019 RRS'!$I37</f>
        <v>2871</v>
      </c>
      <c r="H103" s="1"/>
    </row>
    <row r="104" spans="1:8" x14ac:dyDescent="0.25">
      <c r="A104" t="str">
        <f t="shared" si="2"/>
        <v>May</v>
      </c>
      <c r="B104" s="104">
        <f>DATE(2018, MONTH('2019 RRS'!$H$30), 1)</f>
        <v>43221</v>
      </c>
      <c r="C104" s="104" t="str">
        <f t="shared" si="3"/>
        <v>c. HE7-10</v>
      </c>
      <c r="D104">
        <v>7</v>
      </c>
      <c r="E104" t="s">
        <v>29</v>
      </c>
      <c r="F104" s="1">
        <f>'2018 RRS (Hydro, 60%limit)'!$I38</f>
        <v>2747</v>
      </c>
      <c r="G104" s="1">
        <f>'2019 RRS'!$I38</f>
        <v>2818</v>
      </c>
      <c r="H104" s="1"/>
    </row>
    <row r="105" spans="1:8" x14ac:dyDescent="0.25">
      <c r="A105" t="str">
        <f t="shared" si="2"/>
        <v>May</v>
      </c>
      <c r="B105" s="104">
        <f>DATE(2018, MONTH('2019 RRS'!$H$30), 1)</f>
        <v>43221</v>
      </c>
      <c r="C105" s="104" t="str">
        <f t="shared" si="3"/>
        <v>c. HE7-10</v>
      </c>
      <c r="D105">
        <v>8</v>
      </c>
      <c r="E105" t="s">
        <v>29</v>
      </c>
      <c r="F105" s="1">
        <f>'2018 RRS (Hydro, 60%limit)'!$I39</f>
        <v>2747</v>
      </c>
      <c r="G105" s="1">
        <f>'2019 RRS'!$I39</f>
        <v>2818</v>
      </c>
      <c r="H105" s="1"/>
    </row>
    <row r="106" spans="1:8" x14ac:dyDescent="0.25">
      <c r="A106" t="str">
        <f t="shared" si="2"/>
        <v>May</v>
      </c>
      <c r="B106" s="104">
        <f>DATE(2018, MONTH('2019 RRS'!$H$30), 1)</f>
        <v>43221</v>
      </c>
      <c r="C106" s="104" t="str">
        <f t="shared" si="3"/>
        <v>c. HE7-10</v>
      </c>
      <c r="D106">
        <v>9</v>
      </c>
      <c r="E106" t="s">
        <v>29</v>
      </c>
      <c r="F106" s="1">
        <f>'2018 RRS (Hydro, 60%limit)'!$I40</f>
        <v>2747</v>
      </c>
      <c r="G106" s="1">
        <f>'2019 RRS'!$I40</f>
        <v>2818</v>
      </c>
      <c r="H106" s="1"/>
    </row>
    <row r="107" spans="1:8" x14ac:dyDescent="0.25">
      <c r="A107" t="str">
        <f t="shared" si="2"/>
        <v>May</v>
      </c>
      <c r="B107" s="104">
        <f>DATE(2018, MONTH('2019 RRS'!$H$30), 1)</f>
        <v>43221</v>
      </c>
      <c r="C107" s="104" t="str">
        <f t="shared" si="3"/>
        <v>c. HE7-10</v>
      </c>
      <c r="D107">
        <v>10</v>
      </c>
      <c r="E107" t="s">
        <v>29</v>
      </c>
      <c r="F107" s="1">
        <f>'2018 RRS (Hydro, 60%limit)'!$I41</f>
        <v>2747</v>
      </c>
      <c r="G107" s="1">
        <f>'2019 RRS'!$I41</f>
        <v>2818</v>
      </c>
      <c r="H107" s="1"/>
    </row>
    <row r="108" spans="1:8" x14ac:dyDescent="0.25">
      <c r="A108" t="str">
        <f t="shared" si="2"/>
        <v>May</v>
      </c>
      <c r="B108" s="104">
        <f>DATE(2018, MONTH('2019 RRS'!$H$30), 1)</f>
        <v>43221</v>
      </c>
      <c r="C108" s="104" t="str">
        <f t="shared" si="3"/>
        <v>d. HE11-14</v>
      </c>
      <c r="D108">
        <v>11</v>
      </c>
      <c r="E108" t="s">
        <v>29</v>
      </c>
      <c r="F108" s="1">
        <f>'2018 RRS (Hydro, 60%limit)'!$I42</f>
        <v>2614</v>
      </c>
      <c r="G108" s="1">
        <f>'2019 RRS'!$I42</f>
        <v>2613</v>
      </c>
      <c r="H108" s="1"/>
    </row>
    <row r="109" spans="1:8" x14ac:dyDescent="0.25">
      <c r="A109" t="str">
        <f t="shared" si="2"/>
        <v>May</v>
      </c>
      <c r="B109" s="104">
        <f>DATE(2018, MONTH('2019 RRS'!$H$30), 1)</f>
        <v>43221</v>
      </c>
      <c r="C109" s="104" t="str">
        <f t="shared" si="3"/>
        <v>d. HE11-14</v>
      </c>
      <c r="D109">
        <v>12</v>
      </c>
      <c r="E109" t="s">
        <v>29</v>
      </c>
      <c r="F109" s="1">
        <f>'2018 RRS (Hydro, 60%limit)'!$I43</f>
        <v>2614</v>
      </c>
      <c r="G109" s="1">
        <f>'2019 RRS'!$I43</f>
        <v>2613</v>
      </c>
      <c r="H109" s="1"/>
    </row>
    <row r="110" spans="1:8" x14ac:dyDescent="0.25">
      <c r="A110" t="str">
        <f t="shared" si="2"/>
        <v>May</v>
      </c>
      <c r="B110" s="104">
        <f>DATE(2018, MONTH('2019 RRS'!$H$30), 1)</f>
        <v>43221</v>
      </c>
      <c r="C110" s="104" t="str">
        <f t="shared" si="3"/>
        <v>d. HE11-14</v>
      </c>
      <c r="D110">
        <v>13</v>
      </c>
      <c r="E110" t="s">
        <v>29</v>
      </c>
      <c r="F110" s="1">
        <f>'2018 RRS (Hydro, 60%limit)'!$I44</f>
        <v>2614</v>
      </c>
      <c r="G110" s="1">
        <f>'2019 RRS'!$I44</f>
        <v>2613</v>
      </c>
      <c r="H110" s="1"/>
    </row>
    <row r="111" spans="1:8" x14ac:dyDescent="0.25">
      <c r="A111" t="str">
        <f t="shared" si="2"/>
        <v>May</v>
      </c>
      <c r="B111" s="104">
        <f>DATE(2018, MONTH('2019 RRS'!$H$30), 1)</f>
        <v>43221</v>
      </c>
      <c r="C111" s="104" t="str">
        <f t="shared" si="3"/>
        <v>d. HE11-14</v>
      </c>
      <c r="D111">
        <v>14</v>
      </c>
      <c r="E111" t="s">
        <v>29</v>
      </c>
      <c r="F111" s="1">
        <f>'2018 RRS (Hydro, 60%limit)'!$I45</f>
        <v>2614</v>
      </c>
      <c r="G111" s="1">
        <f>'2019 RRS'!$I45</f>
        <v>2613</v>
      </c>
      <c r="H111" s="1"/>
    </row>
    <row r="112" spans="1:8" x14ac:dyDescent="0.25">
      <c r="A112" t="str">
        <f t="shared" si="2"/>
        <v>May</v>
      </c>
      <c r="B112" s="104">
        <f>DATE(2018, MONTH('2019 RRS'!$H$30), 1)</f>
        <v>43221</v>
      </c>
      <c r="C112" s="104" t="str">
        <f t="shared" si="3"/>
        <v>e. HE15-18</v>
      </c>
      <c r="D112">
        <v>15</v>
      </c>
      <c r="E112" t="s">
        <v>29</v>
      </c>
      <c r="F112" s="1">
        <f>'2018 RRS (Hydro, 60%limit)'!$I46</f>
        <v>2565</v>
      </c>
      <c r="G112" s="1">
        <f>'2019 RRS'!$I46</f>
        <v>2564</v>
      </c>
      <c r="H112" s="1"/>
    </row>
    <row r="113" spans="1:8" x14ac:dyDescent="0.25">
      <c r="A113" t="str">
        <f t="shared" si="2"/>
        <v>May</v>
      </c>
      <c r="B113" s="104">
        <f>DATE(2018, MONTH('2019 RRS'!$H$30), 1)</f>
        <v>43221</v>
      </c>
      <c r="C113" s="104" t="str">
        <f t="shared" si="3"/>
        <v>e. HE15-18</v>
      </c>
      <c r="D113">
        <v>16</v>
      </c>
      <c r="E113" t="s">
        <v>29</v>
      </c>
      <c r="F113" s="1">
        <f>'2018 RRS (Hydro, 60%limit)'!$I47</f>
        <v>2565</v>
      </c>
      <c r="G113" s="1">
        <f>'2019 RRS'!$I47</f>
        <v>2564</v>
      </c>
      <c r="H113" s="1"/>
    </row>
    <row r="114" spans="1:8" x14ac:dyDescent="0.25">
      <c r="A114" t="str">
        <f t="shared" si="2"/>
        <v>May</v>
      </c>
      <c r="B114" s="104">
        <f>DATE(2018, MONTH('2019 RRS'!$H$30), 1)</f>
        <v>43221</v>
      </c>
      <c r="C114" s="104" t="str">
        <f t="shared" si="3"/>
        <v>e. HE15-18</v>
      </c>
      <c r="D114">
        <v>17</v>
      </c>
      <c r="E114" t="s">
        <v>29</v>
      </c>
      <c r="F114" s="1">
        <f>'2018 RRS (Hydro, 60%limit)'!$I48</f>
        <v>2565</v>
      </c>
      <c r="G114" s="1">
        <f>'2019 RRS'!$I48</f>
        <v>2564</v>
      </c>
      <c r="H114" s="1"/>
    </row>
    <row r="115" spans="1:8" x14ac:dyDescent="0.25">
      <c r="A115" t="str">
        <f t="shared" si="2"/>
        <v>May</v>
      </c>
      <c r="B115" s="104">
        <f>DATE(2018, MONTH('2019 RRS'!$H$30), 1)</f>
        <v>43221</v>
      </c>
      <c r="C115" s="104" t="str">
        <f t="shared" si="3"/>
        <v>e. HE15-18</v>
      </c>
      <c r="D115">
        <v>18</v>
      </c>
      <c r="E115" t="s">
        <v>29</v>
      </c>
      <c r="F115" s="1">
        <f>'2018 RRS (Hydro, 60%limit)'!$I49</f>
        <v>2565</v>
      </c>
      <c r="G115" s="1">
        <f>'2019 RRS'!$I49</f>
        <v>2564</v>
      </c>
      <c r="H115" s="1"/>
    </row>
    <row r="116" spans="1:8" x14ac:dyDescent="0.25">
      <c r="A116" t="str">
        <f t="shared" si="2"/>
        <v>May</v>
      </c>
      <c r="B116" s="104">
        <f>DATE(2018, MONTH('2019 RRS'!$H$30), 1)</f>
        <v>43221</v>
      </c>
      <c r="C116" s="104" t="str">
        <f t="shared" si="3"/>
        <v>f. HE19-22</v>
      </c>
      <c r="D116">
        <v>19</v>
      </c>
      <c r="E116" t="s">
        <v>29</v>
      </c>
      <c r="F116" s="1">
        <f>'2018 RRS (Hydro, 60%limit)'!$I50</f>
        <v>2614</v>
      </c>
      <c r="G116" s="1">
        <f>'2019 RRS'!$I50</f>
        <v>2564</v>
      </c>
      <c r="H116" s="1"/>
    </row>
    <row r="117" spans="1:8" x14ac:dyDescent="0.25">
      <c r="A117" t="str">
        <f t="shared" si="2"/>
        <v>May</v>
      </c>
      <c r="B117" s="104">
        <f>DATE(2018, MONTH('2019 RRS'!$H$30), 1)</f>
        <v>43221</v>
      </c>
      <c r="C117" s="104" t="str">
        <f t="shared" si="3"/>
        <v>f. HE19-22</v>
      </c>
      <c r="D117">
        <v>20</v>
      </c>
      <c r="E117" t="s">
        <v>29</v>
      </c>
      <c r="F117" s="1">
        <f>'2018 RRS (Hydro, 60%limit)'!$I51</f>
        <v>2614</v>
      </c>
      <c r="G117" s="1">
        <f>'2019 RRS'!$I51</f>
        <v>2564</v>
      </c>
      <c r="H117" s="1"/>
    </row>
    <row r="118" spans="1:8" x14ac:dyDescent="0.25">
      <c r="A118" t="str">
        <f t="shared" si="2"/>
        <v>May</v>
      </c>
      <c r="B118" s="104">
        <f>DATE(2018, MONTH('2019 RRS'!$H$30), 1)</f>
        <v>43221</v>
      </c>
      <c r="C118" s="104" t="str">
        <f t="shared" si="3"/>
        <v>f. HE19-22</v>
      </c>
      <c r="D118">
        <v>21</v>
      </c>
      <c r="E118" t="s">
        <v>29</v>
      </c>
      <c r="F118" s="1">
        <f>'2018 RRS (Hydro, 60%limit)'!$I52</f>
        <v>2614</v>
      </c>
      <c r="G118" s="1">
        <f>'2019 RRS'!$I52</f>
        <v>2564</v>
      </c>
      <c r="H118" s="1"/>
    </row>
    <row r="119" spans="1:8" x14ac:dyDescent="0.25">
      <c r="A119" t="str">
        <f t="shared" si="2"/>
        <v>May</v>
      </c>
      <c r="B119" s="104">
        <f>DATE(2018, MONTH('2019 RRS'!$H$30), 1)</f>
        <v>43221</v>
      </c>
      <c r="C119" s="104" t="str">
        <f t="shared" si="3"/>
        <v>f. HE19-22</v>
      </c>
      <c r="D119">
        <v>22</v>
      </c>
      <c r="E119" t="s">
        <v>29</v>
      </c>
      <c r="F119" s="1">
        <f>'2018 RRS (Hydro, 60%limit)'!$I53</f>
        <v>2614</v>
      </c>
      <c r="G119" s="1">
        <f>'2019 RRS'!$I53</f>
        <v>2564</v>
      </c>
      <c r="H119" s="1"/>
    </row>
    <row r="120" spans="1:8" x14ac:dyDescent="0.25">
      <c r="A120" t="str">
        <f t="shared" si="2"/>
        <v>May</v>
      </c>
      <c r="B120" s="104">
        <f>DATE(2018, MONTH('2019 RRS'!$H$30), 1)</f>
        <v>43221</v>
      </c>
      <c r="C120" s="104" t="str">
        <f t="shared" si="3"/>
        <v>a. HE1-2 &amp; HE23-24</v>
      </c>
      <c r="D120">
        <v>23</v>
      </c>
      <c r="E120" t="s">
        <v>29</v>
      </c>
      <c r="F120" s="1">
        <f>'2018 RRS (Hydro, 60%limit)'!$I54</f>
        <v>2838</v>
      </c>
      <c r="G120" s="1">
        <f>'2019 RRS'!$I54</f>
        <v>2840</v>
      </c>
      <c r="H120" s="1"/>
    </row>
    <row r="121" spans="1:8" x14ac:dyDescent="0.25">
      <c r="A121" t="str">
        <f t="shared" si="2"/>
        <v>May</v>
      </c>
      <c r="B121" s="104">
        <f>DATE(2018, MONTH('2019 RRS'!$H$30), 1)</f>
        <v>43221</v>
      </c>
      <c r="C121" s="104" t="str">
        <f t="shared" si="3"/>
        <v>a. HE1-2 &amp; HE23-24</v>
      </c>
      <c r="D121">
        <v>24</v>
      </c>
      <c r="E121" t="s">
        <v>29</v>
      </c>
      <c r="F121" s="1">
        <f>'2018 RRS (Hydro, 60%limit)'!$I55</f>
        <v>2838</v>
      </c>
      <c r="G121" s="1">
        <f>'2019 RRS'!$I55</f>
        <v>2840</v>
      </c>
      <c r="H121" s="1"/>
    </row>
    <row r="122" spans="1:8" x14ac:dyDescent="0.25">
      <c r="A122" t="str">
        <f t="shared" si="2"/>
        <v>Jun</v>
      </c>
      <c r="B122" s="104">
        <f>DATE(2018, MONTH('2019 RRS'!$O$30), 1)</f>
        <v>43252</v>
      </c>
      <c r="C122" s="104" t="str">
        <f t="shared" si="3"/>
        <v>a. HE1-2 &amp; HE23-24</v>
      </c>
      <c r="D122">
        <v>1</v>
      </c>
      <c r="E122" t="s">
        <v>29</v>
      </c>
      <c r="F122" s="1">
        <f>'2018 RRS (Hydro, 60%limit)'!$P32</f>
        <v>2565</v>
      </c>
      <c r="G122" s="1">
        <f>'2019 RRS'!$P32</f>
        <v>2564</v>
      </c>
      <c r="H122" s="1"/>
    </row>
    <row r="123" spans="1:8" x14ac:dyDescent="0.25">
      <c r="A123" t="str">
        <f t="shared" si="2"/>
        <v>Jun</v>
      </c>
      <c r="B123" s="104">
        <f>DATE(2018, MONTH('2019 RRS'!$O$30), 1)</f>
        <v>43252</v>
      </c>
      <c r="C123" s="104" t="str">
        <f t="shared" si="3"/>
        <v>a. HE1-2 &amp; HE23-24</v>
      </c>
      <c r="D123">
        <v>2</v>
      </c>
      <c r="E123" t="s">
        <v>29</v>
      </c>
      <c r="F123" s="1">
        <f>'2018 RRS (Hydro, 60%limit)'!$P33</f>
        <v>2565</v>
      </c>
      <c r="G123" s="1">
        <f>'2019 RRS'!$P33</f>
        <v>2564</v>
      </c>
      <c r="H123" s="1"/>
    </row>
    <row r="124" spans="1:8" x14ac:dyDescent="0.25">
      <c r="A124" t="str">
        <f t="shared" si="2"/>
        <v>Jun</v>
      </c>
      <c r="B124" s="104">
        <f>DATE(2018, MONTH('2019 RRS'!$O$30), 1)</f>
        <v>43252</v>
      </c>
      <c r="C124" s="104" t="str">
        <f t="shared" si="3"/>
        <v>b. HE3-6</v>
      </c>
      <c r="D124">
        <v>3</v>
      </c>
      <c r="E124" t="s">
        <v>29</v>
      </c>
      <c r="F124" s="1">
        <f>'2018 RRS (Hydro, 60%limit)'!$P34</f>
        <v>2614</v>
      </c>
      <c r="G124" s="1">
        <f>'2019 RRS'!$P34</f>
        <v>2613</v>
      </c>
      <c r="H124" s="1"/>
    </row>
    <row r="125" spans="1:8" x14ac:dyDescent="0.25">
      <c r="A125" t="str">
        <f t="shared" si="2"/>
        <v>Jun</v>
      </c>
      <c r="B125" s="104">
        <f>DATE(2018, MONTH('2019 RRS'!$O$30), 1)</f>
        <v>43252</v>
      </c>
      <c r="C125" s="104" t="str">
        <f t="shared" si="3"/>
        <v>b. HE3-6</v>
      </c>
      <c r="D125">
        <v>4</v>
      </c>
      <c r="E125" t="s">
        <v>29</v>
      </c>
      <c r="F125" s="1">
        <f>'2018 RRS (Hydro, 60%limit)'!$P35</f>
        <v>2614</v>
      </c>
      <c r="G125" s="1">
        <f>'2019 RRS'!$P35</f>
        <v>2613</v>
      </c>
      <c r="H125" s="1"/>
    </row>
    <row r="126" spans="1:8" x14ac:dyDescent="0.25">
      <c r="A126" t="str">
        <f t="shared" si="2"/>
        <v>Jun</v>
      </c>
      <c r="B126" s="104">
        <f>DATE(2018, MONTH('2019 RRS'!$O$30), 1)</f>
        <v>43252</v>
      </c>
      <c r="C126" s="104" t="str">
        <f t="shared" si="3"/>
        <v>b. HE3-6</v>
      </c>
      <c r="D126">
        <v>5</v>
      </c>
      <c r="E126" t="s">
        <v>29</v>
      </c>
      <c r="F126" s="1">
        <f>'2018 RRS (Hydro, 60%limit)'!$P36</f>
        <v>2614</v>
      </c>
      <c r="G126" s="1">
        <f>'2019 RRS'!$P36</f>
        <v>2613</v>
      </c>
      <c r="H126" s="1"/>
    </row>
    <row r="127" spans="1:8" x14ac:dyDescent="0.25">
      <c r="A127" t="str">
        <f t="shared" si="2"/>
        <v>Jun</v>
      </c>
      <c r="B127" s="104">
        <f>DATE(2018, MONTH('2019 RRS'!$O$30), 1)</f>
        <v>43252</v>
      </c>
      <c r="C127" s="104" t="str">
        <f t="shared" si="3"/>
        <v>b. HE3-6</v>
      </c>
      <c r="D127">
        <v>6</v>
      </c>
      <c r="E127" t="s">
        <v>29</v>
      </c>
      <c r="F127" s="1">
        <f>'2018 RRS (Hydro, 60%limit)'!$P37</f>
        <v>2614</v>
      </c>
      <c r="G127" s="1">
        <f>'2019 RRS'!$P37</f>
        <v>2613</v>
      </c>
      <c r="H127" s="1"/>
    </row>
    <row r="128" spans="1:8" x14ac:dyDescent="0.25">
      <c r="A128" t="str">
        <f t="shared" si="2"/>
        <v>Jun</v>
      </c>
      <c r="B128" s="104">
        <f>DATE(2018, MONTH('2019 RRS'!$O$30), 1)</f>
        <v>43252</v>
      </c>
      <c r="C128" s="104" t="str">
        <f t="shared" si="3"/>
        <v>c. HE7-10</v>
      </c>
      <c r="D128">
        <v>7</v>
      </c>
      <c r="E128" t="s">
        <v>29</v>
      </c>
      <c r="F128" s="1">
        <f>'2018 RRS (Hydro, 60%limit)'!$P38</f>
        <v>2528</v>
      </c>
      <c r="G128" s="1">
        <f>'2019 RRS'!$P38</f>
        <v>2507</v>
      </c>
      <c r="H128" s="1"/>
    </row>
    <row r="129" spans="1:8" x14ac:dyDescent="0.25">
      <c r="A129" t="str">
        <f t="shared" si="2"/>
        <v>Jun</v>
      </c>
      <c r="B129" s="104">
        <f>DATE(2018, MONTH('2019 RRS'!$O$30), 1)</f>
        <v>43252</v>
      </c>
      <c r="C129" s="104" t="str">
        <f t="shared" si="3"/>
        <v>c. HE7-10</v>
      </c>
      <c r="D129">
        <v>8</v>
      </c>
      <c r="E129" t="s">
        <v>29</v>
      </c>
      <c r="F129" s="1">
        <f>'2018 RRS (Hydro, 60%limit)'!$P39</f>
        <v>2528</v>
      </c>
      <c r="G129" s="1">
        <f>'2019 RRS'!$P39</f>
        <v>2507</v>
      </c>
      <c r="H129" s="1"/>
    </row>
    <row r="130" spans="1:8" x14ac:dyDescent="0.25">
      <c r="A130" t="str">
        <f t="shared" si="2"/>
        <v>Jun</v>
      </c>
      <c r="B130" s="104">
        <f>DATE(2018, MONTH('2019 RRS'!$O$30), 1)</f>
        <v>43252</v>
      </c>
      <c r="C130" s="104" t="str">
        <f t="shared" si="3"/>
        <v>c. HE7-10</v>
      </c>
      <c r="D130">
        <v>9</v>
      </c>
      <c r="E130" t="s">
        <v>29</v>
      </c>
      <c r="F130" s="1">
        <f>'2018 RRS (Hydro, 60%limit)'!$P40</f>
        <v>2528</v>
      </c>
      <c r="G130" s="1">
        <f>'2019 RRS'!$P40</f>
        <v>2507</v>
      </c>
      <c r="H130" s="1"/>
    </row>
    <row r="131" spans="1:8" x14ac:dyDescent="0.25">
      <c r="A131" t="str">
        <f t="shared" ref="A131:A194" si="4">TEXT(B131, "mmm")</f>
        <v>Jun</v>
      </c>
      <c r="B131" s="104">
        <f>DATE(2018, MONTH('2019 RRS'!$O$30), 1)</f>
        <v>43252</v>
      </c>
      <c r="C131" s="104" t="str">
        <f t="shared" ref="C131:C194" si="5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29</v>
      </c>
      <c r="F131" s="1">
        <f>'2018 RRS (Hydro, 60%limit)'!$P41</f>
        <v>2528</v>
      </c>
      <c r="G131" s="1">
        <f>'2019 RRS'!$P41</f>
        <v>2507</v>
      </c>
      <c r="H131" s="1"/>
    </row>
    <row r="132" spans="1:8" x14ac:dyDescent="0.25">
      <c r="A132" t="str">
        <f t="shared" si="4"/>
        <v>Jun</v>
      </c>
      <c r="B132" s="104">
        <f>DATE(2018, MONTH('2019 RRS'!$O$30), 1)</f>
        <v>43252</v>
      </c>
      <c r="C132" s="104" t="str">
        <f t="shared" si="5"/>
        <v>d. HE11-14</v>
      </c>
      <c r="D132">
        <v>11</v>
      </c>
      <c r="E132" t="s">
        <v>29</v>
      </c>
      <c r="F132" s="1">
        <f>'2018 RRS (Hydro, 60%limit)'!$P42</f>
        <v>2405</v>
      </c>
      <c r="G132" s="1">
        <f>'2019 RRS'!$P42</f>
        <v>2372</v>
      </c>
      <c r="H132" s="1"/>
    </row>
    <row r="133" spans="1:8" x14ac:dyDescent="0.25">
      <c r="A133" t="str">
        <f t="shared" si="4"/>
        <v>Jun</v>
      </c>
      <c r="B133" s="104">
        <f>DATE(2018, MONTH('2019 RRS'!$O$30), 1)</f>
        <v>43252</v>
      </c>
      <c r="C133" s="104" t="str">
        <f t="shared" si="5"/>
        <v>d. HE11-14</v>
      </c>
      <c r="D133">
        <v>12</v>
      </c>
      <c r="E133" t="s">
        <v>29</v>
      </c>
      <c r="F133" s="1">
        <f>'2018 RRS (Hydro, 60%limit)'!$P43</f>
        <v>2405</v>
      </c>
      <c r="G133" s="1">
        <f>'2019 RRS'!$P43</f>
        <v>2372</v>
      </c>
      <c r="H133" s="1"/>
    </row>
    <row r="134" spans="1:8" x14ac:dyDescent="0.25">
      <c r="A134" t="str">
        <f t="shared" si="4"/>
        <v>Jun</v>
      </c>
      <c r="B134" s="104">
        <f>DATE(2018, MONTH('2019 RRS'!$O$30), 1)</f>
        <v>43252</v>
      </c>
      <c r="C134" s="104" t="str">
        <f t="shared" si="5"/>
        <v>d. HE11-14</v>
      </c>
      <c r="D134">
        <v>13</v>
      </c>
      <c r="E134" t="s">
        <v>29</v>
      </c>
      <c r="F134" s="1">
        <f>'2018 RRS (Hydro, 60%limit)'!$P44</f>
        <v>2405</v>
      </c>
      <c r="G134" s="1">
        <f>'2019 RRS'!$P44</f>
        <v>2372</v>
      </c>
      <c r="H134" s="1"/>
    </row>
    <row r="135" spans="1:8" x14ac:dyDescent="0.25">
      <c r="A135" t="str">
        <f t="shared" si="4"/>
        <v>Jun</v>
      </c>
      <c r="B135" s="104">
        <f>DATE(2018, MONTH('2019 RRS'!$O$30), 1)</f>
        <v>43252</v>
      </c>
      <c r="C135" s="104" t="str">
        <f t="shared" si="5"/>
        <v>d. HE11-14</v>
      </c>
      <c r="D135">
        <v>14</v>
      </c>
      <c r="E135" t="s">
        <v>29</v>
      </c>
      <c r="F135" s="1">
        <f>'2018 RRS (Hydro, 60%limit)'!$P45</f>
        <v>2405</v>
      </c>
      <c r="G135" s="1">
        <f>'2019 RRS'!$P45</f>
        <v>2372</v>
      </c>
      <c r="H135" s="1"/>
    </row>
    <row r="136" spans="1:8" x14ac:dyDescent="0.25">
      <c r="A136" t="str">
        <f t="shared" si="4"/>
        <v>Jun</v>
      </c>
      <c r="B136" s="104">
        <f>DATE(2018, MONTH('2019 RRS'!$O$30), 1)</f>
        <v>43252</v>
      </c>
      <c r="C136" s="104" t="str">
        <f t="shared" si="5"/>
        <v>e. HE15-18</v>
      </c>
      <c r="D136">
        <v>15</v>
      </c>
      <c r="E136" t="s">
        <v>29</v>
      </c>
      <c r="F136" s="1">
        <f>'2018 RRS (Hydro, 60%limit)'!$P46</f>
        <v>2373</v>
      </c>
      <c r="G136" s="1">
        <f>'2019 RRS'!$P46</f>
        <v>2341</v>
      </c>
      <c r="H136" s="1"/>
    </row>
    <row r="137" spans="1:8" x14ac:dyDescent="0.25">
      <c r="A137" t="str">
        <f t="shared" si="4"/>
        <v>Jun</v>
      </c>
      <c r="B137" s="104">
        <f>DATE(2018, MONTH('2019 RRS'!$O$30), 1)</f>
        <v>43252</v>
      </c>
      <c r="C137" s="104" t="str">
        <f t="shared" si="5"/>
        <v>e. HE15-18</v>
      </c>
      <c r="D137">
        <v>16</v>
      </c>
      <c r="E137" t="s">
        <v>29</v>
      </c>
      <c r="F137" s="1">
        <f>'2018 RRS (Hydro, 60%limit)'!$P47</f>
        <v>2373</v>
      </c>
      <c r="G137" s="1">
        <f>'2019 RRS'!$P47</f>
        <v>2341</v>
      </c>
      <c r="H137" s="1"/>
    </row>
    <row r="138" spans="1:8" x14ac:dyDescent="0.25">
      <c r="A138" t="str">
        <f t="shared" si="4"/>
        <v>Jun</v>
      </c>
      <c r="B138" s="104">
        <f>DATE(2018, MONTH('2019 RRS'!$O$30), 1)</f>
        <v>43252</v>
      </c>
      <c r="C138" s="104" t="str">
        <f t="shared" si="5"/>
        <v>e. HE15-18</v>
      </c>
      <c r="D138">
        <v>17</v>
      </c>
      <c r="E138" t="s">
        <v>29</v>
      </c>
      <c r="F138" s="1">
        <f>'2018 RRS (Hydro, 60%limit)'!$P48</f>
        <v>2373</v>
      </c>
      <c r="G138" s="1">
        <f>'2019 RRS'!$P48</f>
        <v>2341</v>
      </c>
      <c r="H138" s="1"/>
    </row>
    <row r="139" spans="1:8" x14ac:dyDescent="0.25">
      <c r="A139" t="str">
        <f t="shared" si="4"/>
        <v>Jun</v>
      </c>
      <c r="B139" s="104">
        <f>DATE(2018, MONTH('2019 RRS'!$O$30), 1)</f>
        <v>43252</v>
      </c>
      <c r="C139" s="104" t="str">
        <f t="shared" si="5"/>
        <v>e. HE15-18</v>
      </c>
      <c r="D139">
        <v>18</v>
      </c>
      <c r="E139" t="s">
        <v>29</v>
      </c>
      <c r="F139" s="1">
        <f>'2018 RRS (Hydro, 60%limit)'!$P49</f>
        <v>2373</v>
      </c>
      <c r="G139" s="1">
        <f>'2019 RRS'!$P49</f>
        <v>2341</v>
      </c>
      <c r="H139" s="1"/>
    </row>
    <row r="140" spans="1:8" x14ac:dyDescent="0.25">
      <c r="A140" t="str">
        <f t="shared" si="4"/>
        <v>Jun</v>
      </c>
      <c r="B140" s="104">
        <f>DATE(2018, MONTH('2019 RRS'!$O$30), 1)</f>
        <v>43252</v>
      </c>
      <c r="C140" s="104" t="str">
        <f t="shared" si="5"/>
        <v>f. HE19-22</v>
      </c>
      <c r="D140">
        <v>19</v>
      </c>
      <c r="E140" t="s">
        <v>29</v>
      </c>
      <c r="F140" s="1">
        <f>'2018 RRS (Hydro, 60%limit)'!$P50</f>
        <v>2441</v>
      </c>
      <c r="G140" s="1">
        <f>'2019 RRS'!$P50</f>
        <v>2405</v>
      </c>
      <c r="H140" s="1"/>
    </row>
    <row r="141" spans="1:8" x14ac:dyDescent="0.25">
      <c r="A141" t="str">
        <f t="shared" si="4"/>
        <v>Jun</v>
      </c>
      <c r="B141" s="104">
        <f>DATE(2018, MONTH('2019 RRS'!$O$30), 1)</f>
        <v>43252</v>
      </c>
      <c r="C141" s="104" t="str">
        <f t="shared" si="5"/>
        <v>f. HE19-22</v>
      </c>
      <c r="D141">
        <v>20</v>
      </c>
      <c r="E141" t="s">
        <v>29</v>
      </c>
      <c r="F141" s="1">
        <f>'2018 RRS (Hydro, 60%limit)'!$P51</f>
        <v>2441</v>
      </c>
      <c r="G141" s="1">
        <f>'2019 RRS'!$P51</f>
        <v>2405</v>
      </c>
      <c r="H141" s="1"/>
    </row>
    <row r="142" spans="1:8" x14ac:dyDescent="0.25">
      <c r="A142" t="str">
        <f t="shared" si="4"/>
        <v>Jun</v>
      </c>
      <c r="B142" s="104">
        <f>DATE(2018, MONTH('2019 RRS'!$O$30), 1)</f>
        <v>43252</v>
      </c>
      <c r="C142" s="104" t="str">
        <f t="shared" si="5"/>
        <v>f. HE19-22</v>
      </c>
      <c r="D142">
        <v>21</v>
      </c>
      <c r="E142" t="s">
        <v>29</v>
      </c>
      <c r="F142" s="1">
        <f>'2018 RRS (Hydro, 60%limit)'!$P52</f>
        <v>2441</v>
      </c>
      <c r="G142" s="1">
        <f>'2019 RRS'!$P52</f>
        <v>2405</v>
      </c>
      <c r="H142" s="1"/>
    </row>
    <row r="143" spans="1:8" x14ac:dyDescent="0.25">
      <c r="A143" t="str">
        <f t="shared" si="4"/>
        <v>Jun</v>
      </c>
      <c r="B143" s="104">
        <f>DATE(2018, MONTH('2019 RRS'!$O$30), 1)</f>
        <v>43252</v>
      </c>
      <c r="C143" s="104" t="str">
        <f t="shared" si="5"/>
        <v>f. HE19-22</v>
      </c>
      <c r="D143">
        <v>22</v>
      </c>
      <c r="E143" t="s">
        <v>29</v>
      </c>
      <c r="F143" s="1">
        <f>'2018 RRS (Hydro, 60%limit)'!$P53</f>
        <v>2441</v>
      </c>
      <c r="G143" s="1">
        <f>'2019 RRS'!$P53</f>
        <v>2405</v>
      </c>
      <c r="H143" s="1"/>
    </row>
    <row r="144" spans="1:8" x14ac:dyDescent="0.25">
      <c r="A144" t="str">
        <f t="shared" si="4"/>
        <v>Jun</v>
      </c>
      <c r="B144" s="104">
        <f>DATE(2018, MONTH('2019 RRS'!$O$30), 1)</f>
        <v>43252</v>
      </c>
      <c r="C144" s="104" t="str">
        <f t="shared" si="5"/>
        <v>a. HE1-2 &amp; HE23-24</v>
      </c>
      <c r="D144">
        <v>23</v>
      </c>
      <c r="E144" t="s">
        <v>29</v>
      </c>
      <c r="F144" s="1">
        <f>'2018 RRS (Hydro, 60%limit)'!$P54</f>
        <v>2565</v>
      </c>
      <c r="G144" s="1">
        <f>'2019 RRS'!$P54</f>
        <v>2564</v>
      </c>
      <c r="H144" s="1"/>
    </row>
    <row r="145" spans="1:8" x14ac:dyDescent="0.25">
      <c r="A145" t="str">
        <f t="shared" si="4"/>
        <v>Jun</v>
      </c>
      <c r="B145" s="104">
        <f>DATE(2018, MONTH('2019 RRS'!$O$30), 1)</f>
        <v>43252</v>
      </c>
      <c r="C145" s="104" t="str">
        <f t="shared" si="5"/>
        <v>a. HE1-2 &amp; HE23-24</v>
      </c>
      <c r="D145">
        <v>24</v>
      </c>
      <c r="E145" t="s">
        <v>29</v>
      </c>
      <c r="F145" s="1">
        <f>'2018 RRS (Hydro, 60%limit)'!$P55</f>
        <v>2565</v>
      </c>
      <c r="G145" s="1">
        <f>'2019 RRS'!$P55</f>
        <v>2564</v>
      </c>
      <c r="H145" s="1"/>
    </row>
    <row r="146" spans="1:8" x14ac:dyDescent="0.25">
      <c r="A146" t="str">
        <f t="shared" si="4"/>
        <v>Jul</v>
      </c>
      <c r="B146" s="104">
        <f>DATE(2018, MONTH('2019 RRS'!$A$59), 1)</f>
        <v>43282</v>
      </c>
      <c r="C146" s="104" t="str">
        <f t="shared" si="5"/>
        <v>a. HE1-2 &amp; HE23-24</v>
      </c>
      <c r="D146">
        <v>1</v>
      </c>
      <c r="E146" t="s">
        <v>29</v>
      </c>
      <c r="F146" s="1">
        <f>'2018 RRS (Hydro, 60%limit)'!$B61</f>
        <v>2507</v>
      </c>
      <c r="G146" s="1">
        <f>'2019 RRS'!$B61</f>
        <v>2440</v>
      </c>
      <c r="H146" s="1"/>
    </row>
    <row r="147" spans="1:8" x14ac:dyDescent="0.25">
      <c r="A147" t="str">
        <f t="shared" si="4"/>
        <v>Jul</v>
      </c>
      <c r="B147" s="104">
        <f>DATE(2018, MONTH('2019 RRS'!$A$59), 1)</f>
        <v>43282</v>
      </c>
      <c r="C147" s="104" t="str">
        <f t="shared" si="5"/>
        <v>a. HE1-2 &amp; HE23-24</v>
      </c>
      <c r="D147">
        <v>2</v>
      </c>
      <c r="E147" t="s">
        <v>29</v>
      </c>
      <c r="F147" s="1">
        <f>'2018 RRS (Hydro, 60%limit)'!$B62</f>
        <v>2507</v>
      </c>
      <c r="G147" s="1">
        <f>'2019 RRS'!$B62</f>
        <v>2440</v>
      </c>
      <c r="H147" s="1"/>
    </row>
    <row r="148" spans="1:8" x14ac:dyDescent="0.25">
      <c r="A148" t="str">
        <f t="shared" si="4"/>
        <v>Jul</v>
      </c>
      <c r="B148" s="104">
        <f>DATE(2018, MONTH('2019 RRS'!$A$59), 1)</f>
        <v>43282</v>
      </c>
      <c r="C148" s="104" t="str">
        <f t="shared" si="5"/>
        <v>b. HE3-6</v>
      </c>
      <c r="D148">
        <v>3</v>
      </c>
      <c r="E148" t="s">
        <v>29</v>
      </c>
      <c r="F148" s="1">
        <f>'2018 RRS (Hydro, 60%limit)'!$B63</f>
        <v>2528</v>
      </c>
      <c r="G148" s="1">
        <f>'2019 RRS'!$B63</f>
        <v>2466</v>
      </c>
      <c r="H148" s="1"/>
    </row>
    <row r="149" spans="1:8" x14ac:dyDescent="0.25">
      <c r="A149" t="str">
        <f t="shared" si="4"/>
        <v>Jul</v>
      </c>
      <c r="B149" s="104">
        <f>DATE(2018, MONTH('2019 RRS'!$A$59), 1)</f>
        <v>43282</v>
      </c>
      <c r="C149" s="104" t="str">
        <f t="shared" si="5"/>
        <v>b. HE3-6</v>
      </c>
      <c r="D149">
        <v>4</v>
      </c>
      <c r="E149" t="s">
        <v>29</v>
      </c>
      <c r="F149" s="1">
        <f>'2018 RRS (Hydro, 60%limit)'!$B64</f>
        <v>2528</v>
      </c>
      <c r="G149" s="1">
        <f>'2019 RRS'!$B64</f>
        <v>2466</v>
      </c>
      <c r="H149" s="1"/>
    </row>
    <row r="150" spans="1:8" x14ac:dyDescent="0.25">
      <c r="A150" t="str">
        <f t="shared" si="4"/>
        <v>Jul</v>
      </c>
      <c r="B150" s="104">
        <f>DATE(2018, MONTH('2019 RRS'!$A$59), 1)</f>
        <v>43282</v>
      </c>
      <c r="C150" s="104" t="str">
        <f t="shared" si="5"/>
        <v>b. HE3-6</v>
      </c>
      <c r="D150">
        <v>5</v>
      </c>
      <c r="E150" t="s">
        <v>29</v>
      </c>
      <c r="F150" s="1">
        <f>'2018 RRS (Hydro, 60%limit)'!$B65</f>
        <v>2528</v>
      </c>
      <c r="G150" s="1">
        <f>'2019 RRS'!$B65</f>
        <v>2466</v>
      </c>
      <c r="H150" s="1"/>
    </row>
    <row r="151" spans="1:8" x14ac:dyDescent="0.25">
      <c r="A151" t="str">
        <f t="shared" si="4"/>
        <v>Jul</v>
      </c>
      <c r="B151" s="104">
        <f>DATE(2018, MONTH('2019 RRS'!$A$59), 1)</f>
        <v>43282</v>
      </c>
      <c r="C151" s="104" t="str">
        <f t="shared" si="5"/>
        <v>b. HE3-6</v>
      </c>
      <c r="D151">
        <v>6</v>
      </c>
      <c r="E151" t="s">
        <v>29</v>
      </c>
      <c r="F151" s="1">
        <f>'2018 RRS (Hydro, 60%limit)'!$B66</f>
        <v>2528</v>
      </c>
      <c r="G151" s="1">
        <f>'2019 RRS'!$B66</f>
        <v>2466</v>
      </c>
      <c r="H151" s="1"/>
    </row>
    <row r="152" spans="1:8" x14ac:dyDescent="0.25">
      <c r="A152" t="str">
        <f t="shared" si="4"/>
        <v>Jul</v>
      </c>
      <c r="B152" s="104">
        <f>DATE(2018, MONTH('2019 RRS'!$A$59), 1)</f>
        <v>43282</v>
      </c>
      <c r="C152" s="104" t="str">
        <f t="shared" si="5"/>
        <v>c. HE7-10</v>
      </c>
      <c r="D152">
        <v>7</v>
      </c>
      <c r="E152" t="s">
        <v>29</v>
      </c>
      <c r="F152" s="1">
        <f>'2018 RRS (Hydro, 60%limit)'!$B67</f>
        <v>2440</v>
      </c>
      <c r="G152" s="1">
        <f>'2019 RRS'!$B67</f>
        <v>2440</v>
      </c>
      <c r="H152" s="1"/>
    </row>
    <row r="153" spans="1:8" x14ac:dyDescent="0.25">
      <c r="A153" t="str">
        <f t="shared" si="4"/>
        <v>Jul</v>
      </c>
      <c r="B153" s="104">
        <f>DATE(2018, MONTH('2019 RRS'!$A$59), 1)</f>
        <v>43282</v>
      </c>
      <c r="C153" s="104" t="str">
        <f t="shared" si="5"/>
        <v>c. HE7-10</v>
      </c>
      <c r="D153">
        <v>8</v>
      </c>
      <c r="E153" t="s">
        <v>29</v>
      </c>
      <c r="F153" s="1">
        <f>'2018 RRS (Hydro, 60%limit)'!$B68</f>
        <v>2440</v>
      </c>
      <c r="G153" s="1">
        <f>'2019 RRS'!$B68</f>
        <v>2440</v>
      </c>
      <c r="H153" s="1"/>
    </row>
    <row r="154" spans="1:8" x14ac:dyDescent="0.25">
      <c r="A154" t="str">
        <f t="shared" si="4"/>
        <v>Jul</v>
      </c>
      <c r="B154" s="104">
        <f>DATE(2018, MONTH('2019 RRS'!$A$59), 1)</f>
        <v>43282</v>
      </c>
      <c r="C154" s="104" t="str">
        <f t="shared" si="5"/>
        <v>c. HE7-10</v>
      </c>
      <c r="D154">
        <v>9</v>
      </c>
      <c r="E154" t="s">
        <v>29</v>
      </c>
      <c r="F154" s="1">
        <f>'2018 RRS (Hydro, 60%limit)'!$B69</f>
        <v>2440</v>
      </c>
      <c r="G154" s="1">
        <f>'2019 RRS'!$B69</f>
        <v>2440</v>
      </c>
      <c r="H154" s="1"/>
    </row>
    <row r="155" spans="1:8" x14ac:dyDescent="0.25">
      <c r="A155" t="str">
        <f t="shared" si="4"/>
        <v>Jul</v>
      </c>
      <c r="B155" s="104">
        <f>DATE(2018, MONTH('2019 RRS'!$A$59), 1)</f>
        <v>43282</v>
      </c>
      <c r="C155" s="104" t="str">
        <f t="shared" si="5"/>
        <v>c. HE7-10</v>
      </c>
      <c r="D155">
        <v>10</v>
      </c>
      <c r="E155" t="s">
        <v>29</v>
      </c>
      <c r="F155" s="1">
        <f>'2018 RRS (Hydro, 60%limit)'!$B70</f>
        <v>2440</v>
      </c>
      <c r="G155" s="1">
        <f>'2019 RRS'!$B70</f>
        <v>2440</v>
      </c>
      <c r="H155" s="1"/>
    </row>
    <row r="156" spans="1:8" x14ac:dyDescent="0.25">
      <c r="A156" t="str">
        <f t="shared" si="4"/>
        <v>Jul</v>
      </c>
      <c r="B156" s="104">
        <f>DATE(2018, MONTH('2019 RRS'!$A$59), 1)</f>
        <v>43282</v>
      </c>
      <c r="C156" s="104" t="str">
        <f t="shared" si="5"/>
        <v>d. HE11-14</v>
      </c>
      <c r="D156">
        <v>11</v>
      </c>
      <c r="E156" t="s">
        <v>29</v>
      </c>
      <c r="F156" s="1">
        <f>'2018 RRS (Hydro, 60%limit)'!$B71</f>
        <v>2300</v>
      </c>
      <c r="G156" s="1">
        <f>'2019 RRS'!$B71</f>
        <v>2300</v>
      </c>
      <c r="H156" s="1"/>
    </row>
    <row r="157" spans="1:8" x14ac:dyDescent="0.25">
      <c r="A157" t="str">
        <f t="shared" si="4"/>
        <v>Jul</v>
      </c>
      <c r="B157" s="104">
        <f>DATE(2018, MONTH('2019 RRS'!$A$59), 1)</f>
        <v>43282</v>
      </c>
      <c r="C157" s="104" t="str">
        <f t="shared" si="5"/>
        <v>d. HE11-14</v>
      </c>
      <c r="D157">
        <v>12</v>
      </c>
      <c r="E157" t="s">
        <v>29</v>
      </c>
      <c r="F157" s="1">
        <f>'2018 RRS (Hydro, 60%limit)'!$B72</f>
        <v>2300</v>
      </c>
      <c r="G157" s="1">
        <f>'2019 RRS'!$B72</f>
        <v>2300</v>
      </c>
      <c r="H157" s="1"/>
    </row>
    <row r="158" spans="1:8" x14ac:dyDescent="0.25">
      <c r="A158" t="str">
        <f t="shared" si="4"/>
        <v>Jul</v>
      </c>
      <c r="B158" s="104">
        <f>DATE(2018, MONTH('2019 RRS'!$A$59), 1)</f>
        <v>43282</v>
      </c>
      <c r="C158" s="104" t="str">
        <f t="shared" si="5"/>
        <v>d. HE11-14</v>
      </c>
      <c r="D158">
        <v>13</v>
      </c>
      <c r="E158" t="s">
        <v>29</v>
      </c>
      <c r="F158" s="1">
        <f>'2018 RRS (Hydro, 60%limit)'!$B73</f>
        <v>2300</v>
      </c>
      <c r="G158" s="1">
        <f>'2019 RRS'!$B73</f>
        <v>2300</v>
      </c>
      <c r="H158" s="1"/>
    </row>
    <row r="159" spans="1:8" x14ac:dyDescent="0.25">
      <c r="A159" t="str">
        <f t="shared" si="4"/>
        <v>Jul</v>
      </c>
      <c r="B159" s="104">
        <f>DATE(2018, MONTH('2019 RRS'!$A$59), 1)</f>
        <v>43282</v>
      </c>
      <c r="C159" s="104" t="str">
        <f t="shared" si="5"/>
        <v>d. HE11-14</v>
      </c>
      <c r="D159">
        <v>14</v>
      </c>
      <c r="E159" t="s">
        <v>29</v>
      </c>
      <c r="F159" s="1">
        <f>'2018 RRS (Hydro, 60%limit)'!$B74</f>
        <v>2300</v>
      </c>
      <c r="G159" s="1">
        <f>'2019 RRS'!$B74</f>
        <v>2300</v>
      </c>
      <c r="H159" s="1"/>
    </row>
    <row r="160" spans="1:8" x14ac:dyDescent="0.25">
      <c r="A160" t="str">
        <f t="shared" si="4"/>
        <v>Jul</v>
      </c>
      <c r="B160" s="104">
        <f>DATE(2018, MONTH('2019 RRS'!$A$59), 1)</f>
        <v>43282</v>
      </c>
      <c r="C160" s="104" t="str">
        <f t="shared" si="5"/>
        <v>e. HE15-18</v>
      </c>
      <c r="D160">
        <v>15</v>
      </c>
      <c r="E160" t="s">
        <v>29</v>
      </c>
      <c r="F160" s="1">
        <f>'2018 RRS (Hydro, 60%limit)'!$B75</f>
        <v>2300</v>
      </c>
      <c r="G160" s="1">
        <f>'2019 RRS'!$B75</f>
        <v>2300</v>
      </c>
      <c r="H160" s="1"/>
    </row>
    <row r="161" spans="1:8" x14ac:dyDescent="0.25">
      <c r="A161" t="str">
        <f t="shared" si="4"/>
        <v>Jul</v>
      </c>
      <c r="B161" s="104">
        <f>DATE(2018, MONTH('2019 RRS'!$A$59), 1)</f>
        <v>43282</v>
      </c>
      <c r="C161" s="104" t="str">
        <f t="shared" si="5"/>
        <v>e. HE15-18</v>
      </c>
      <c r="D161">
        <v>16</v>
      </c>
      <c r="E161" t="s">
        <v>29</v>
      </c>
      <c r="F161" s="1">
        <f>'2018 RRS (Hydro, 60%limit)'!$B76</f>
        <v>2300</v>
      </c>
      <c r="G161" s="1">
        <f>'2019 RRS'!$B76</f>
        <v>2300</v>
      </c>
      <c r="H161" s="1"/>
    </row>
    <row r="162" spans="1:8" x14ac:dyDescent="0.25">
      <c r="A162" t="str">
        <f t="shared" si="4"/>
        <v>Jul</v>
      </c>
      <c r="B162" s="104">
        <f>DATE(2018, MONTH('2019 RRS'!$A$59), 1)</f>
        <v>43282</v>
      </c>
      <c r="C162" s="104" t="str">
        <f t="shared" si="5"/>
        <v>e. HE15-18</v>
      </c>
      <c r="D162">
        <v>17</v>
      </c>
      <c r="E162" t="s">
        <v>29</v>
      </c>
      <c r="F162" s="1">
        <f>'2018 RRS (Hydro, 60%limit)'!$B77</f>
        <v>2300</v>
      </c>
      <c r="G162" s="1">
        <f>'2019 RRS'!$B77</f>
        <v>2300</v>
      </c>
      <c r="H162" s="1"/>
    </row>
    <row r="163" spans="1:8" x14ac:dyDescent="0.25">
      <c r="A163" t="str">
        <f t="shared" si="4"/>
        <v>Jul</v>
      </c>
      <c r="B163" s="104">
        <f>DATE(2018, MONTH('2019 RRS'!$A$59), 1)</f>
        <v>43282</v>
      </c>
      <c r="C163" s="104" t="str">
        <f t="shared" si="5"/>
        <v>e. HE15-18</v>
      </c>
      <c r="D163">
        <v>18</v>
      </c>
      <c r="E163" t="s">
        <v>29</v>
      </c>
      <c r="F163" s="1">
        <f>'2018 RRS (Hydro, 60%limit)'!$B78</f>
        <v>2300</v>
      </c>
      <c r="G163" s="1">
        <f>'2019 RRS'!$B78</f>
        <v>2300</v>
      </c>
      <c r="H163" s="1"/>
    </row>
    <row r="164" spans="1:8" x14ac:dyDescent="0.25">
      <c r="A164" t="str">
        <f t="shared" si="4"/>
        <v>Jul</v>
      </c>
      <c r="B164" s="104">
        <f>DATE(2018, MONTH('2019 RRS'!$A$59), 1)</f>
        <v>43282</v>
      </c>
      <c r="C164" s="104" t="str">
        <f t="shared" si="5"/>
        <v>f. HE19-22</v>
      </c>
      <c r="D164">
        <v>19</v>
      </c>
      <c r="E164" t="s">
        <v>29</v>
      </c>
      <c r="F164" s="1">
        <f>'2018 RRS (Hydro, 60%limit)'!$B79</f>
        <v>2342</v>
      </c>
      <c r="G164" s="1">
        <f>'2019 RRS'!$B79</f>
        <v>2300</v>
      </c>
      <c r="H164" s="1"/>
    </row>
    <row r="165" spans="1:8" x14ac:dyDescent="0.25">
      <c r="A165" t="str">
        <f t="shared" si="4"/>
        <v>Jul</v>
      </c>
      <c r="B165" s="104">
        <f>DATE(2018, MONTH('2019 RRS'!$A$59), 1)</f>
        <v>43282</v>
      </c>
      <c r="C165" s="104" t="str">
        <f t="shared" si="5"/>
        <v>f. HE19-22</v>
      </c>
      <c r="D165">
        <v>20</v>
      </c>
      <c r="E165" t="s">
        <v>29</v>
      </c>
      <c r="F165" s="1">
        <f>'2018 RRS (Hydro, 60%limit)'!$B80</f>
        <v>2342</v>
      </c>
      <c r="G165" s="1">
        <f>'2019 RRS'!$B80</f>
        <v>2300</v>
      </c>
      <c r="H165" s="1"/>
    </row>
    <row r="166" spans="1:8" x14ac:dyDescent="0.25">
      <c r="A166" t="str">
        <f t="shared" si="4"/>
        <v>Jul</v>
      </c>
      <c r="B166" s="104">
        <f>DATE(2018, MONTH('2019 RRS'!$A$59), 1)</f>
        <v>43282</v>
      </c>
      <c r="C166" s="104" t="str">
        <f t="shared" si="5"/>
        <v>f. HE19-22</v>
      </c>
      <c r="D166">
        <v>21</v>
      </c>
      <c r="E166" t="s">
        <v>29</v>
      </c>
      <c r="F166" s="1">
        <f>'2018 RRS (Hydro, 60%limit)'!$B81</f>
        <v>2342</v>
      </c>
      <c r="G166" s="1">
        <f>'2019 RRS'!$B81</f>
        <v>2300</v>
      </c>
      <c r="H166" s="1"/>
    </row>
    <row r="167" spans="1:8" x14ac:dyDescent="0.25">
      <c r="A167" t="str">
        <f t="shared" si="4"/>
        <v>Jul</v>
      </c>
      <c r="B167" s="104">
        <f>DATE(2018, MONTH('2019 RRS'!$A$59), 1)</f>
        <v>43282</v>
      </c>
      <c r="C167" s="104" t="str">
        <f t="shared" si="5"/>
        <v>f. HE19-22</v>
      </c>
      <c r="D167">
        <v>22</v>
      </c>
      <c r="E167" t="s">
        <v>29</v>
      </c>
      <c r="F167" s="1">
        <f>'2018 RRS (Hydro, 60%limit)'!$B82</f>
        <v>2342</v>
      </c>
      <c r="G167" s="1">
        <f>'2019 RRS'!$B82</f>
        <v>2300</v>
      </c>
      <c r="H167" s="1"/>
    </row>
    <row r="168" spans="1:8" x14ac:dyDescent="0.25">
      <c r="A168" t="str">
        <f t="shared" si="4"/>
        <v>Jul</v>
      </c>
      <c r="B168" s="104">
        <f>DATE(2018, MONTH('2019 RRS'!$A$59), 1)</f>
        <v>43282</v>
      </c>
      <c r="C168" s="104" t="str">
        <f t="shared" si="5"/>
        <v>a. HE1-2 &amp; HE23-24</v>
      </c>
      <c r="D168">
        <v>23</v>
      </c>
      <c r="E168" t="s">
        <v>29</v>
      </c>
      <c r="F168" s="1">
        <f>'2018 RRS (Hydro, 60%limit)'!$B83</f>
        <v>2507</v>
      </c>
      <c r="G168" s="1">
        <f>'2019 RRS'!$B83</f>
        <v>2440</v>
      </c>
      <c r="H168" s="1"/>
    </row>
    <row r="169" spans="1:8" x14ac:dyDescent="0.25">
      <c r="A169" t="str">
        <f t="shared" si="4"/>
        <v>Jul</v>
      </c>
      <c r="B169" s="104">
        <f>DATE(2018, MONTH('2019 RRS'!$A$59), 1)</f>
        <v>43282</v>
      </c>
      <c r="C169" s="104" t="str">
        <f t="shared" si="5"/>
        <v>a. HE1-2 &amp; HE23-24</v>
      </c>
      <c r="D169">
        <v>24</v>
      </c>
      <c r="E169" t="s">
        <v>29</v>
      </c>
      <c r="F169" s="1">
        <f>'2018 RRS (Hydro, 60%limit)'!$B84</f>
        <v>2507</v>
      </c>
      <c r="G169" s="1">
        <f>'2019 RRS'!$B84</f>
        <v>2440</v>
      </c>
      <c r="H169" s="1"/>
    </row>
    <row r="170" spans="1:8" x14ac:dyDescent="0.25">
      <c r="A170" t="str">
        <f t="shared" si="4"/>
        <v>Aug</v>
      </c>
      <c r="B170" s="104">
        <f>DATE(2018, MONTH('2019 RRS'!$H$59), 1)</f>
        <v>43313</v>
      </c>
      <c r="C170" s="104" t="str">
        <f t="shared" si="5"/>
        <v>a. HE1-2 &amp; HE23-24</v>
      </c>
      <c r="D170">
        <v>1</v>
      </c>
      <c r="E170" t="s">
        <v>29</v>
      </c>
      <c r="F170" s="1">
        <f>'2018 RRS (Hydro, 60%limit)'!$I61</f>
        <v>2507</v>
      </c>
      <c r="G170" s="1">
        <f>'2019 RRS'!$I61</f>
        <v>2466</v>
      </c>
      <c r="H170" s="1"/>
    </row>
    <row r="171" spans="1:8" x14ac:dyDescent="0.25">
      <c r="A171" t="str">
        <f t="shared" si="4"/>
        <v>Aug</v>
      </c>
      <c r="B171" s="104">
        <f>DATE(2018, MONTH('2019 RRS'!$H$59), 1)</f>
        <v>43313</v>
      </c>
      <c r="C171" s="104" t="str">
        <f t="shared" si="5"/>
        <v>a. HE1-2 &amp; HE23-24</v>
      </c>
      <c r="D171">
        <v>2</v>
      </c>
      <c r="E171" t="s">
        <v>29</v>
      </c>
      <c r="F171" s="1">
        <f>'2018 RRS (Hydro, 60%limit)'!$I62</f>
        <v>2507</v>
      </c>
      <c r="G171" s="1">
        <f>'2019 RRS'!$I62</f>
        <v>2466</v>
      </c>
      <c r="H171" s="1"/>
    </row>
    <row r="172" spans="1:8" x14ac:dyDescent="0.25">
      <c r="A172" t="str">
        <f t="shared" si="4"/>
        <v>Aug</v>
      </c>
      <c r="B172" s="104">
        <f>DATE(2018, MONTH('2019 RRS'!$H$59), 1)</f>
        <v>43313</v>
      </c>
      <c r="C172" s="104" t="str">
        <f t="shared" si="5"/>
        <v>b. HE3-6</v>
      </c>
      <c r="D172">
        <v>3</v>
      </c>
      <c r="E172" t="s">
        <v>29</v>
      </c>
      <c r="F172" s="1">
        <f>'2018 RRS (Hydro, 60%limit)'!$I63</f>
        <v>2528</v>
      </c>
      <c r="G172" s="1">
        <f>'2019 RRS'!$I63</f>
        <v>2507</v>
      </c>
      <c r="H172" s="1"/>
    </row>
    <row r="173" spans="1:8" x14ac:dyDescent="0.25">
      <c r="A173" t="str">
        <f t="shared" si="4"/>
        <v>Aug</v>
      </c>
      <c r="B173" s="104">
        <f>DATE(2018, MONTH('2019 RRS'!$H$59), 1)</f>
        <v>43313</v>
      </c>
      <c r="C173" s="104" t="str">
        <f t="shared" si="5"/>
        <v>b. HE3-6</v>
      </c>
      <c r="D173">
        <v>4</v>
      </c>
      <c r="E173" t="s">
        <v>29</v>
      </c>
      <c r="F173" s="1">
        <f>'2018 RRS (Hydro, 60%limit)'!$I64</f>
        <v>2528</v>
      </c>
      <c r="G173" s="1">
        <f>'2019 RRS'!$I64</f>
        <v>2507</v>
      </c>
      <c r="H173" s="1"/>
    </row>
    <row r="174" spans="1:8" x14ac:dyDescent="0.25">
      <c r="A174" t="str">
        <f t="shared" si="4"/>
        <v>Aug</v>
      </c>
      <c r="B174" s="104">
        <f>DATE(2018, MONTH('2019 RRS'!$H$59), 1)</f>
        <v>43313</v>
      </c>
      <c r="C174" s="104" t="str">
        <f t="shared" si="5"/>
        <v>b. HE3-6</v>
      </c>
      <c r="D174">
        <v>5</v>
      </c>
      <c r="E174" t="s">
        <v>29</v>
      </c>
      <c r="F174" s="1">
        <f>'2018 RRS (Hydro, 60%limit)'!$I65</f>
        <v>2528</v>
      </c>
      <c r="G174" s="1">
        <f>'2019 RRS'!$I65</f>
        <v>2507</v>
      </c>
      <c r="H174" s="1"/>
    </row>
    <row r="175" spans="1:8" x14ac:dyDescent="0.25">
      <c r="A175" t="str">
        <f t="shared" si="4"/>
        <v>Aug</v>
      </c>
      <c r="B175" s="104">
        <f>DATE(2018, MONTH('2019 RRS'!$H$59), 1)</f>
        <v>43313</v>
      </c>
      <c r="C175" s="104" t="str">
        <f t="shared" si="5"/>
        <v>b. HE3-6</v>
      </c>
      <c r="D175">
        <v>6</v>
      </c>
      <c r="E175" t="s">
        <v>29</v>
      </c>
      <c r="F175" s="1">
        <f>'2018 RRS (Hydro, 60%limit)'!$I66</f>
        <v>2528</v>
      </c>
      <c r="G175" s="1">
        <f>'2019 RRS'!$I66</f>
        <v>2507</v>
      </c>
      <c r="H175" s="1"/>
    </row>
    <row r="176" spans="1:8" x14ac:dyDescent="0.25">
      <c r="A176" t="str">
        <f t="shared" si="4"/>
        <v>Aug</v>
      </c>
      <c r="B176" s="104">
        <f>DATE(2018, MONTH('2019 RRS'!$H$59), 1)</f>
        <v>43313</v>
      </c>
      <c r="C176" s="104" t="str">
        <f t="shared" si="5"/>
        <v>c. HE7-10</v>
      </c>
      <c r="D176">
        <v>7</v>
      </c>
      <c r="E176" t="s">
        <v>29</v>
      </c>
      <c r="F176" s="1">
        <f>'2018 RRS (Hydro, 60%limit)'!$I67</f>
        <v>2440</v>
      </c>
      <c r="G176" s="1">
        <f>'2019 RRS'!$I67</f>
        <v>2440</v>
      </c>
      <c r="H176" s="1"/>
    </row>
    <row r="177" spans="1:8" x14ac:dyDescent="0.25">
      <c r="A177" t="str">
        <f t="shared" si="4"/>
        <v>Aug</v>
      </c>
      <c r="B177" s="104">
        <f>DATE(2018, MONTH('2019 RRS'!$H$59), 1)</f>
        <v>43313</v>
      </c>
      <c r="C177" s="104" t="str">
        <f t="shared" si="5"/>
        <v>c. HE7-10</v>
      </c>
      <c r="D177">
        <v>8</v>
      </c>
      <c r="E177" t="s">
        <v>29</v>
      </c>
      <c r="F177" s="1">
        <f>'2018 RRS (Hydro, 60%limit)'!$I68</f>
        <v>2440</v>
      </c>
      <c r="G177" s="1">
        <f>'2019 RRS'!$I68</f>
        <v>2440</v>
      </c>
      <c r="H177" s="1"/>
    </row>
    <row r="178" spans="1:8" x14ac:dyDescent="0.25">
      <c r="A178" t="str">
        <f t="shared" si="4"/>
        <v>Aug</v>
      </c>
      <c r="B178" s="104">
        <f>DATE(2018, MONTH('2019 RRS'!$H$59), 1)</f>
        <v>43313</v>
      </c>
      <c r="C178" s="104" t="str">
        <f t="shared" si="5"/>
        <v>c. HE7-10</v>
      </c>
      <c r="D178">
        <v>9</v>
      </c>
      <c r="E178" t="s">
        <v>29</v>
      </c>
      <c r="F178" s="1">
        <f>'2018 RRS (Hydro, 60%limit)'!$I69</f>
        <v>2440</v>
      </c>
      <c r="G178" s="1">
        <f>'2019 RRS'!$I69</f>
        <v>2440</v>
      </c>
      <c r="H178" s="1"/>
    </row>
    <row r="179" spans="1:8" x14ac:dyDescent="0.25">
      <c r="A179" t="str">
        <f t="shared" si="4"/>
        <v>Aug</v>
      </c>
      <c r="B179" s="104">
        <f>DATE(2018, MONTH('2019 RRS'!$H$59), 1)</f>
        <v>43313</v>
      </c>
      <c r="C179" s="104" t="str">
        <f t="shared" si="5"/>
        <v>c. HE7-10</v>
      </c>
      <c r="D179">
        <v>10</v>
      </c>
      <c r="E179" t="s">
        <v>29</v>
      </c>
      <c r="F179" s="1">
        <f>'2018 RRS (Hydro, 60%limit)'!$I70</f>
        <v>2440</v>
      </c>
      <c r="G179" s="1">
        <f>'2019 RRS'!$I70</f>
        <v>2440</v>
      </c>
      <c r="H179" s="1"/>
    </row>
    <row r="180" spans="1:8" x14ac:dyDescent="0.25">
      <c r="A180" t="str">
        <f t="shared" si="4"/>
        <v>Aug</v>
      </c>
      <c r="B180" s="104">
        <f>DATE(2018, MONTH('2019 RRS'!$H$59), 1)</f>
        <v>43313</v>
      </c>
      <c r="C180" s="104" t="str">
        <f t="shared" si="5"/>
        <v>d. HE11-14</v>
      </c>
      <c r="D180">
        <v>11</v>
      </c>
      <c r="E180" t="s">
        <v>29</v>
      </c>
      <c r="F180" s="1">
        <f>'2018 RRS (Hydro, 60%limit)'!$I71</f>
        <v>2373</v>
      </c>
      <c r="G180" s="1">
        <f>'2019 RRS'!$I71</f>
        <v>2300</v>
      </c>
      <c r="H180" s="1"/>
    </row>
    <row r="181" spans="1:8" x14ac:dyDescent="0.25">
      <c r="A181" t="str">
        <f t="shared" si="4"/>
        <v>Aug</v>
      </c>
      <c r="B181" s="104">
        <f>DATE(2018, MONTH('2019 RRS'!$H$59), 1)</f>
        <v>43313</v>
      </c>
      <c r="C181" s="104" t="str">
        <f t="shared" si="5"/>
        <v>d. HE11-14</v>
      </c>
      <c r="D181">
        <v>12</v>
      </c>
      <c r="E181" t="s">
        <v>29</v>
      </c>
      <c r="F181" s="1">
        <f>'2018 RRS (Hydro, 60%limit)'!$I72</f>
        <v>2373</v>
      </c>
      <c r="G181" s="1">
        <f>'2019 RRS'!$I72</f>
        <v>2300</v>
      </c>
      <c r="H181" s="1"/>
    </row>
    <row r="182" spans="1:8" x14ac:dyDescent="0.25">
      <c r="A182" t="str">
        <f t="shared" si="4"/>
        <v>Aug</v>
      </c>
      <c r="B182" s="104">
        <f>DATE(2018, MONTH('2019 RRS'!$H$59), 1)</f>
        <v>43313</v>
      </c>
      <c r="C182" s="104" t="str">
        <f t="shared" si="5"/>
        <v>d. HE11-14</v>
      </c>
      <c r="D182">
        <v>13</v>
      </c>
      <c r="E182" t="s">
        <v>29</v>
      </c>
      <c r="F182" s="1">
        <f>'2018 RRS (Hydro, 60%limit)'!$I73</f>
        <v>2373</v>
      </c>
      <c r="G182" s="1">
        <f>'2019 RRS'!$I73</f>
        <v>2300</v>
      </c>
      <c r="H182" s="1"/>
    </row>
    <row r="183" spans="1:8" x14ac:dyDescent="0.25">
      <c r="A183" t="str">
        <f t="shared" si="4"/>
        <v>Aug</v>
      </c>
      <c r="B183" s="104">
        <f>DATE(2018, MONTH('2019 RRS'!$H$59), 1)</f>
        <v>43313</v>
      </c>
      <c r="C183" s="104" t="str">
        <f t="shared" si="5"/>
        <v>d. HE11-14</v>
      </c>
      <c r="D183">
        <v>14</v>
      </c>
      <c r="E183" t="s">
        <v>29</v>
      </c>
      <c r="F183" s="1">
        <f>'2018 RRS (Hydro, 60%limit)'!$I74</f>
        <v>2373</v>
      </c>
      <c r="G183" s="1">
        <f>'2019 RRS'!$I74</f>
        <v>2300</v>
      </c>
      <c r="H183" s="1"/>
    </row>
    <row r="184" spans="1:8" x14ac:dyDescent="0.25">
      <c r="A184" t="str">
        <f t="shared" si="4"/>
        <v>Aug</v>
      </c>
      <c r="B184" s="104">
        <f>DATE(2018, MONTH('2019 RRS'!$H$59), 1)</f>
        <v>43313</v>
      </c>
      <c r="C184" s="104" t="str">
        <f t="shared" si="5"/>
        <v>e. HE15-18</v>
      </c>
      <c r="D184">
        <v>15</v>
      </c>
      <c r="E184" t="s">
        <v>29</v>
      </c>
      <c r="F184" s="1">
        <f>'2018 RRS (Hydro, 60%limit)'!$I75</f>
        <v>2342</v>
      </c>
      <c r="G184" s="1">
        <f>'2019 RRS'!$I75</f>
        <v>2300</v>
      </c>
      <c r="H184" s="1"/>
    </row>
    <row r="185" spans="1:8" x14ac:dyDescent="0.25">
      <c r="A185" t="str">
        <f t="shared" si="4"/>
        <v>Aug</v>
      </c>
      <c r="B185" s="104">
        <f>DATE(2018, MONTH('2019 RRS'!$H$59), 1)</f>
        <v>43313</v>
      </c>
      <c r="C185" s="104" t="str">
        <f t="shared" si="5"/>
        <v>e. HE15-18</v>
      </c>
      <c r="D185">
        <v>16</v>
      </c>
      <c r="E185" t="s">
        <v>29</v>
      </c>
      <c r="F185" s="1">
        <f>'2018 RRS (Hydro, 60%limit)'!$I76</f>
        <v>2342</v>
      </c>
      <c r="G185" s="1">
        <f>'2019 RRS'!$I76</f>
        <v>2300</v>
      </c>
      <c r="H185" s="1"/>
    </row>
    <row r="186" spans="1:8" x14ac:dyDescent="0.25">
      <c r="A186" t="str">
        <f t="shared" si="4"/>
        <v>Aug</v>
      </c>
      <c r="B186" s="104">
        <f>DATE(2018, MONTH('2019 RRS'!$H$59), 1)</f>
        <v>43313</v>
      </c>
      <c r="C186" s="104" t="str">
        <f t="shared" si="5"/>
        <v>e. HE15-18</v>
      </c>
      <c r="D186">
        <v>17</v>
      </c>
      <c r="E186" t="s">
        <v>29</v>
      </c>
      <c r="F186" s="1">
        <f>'2018 RRS (Hydro, 60%limit)'!$I77</f>
        <v>2342</v>
      </c>
      <c r="G186" s="1">
        <f>'2019 RRS'!$I77</f>
        <v>2300</v>
      </c>
      <c r="H186" s="1"/>
    </row>
    <row r="187" spans="1:8" x14ac:dyDescent="0.25">
      <c r="A187" t="str">
        <f t="shared" si="4"/>
        <v>Aug</v>
      </c>
      <c r="B187" s="104">
        <f>DATE(2018, MONTH('2019 RRS'!$H$59), 1)</f>
        <v>43313</v>
      </c>
      <c r="C187" s="104" t="str">
        <f t="shared" si="5"/>
        <v>e. HE15-18</v>
      </c>
      <c r="D187">
        <v>18</v>
      </c>
      <c r="E187" t="s">
        <v>29</v>
      </c>
      <c r="F187" s="1">
        <f>'2018 RRS (Hydro, 60%limit)'!$I78</f>
        <v>2342</v>
      </c>
      <c r="G187" s="1">
        <f>'2019 RRS'!$I78</f>
        <v>2300</v>
      </c>
      <c r="H187" s="1"/>
    </row>
    <row r="188" spans="1:8" x14ac:dyDescent="0.25">
      <c r="A188" t="str">
        <f t="shared" si="4"/>
        <v>Aug</v>
      </c>
      <c r="B188" s="104">
        <f>DATE(2018, MONTH('2019 RRS'!$H$59), 1)</f>
        <v>43313</v>
      </c>
      <c r="C188" s="104" t="str">
        <f t="shared" si="5"/>
        <v>f. HE19-22</v>
      </c>
      <c r="D188">
        <v>19</v>
      </c>
      <c r="E188" t="s">
        <v>29</v>
      </c>
      <c r="F188" s="1">
        <f>'2018 RRS (Hydro, 60%limit)'!$I79</f>
        <v>2405</v>
      </c>
      <c r="G188" s="1">
        <f>'2019 RRS'!$I79</f>
        <v>2300</v>
      </c>
      <c r="H188" s="1"/>
    </row>
    <row r="189" spans="1:8" x14ac:dyDescent="0.25">
      <c r="A189" t="str">
        <f t="shared" si="4"/>
        <v>Aug</v>
      </c>
      <c r="B189" s="104">
        <f>DATE(2018, MONTH('2019 RRS'!$H$59), 1)</f>
        <v>43313</v>
      </c>
      <c r="C189" s="104" t="str">
        <f t="shared" si="5"/>
        <v>f. HE19-22</v>
      </c>
      <c r="D189">
        <v>20</v>
      </c>
      <c r="E189" t="s">
        <v>29</v>
      </c>
      <c r="F189" s="1">
        <f>'2018 RRS (Hydro, 60%limit)'!$I80</f>
        <v>2405</v>
      </c>
      <c r="G189" s="1">
        <f>'2019 RRS'!$I80</f>
        <v>2300</v>
      </c>
      <c r="H189" s="1"/>
    </row>
    <row r="190" spans="1:8" x14ac:dyDescent="0.25">
      <c r="A190" t="str">
        <f t="shared" si="4"/>
        <v>Aug</v>
      </c>
      <c r="B190" s="104">
        <f>DATE(2018, MONTH('2019 RRS'!$H$59), 1)</f>
        <v>43313</v>
      </c>
      <c r="C190" s="104" t="str">
        <f t="shared" si="5"/>
        <v>f. HE19-22</v>
      </c>
      <c r="D190">
        <v>21</v>
      </c>
      <c r="E190" t="s">
        <v>29</v>
      </c>
      <c r="F190" s="1">
        <f>'2018 RRS (Hydro, 60%limit)'!$I81</f>
        <v>2405</v>
      </c>
      <c r="G190" s="1">
        <f>'2019 RRS'!$I81</f>
        <v>2300</v>
      </c>
      <c r="H190" s="1"/>
    </row>
    <row r="191" spans="1:8" x14ac:dyDescent="0.25">
      <c r="A191" t="str">
        <f t="shared" si="4"/>
        <v>Aug</v>
      </c>
      <c r="B191" s="104">
        <f>DATE(2018, MONTH('2019 RRS'!$H$59), 1)</f>
        <v>43313</v>
      </c>
      <c r="C191" s="104" t="str">
        <f t="shared" si="5"/>
        <v>f. HE19-22</v>
      </c>
      <c r="D191">
        <v>22</v>
      </c>
      <c r="E191" t="s">
        <v>29</v>
      </c>
      <c r="F191" s="1">
        <f>'2018 RRS (Hydro, 60%limit)'!$I82</f>
        <v>2405</v>
      </c>
      <c r="G191" s="1">
        <f>'2019 RRS'!$I82</f>
        <v>2300</v>
      </c>
      <c r="H191" s="1"/>
    </row>
    <row r="192" spans="1:8" x14ac:dyDescent="0.25">
      <c r="A192" t="str">
        <f t="shared" si="4"/>
        <v>Aug</v>
      </c>
      <c r="B192" s="104">
        <f>DATE(2018, MONTH('2019 RRS'!$H$59), 1)</f>
        <v>43313</v>
      </c>
      <c r="C192" s="104" t="str">
        <f t="shared" si="5"/>
        <v>a. HE1-2 &amp; HE23-24</v>
      </c>
      <c r="D192">
        <v>23</v>
      </c>
      <c r="E192" t="s">
        <v>29</v>
      </c>
      <c r="F192" s="1">
        <f>'2018 RRS (Hydro, 60%limit)'!$I83</f>
        <v>2507</v>
      </c>
      <c r="G192" s="1">
        <f>'2019 RRS'!$I83</f>
        <v>2466</v>
      </c>
      <c r="H192" s="1"/>
    </row>
    <row r="193" spans="1:8" x14ac:dyDescent="0.25">
      <c r="A193" t="str">
        <f t="shared" si="4"/>
        <v>Aug</v>
      </c>
      <c r="B193" s="104">
        <f>DATE(2018, MONTH('2019 RRS'!$H$59), 1)</f>
        <v>43313</v>
      </c>
      <c r="C193" s="104" t="str">
        <f t="shared" si="5"/>
        <v>a. HE1-2 &amp; HE23-24</v>
      </c>
      <c r="D193">
        <v>24</v>
      </c>
      <c r="E193" t="s">
        <v>29</v>
      </c>
      <c r="F193" s="1">
        <f>'2018 RRS (Hydro, 60%limit)'!$I84</f>
        <v>2507</v>
      </c>
      <c r="G193" s="1">
        <f>'2019 RRS'!$I84</f>
        <v>2466</v>
      </c>
      <c r="H193" s="1"/>
    </row>
    <row r="194" spans="1:8" x14ac:dyDescent="0.25">
      <c r="A194" t="str">
        <f t="shared" si="4"/>
        <v>Sep</v>
      </c>
      <c r="B194" s="104">
        <f>DATE(2018, MONTH('2019 RRS'!$O$59), 1)</f>
        <v>43344</v>
      </c>
      <c r="C194" s="104" t="str">
        <f t="shared" si="5"/>
        <v>a. HE1-2 &amp; HE23-24</v>
      </c>
      <c r="D194">
        <v>1</v>
      </c>
      <c r="E194" t="s">
        <v>29</v>
      </c>
      <c r="F194" s="1">
        <f>'2018 RRS (Hydro, 60%limit)'!$P61</f>
        <v>2665</v>
      </c>
      <c r="G194" s="1">
        <f>'2019 RRS'!$P61</f>
        <v>2665</v>
      </c>
      <c r="H194" s="1"/>
    </row>
    <row r="195" spans="1:8" x14ac:dyDescent="0.25">
      <c r="A195" t="str">
        <f t="shared" ref="A195:A258" si="6">TEXT(B195, "mmm")</f>
        <v>Sep</v>
      </c>
      <c r="B195" s="104">
        <f>DATE(2018, MONTH('2019 RRS'!$O$59), 1)</f>
        <v>43344</v>
      </c>
      <c r="C195" s="104" t="str">
        <f t="shared" ref="C195:C258" si="7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29</v>
      </c>
      <c r="F195" s="1">
        <f>'2018 RRS (Hydro, 60%limit)'!$P62</f>
        <v>2665</v>
      </c>
      <c r="G195" s="1">
        <f>'2019 RRS'!$P62</f>
        <v>2665</v>
      </c>
      <c r="H195" s="1"/>
    </row>
    <row r="196" spans="1:8" x14ac:dyDescent="0.25">
      <c r="A196" t="str">
        <f t="shared" si="6"/>
        <v>Sep</v>
      </c>
      <c r="B196" s="104">
        <f>DATE(2018, MONTH('2019 RRS'!$O$59), 1)</f>
        <v>43344</v>
      </c>
      <c r="C196" s="104" t="str">
        <f t="shared" si="7"/>
        <v>b. HE3-6</v>
      </c>
      <c r="D196">
        <v>3</v>
      </c>
      <c r="E196" t="s">
        <v>29</v>
      </c>
      <c r="F196" s="1">
        <f>'2018 RRS (Hydro, 60%limit)'!$P63</f>
        <v>2665</v>
      </c>
      <c r="G196" s="1">
        <f>'2019 RRS'!$P63</f>
        <v>2746</v>
      </c>
      <c r="H196" s="1"/>
    </row>
    <row r="197" spans="1:8" x14ac:dyDescent="0.25">
      <c r="A197" t="str">
        <f t="shared" si="6"/>
        <v>Sep</v>
      </c>
      <c r="B197" s="104">
        <f>DATE(2018, MONTH('2019 RRS'!$O$59), 1)</f>
        <v>43344</v>
      </c>
      <c r="C197" s="104" t="str">
        <f t="shared" si="7"/>
        <v>b. HE3-6</v>
      </c>
      <c r="D197">
        <v>4</v>
      </c>
      <c r="E197" t="s">
        <v>29</v>
      </c>
      <c r="F197" s="1">
        <f>'2018 RRS (Hydro, 60%limit)'!$P64</f>
        <v>2665</v>
      </c>
      <c r="G197" s="1">
        <f>'2019 RRS'!$P64</f>
        <v>2746</v>
      </c>
      <c r="H197" s="1"/>
    </row>
    <row r="198" spans="1:8" x14ac:dyDescent="0.25">
      <c r="A198" t="str">
        <f t="shared" si="6"/>
        <v>Sep</v>
      </c>
      <c r="B198" s="104">
        <f>DATE(2018, MONTH('2019 RRS'!$O$59), 1)</f>
        <v>43344</v>
      </c>
      <c r="C198" s="104" t="str">
        <f t="shared" si="7"/>
        <v>b. HE3-6</v>
      </c>
      <c r="D198">
        <v>5</v>
      </c>
      <c r="E198" t="s">
        <v>29</v>
      </c>
      <c r="F198" s="1">
        <f>'2018 RRS (Hydro, 60%limit)'!$P65</f>
        <v>2665</v>
      </c>
      <c r="G198" s="1">
        <f>'2019 RRS'!$P65</f>
        <v>2746</v>
      </c>
      <c r="H198" s="1"/>
    </row>
    <row r="199" spans="1:8" x14ac:dyDescent="0.25">
      <c r="A199" t="str">
        <f t="shared" si="6"/>
        <v>Sep</v>
      </c>
      <c r="B199" s="104">
        <f>DATE(2018, MONTH('2019 RRS'!$O$59), 1)</f>
        <v>43344</v>
      </c>
      <c r="C199" s="104" t="str">
        <f t="shared" si="7"/>
        <v>b. HE3-6</v>
      </c>
      <c r="D199">
        <v>6</v>
      </c>
      <c r="E199" t="s">
        <v>29</v>
      </c>
      <c r="F199" s="1">
        <f>'2018 RRS (Hydro, 60%limit)'!$P66</f>
        <v>2665</v>
      </c>
      <c r="G199" s="1">
        <f>'2019 RRS'!$P66</f>
        <v>2746</v>
      </c>
      <c r="H199" s="1"/>
    </row>
    <row r="200" spans="1:8" x14ac:dyDescent="0.25">
      <c r="A200" t="str">
        <f t="shared" si="6"/>
        <v>Sep</v>
      </c>
      <c r="B200" s="104">
        <f>DATE(2018, MONTH('2019 RRS'!$O$59), 1)</f>
        <v>43344</v>
      </c>
      <c r="C200" s="104" t="str">
        <f t="shared" si="7"/>
        <v>c. HE7-10</v>
      </c>
      <c r="D200">
        <v>7</v>
      </c>
      <c r="E200" t="s">
        <v>29</v>
      </c>
      <c r="F200" s="1">
        <f>'2018 RRS (Hydro, 60%limit)'!$P67</f>
        <v>2614</v>
      </c>
      <c r="G200" s="1">
        <f>'2019 RRS'!$P67</f>
        <v>2613</v>
      </c>
      <c r="H200" s="1"/>
    </row>
    <row r="201" spans="1:8" x14ac:dyDescent="0.25">
      <c r="A201" t="str">
        <f t="shared" si="6"/>
        <v>Sep</v>
      </c>
      <c r="B201" s="104">
        <f>DATE(2018, MONTH('2019 RRS'!$O$59), 1)</f>
        <v>43344</v>
      </c>
      <c r="C201" s="104" t="str">
        <f t="shared" si="7"/>
        <v>c. HE7-10</v>
      </c>
      <c r="D201">
        <v>8</v>
      </c>
      <c r="E201" t="s">
        <v>29</v>
      </c>
      <c r="F201" s="1">
        <f>'2018 RRS (Hydro, 60%limit)'!$P68</f>
        <v>2614</v>
      </c>
      <c r="G201" s="1">
        <f>'2019 RRS'!$P68</f>
        <v>2613</v>
      </c>
      <c r="H201" s="1"/>
    </row>
    <row r="202" spans="1:8" x14ac:dyDescent="0.25">
      <c r="A202" t="str">
        <f t="shared" si="6"/>
        <v>Sep</v>
      </c>
      <c r="B202" s="104">
        <f>DATE(2018, MONTH('2019 RRS'!$O$59), 1)</f>
        <v>43344</v>
      </c>
      <c r="C202" s="104" t="str">
        <f t="shared" si="7"/>
        <v>c. HE7-10</v>
      </c>
      <c r="D202">
        <v>9</v>
      </c>
      <c r="E202" t="s">
        <v>29</v>
      </c>
      <c r="F202" s="1">
        <f>'2018 RRS (Hydro, 60%limit)'!$P69</f>
        <v>2614</v>
      </c>
      <c r="G202" s="1">
        <f>'2019 RRS'!$P69</f>
        <v>2613</v>
      </c>
      <c r="H202" s="1"/>
    </row>
    <row r="203" spans="1:8" x14ac:dyDescent="0.25">
      <c r="A203" t="str">
        <f t="shared" si="6"/>
        <v>Sep</v>
      </c>
      <c r="B203" s="104">
        <f>DATE(2018, MONTH('2019 RRS'!$O$59), 1)</f>
        <v>43344</v>
      </c>
      <c r="C203" s="104" t="str">
        <f t="shared" si="7"/>
        <v>c. HE7-10</v>
      </c>
      <c r="D203">
        <v>10</v>
      </c>
      <c r="E203" t="s">
        <v>29</v>
      </c>
      <c r="F203" s="1">
        <f>'2018 RRS (Hydro, 60%limit)'!$P70</f>
        <v>2614</v>
      </c>
      <c r="G203" s="1">
        <f>'2019 RRS'!$P70</f>
        <v>2613</v>
      </c>
      <c r="H203" s="1"/>
    </row>
    <row r="204" spans="1:8" x14ac:dyDescent="0.25">
      <c r="A204" t="str">
        <f t="shared" si="6"/>
        <v>Sep</v>
      </c>
      <c r="B204" s="104">
        <f>DATE(2018, MONTH('2019 RRS'!$O$59), 1)</f>
        <v>43344</v>
      </c>
      <c r="C204" s="104" t="str">
        <f t="shared" si="7"/>
        <v>d. HE11-14</v>
      </c>
      <c r="D204">
        <v>11</v>
      </c>
      <c r="E204" t="s">
        <v>29</v>
      </c>
      <c r="F204" s="1">
        <f>'2018 RRS (Hydro, 60%limit)'!$P71</f>
        <v>2440</v>
      </c>
      <c r="G204" s="1">
        <f>'2019 RRS'!$P71</f>
        <v>2440</v>
      </c>
      <c r="H204" s="1"/>
    </row>
    <row r="205" spans="1:8" x14ac:dyDescent="0.25">
      <c r="A205" t="str">
        <f t="shared" si="6"/>
        <v>Sep</v>
      </c>
      <c r="B205" s="104">
        <f>DATE(2018, MONTH('2019 RRS'!$O$59), 1)</f>
        <v>43344</v>
      </c>
      <c r="C205" s="104" t="str">
        <f t="shared" si="7"/>
        <v>d. HE11-14</v>
      </c>
      <c r="D205">
        <v>12</v>
      </c>
      <c r="E205" t="s">
        <v>29</v>
      </c>
      <c r="F205" s="1">
        <f>'2018 RRS (Hydro, 60%limit)'!$P72</f>
        <v>2440</v>
      </c>
      <c r="G205" s="1">
        <f>'2019 RRS'!$P72</f>
        <v>2440</v>
      </c>
      <c r="H205" s="1"/>
    </row>
    <row r="206" spans="1:8" x14ac:dyDescent="0.25">
      <c r="A206" t="str">
        <f t="shared" si="6"/>
        <v>Sep</v>
      </c>
      <c r="B206" s="104">
        <f>DATE(2018, MONTH('2019 RRS'!$O$59), 1)</f>
        <v>43344</v>
      </c>
      <c r="C206" s="104" t="str">
        <f t="shared" si="7"/>
        <v>d. HE11-14</v>
      </c>
      <c r="D206">
        <v>13</v>
      </c>
      <c r="E206" t="s">
        <v>29</v>
      </c>
      <c r="F206" s="1">
        <f>'2018 RRS (Hydro, 60%limit)'!$P73</f>
        <v>2440</v>
      </c>
      <c r="G206" s="1">
        <f>'2019 RRS'!$P73</f>
        <v>2440</v>
      </c>
      <c r="H206" s="1"/>
    </row>
    <row r="207" spans="1:8" x14ac:dyDescent="0.25">
      <c r="A207" t="str">
        <f t="shared" si="6"/>
        <v>Sep</v>
      </c>
      <c r="B207" s="104">
        <f>DATE(2018, MONTH('2019 RRS'!$O$59), 1)</f>
        <v>43344</v>
      </c>
      <c r="C207" s="104" t="str">
        <f t="shared" si="7"/>
        <v>d. HE11-14</v>
      </c>
      <c r="D207">
        <v>14</v>
      </c>
      <c r="E207" t="s">
        <v>29</v>
      </c>
      <c r="F207" s="1">
        <f>'2018 RRS (Hydro, 60%limit)'!$P74</f>
        <v>2440</v>
      </c>
      <c r="G207" s="1">
        <f>'2019 RRS'!$P74</f>
        <v>2440</v>
      </c>
      <c r="H207" s="1"/>
    </row>
    <row r="208" spans="1:8" x14ac:dyDescent="0.25">
      <c r="A208" t="str">
        <f t="shared" si="6"/>
        <v>Sep</v>
      </c>
      <c r="B208" s="104">
        <f>DATE(2018, MONTH('2019 RRS'!$O$59), 1)</f>
        <v>43344</v>
      </c>
      <c r="C208" s="104" t="str">
        <f t="shared" si="7"/>
        <v>e. HE15-18</v>
      </c>
      <c r="D208">
        <v>15</v>
      </c>
      <c r="E208" t="s">
        <v>29</v>
      </c>
      <c r="F208" s="1">
        <f>'2018 RRS (Hydro, 60%limit)'!$P75</f>
        <v>2405</v>
      </c>
      <c r="G208" s="1">
        <f>'2019 RRS'!$P75</f>
        <v>2405</v>
      </c>
      <c r="H208" s="1"/>
    </row>
    <row r="209" spans="1:8" x14ac:dyDescent="0.25">
      <c r="A209" t="str">
        <f t="shared" si="6"/>
        <v>Sep</v>
      </c>
      <c r="B209" s="104">
        <f>DATE(2018, MONTH('2019 RRS'!$O$59), 1)</f>
        <v>43344</v>
      </c>
      <c r="C209" s="104" t="str">
        <f t="shared" si="7"/>
        <v>e. HE15-18</v>
      </c>
      <c r="D209">
        <v>16</v>
      </c>
      <c r="E209" t="s">
        <v>29</v>
      </c>
      <c r="F209" s="1">
        <f>'2018 RRS (Hydro, 60%limit)'!$P76</f>
        <v>2405</v>
      </c>
      <c r="G209" s="1">
        <f>'2019 RRS'!$P76</f>
        <v>2405</v>
      </c>
      <c r="H209" s="1"/>
    </row>
    <row r="210" spans="1:8" x14ac:dyDescent="0.25">
      <c r="A210" t="str">
        <f t="shared" si="6"/>
        <v>Sep</v>
      </c>
      <c r="B210" s="104">
        <f>DATE(2018, MONTH('2019 RRS'!$O$59), 1)</f>
        <v>43344</v>
      </c>
      <c r="C210" s="104" t="str">
        <f t="shared" si="7"/>
        <v>e. HE15-18</v>
      </c>
      <c r="D210">
        <v>17</v>
      </c>
      <c r="E210" t="s">
        <v>29</v>
      </c>
      <c r="F210" s="1">
        <f>'2018 RRS (Hydro, 60%limit)'!$P77</f>
        <v>2405</v>
      </c>
      <c r="G210" s="1">
        <f>'2019 RRS'!$P77</f>
        <v>2405</v>
      </c>
      <c r="H210" s="1"/>
    </row>
    <row r="211" spans="1:8" x14ac:dyDescent="0.25">
      <c r="A211" t="str">
        <f t="shared" si="6"/>
        <v>Sep</v>
      </c>
      <c r="B211" s="104">
        <f>DATE(2018, MONTH('2019 RRS'!$O$59), 1)</f>
        <v>43344</v>
      </c>
      <c r="C211" s="104" t="str">
        <f t="shared" si="7"/>
        <v>e. HE15-18</v>
      </c>
      <c r="D211">
        <v>18</v>
      </c>
      <c r="E211" t="s">
        <v>29</v>
      </c>
      <c r="F211" s="1">
        <f>'2018 RRS (Hydro, 60%limit)'!$P78</f>
        <v>2405</v>
      </c>
      <c r="G211" s="1">
        <f>'2019 RRS'!$P78</f>
        <v>2405</v>
      </c>
      <c r="H211" s="1"/>
    </row>
    <row r="212" spans="1:8" x14ac:dyDescent="0.25">
      <c r="A212" t="str">
        <f t="shared" si="6"/>
        <v>Sep</v>
      </c>
      <c r="B212" s="104">
        <f>DATE(2018, MONTH('2019 RRS'!$O$59), 1)</f>
        <v>43344</v>
      </c>
      <c r="C212" s="104" t="str">
        <f t="shared" si="7"/>
        <v>f. HE19-22</v>
      </c>
      <c r="D212">
        <v>19</v>
      </c>
      <c r="E212" t="s">
        <v>29</v>
      </c>
      <c r="F212" s="1">
        <f>'2018 RRS (Hydro, 60%limit)'!$P79</f>
        <v>2466</v>
      </c>
      <c r="G212" s="1">
        <f>'2019 RRS'!$P79</f>
        <v>2440</v>
      </c>
      <c r="H212" s="1"/>
    </row>
    <row r="213" spans="1:8" x14ac:dyDescent="0.25">
      <c r="A213" t="str">
        <f t="shared" si="6"/>
        <v>Sep</v>
      </c>
      <c r="B213" s="104">
        <f>DATE(2018, MONTH('2019 RRS'!$O$59), 1)</f>
        <v>43344</v>
      </c>
      <c r="C213" s="104" t="str">
        <f t="shared" si="7"/>
        <v>f. HE19-22</v>
      </c>
      <c r="D213">
        <v>20</v>
      </c>
      <c r="E213" t="s">
        <v>29</v>
      </c>
      <c r="F213" s="1">
        <f>'2018 RRS (Hydro, 60%limit)'!$P80</f>
        <v>2466</v>
      </c>
      <c r="G213" s="1">
        <f>'2019 RRS'!$P80</f>
        <v>2440</v>
      </c>
      <c r="H213" s="1"/>
    </row>
    <row r="214" spans="1:8" x14ac:dyDescent="0.25">
      <c r="A214" t="str">
        <f t="shared" si="6"/>
        <v>Sep</v>
      </c>
      <c r="B214" s="104">
        <f>DATE(2018, MONTH('2019 RRS'!$O$59), 1)</f>
        <v>43344</v>
      </c>
      <c r="C214" s="104" t="str">
        <f t="shared" si="7"/>
        <v>f. HE19-22</v>
      </c>
      <c r="D214">
        <v>21</v>
      </c>
      <c r="E214" t="s">
        <v>29</v>
      </c>
      <c r="F214" s="1">
        <f>'2018 RRS (Hydro, 60%limit)'!$P81</f>
        <v>2466</v>
      </c>
      <c r="G214" s="1">
        <f>'2019 RRS'!$P81</f>
        <v>2440</v>
      </c>
      <c r="H214" s="1"/>
    </row>
    <row r="215" spans="1:8" x14ac:dyDescent="0.25">
      <c r="A215" t="str">
        <f t="shared" si="6"/>
        <v>Sep</v>
      </c>
      <c r="B215" s="104">
        <f>DATE(2018, MONTH('2019 RRS'!$O$59), 1)</f>
        <v>43344</v>
      </c>
      <c r="C215" s="104" t="str">
        <f t="shared" si="7"/>
        <v>f. HE19-22</v>
      </c>
      <c r="D215">
        <v>22</v>
      </c>
      <c r="E215" t="s">
        <v>29</v>
      </c>
      <c r="F215" s="1">
        <f>'2018 RRS (Hydro, 60%limit)'!$P82</f>
        <v>2466</v>
      </c>
      <c r="G215" s="1">
        <f>'2019 RRS'!$P82</f>
        <v>2440</v>
      </c>
      <c r="H215" s="1"/>
    </row>
    <row r="216" spans="1:8" x14ac:dyDescent="0.25">
      <c r="A216" t="str">
        <f t="shared" si="6"/>
        <v>Sep</v>
      </c>
      <c r="B216" s="104">
        <f>DATE(2018, MONTH('2019 RRS'!$O$59), 1)</f>
        <v>43344</v>
      </c>
      <c r="C216" s="104" t="str">
        <f t="shared" si="7"/>
        <v>a. HE1-2 &amp; HE23-24</v>
      </c>
      <c r="D216">
        <v>23</v>
      </c>
      <c r="E216" t="s">
        <v>29</v>
      </c>
      <c r="F216" s="1">
        <f>'2018 RRS (Hydro, 60%limit)'!$P83</f>
        <v>2665</v>
      </c>
      <c r="G216" s="1">
        <f>'2019 RRS'!$P83</f>
        <v>2665</v>
      </c>
      <c r="H216" s="1"/>
    </row>
    <row r="217" spans="1:8" x14ac:dyDescent="0.25">
      <c r="A217" t="str">
        <f t="shared" si="6"/>
        <v>Sep</v>
      </c>
      <c r="B217" s="104">
        <f>DATE(2018, MONTH('2019 RRS'!$O$59), 1)</f>
        <v>43344</v>
      </c>
      <c r="C217" s="104" t="str">
        <f t="shared" si="7"/>
        <v>a. HE1-2 &amp; HE23-24</v>
      </c>
      <c r="D217">
        <v>24</v>
      </c>
      <c r="E217" t="s">
        <v>29</v>
      </c>
      <c r="F217" s="1">
        <f>'2018 RRS (Hydro, 60%limit)'!$P84</f>
        <v>2665</v>
      </c>
      <c r="G217" s="1">
        <f>'2019 RRS'!$P84</f>
        <v>2665</v>
      </c>
      <c r="H217" s="1"/>
    </row>
    <row r="218" spans="1:8" x14ac:dyDescent="0.25">
      <c r="A218" t="str">
        <f t="shared" si="6"/>
        <v>Oct</v>
      </c>
      <c r="B218" s="104">
        <f>DATE(2018, MONTH('2019 RRS'!$A$87), 1)</f>
        <v>43374</v>
      </c>
      <c r="C218" s="104" t="str">
        <f t="shared" si="7"/>
        <v>a. HE1-2 &amp; HE23-24</v>
      </c>
      <c r="D218">
        <v>1</v>
      </c>
      <c r="E218" t="s">
        <v>29</v>
      </c>
      <c r="F218" s="1">
        <f>'2018 RRS (Hydro, 60%limit)'!$B89</f>
        <v>2905</v>
      </c>
      <c r="G218" s="1">
        <f>'2019 RRS'!$B89</f>
        <v>0</v>
      </c>
      <c r="H218" s="1"/>
    </row>
    <row r="219" spans="1:8" x14ac:dyDescent="0.25">
      <c r="A219" t="str">
        <f t="shared" si="6"/>
        <v>Oct</v>
      </c>
      <c r="B219" s="104">
        <f>DATE(2018, MONTH('2019 RRS'!$A$87), 1)</f>
        <v>43374</v>
      </c>
      <c r="C219" s="104" t="str">
        <f t="shared" si="7"/>
        <v>a. HE1-2 &amp; HE23-24</v>
      </c>
      <c r="D219">
        <v>2</v>
      </c>
      <c r="E219" t="s">
        <v>29</v>
      </c>
      <c r="F219" s="1">
        <f>'2018 RRS (Hydro, 60%limit)'!$B90</f>
        <v>2905</v>
      </c>
      <c r="G219" s="1">
        <f>'2019 RRS'!$B90</f>
        <v>0</v>
      </c>
      <c r="H219" s="1"/>
    </row>
    <row r="220" spans="1:8" x14ac:dyDescent="0.25">
      <c r="A220" t="str">
        <f t="shared" si="6"/>
        <v>Oct</v>
      </c>
      <c r="B220" s="104">
        <f>DATE(2018, MONTH('2019 RRS'!$A$87), 1)</f>
        <v>43374</v>
      </c>
      <c r="C220" s="104" t="str">
        <f t="shared" si="7"/>
        <v>b. HE3-6</v>
      </c>
      <c r="D220">
        <v>3</v>
      </c>
      <c r="E220" t="s">
        <v>29</v>
      </c>
      <c r="F220" s="1">
        <f>'2018 RRS (Hydro, 60%limit)'!$B91</f>
        <v>2905</v>
      </c>
      <c r="G220" s="1">
        <f>'2019 RRS'!$B91</f>
        <v>0</v>
      </c>
      <c r="H220" s="1"/>
    </row>
    <row r="221" spans="1:8" x14ac:dyDescent="0.25">
      <c r="A221" t="str">
        <f t="shared" si="6"/>
        <v>Oct</v>
      </c>
      <c r="B221" s="104">
        <f>DATE(2018, MONTH('2019 RRS'!$A$87), 1)</f>
        <v>43374</v>
      </c>
      <c r="C221" s="104" t="str">
        <f t="shared" si="7"/>
        <v>b. HE3-6</v>
      </c>
      <c r="D221">
        <v>4</v>
      </c>
      <c r="E221" t="s">
        <v>29</v>
      </c>
      <c r="F221" s="1">
        <f>'2018 RRS (Hydro, 60%limit)'!$B92</f>
        <v>2905</v>
      </c>
      <c r="G221" s="1">
        <f>'2019 RRS'!$B92</f>
        <v>0</v>
      </c>
      <c r="H221" s="1"/>
    </row>
    <row r="222" spans="1:8" x14ac:dyDescent="0.25">
      <c r="A222" t="str">
        <f t="shared" si="6"/>
        <v>Oct</v>
      </c>
      <c r="B222" s="104">
        <f>DATE(2018, MONTH('2019 RRS'!$A$87), 1)</f>
        <v>43374</v>
      </c>
      <c r="C222" s="104" t="str">
        <f t="shared" si="7"/>
        <v>b. HE3-6</v>
      </c>
      <c r="D222">
        <v>5</v>
      </c>
      <c r="E222" t="s">
        <v>29</v>
      </c>
      <c r="F222" s="1">
        <f>'2018 RRS (Hydro, 60%limit)'!$B93</f>
        <v>2905</v>
      </c>
      <c r="G222" s="1">
        <f>'2019 RRS'!$B93</f>
        <v>0</v>
      </c>
      <c r="H222" s="1"/>
    </row>
    <row r="223" spans="1:8" x14ac:dyDescent="0.25">
      <c r="A223" t="str">
        <f t="shared" si="6"/>
        <v>Oct</v>
      </c>
      <c r="B223" s="104">
        <f>DATE(2018, MONTH('2019 RRS'!$A$87), 1)</f>
        <v>43374</v>
      </c>
      <c r="C223" s="104" t="str">
        <f t="shared" si="7"/>
        <v>b. HE3-6</v>
      </c>
      <c r="D223">
        <v>6</v>
      </c>
      <c r="E223" t="s">
        <v>29</v>
      </c>
      <c r="F223" s="1">
        <f>'2018 RRS (Hydro, 60%limit)'!$B94</f>
        <v>2905</v>
      </c>
      <c r="G223" s="1">
        <f>'2019 RRS'!$B94</f>
        <v>0</v>
      </c>
      <c r="H223" s="1"/>
    </row>
    <row r="224" spans="1:8" x14ac:dyDescent="0.25">
      <c r="A224" t="str">
        <f t="shared" si="6"/>
        <v>Oct</v>
      </c>
      <c r="B224" s="104">
        <f>DATE(2018, MONTH('2019 RRS'!$A$87), 1)</f>
        <v>43374</v>
      </c>
      <c r="C224" s="104" t="str">
        <f t="shared" si="7"/>
        <v>c. HE7-10</v>
      </c>
      <c r="D224">
        <v>7</v>
      </c>
      <c r="E224" t="s">
        <v>29</v>
      </c>
      <c r="F224" s="1">
        <f>'2018 RRS (Hydro, 60%limit)'!$B95</f>
        <v>2842</v>
      </c>
      <c r="G224" s="1">
        <f>'2019 RRS'!$B95</f>
        <v>0</v>
      </c>
      <c r="H224" s="1"/>
    </row>
    <row r="225" spans="1:8" x14ac:dyDescent="0.25">
      <c r="A225" t="str">
        <f t="shared" si="6"/>
        <v>Oct</v>
      </c>
      <c r="B225" s="104">
        <f>DATE(2018, MONTH('2019 RRS'!$A$87), 1)</f>
        <v>43374</v>
      </c>
      <c r="C225" s="104" t="str">
        <f t="shared" si="7"/>
        <v>c. HE7-10</v>
      </c>
      <c r="D225">
        <v>8</v>
      </c>
      <c r="E225" t="s">
        <v>29</v>
      </c>
      <c r="F225" s="1">
        <f>'2018 RRS (Hydro, 60%limit)'!$B96</f>
        <v>2842</v>
      </c>
      <c r="G225" s="1">
        <f>'2019 RRS'!$B96</f>
        <v>0</v>
      </c>
      <c r="H225" s="1"/>
    </row>
    <row r="226" spans="1:8" x14ac:dyDescent="0.25">
      <c r="A226" t="str">
        <f t="shared" si="6"/>
        <v>Oct</v>
      </c>
      <c r="B226" s="104">
        <f>DATE(2018, MONTH('2019 RRS'!$A$87), 1)</f>
        <v>43374</v>
      </c>
      <c r="C226" s="104" t="str">
        <f t="shared" si="7"/>
        <v>c. HE7-10</v>
      </c>
      <c r="D226">
        <v>9</v>
      </c>
      <c r="E226" t="s">
        <v>29</v>
      </c>
      <c r="F226" s="1">
        <f>'2018 RRS (Hydro, 60%limit)'!$B97</f>
        <v>2842</v>
      </c>
      <c r="G226" s="1">
        <f>'2019 RRS'!$B97</f>
        <v>0</v>
      </c>
      <c r="H226" s="1"/>
    </row>
    <row r="227" spans="1:8" x14ac:dyDescent="0.25">
      <c r="A227" t="str">
        <f t="shared" si="6"/>
        <v>Oct</v>
      </c>
      <c r="B227" s="104">
        <f>DATE(2018, MONTH('2019 RRS'!$A$87), 1)</f>
        <v>43374</v>
      </c>
      <c r="C227" s="104" t="str">
        <f t="shared" si="7"/>
        <v>c. HE7-10</v>
      </c>
      <c r="D227">
        <v>10</v>
      </c>
      <c r="E227" t="s">
        <v>29</v>
      </c>
      <c r="F227" s="1">
        <f>'2018 RRS (Hydro, 60%limit)'!$B98</f>
        <v>2842</v>
      </c>
      <c r="G227" s="1">
        <f>'2019 RRS'!$B98</f>
        <v>0</v>
      </c>
      <c r="H227" s="1"/>
    </row>
    <row r="228" spans="1:8" x14ac:dyDescent="0.25">
      <c r="A228" t="str">
        <f t="shared" si="6"/>
        <v>Oct</v>
      </c>
      <c r="B228" s="104">
        <f>DATE(2018, MONTH('2019 RRS'!$A$87), 1)</f>
        <v>43374</v>
      </c>
      <c r="C228" s="104" t="str">
        <f t="shared" si="7"/>
        <v>d. HE11-14</v>
      </c>
      <c r="D228">
        <v>11</v>
      </c>
      <c r="E228" t="s">
        <v>29</v>
      </c>
      <c r="F228" s="1">
        <f>'2018 RRS (Hydro, 60%limit)'!$B99</f>
        <v>2665</v>
      </c>
      <c r="G228" s="1">
        <f>'2019 RRS'!$B99</f>
        <v>0</v>
      </c>
      <c r="H228" s="1"/>
    </row>
    <row r="229" spans="1:8" x14ac:dyDescent="0.25">
      <c r="A229" t="str">
        <f t="shared" si="6"/>
        <v>Oct</v>
      </c>
      <c r="B229" s="104">
        <f>DATE(2018, MONTH('2019 RRS'!$A$87), 1)</f>
        <v>43374</v>
      </c>
      <c r="C229" s="104" t="str">
        <f t="shared" si="7"/>
        <v>d. HE11-14</v>
      </c>
      <c r="D229">
        <v>12</v>
      </c>
      <c r="E229" t="s">
        <v>29</v>
      </c>
      <c r="F229" s="1">
        <f>'2018 RRS (Hydro, 60%limit)'!$B100</f>
        <v>2665</v>
      </c>
      <c r="G229" s="1">
        <f>'2019 RRS'!$B100</f>
        <v>0</v>
      </c>
      <c r="H229" s="1"/>
    </row>
    <row r="230" spans="1:8" x14ac:dyDescent="0.25">
      <c r="A230" t="str">
        <f t="shared" si="6"/>
        <v>Oct</v>
      </c>
      <c r="B230" s="104">
        <f>DATE(2018, MONTH('2019 RRS'!$A$87), 1)</f>
        <v>43374</v>
      </c>
      <c r="C230" s="104" t="str">
        <f t="shared" si="7"/>
        <v>d. HE11-14</v>
      </c>
      <c r="D230">
        <v>13</v>
      </c>
      <c r="E230" t="s">
        <v>29</v>
      </c>
      <c r="F230" s="1">
        <f>'2018 RRS (Hydro, 60%limit)'!$B101</f>
        <v>2665</v>
      </c>
      <c r="G230" s="1">
        <f>'2019 RRS'!$B101</f>
        <v>0</v>
      </c>
      <c r="H230" s="1"/>
    </row>
    <row r="231" spans="1:8" x14ac:dyDescent="0.25">
      <c r="A231" t="str">
        <f t="shared" si="6"/>
        <v>Oct</v>
      </c>
      <c r="B231" s="104">
        <f>DATE(2018, MONTH('2019 RRS'!$A$87), 1)</f>
        <v>43374</v>
      </c>
      <c r="C231" s="104" t="str">
        <f t="shared" si="7"/>
        <v>d. HE11-14</v>
      </c>
      <c r="D231">
        <v>14</v>
      </c>
      <c r="E231" t="s">
        <v>29</v>
      </c>
      <c r="F231" s="1">
        <f>'2018 RRS (Hydro, 60%limit)'!$B102</f>
        <v>2665</v>
      </c>
      <c r="G231" s="1">
        <f>'2019 RRS'!$B102</f>
        <v>0</v>
      </c>
      <c r="H231" s="1"/>
    </row>
    <row r="232" spans="1:8" x14ac:dyDescent="0.25">
      <c r="A232" t="str">
        <f t="shared" si="6"/>
        <v>Oct</v>
      </c>
      <c r="B232" s="104">
        <f>DATE(2018, MONTH('2019 RRS'!$A$87), 1)</f>
        <v>43374</v>
      </c>
      <c r="C232" s="104" t="str">
        <f t="shared" si="7"/>
        <v>e. HE15-18</v>
      </c>
      <c r="D232">
        <v>15</v>
      </c>
      <c r="E232" t="s">
        <v>29</v>
      </c>
      <c r="F232" s="1">
        <f>'2018 RRS (Hydro, 60%limit)'!$B103</f>
        <v>2614</v>
      </c>
      <c r="G232" s="1">
        <f>'2019 RRS'!$B103</f>
        <v>0</v>
      </c>
      <c r="H232" s="1"/>
    </row>
    <row r="233" spans="1:8" x14ac:dyDescent="0.25">
      <c r="A233" t="str">
        <f t="shared" si="6"/>
        <v>Oct</v>
      </c>
      <c r="B233" s="104">
        <f>DATE(2018, MONTH('2019 RRS'!$A$87), 1)</f>
        <v>43374</v>
      </c>
      <c r="C233" s="104" t="str">
        <f t="shared" si="7"/>
        <v>e. HE15-18</v>
      </c>
      <c r="D233">
        <v>16</v>
      </c>
      <c r="E233" t="s">
        <v>29</v>
      </c>
      <c r="F233" s="1">
        <f>'2018 RRS (Hydro, 60%limit)'!$B104</f>
        <v>2614</v>
      </c>
      <c r="G233" s="1">
        <f>'2019 RRS'!$B104</f>
        <v>0</v>
      </c>
      <c r="H233" s="1"/>
    </row>
    <row r="234" spans="1:8" x14ac:dyDescent="0.25">
      <c r="A234" t="str">
        <f t="shared" si="6"/>
        <v>Oct</v>
      </c>
      <c r="B234" s="104">
        <f>DATE(2018, MONTH('2019 RRS'!$A$87), 1)</f>
        <v>43374</v>
      </c>
      <c r="C234" s="104" t="str">
        <f t="shared" si="7"/>
        <v>e. HE15-18</v>
      </c>
      <c r="D234">
        <v>17</v>
      </c>
      <c r="E234" t="s">
        <v>29</v>
      </c>
      <c r="F234" s="1">
        <f>'2018 RRS (Hydro, 60%limit)'!$B105</f>
        <v>2614</v>
      </c>
      <c r="G234" s="1">
        <f>'2019 RRS'!$B105</f>
        <v>0</v>
      </c>
      <c r="H234" s="1"/>
    </row>
    <row r="235" spans="1:8" x14ac:dyDescent="0.25">
      <c r="A235" t="str">
        <f t="shared" si="6"/>
        <v>Oct</v>
      </c>
      <c r="B235" s="104">
        <f>DATE(2018, MONTH('2019 RRS'!$A$87), 1)</f>
        <v>43374</v>
      </c>
      <c r="C235" s="104" t="str">
        <f t="shared" si="7"/>
        <v>e. HE15-18</v>
      </c>
      <c r="D235">
        <v>18</v>
      </c>
      <c r="E235" t="s">
        <v>29</v>
      </c>
      <c r="F235" s="1">
        <f>'2018 RRS (Hydro, 60%limit)'!$B106</f>
        <v>2614</v>
      </c>
      <c r="G235" s="1">
        <f>'2019 RRS'!$B106</f>
        <v>0</v>
      </c>
      <c r="H235" s="1"/>
    </row>
    <row r="236" spans="1:8" x14ac:dyDescent="0.25">
      <c r="A236" t="str">
        <f t="shared" si="6"/>
        <v>Oct</v>
      </c>
      <c r="B236" s="104">
        <f>DATE(2018, MONTH('2019 RRS'!$A$87), 1)</f>
        <v>43374</v>
      </c>
      <c r="C236" s="104" t="str">
        <f t="shared" si="7"/>
        <v>f. HE19-22</v>
      </c>
      <c r="D236">
        <v>19</v>
      </c>
      <c r="E236" t="s">
        <v>29</v>
      </c>
      <c r="F236" s="1">
        <f>'2018 RRS (Hydro, 60%limit)'!$B107</f>
        <v>2747</v>
      </c>
      <c r="G236" s="1">
        <f>'2019 RRS'!$B107</f>
        <v>0</v>
      </c>
      <c r="H236" s="1"/>
    </row>
    <row r="237" spans="1:8" x14ac:dyDescent="0.25">
      <c r="A237" t="str">
        <f t="shared" si="6"/>
        <v>Oct</v>
      </c>
      <c r="B237" s="104">
        <f>DATE(2018, MONTH('2019 RRS'!$A$87), 1)</f>
        <v>43374</v>
      </c>
      <c r="C237" s="104" t="str">
        <f t="shared" si="7"/>
        <v>f. HE19-22</v>
      </c>
      <c r="D237">
        <v>20</v>
      </c>
      <c r="E237" t="s">
        <v>29</v>
      </c>
      <c r="F237" s="1">
        <f>'2018 RRS (Hydro, 60%limit)'!$B108</f>
        <v>2747</v>
      </c>
      <c r="G237" s="1">
        <f>'2019 RRS'!$B108</f>
        <v>0</v>
      </c>
      <c r="H237" s="1"/>
    </row>
    <row r="238" spans="1:8" x14ac:dyDescent="0.25">
      <c r="A238" t="str">
        <f t="shared" si="6"/>
        <v>Oct</v>
      </c>
      <c r="B238" s="104">
        <f>DATE(2018, MONTH('2019 RRS'!$A$87), 1)</f>
        <v>43374</v>
      </c>
      <c r="C238" s="104" t="str">
        <f t="shared" si="7"/>
        <v>f. HE19-22</v>
      </c>
      <c r="D238">
        <v>21</v>
      </c>
      <c r="E238" t="s">
        <v>29</v>
      </c>
      <c r="F238" s="1">
        <f>'2018 RRS (Hydro, 60%limit)'!$B109</f>
        <v>2747</v>
      </c>
      <c r="G238" s="1">
        <f>'2019 RRS'!$B109</f>
        <v>0</v>
      </c>
      <c r="H238" s="1"/>
    </row>
    <row r="239" spans="1:8" x14ac:dyDescent="0.25">
      <c r="A239" t="str">
        <f t="shared" si="6"/>
        <v>Oct</v>
      </c>
      <c r="B239" s="104">
        <f>DATE(2018, MONTH('2019 RRS'!$A$87), 1)</f>
        <v>43374</v>
      </c>
      <c r="C239" s="104" t="str">
        <f t="shared" si="7"/>
        <v>f. HE19-22</v>
      </c>
      <c r="D239">
        <v>22</v>
      </c>
      <c r="E239" t="s">
        <v>29</v>
      </c>
      <c r="F239" s="1">
        <f>'2018 RRS (Hydro, 60%limit)'!$B110</f>
        <v>2747</v>
      </c>
      <c r="G239" s="1">
        <f>'2019 RRS'!$B110</f>
        <v>0</v>
      </c>
      <c r="H239" s="1"/>
    </row>
    <row r="240" spans="1:8" x14ac:dyDescent="0.25">
      <c r="A240" t="str">
        <f t="shared" si="6"/>
        <v>Oct</v>
      </c>
      <c r="B240" s="104">
        <f>DATE(2018, MONTH('2019 RRS'!$A$87), 1)</f>
        <v>43374</v>
      </c>
      <c r="C240" s="104" t="str">
        <f t="shared" si="7"/>
        <v>a. HE1-2 &amp; HE23-24</v>
      </c>
      <c r="D240">
        <v>23</v>
      </c>
      <c r="E240" t="s">
        <v>29</v>
      </c>
      <c r="F240" s="1">
        <f>'2018 RRS (Hydro, 60%limit)'!$B111</f>
        <v>2905</v>
      </c>
      <c r="G240" s="1">
        <f>'2019 RRS'!$B111</f>
        <v>0</v>
      </c>
      <c r="H240" s="1"/>
    </row>
    <row r="241" spans="1:8" x14ac:dyDescent="0.25">
      <c r="A241" t="str">
        <f t="shared" si="6"/>
        <v>Oct</v>
      </c>
      <c r="B241" s="104">
        <f>DATE(2018, MONTH('2019 RRS'!$A$87), 1)</f>
        <v>43374</v>
      </c>
      <c r="C241" s="104" t="str">
        <f t="shared" si="7"/>
        <v>a. HE1-2 &amp; HE23-24</v>
      </c>
      <c r="D241">
        <v>24</v>
      </c>
      <c r="E241" t="s">
        <v>29</v>
      </c>
      <c r="F241" s="1">
        <f>'2018 RRS (Hydro, 60%limit)'!$B112</f>
        <v>2905</v>
      </c>
      <c r="G241" s="1">
        <f>'2019 RRS'!$B112</f>
        <v>0</v>
      </c>
      <c r="H241" s="1"/>
    </row>
    <row r="242" spans="1:8" x14ac:dyDescent="0.25">
      <c r="A242" t="str">
        <f t="shared" si="6"/>
        <v>Nov</v>
      </c>
      <c r="B242" s="104">
        <f>DATE(2018, MONTH('2019 RRS'!$H$87), 1)</f>
        <v>43405</v>
      </c>
      <c r="C242" s="104" t="str">
        <f t="shared" si="7"/>
        <v>a. HE1-2 &amp; HE23-24</v>
      </c>
      <c r="D242">
        <v>1</v>
      </c>
      <c r="E242" t="s">
        <v>29</v>
      </c>
      <c r="F242" s="1">
        <f>'2018 RRS (Hydro, 60%limit)'!$I89</f>
        <v>2985</v>
      </c>
      <c r="G242" s="1">
        <f>'2019 RRS'!$I89</f>
        <v>0</v>
      </c>
      <c r="H242" s="1"/>
    </row>
    <row r="243" spans="1:8" x14ac:dyDescent="0.25">
      <c r="A243" t="str">
        <f t="shared" si="6"/>
        <v>Nov</v>
      </c>
      <c r="B243" s="104">
        <f>DATE(2018, MONTH('2019 RRS'!$H$87), 1)</f>
        <v>43405</v>
      </c>
      <c r="C243" s="104" t="str">
        <f t="shared" si="7"/>
        <v>a. HE1-2 &amp; HE23-24</v>
      </c>
      <c r="D243">
        <v>2</v>
      </c>
      <c r="E243" t="s">
        <v>29</v>
      </c>
      <c r="F243" s="1">
        <f>'2018 RRS (Hydro, 60%limit)'!$I90</f>
        <v>2985</v>
      </c>
      <c r="G243" s="1">
        <f>'2019 RRS'!$I90</f>
        <v>0</v>
      </c>
      <c r="H243" s="1"/>
    </row>
    <row r="244" spans="1:8" x14ac:dyDescent="0.25">
      <c r="A244" t="str">
        <f t="shared" si="6"/>
        <v>Nov</v>
      </c>
      <c r="B244" s="104">
        <f>DATE(2018, MONTH('2019 RRS'!$H$87), 1)</f>
        <v>43405</v>
      </c>
      <c r="C244" s="104" t="str">
        <f t="shared" si="7"/>
        <v>b. HE3-6</v>
      </c>
      <c r="D244">
        <v>3</v>
      </c>
      <c r="E244" t="s">
        <v>29</v>
      </c>
      <c r="F244" s="1">
        <f>'2018 RRS (Hydro, 60%limit)'!$I91</f>
        <v>2985</v>
      </c>
      <c r="G244" s="1">
        <f>'2019 RRS'!$I91</f>
        <v>0</v>
      </c>
      <c r="H244" s="1"/>
    </row>
    <row r="245" spans="1:8" x14ac:dyDescent="0.25">
      <c r="A245" t="str">
        <f t="shared" si="6"/>
        <v>Nov</v>
      </c>
      <c r="B245" s="104">
        <f>DATE(2018, MONTH('2019 RRS'!$H$87), 1)</f>
        <v>43405</v>
      </c>
      <c r="C245" s="104" t="str">
        <f t="shared" si="7"/>
        <v>b. HE3-6</v>
      </c>
      <c r="D245">
        <v>4</v>
      </c>
      <c r="E245" t="s">
        <v>29</v>
      </c>
      <c r="F245" s="1">
        <f>'2018 RRS (Hydro, 60%limit)'!$I92</f>
        <v>2985</v>
      </c>
      <c r="G245" s="1">
        <f>'2019 RRS'!$I92</f>
        <v>0</v>
      </c>
      <c r="H245" s="1"/>
    </row>
    <row r="246" spans="1:8" x14ac:dyDescent="0.25">
      <c r="A246" t="str">
        <f t="shared" si="6"/>
        <v>Nov</v>
      </c>
      <c r="B246" s="104">
        <f>DATE(2018, MONTH('2019 RRS'!$H$87), 1)</f>
        <v>43405</v>
      </c>
      <c r="C246" s="104" t="str">
        <f t="shared" si="7"/>
        <v>b. HE3-6</v>
      </c>
      <c r="D246">
        <v>5</v>
      </c>
      <c r="E246" t="s">
        <v>29</v>
      </c>
      <c r="F246" s="1">
        <f>'2018 RRS (Hydro, 60%limit)'!$I93</f>
        <v>2985</v>
      </c>
      <c r="G246" s="1">
        <f>'2019 RRS'!$I93</f>
        <v>0</v>
      </c>
      <c r="H246" s="1"/>
    </row>
    <row r="247" spans="1:8" x14ac:dyDescent="0.25">
      <c r="A247" t="str">
        <f t="shared" si="6"/>
        <v>Nov</v>
      </c>
      <c r="B247" s="104">
        <f>DATE(2018, MONTH('2019 RRS'!$H$87), 1)</f>
        <v>43405</v>
      </c>
      <c r="C247" s="104" t="str">
        <f t="shared" si="7"/>
        <v>b. HE3-6</v>
      </c>
      <c r="D247">
        <v>6</v>
      </c>
      <c r="E247" t="s">
        <v>29</v>
      </c>
      <c r="F247" s="1">
        <f>'2018 RRS (Hydro, 60%limit)'!$I94</f>
        <v>2985</v>
      </c>
      <c r="G247" s="1">
        <f>'2019 RRS'!$I94</f>
        <v>0</v>
      </c>
      <c r="H247" s="1"/>
    </row>
    <row r="248" spans="1:8" x14ac:dyDescent="0.25">
      <c r="A248" t="str">
        <f t="shared" si="6"/>
        <v>Nov</v>
      </c>
      <c r="B248" s="104">
        <f>DATE(2018, MONTH('2019 RRS'!$H$87), 1)</f>
        <v>43405</v>
      </c>
      <c r="C248" s="104" t="str">
        <f t="shared" si="7"/>
        <v>c. HE7-10</v>
      </c>
      <c r="D248">
        <v>7</v>
      </c>
      <c r="E248" t="s">
        <v>29</v>
      </c>
      <c r="F248" s="1">
        <f>'2018 RRS (Hydro, 60%limit)'!$I95</f>
        <v>2872</v>
      </c>
      <c r="G248" s="1">
        <f>'2019 RRS'!$I95</f>
        <v>0</v>
      </c>
      <c r="H248" s="1"/>
    </row>
    <row r="249" spans="1:8" x14ac:dyDescent="0.25">
      <c r="A249" t="str">
        <f t="shared" si="6"/>
        <v>Nov</v>
      </c>
      <c r="B249" s="104">
        <f>DATE(2018, MONTH('2019 RRS'!$H$87), 1)</f>
        <v>43405</v>
      </c>
      <c r="C249" s="104" t="str">
        <f t="shared" si="7"/>
        <v>c. HE7-10</v>
      </c>
      <c r="D249">
        <v>8</v>
      </c>
      <c r="E249" t="s">
        <v>29</v>
      </c>
      <c r="F249" s="1">
        <f>'2018 RRS (Hydro, 60%limit)'!$I96</f>
        <v>2872</v>
      </c>
      <c r="G249" s="1">
        <f>'2019 RRS'!$I96</f>
        <v>0</v>
      </c>
      <c r="H249" s="1"/>
    </row>
    <row r="250" spans="1:8" x14ac:dyDescent="0.25">
      <c r="A250" t="str">
        <f t="shared" si="6"/>
        <v>Nov</v>
      </c>
      <c r="B250" s="104">
        <f>DATE(2018, MONTH('2019 RRS'!$H$87), 1)</f>
        <v>43405</v>
      </c>
      <c r="C250" s="104" t="str">
        <f t="shared" si="7"/>
        <v>c. HE7-10</v>
      </c>
      <c r="D250">
        <v>9</v>
      </c>
      <c r="E250" t="s">
        <v>29</v>
      </c>
      <c r="F250" s="1">
        <f>'2018 RRS (Hydro, 60%limit)'!$I97</f>
        <v>2872</v>
      </c>
      <c r="G250" s="1">
        <f>'2019 RRS'!$I97</f>
        <v>0</v>
      </c>
      <c r="H250" s="1"/>
    </row>
    <row r="251" spans="1:8" x14ac:dyDescent="0.25">
      <c r="A251" t="str">
        <f t="shared" si="6"/>
        <v>Nov</v>
      </c>
      <c r="B251" s="104">
        <f>DATE(2018, MONTH('2019 RRS'!$H$87), 1)</f>
        <v>43405</v>
      </c>
      <c r="C251" s="104" t="str">
        <f t="shared" si="7"/>
        <v>c. HE7-10</v>
      </c>
      <c r="D251">
        <v>10</v>
      </c>
      <c r="E251" t="s">
        <v>29</v>
      </c>
      <c r="F251" s="1">
        <f>'2018 RRS (Hydro, 60%limit)'!$I98</f>
        <v>2872</v>
      </c>
      <c r="G251" s="1">
        <f>'2019 RRS'!$I98</f>
        <v>0</v>
      </c>
      <c r="H251" s="1"/>
    </row>
    <row r="252" spans="1:8" x14ac:dyDescent="0.25">
      <c r="A252" t="str">
        <f t="shared" si="6"/>
        <v>Nov</v>
      </c>
      <c r="B252" s="104">
        <f>DATE(2018, MONTH('2019 RRS'!$H$87), 1)</f>
        <v>43405</v>
      </c>
      <c r="C252" s="104" t="str">
        <f t="shared" si="7"/>
        <v>d. HE11-14</v>
      </c>
      <c r="D252">
        <v>11</v>
      </c>
      <c r="E252" t="s">
        <v>29</v>
      </c>
      <c r="F252" s="1">
        <f>'2018 RRS (Hydro, 60%limit)'!$I99</f>
        <v>2842</v>
      </c>
      <c r="G252" s="1">
        <f>'2019 RRS'!$I99</f>
        <v>0</v>
      </c>
      <c r="H252" s="1"/>
    </row>
    <row r="253" spans="1:8" x14ac:dyDescent="0.25">
      <c r="A253" t="str">
        <f t="shared" si="6"/>
        <v>Nov</v>
      </c>
      <c r="B253" s="104">
        <f>DATE(2018, MONTH('2019 RRS'!$H$87), 1)</f>
        <v>43405</v>
      </c>
      <c r="C253" s="104" t="str">
        <f t="shared" si="7"/>
        <v>d. HE11-14</v>
      </c>
      <c r="D253">
        <v>12</v>
      </c>
      <c r="E253" t="s">
        <v>29</v>
      </c>
      <c r="F253" s="1">
        <f>'2018 RRS (Hydro, 60%limit)'!$I100</f>
        <v>2842</v>
      </c>
      <c r="G253" s="1">
        <f>'2019 RRS'!$I100</f>
        <v>0</v>
      </c>
      <c r="H253" s="1"/>
    </row>
    <row r="254" spans="1:8" x14ac:dyDescent="0.25">
      <c r="A254" t="str">
        <f t="shared" si="6"/>
        <v>Nov</v>
      </c>
      <c r="B254" s="104">
        <f>DATE(2018, MONTH('2019 RRS'!$H$87), 1)</f>
        <v>43405</v>
      </c>
      <c r="C254" s="104" t="str">
        <f t="shared" si="7"/>
        <v>d. HE11-14</v>
      </c>
      <c r="D254">
        <v>13</v>
      </c>
      <c r="E254" t="s">
        <v>29</v>
      </c>
      <c r="F254" s="1">
        <f>'2018 RRS (Hydro, 60%limit)'!$I101</f>
        <v>2842</v>
      </c>
      <c r="G254" s="1">
        <f>'2019 RRS'!$I101</f>
        <v>0</v>
      </c>
      <c r="H254" s="1"/>
    </row>
    <row r="255" spans="1:8" x14ac:dyDescent="0.25">
      <c r="A255" t="str">
        <f t="shared" si="6"/>
        <v>Nov</v>
      </c>
      <c r="B255" s="104">
        <f>DATE(2018, MONTH('2019 RRS'!$H$87), 1)</f>
        <v>43405</v>
      </c>
      <c r="C255" s="104" t="str">
        <f t="shared" si="7"/>
        <v>d. HE11-14</v>
      </c>
      <c r="D255">
        <v>14</v>
      </c>
      <c r="E255" t="s">
        <v>29</v>
      </c>
      <c r="F255" s="1">
        <f>'2018 RRS (Hydro, 60%limit)'!$I102</f>
        <v>2842</v>
      </c>
      <c r="G255" s="1">
        <f>'2019 RRS'!$I102</f>
        <v>0</v>
      </c>
      <c r="H255" s="1"/>
    </row>
    <row r="256" spans="1:8" x14ac:dyDescent="0.25">
      <c r="A256" t="str">
        <f t="shared" si="6"/>
        <v>Nov</v>
      </c>
      <c r="B256" s="104">
        <f>DATE(2018, MONTH('2019 RRS'!$H$87), 1)</f>
        <v>43405</v>
      </c>
      <c r="C256" s="104" t="str">
        <f t="shared" si="7"/>
        <v>e. HE15-18</v>
      </c>
      <c r="D256">
        <v>15</v>
      </c>
      <c r="E256" t="s">
        <v>29</v>
      </c>
      <c r="F256" s="1">
        <f>'2018 RRS (Hydro, 60%limit)'!$I103</f>
        <v>2842</v>
      </c>
      <c r="G256" s="1">
        <f>'2019 RRS'!$I103</f>
        <v>0</v>
      </c>
      <c r="H256" s="1"/>
    </row>
    <row r="257" spans="1:8" x14ac:dyDescent="0.25">
      <c r="A257" t="str">
        <f t="shared" si="6"/>
        <v>Nov</v>
      </c>
      <c r="B257" s="104">
        <f>DATE(2018, MONTH('2019 RRS'!$H$87), 1)</f>
        <v>43405</v>
      </c>
      <c r="C257" s="104" t="str">
        <f t="shared" si="7"/>
        <v>e. HE15-18</v>
      </c>
      <c r="D257">
        <v>16</v>
      </c>
      <c r="E257" t="s">
        <v>29</v>
      </c>
      <c r="F257" s="1">
        <f>'2018 RRS (Hydro, 60%limit)'!$I104</f>
        <v>2842</v>
      </c>
      <c r="G257" s="1">
        <f>'2019 RRS'!$I104</f>
        <v>0</v>
      </c>
      <c r="H257" s="1"/>
    </row>
    <row r="258" spans="1:8" x14ac:dyDescent="0.25">
      <c r="A258" t="str">
        <f t="shared" si="6"/>
        <v>Nov</v>
      </c>
      <c r="B258" s="104">
        <f>DATE(2018, MONTH('2019 RRS'!$H$87), 1)</f>
        <v>43405</v>
      </c>
      <c r="C258" s="104" t="str">
        <f t="shared" si="7"/>
        <v>e. HE15-18</v>
      </c>
      <c r="D258">
        <v>17</v>
      </c>
      <c r="E258" t="s">
        <v>29</v>
      </c>
      <c r="F258" s="1">
        <f>'2018 RRS (Hydro, 60%limit)'!$I105</f>
        <v>2842</v>
      </c>
      <c r="G258" s="1">
        <f>'2019 RRS'!$I105</f>
        <v>0</v>
      </c>
      <c r="H258" s="1"/>
    </row>
    <row r="259" spans="1:8" x14ac:dyDescent="0.25">
      <c r="A259" t="str">
        <f t="shared" ref="A259:A289" si="8">TEXT(B259, "mmm")</f>
        <v>Nov</v>
      </c>
      <c r="B259" s="104">
        <f>DATE(2018, MONTH('2019 RRS'!$H$87), 1)</f>
        <v>43405</v>
      </c>
      <c r="C259" s="104" t="str">
        <f t="shared" ref="C259:C289" si="9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29</v>
      </c>
      <c r="F259" s="1">
        <f>'2018 RRS (Hydro, 60%limit)'!$I106</f>
        <v>2842</v>
      </c>
      <c r="G259" s="1">
        <f>'2019 RRS'!$I106</f>
        <v>0</v>
      </c>
      <c r="H259" s="1"/>
    </row>
    <row r="260" spans="1:8" x14ac:dyDescent="0.25">
      <c r="A260" t="str">
        <f t="shared" si="8"/>
        <v>Nov</v>
      </c>
      <c r="B260" s="104">
        <f>DATE(2018, MONTH('2019 RRS'!$H$87), 1)</f>
        <v>43405</v>
      </c>
      <c r="C260" s="104" t="str">
        <f t="shared" si="9"/>
        <v>f. HE19-22</v>
      </c>
      <c r="D260">
        <v>19</v>
      </c>
      <c r="E260" t="s">
        <v>29</v>
      </c>
      <c r="F260" s="1">
        <f>'2018 RRS (Hydro, 60%limit)'!$I107</f>
        <v>2842</v>
      </c>
      <c r="G260" s="1">
        <f>'2019 RRS'!$I107</f>
        <v>0</v>
      </c>
      <c r="H260" s="1"/>
    </row>
    <row r="261" spans="1:8" x14ac:dyDescent="0.25">
      <c r="A261" t="str">
        <f t="shared" si="8"/>
        <v>Nov</v>
      </c>
      <c r="B261" s="104">
        <f>DATE(2018, MONTH('2019 RRS'!$H$87), 1)</f>
        <v>43405</v>
      </c>
      <c r="C261" s="104" t="str">
        <f t="shared" si="9"/>
        <v>f. HE19-22</v>
      </c>
      <c r="D261">
        <v>20</v>
      </c>
      <c r="E261" t="s">
        <v>29</v>
      </c>
      <c r="F261" s="1">
        <f>'2018 RRS (Hydro, 60%limit)'!$I108</f>
        <v>2842</v>
      </c>
      <c r="G261" s="1">
        <f>'2019 RRS'!$I108</f>
        <v>0</v>
      </c>
      <c r="H261" s="1"/>
    </row>
    <row r="262" spans="1:8" x14ac:dyDescent="0.25">
      <c r="A262" t="str">
        <f t="shared" si="8"/>
        <v>Nov</v>
      </c>
      <c r="B262" s="104">
        <f>DATE(2018, MONTH('2019 RRS'!$H$87), 1)</f>
        <v>43405</v>
      </c>
      <c r="C262" s="104" t="str">
        <f t="shared" si="9"/>
        <v>f. HE19-22</v>
      </c>
      <c r="D262">
        <v>21</v>
      </c>
      <c r="E262" t="s">
        <v>29</v>
      </c>
      <c r="F262" s="1">
        <f>'2018 RRS (Hydro, 60%limit)'!$I109</f>
        <v>2842</v>
      </c>
      <c r="G262" s="1">
        <f>'2019 RRS'!$I109</f>
        <v>0</v>
      </c>
      <c r="H262" s="1"/>
    </row>
    <row r="263" spans="1:8" x14ac:dyDescent="0.25">
      <c r="A263" t="str">
        <f t="shared" si="8"/>
        <v>Nov</v>
      </c>
      <c r="B263" s="104">
        <f>DATE(2018, MONTH('2019 RRS'!$H$87), 1)</f>
        <v>43405</v>
      </c>
      <c r="C263" s="104" t="str">
        <f t="shared" si="9"/>
        <v>f. HE19-22</v>
      </c>
      <c r="D263">
        <v>22</v>
      </c>
      <c r="E263" t="s">
        <v>29</v>
      </c>
      <c r="F263" s="1">
        <f>'2018 RRS (Hydro, 60%limit)'!$I110</f>
        <v>2842</v>
      </c>
      <c r="G263" s="1">
        <f>'2019 RRS'!$I110</f>
        <v>0</v>
      </c>
      <c r="H263" s="1"/>
    </row>
    <row r="264" spans="1:8" x14ac:dyDescent="0.25">
      <c r="A264" t="str">
        <f t="shared" si="8"/>
        <v>Nov</v>
      </c>
      <c r="B264" s="104">
        <f>DATE(2018, MONTH('2019 RRS'!$H$87), 1)</f>
        <v>43405</v>
      </c>
      <c r="C264" s="104" t="str">
        <f t="shared" si="9"/>
        <v>a. HE1-2 &amp; HE23-24</v>
      </c>
      <c r="D264">
        <v>23</v>
      </c>
      <c r="E264" t="s">
        <v>29</v>
      </c>
      <c r="F264" s="1">
        <f>'2018 RRS (Hydro, 60%limit)'!$I111</f>
        <v>2985</v>
      </c>
      <c r="G264" s="1">
        <f>'2019 RRS'!$I111</f>
        <v>0</v>
      </c>
      <c r="H264" s="1"/>
    </row>
    <row r="265" spans="1:8" x14ac:dyDescent="0.25">
      <c r="A265" t="str">
        <f t="shared" si="8"/>
        <v>Dec</v>
      </c>
      <c r="B265" s="104">
        <f>DATE(2018, MONTH('2019 RRS'!$O$87), 1)</f>
        <v>43435</v>
      </c>
      <c r="C265" s="104" t="str">
        <f t="shared" si="9"/>
        <v>a. HE1-2 &amp; HE23-24</v>
      </c>
      <c r="D265">
        <v>24</v>
      </c>
      <c r="E265" t="s">
        <v>29</v>
      </c>
      <c r="F265" s="1">
        <f>'2018 RRS (Hydro, 60%limit)'!$I112</f>
        <v>2985</v>
      </c>
      <c r="G265" s="1">
        <f>'2019 RRS'!$I112</f>
        <v>0</v>
      </c>
      <c r="H265" s="1"/>
    </row>
    <row r="266" spans="1:8" x14ac:dyDescent="0.25">
      <c r="A266" t="str">
        <f t="shared" si="8"/>
        <v>Dec</v>
      </c>
      <c r="B266" s="104">
        <f>DATE(2018, MONTH('2019 RRS'!$O$87), 1)</f>
        <v>43435</v>
      </c>
      <c r="C266" s="104" t="str">
        <f t="shared" si="9"/>
        <v>a. HE1-2 &amp; HE23-24</v>
      </c>
      <c r="D266">
        <v>1</v>
      </c>
      <c r="E266" t="s">
        <v>29</v>
      </c>
      <c r="F266" s="1">
        <f>'2018 RRS (Hydro, 60%limit)'!$P89</f>
        <v>2985</v>
      </c>
      <c r="G266" s="1">
        <f>'2019 RRS'!$P89</f>
        <v>0</v>
      </c>
      <c r="H266" s="1"/>
    </row>
    <row r="267" spans="1:8" x14ac:dyDescent="0.25">
      <c r="A267" t="str">
        <f t="shared" si="8"/>
        <v>Dec</v>
      </c>
      <c r="B267" s="104">
        <f>DATE(2018, MONTH('2019 RRS'!$O$87), 1)</f>
        <v>43435</v>
      </c>
      <c r="C267" s="104" t="str">
        <f t="shared" si="9"/>
        <v>a. HE1-2 &amp; HE23-24</v>
      </c>
      <c r="D267">
        <v>2</v>
      </c>
      <c r="E267" t="s">
        <v>29</v>
      </c>
      <c r="F267" s="1">
        <f>'2018 RRS (Hydro, 60%limit)'!$P90</f>
        <v>2985</v>
      </c>
      <c r="G267" s="1">
        <f>'2019 RRS'!$P90</f>
        <v>0</v>
      </c>
      <c r="H267" s="1"/>
    </row>
    <row r="268" spans="1:8" x14ac:dyDescent="0.25">
      <c r="A268" t="str">
        <f t="shared" si="8"/>
        <v>Dec</v>
      </c>
      <c r="B268" s="104">
        <f>DATE(2018, MONTH('2019 RRS'!$O$87), 1)</f>
        <v>43435</v>
      </c>
      <c r="C268" s="104" t="str">
        <f t="shared" si="9"/>
        <v>b. HE3-6</v>
      </c>
      <c r="D268">
        <v>3</v>
      </c>
      <c r="E268" t="s">
        <v>29</v>
      </c>
      <c r="F268" s="1">
        <f>'2018 RRS (Hydro, 60%limit)'!$P91</f>
        <v>2985</v>
      </c>
      <c r="G268" s="1">
        <f>'2019 RRS'!$P91</f>
        <v>0</v>
      </c>
      <c r="H268" s="1"/>
    </row>
    <row r="269" spans="1:8" x14ac:dyDescent="0.25">
      <c r="A269" t="str">
        <f t="shared" si="8"/>
        <v>Dec</v>
      </c>
      <c r="B269" s="104">
        <f>DATE(2018, MONTH('2019 RRS'!$O$87), 1)</f>
        <v>43435</v>
      </c>
      <c r="C269" s="104" t="str">
        <f t="shared" si="9"/>
        <v>b. HE3-6</v>
      </c>
      <c r="D269">
        <v>4</v>
      </c>
      <c r="E269" t="s">
        <v>29</v>
      </c>
      <c r="F269" s="1">
        <f>'2018 RRS (Hydro, 60%limit)'!$P92</f>
        <v>2985</v>
      </c>
      <c r="G269" s="1">
        <f>'2019 RRS'!$P92</f>
        <v>0</v>
      </c>
      <c r="H269" s="1"/>
    </row>
    <row r="270" spans="1:8" x14ac:dyDescent="0.25">
      <c r="A270" t="str">
        <f t="shared" si="8"/>
        <v>Dec</v>
      </c>
      <c r="B270" s="104">
        <f>DATE(2018, MONTH('2019 RRS'!$O$87), 1)</f>
        <v>43435</v>
      </c>
      <c r="C270" s="104" t="str">
        <f t="shared" si="9"/>
        <v>b. HE3-6</v>
      </c>
      <c r="D270">
        <v>5</v>
      </c>
      <c r="E270" t="s">
        <v>29</v>
      </c>
      <c r="F270" s="1">
        <f>'2018 RRS (Hydro, 60%limit)'!$P93</f>
        <v>2985</v>
      </c>
      <c r="G270" s="1">
        <f>'2019 RRS'!$P93</f>
        <v>0</v>
      </c>
      <c r="H270" s="1"/>
    </row>
    <row r="271" spans="1:8" x14ac:dyDescent="0.25">
      <c r="A271" t="str">
        <f t="shared" si="8"/>
        <v>Dec</v>
      </c>
      <c r="B271" s="104">
        <f>DATE(2018, MONTH('2019 RRS'!$O$87), 1)</f>
        <v>43435</v>
      </c>
      <c r="C271" s="104" t="str">
        <f t="shared" si="9"/>
        <v>b. HE3-6</v>
      </c>
      <c r="D271">
        <v>6</v>
      </c>
      <c r="E271" t="s">
        <v>29</v>
      </c>
      <c r="F271" s="1">
        <f>'2018 RRS (Hydro, 60%limit)'!$P94</f>
        <v>2985</v>
      </c>
      <c r="G271" s="1">
        <f>'2019 RRS'!$P94</f>
        <v>0</v>
      </c>
      <c r="H271" s="1"/>
    </row>
    <row r="272" spans="1:8" x14ac:dyDescent="0.25">
      <c r="A272" t="str">
        <f t="shared" si="8"/>
        <v>Dec</v>
      </c>
      <c r="B272" s="104">
        <f>DATE(2018, MONTH('2019 RRS'!$O$87), 1)</f>
        <v>43435</v>
      </c>
      <c r="C272" s="104" t="str">
        <f t="shared" si="9"/>
        <v>c. HE7-10</v>
      </c>
      <c r="D272">
        <v>7</v>
      </c>
      <c r="E272" t="s">
        <v>29</v>
      </c>
      <c r="F272" s="1">
        <f>'2018 RRS (Hydro, 60%limit)'!$P95</f>
        <v>2905</v>
      </c>
      <c r="G272" s="1">
        <f>'2019 RRS'!$P95</f>
        <v>0</v>
      </c>
      <c r="H272" s="1"/>
    </row>
    <row r="273" spans="1:8" x14ac:dyDescent="0.25">
      <c r="A273" t="str">
        <f t="shared" si="8"/>
        <v>Dec</v>
      </c>
      <c r="B273" s="104">
        <f>DATE(2018, MONTH('2019 RRS'!$O$87), 1)</f>
        <v>43435</v>
      </c>
      <c r="C273" s="104" t="str">
        <f t="shared" si="9"/>
        <v>c. HE7-10</v>
      </c>
      <c r="D273">
        <v>8</v>
      </c>
      <c r="E273" t="s">
        <v>29</v>
      </c>
      <c r="F273" s="1">
        <f>'2018 RRS (Hydro, 60%limit)'!$P96</f>
        <v>2905</v>
      </c>
      <c r="G273" s="1">
        <f>'2019 RRS'!$P96</f>
        <v>0</v>
      </c>
      <c r="H273" s="1"/>
    </row>
    <row r="274" spans="1:8" x14ac:dyDescent="0.25">
      <c r="A274" t="str">
        <f t="shared" si="8"/>
        <v>Dec</v>
      </c>
      <c r="B274" s="104">
        <f>DATE(2018, MONTH('2019 RRS'!$O$87), 1)</f>
        <v>43435</v>
      </c>
      <c r="C274" s="104" t="str">
        <f t="shared" si="9"/>
        <v>c. HE7-10</v>
      </c>
      <c r="D274">
        <v>9</v>
      </c>
      <c r="E274" t="s">
        <v>29</v>
      </c>
      <c r="F274" s="1">
        <f>'2018 RRS (Hydro, 60%limit)'!$P97</f>
        <v>2905</v>
      </c>
      <c r="G274" s="1">
        <f>'2019 RRS'!$P97</f>
        <v>0</v>
      </c>
      <c r="H274" s="1"/>
    </row>
    <row r="275" spans="1:8" x14ac:dyDescent="0.25">
      <c r="A275" t="str">
        <f t="shared" si="8"/>
        <v>Dec</v>
      </c>
      <c r="B275" s="104">
        <f>DATE(2018, MONTH('2019 RRS'!$O$87), 1)</f>
        <v>43435</v>
      </c>
      <c r="C275" s="104" t="str">
        <f t="shared" si="9"/>
        <v>c. HE7-10</v>
      </c>
      <c r="D275">
        <v>10</v>
      </c>
      <c r="E275" t="s">
        <v>29</v>
      </c>
      <c r="F275" s="1">
        <f>'2018 RRS (Hydro, 60%limit)'!$P98</f>
        <v>2905</v>
      </c>
      <c r="G275" s="1">
        <f>'2019 RRS'!$P98</f>
        <v>0</v>
      </c>
      <c r="H275" s="1"/>
    </row>
    <row r="276" spans="1:8" x14ac:dyDescent="0.25">
      <c r="A276" t="str">
        <f t="shared" si="8"/>
        <v>Dec</v>
      </c>
      <c r="B276" s="104">
        <f>DATE(2018, MONTH('2019 RRS'!$O$87), 1)</f>
        <v>43435</v>
      </c>
      <c r="C276" s="104" t="str">
        <f t="shared" si="9"/>
        <v>d. HE11-14</v>
      </c>
      <c r="D276">
        <v>11</v>
      </c>
      <c r="E276" t="s">
        <v>29</v>
      </c>
      <c r="F276" s="1">
        <f>'2018 RRS (Hydro, 60%limit)'!$P99</f>
        <v>2842</v>
      </c>
      <c r="G276" s="1">
        <f>'2019 RRS'!$P99</f>
        <v>0</v>
      </c>
      <c r="H276" s="1"/>
    </row>
    <row r="277" spans="1:8" x14ac:dyDescent="0.25">
      <c r="A277" t="str">
        <f t="shared" si="8"/>
        <v>Dec</v>
      </c>
      <c r="B277" s="104">
        <f>DATE(2018, MONTH('2019 RRS'!$O$87), 1)</f>
        <v>43435</v>
      </c>
      <c r="C277" s="104" t="str">
        <f t="shared" si="9"/>
        <v>d. HE11-14</v>
      </c>
      <c r="D277">
        <v>12</v>
      </c>
      <c r="E277" t="s">
        <v>29</v>
      </c>
      <c r="F277" s="1">
        <f>'2018 RRS (Hydro, 60%limit)'!$P100</f>
        <v>2842</v>
      </c>
      <c r="G277" s="1">
        <f>'2019 RRS'!$P100</f>
        <v>0</v>
      </c>
      <c r="H277" s="1"/>
    </row>
    <row r="278" spans="1:8" x14ac:dyDescent="0.25">
      <c r="A278" t="str">
        <f t="shared" si="8"/>
        <v>Dec</v>
      </c>
      <c r="B278" s="104">
        <f>DATE(2018, MONTH('2019 RRS'!$O$87), 1)</f>
        <v>43435</v>
      </c>
      <c r="C278" s="104" t="str">
        <f t="shared" si="9"/>
        <v>d. HE11-14</v>
      </c>
      <c r="D278">
        <v>13</v>
      </c>
      <c r="E278" t="s">
        <v>29</v>
      </c>
      <c r="F278" s="1">
        <f>'2018 RRS (Hydro, 60%limit)'!$P101</f>
        <v>2842</v>
      </c>
      <c r="G278" s="1">
        <f>'2019 RRS'!$P101</f>
        <v>0</v>
      </c>
      <c r="H278" s="1"/>
    </row>
    <row r="279" spans="1:8" x14ac:dyDescent="0.25">
      <c r="A279" t="str">
        <f t="shared" si="8"/>
        <v>Dec</v>
      </c>
      <c r="B279" s="104">
        <f>DATE(2018, MONTH('2019 RRS'!$O$87), 1)</f>
        <v>43435</v>
      </c>
      <c r="C279" s="104" t="str">
        <f t="shared" si="9"/>
        <v>d. HE11-14</v>
      </c>
      <c r="D279">
        <v>14</v>
      </c>
      <c r="E279" t="s">
        <v>29</v>
      </c>
      <c r="F279" s="1">
        <f>'2018 RRS (Hydro, 60%limit)'!$P102</f>
        <v>2842</v>
      </c>
      <c r="G279" s="1">
        <f>'2019 RRS'!$P102</f>
        <v>0</v>
      </c>
      <c r="H279" s="1"/>
    </row>
    <row r="280" spans="1:8" x14ac:dyDescent="0.25">
      <c r="A280" t="str">
        <f t="shared" si="8"/>
        <v>Dec</v>
      </c>
      <c r="B280" s="104">
        <f>DATE(2018, MONTH('2019 RRS'!$O$87), 1)</f>
        <v>43435</v>
      </c>
      <c r="C280" s="104" t="str">
        <f t="shared" si="9"/>
        <v>e. HE15-18</v>
      </c>
      <c r="D280">
        <v>15</v>
      </c>
      <c r="E280" t="s">
        <v>29</v>
      </c>
      <c r="F280" s="1">
        <f>'2018 RRS (Hydro, 60%limit)'!$P103</f>
        <v>2842</v>
      </c>
      <c r="G280" s="1">
        <f>'2019 RRS'!$P103</f>
        <v>0</v>
      </c>
      <c r="H280" s="1"/>
    </row>
    <row r="281" spans="1:8" x14ac:dyDescent="0.25">
      <c r="A281" t="str">
        <f t="shared" si="8"/>
        <v>Dec</v>
      </c>
      <c r="B281" s="104">
        <f>DATE(2018, MONTH('2019 RRS'!$O$87), 1)</f>
        <v>43435</v>
      </c>
      <c r="C281" s="104" t="str">
        <f t="shared" si="9"/>
        <v>e. HE15-18</v>
      </c>
      <c r="D281">
        <v>16</v>
      </c>
      <c r="E281" t="s">
        <v>29</v>
      </c>
      <c r="F281" s="1">
        <f>'2018 RRS (Hydro, 60%limit)'!$P104</f>
        <v>2842</v>
      </c>
      <c r="G281" s="1">
        <f>'2019 RRS'!$P104</f>
        <v>0</v>
      </c>
      <c r="H281" s="1"/>
    </row>
    <row r="282" spans="1:8" x14ac:dyDescent="0.25">
      <c r="A282" t="str">
        <f t="shared" si="8"/>
        <v>Dec</v>
      </c>
      <c r="B282" s="104">
        <f>DATE(2018, MONTH('2019 RRS'!$O$87), 1)</f>
        <v>43435</v>
      </c>
      <c r="C282" s="104" t="str">
        <f t="shared" si="9"/>
        <v>e. HE15-18</v>
      </c>
      <c r="D282">
        <v>17</v>
      </c>
      <c r="E282" t="s">
        <v>29</v>
      </c>
      <c r="F282" s="1">
        <f>'2018 RRS (Hydro, 60%limit)'!$P105</f>
        <v>2842</v>
      </c>
      <c r="G282" s="1">
        <f>'2019 RRS'!$P105</f>
        <v>0</v>
      </c>
      <c r="H282" s="1"/>
    </row>
    <row r="283" spans="1:8" x14ac:dyDescent="0.25">
      <c r="A283" t="str">
        <f t="shared" si="8"/>
        <v>Dec</v>
      </c>
      <c r="B283" s="104">
        <f>DATE(2018, MONTH('2019 RRS'!$O$87), 1)</f>
        <v>43435</v>
      </c>
      <c r="C283" s="104" t="str">
        <f t="shared" si="9"/>
        <v>e. HE15-18</v>
      </c>
      <c r="D283">
        <v>18</v>
      </c>
      <c r="E283" t="s">
        <v>29</v>
      </c>
      <c r="F283" s="1">
        <f>'2018 RRS (Hydro, 60%limit)'!$P106</f>
        <v>2842</v>
      </c>
      <c r="G283" s="1">
        <f>'2019 RRS'!$P106</f>
        <v>0</v>
      </c>
      <c r="H283" s="1"/>
    </row>
    <row r="284" spans="1:8" x14ac:dyDescent="0.25">
      <c r="A284" t="str">
        <f t="shared" si="8"/>
        <v>Dec</v>
      </c>
      <c r="B284" s="104">
        <f>DATE(2018, MONTH('2019 RRS'!$O$87), 1)</f>
        <v>43435</v>
      </c>
      <c r="C284" s="104" t="str">
        <f t="shared" si="9"/>
        <v>f. HE19-22</v>
      </c>
      <c r="D284">
        <v>19</v>
      </c>
      <c r="E284" t="s">
        <v>29</v>
      </c>
      <c r="F284" s="1">
        <f>'2018 RRS (Hydro, 60%limit)'!$P107</f>
        <v>2842</v>
      </c>
      <c r="G284" s="1">
        <f>'2019 RRS'!$P107</f>
        <v>0</v>
      </c>
      <c r="H284" s="1"/>
    </row>
    <row r="285" spans="1:8" x14ac:dyDescent="0.25">
      <c r="A285" t="str">
        <f t="shared" si="8"/>
        <v>Dec</v>
      </c>
      <c r="B285" s="104">
        <f>DATE(2018, MONTH('2019 RRS'!$O$87), 1)</f>
        <v>43435</v>
      </c>
      <c r="C285" s="104" t="str">
        <f t="shared" si="9"/>
        <v>f. HE19-22</v>
      </c>
      <c r="D285">
        <v>20</v>
      </c>
      <c r="E285" t="s">
        <v>29</v>
      </c>
      <c r="F285" s="1">
        <f>'2018 RRS (Hydro, 60%limit)'!$P108</f>
        <v>2842</v>
      </c>
      <c r="G285" s="1">
        <f>'2019 RRS'!$P108</f>
        <v>0</v>
      </c>
      <c r="H285" s="1"/>
    </row>
    <row r="286" spans="1:8" x14ac:dyDescent="0.25">
      <c r="A286" t="str">
        <f t="shared" si="8"/>
        <v>Dec</v>
      </c>
      <c r="B286" s="104">
        <f>DATE(2018, MONTH('2019 RRS'!$O$87), 1)</f>
        <v>43435</v>
      </c>
      <c r="C286" s="104" t="str">
        <f t="shared" si="9"/>
        <v>f. HE19-22</v>
      </c>
      <c r="D286">
        <v>21</v>
      </c>
      <c r="E286" t="s">
        <v>29</v>
      </c>
      <c r="F286" s="1">
        <f>'2018 RRS (Hydro, 60%limit)'!$P109</f>
        <v>2842</v>
      </c>
      <c r="G286" s="1">
        <f>'2019 RRS'!$P109</f>
        <v>0</v>
      </c>
      <c r="H286" s="1"/>
    </row>
    <row r="287" spans="1:8" x14ac:dyDescent="0.25">
      <c r="A287" t="str">
        <f t="shared" si="8"/>
        <v>Dec</v>
      </c>
      <c r="B287" s="104">
        <f>DATE(2018, MONTH('2019 RRS'!$O$87), 1)</f>
        <v>43435</v>
      </c>
      <c r="C287" s="104" t="str">
        <f t="shared" si="9"/>
        <v>f. HE19-22</v>
      </c>
      <c r="D287">
        <v>22</v>
      </c>
      <c r="E287" t="s">
        <v>29</v>
      </c>
      <c r="F287" s="1">
        <f>'2018 RRS (Hydro, 60%limit)'!$P110</f>
        <v>2842</v>
      </c>
      <c r="G287" s="1">
        <f>'2019 RRS'!$P110</f>
        <v>0</v>
      </c>
      <c r="H287" s="1"/>
    </row>
    <row r="288" spans="1:8" x14ac:dyDescent="0.25">
      <c r="A288" t="str">
        <f t="shared" si="8"/>
        <v>Dec</v>
      </c>
      <c r="B288" s="104">
        <f>DATE(2018, MONTH('2019 RRS'!$O$87), 1)</f>
        <v>43435</v>
      </c>
      <c r="C288" s="104" t="str">
        <f t="shared" si="9"/>
        <v>a. HE1-2 &amp; HE23-24</v>
      </c>
      <c r="D288">
        <v>23</v>
      </c>
      <c r="E288" t="s">
        <v>29</v>
      </c>
      <c r="F288" s="1">
        <f>'2018 RRS (Hydro, 60%limit)'!$P111</f>
        <v>2985</v>
      </c>
      <c r="G288" s="1">
        <f>'2019 RRS'!$P111</f>
        <v>0</v>
      </c>
      <c r="H288" s="1"/>
    </row>
    <row r="289" spans="1:8" x14ac:dyDescent="0.25">
      <c r="A289" t="str">
        <f t="shared" si="8"/>
        <v>Dec</v>
      </c>
      <c r="B289" s="104">
        <f>DATE(2018, MONTH('2019 RRS'!$O$87), 1)</f>
        <v>43435</v>
      </c>
      <c r="C289" s="104" t="str">
        <f t="shared" si="9"/>
        <v>a. HE1-2 &amp; HE23-24</v>
      </c>
      <c r="D289">
        <v>24</v>
      </c>
      <c r="E289" t="s">
        <v>29</v>
      </c>
      <c r="F289" s="1">
        <f>'2018 RRS (Hydro, 60%limit)'!$P112</f>
        <v>2985</v>
      </c>
      <c r="G289" s="1">
        <f>'2019 RRS'!$P112</f>
        <v>0</v>
      </c>
      <c r="H289" s="1"/>
    </row>
  </sheetData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2018 RRS (effective Jun 1 2018)</vt:lpstr>
      <vt:lpstr>2018 RRS (Hydro, 60%limit)</vt:lpstr>
      <vt:lpstr>2019 RRS</vt:lpstr>
      <vt:lpstr>Charts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Mago, Nitika</cp:lastModifiedBy>
  <dcterms:created xsi:type="dcterms:W3CDTF">2018-08-14T21:25:28Z</dcterms:created>
  <dcterms:modified xsi:type="dcterms:W3CDTF">2018-10-02T18:03:06Z</dcterms:modified>
</cp:coreProperties>
</file>