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8\"/>
    </mc:Choice>
  </mc:AlternateContent>
  <bookViews>
    <workbookView xWindow="480" yWindow="15" windowWidth="15120" windowHeight="9285" activeTab="3"/>
  </bookViews>
  <sheets>
    <sheet name="Cover Page" sheetId="1" r:id="rId1"/>
    <sheet name="RSC to RGN" sheetId="2" r:id="rId2"/>
    <sheet name="RSC STAT CODES" sheetId="3" r:id="rId3"/>
    <sheet name="BOARD SLIDE DATA" sheetId="6" r:id="rId4"/>
    <sheet name="BOARD SLIDE CHART" sheetId="7" r:id="rId5"/>
    <sheet name="QMWG SYSTEM-WIDE DATA" sheetId="10" r:id="rId6"/>
    <sheet name="QMWG SYSTEM-WIDE CHART" sheetId="11" r:id="rId7"/>
    <sheet name="HA System-wide STPPF" sheetId="4" r:id="rId8"/>
    <sheet name="DA System-wide STPPF" sheetId="5" r:id="rId9"/>
  </sheets>
  <externalReferences>
    <externalReference r:id="rId10"/>
  </externalReference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B21" i="10" l="1"/>
  <c r="C21" i="10" l="1"/>
  <c r="D21" i="10"/>
  <c r="E21" i="10"/>
  <c r="F21" i="10"/>
  <c r="G8" i="6" l="1"/>
  <c r="H8" i="6"/>
  <c r="B8" i="6"/>
  <c r="C8" i="6"/>
  <c r="D8" i="6"/>
  <c r="F8" i="6"/>
  <c r="E8" i="6"/>
  <c r="B39" i="6" l="1"/>
  <c r="C39" i="6"/>
  <c r="D39" i="6"/>
  <c r="F39" i="6"/>
  <c r="H39" i="6"/>
  <c r="G39" i="6" s="1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6" i="4"/>
  <c r="M726" i="4"/>
  <c r="N725" i="4"/>
  <c r="M725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  <c r="B9" i="6" l="1"/>
  <c r="H38" i="6"/>
  <c r="G38" i="6" s="1"/>
  <c r="F38" i="6"/>
  <c r="D38" i="6"/>
  <c r="C38" i="6"/>
  <c r="B38" i="6"/>
  <c r="H37" i="6"/>
  <c r="G37" i="6" s="1"/>
  <c r="F37" i="6"/>
  <c r="D37" i="6"/>
  <c r="C37" i="6"/>
  <c r="B37" i="6"/>
  <c r="H36" i="6"/>
  <c r="G36" i="6" s="1"/>
  <c r="F36" i="6"/>
  <c r="D36" i="6"/>
  <c r="C36" i="6"/>
  <c r="B36" i="6"/>
  <c r="H35" i="6"/>
  <c r="G35" i="6" s="1"/>
  <c r="F35" i="6"/>
  <c r="D35" i="6"/>
  <c r="C35" i="6"/>
  <c r="B35" i="6"/>
  <c r="H34" i="6"/>
  <c r="G34" i="6" s="1"/>
  <c r="F34" i="6"/>
  <c r="D34" i="6"/>
  <c r="C34" i="6"/>
  <c r="B34" i="6"/>
  <c r="H33" i="6"/>
  <c r="G33" i="6" s="1"/>
  <c r="F33" i="6"/>
  <c r="D33" i="6"/>
  <c r="C33" i="6"/>
  <c r="B33" i="6"/>
  <c r="H32" i="6"/>
  <c r="G32" i="6" s="1"/>
  <c r="F32" i="6"/>
  <c r="D32" i="6"/>
  <c r="C32" i="6"/>
  <c r="B32" i="6"/>
  <c r="H31" i="6"/>
  <c r="G31" i="6" s="1"/>
  <c r="F31" i="6"/>
  <c r="D31" i="6"/>
  <c r="C31" i="6"/>
  <c r="B31" i="6"/>
  <c r="H30" i="6"/>
  <c r="G30" i="6" s="1"/>
  <c r="F30" i="6"/>
  <c r="D30" i="6"/>
  <c r="C30" i="6"/>
  <c r="B30" i="6"/>
  <c r="H29" i="6"/>
  <c r="G29" i="6" s="1"/>
  <c r="F29" i="6"/>
  <c r="D29" i="6"/>
  <c r="C29" i="6"/>
  <c r="B29" i="6"/>
  <c r="H28" i="6"/>
  <c r="G28" i="6" s="1"/>
  <c r="F28" i="6"/>
  <c r="D28" i="6"/>
  <c r="C28" i="6"/>
  <c r="B28" i="6"/>
  <c r="H27" i="6"/>
  <c r="G27" i="6" s="1"/>
  <c r="F27" i="6"/>
  <c r="D27" i="6"/>
  <c r="C27" i="6"/>
  <c r="B27" i="6"/>
  <c r="H26" i="6"/>
  <c r="G26" i="6" s="1"/>
  <c r="F26" i="6"/>
  <c r="D26" i="6"/>
  <c r="C26" i="6"/>
  <c r="B26" i="6"/>
  <c r="H25" i="6"/>
  <c r="G25" i="6" s="1"/>
  <c r="F25" i="6"/>
  <c r="D25" i="6"/>
  <c r="C25" i="6"/>
  <c r="B25" i="6"/>
  <c r="H24" i="6"/>
  <c r="G24" i="6" s="1"/>
  <c r="F24" i="6"/>
  <c r="D24" i="6"/>
  <c r="C24" i="6"/>
  <c r="B24" i="6"/>
  <c r="H23" i="6"/>
  <c r="G23" i="6" s="1"/>
  <c r="F23" i="6"/>
  <c r="D23" i="6"/>
  <c r="C23" i="6"/>
  <c r="B23" i="6"/>
  <c r="H22" i="6"/>
  <c r="G22" i="6" s="1"/>
  <c r="F22" i="6"/>
  <c r="D22" i="6"/>
  <c r="C22" i="6"/>
  <c r="B22" i="6"/>
  <c r="H21" i="6"/>
  <c r="G21" i="6" s="1"/>
  <c r="F21" i="6"/>
  <c r="D21" i="6"/>
  <c r="C21" i="6"/>
  <c r="B21" i="6"/>
  <c r="H20" i="6"/>
  <c r="G20" i="6" s="1"/>
  <c r="F20" i="6"/>
  <c r="D20" i="6"/>
  <c r="C20" i="6"/>
  <c r="B20" i="6"/>
  <c r="H19" i="6"/>
  <c r="G19" i="6" s="1"/>
  <c r="F19" i="6"/>
  <c r="D19" i="6"/>
  <c r="C19" i="6"/>
  <c r="B19" i="6"/>
  <c r="H18" i="6"/>
  <c r="G18" i="6" s="1"/>
  <c r="F18" i="6"/>
  <c r="D18" i="6"/>
  <c r="C18" i="6"/>
  <c r="B18" i="6"/>
  <c r="H17" i="6"/>
  <c r="G17" i="6" s="1"/>
  <c r="F17" i="6"/>
  <c r="D17" i="6"/>
  <c r="C17" i="6"/>
  <c r="B17" i="6"/>
  <c r="H16" i="6"/>
  <c r="G16" i="6" s="1"/>
  <c r="F16" i="6"/>
  <c r="D16" i="6"/>
  <c r="C16" i="6"/>
  <c r="B16" i="6"/>
  <c r="H15" i="6"/>
  <c r="G15" i="6" s="1"/>
  <c r="F15" i="6"/>
  <c r="D15" i="6"/>
  <c r="C15" i="6"/>
  <c r="B15" i="6"/>
  <c r="H14" i="6"/>
  <c r="G14" i="6" s="1"/>
  <c r="F14" i="6"/>
  <c r="D14" i="6"/>
  <c r="C14" i="6"/>
  <c r="B14" i="6"/>
  <c r="H13" i="6"/>
  <c r="G13" i="6" s="1"/>
  <c r="F13" i="6"/>
  <c r="D13" i="6"/>
  <c r="C13" i="6"/>
  <c r="B13" i="6"/>
  <c r="H12" i="6"/>
  <c r="G12" i="6" s="1"/>
  <c r="F12" i="6"/>
  <c r="D12" i="6"/>
  <c r="C12" i="6"/>
  <c r="B12" i="6"/>
  <c r="H11" i="6"/>
  <c r="G11" i="6" s="1"/>
  <c r="F11" i="6"/>
  <c r="D11" i="6"/>
  <c r="C11" i="6"/>
  <c r="B11" i="6"/>
  <c r="H10" i="6"/>
  <c r="G10" i="6" s="1"/>
  <c r="F10" i="6"/>
  <c r="D10" i="6"/>
  <c r="C10" i="6"/>
  <c r="B10" i="6"/>
  <c r="H9" i="6"/>
  <c r="G9" i="6" s="1"/>
  <c r="F9" i="6"/>
  <c r="D9" i="6"/>
  <c r="C9" i="6"/>
</calcChain>
</file>

<file path=xl/sharedStrings.xml><?xml version="1.0" encoding="utf-8"?>
<sst xmlns="http://schemas.openxmlformats.org/spreadsheetml/2006/main" count="2421" uniqueCount="185">
  <si>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</si>
  <si>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</si>
  <si>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</si>
  <si>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</si>
  <si>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</si>
  <si>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STPPF</t>
  </si>
  <si>
    <t xml:space="preserve">     DayAhead System-wide STPPF</t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</si>
  <si>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</si>
  <si>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</si>
  <si>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</si>
  <si>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</si>
  <si>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</si>
  <si>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</si>
  <si>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</si>
  <si>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</si>
  <si>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</si>
  <si>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</si>
  <si>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</si>
  <si>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</si>
  <si>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</si>
  <si>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</si>
  <si>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</si>
  <si>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</si>
  <si>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</si>
  <si>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</si>
  <si>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</si>
  <si>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</si>
  <si>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</si>
  <si>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</si>
  <si>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</si>
  <si>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</si>
  <si>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</si>
  <si>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</si>
  <si>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</si>
  <si>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</si>
  <si>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</si>
  <si>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</si>
  <si>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</si>
  <si>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</si>
  <si>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RES_NAME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</si>
  <si>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</si>
  <si>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</si>
  <si>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</si>
  <si>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</si>
  <si>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</si>
  <si>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</si>
  <si>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</si>
  <si>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</si>
  <si>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</si>
  <si>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</si>
  <si>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</si>
  <si>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</si>
  <si>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</si>
  <si>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</si>
  <si>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</si>
  <si>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</si>
  <si>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</si>
  <si>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</si>
  <si>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</si>
  <si>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</si>
  <si>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</si>
  <si>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</si>
  <si>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</si>
  <si>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</si>
  <si>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</si>
  <si>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</si>
  <si>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</si>
  <si>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</si>
  <si>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</si>
  <si>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</si>
  <si>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</si>
  <si>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</si>
  <si>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</si>
  <si>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</si>
  <si>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</si>
  <si>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</si>
  <si>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</si>
  <si>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</si>
  <si>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</si>
  <si>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</si>
  <si>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</si>
  <si>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</si>
  <si>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</si>
  <si>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</si>
  <si>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</si>
  <si>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</si>
  <si>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</si>
  <si>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</si>
  <si>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</si>
  <si>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</si>
  <si>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</si>
  <si>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</si>
  <si>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</si>
  <si>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</si>
  <si>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</si>
  <si>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</si>
  <si>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</si>
  <si>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</si>
  <si>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</si>
  <si>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</si>
  <si>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</si>
  <si>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</si>
  <si>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</si>
  <si>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</si>
  <si>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</si>
  <si>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</si>
  <si>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</si>
  <si>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</si>
  <si>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</si>
  <si>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</si>
  <si>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</si>
  <si>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</si>
  <si>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</si>
  <si>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</si>
  <si>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</si>
  <si>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</si>
  <si>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</si>
  <si>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</si>
  <si>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</si>
  <si>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</si>
  <si>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</si>
  <si>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</si>
  <si>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</si>
  <si>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</si>
  <si>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</si>
  <si>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</si>
  <si>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</si>
  <si>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</si>
  <si>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</si>
  <si>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</si>
  <si>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</si>
  <si>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</si>
  <si>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BOARD SLIDE DATA: Estimated Uncurtailed Solar PV Output vs. Day-Ahead COP HSL</t>
  </si>
  <si>
    <t xml:space="preserve">Aggregated Solar PV Output [MW]  </t>
  </si>
  <si>
    <t>Estimated Uncurtailed Solar PV Output (PVGRs Aggregated HSL) [MW]</t>
  </si>
  <si>
    <t>Estimated Curtailments [MW]</t>
  </si>
  <si>
    <t>Total Installed Solar PV Capacity [MW]</t>
  </si>
  <si>
    <t>Day-Ahead COP HSL [MW]</t>
  </si>
  <si>
    <t>Percent of Hours when:            Estimated Uncurtailed Solar PV Output &gt;=COP HSL TARGET 50%</t>
  </si>
  <si>
    <t>Daily Count (Estimated Uncurtailed Solar PV Output &gt; 5 MW)</t>
  </si>
  <si>
    <t>Monthly Average</t>
  </si>
  <si>
    <t>Note 2: Only hours for which the solar output is above 5 MW are counted.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</si>
  <si>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</si>
  <si>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</si>
  <si>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</si>
  <si>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</si>
  <si>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</si>
  <si>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</si>
  <si>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</si>
  <si>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</si>
  <si>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</si>
  <si>
    <t>07/01/2018</t>
  </si>
  <si>
    <t>07/02/2018</t>
  </si>
  <si>
    <t>07/03/2018</t>
  </si>
  <si>
    <t>07/04/2018</t>
  </si>
  <si>
    <t>07/05/2018</t>
  </si>
  <si>
    <t>07/06/2018</t>
  </si>
  <si>
    <t>07/07/2018</t>
  </si>
  <si>
    <t>07/08/2018</t>
  </si>
  <si>
    <t>07/09/2018</t>
  </si>
  <si>
    <t>07/10/2018</t>
  </si>
  <si>
    <t>07/11/2018</t>
  </si>
  <si>
    <t>07/12/2018</t>
  </si>
  <si>
    <t>07/13/2018</t>
  </si>
  <si>
    <t>07/14/2018</t>
  </si>
  <si>
    <t>07/15/2018</t>
  </si>
  <si>
    <t>07/16/2018</t>
  </si>
  <si>
    <t>07/17/2018</t>
  </si>
  <si>
    <t>07/18/2018</t>
  </si>
  <si>
    <t>07/19/2018</t>
  </si>
  <si>
    <t>07/20/2018</t>
  </si>
  <si>
    <t>07/21/2018</t>
  </si>
  <si>
    <t>07/22/2018</t>
  </si>
  <si>
    <t>07/23/2018</t>
  </si>
  <si>
    <t>07/24/2018</t>
  </si>
  <si>
    <t>07/25/2018</t>
  </si>
  <si>
    <t>07/26/2018</t>
  </si>
  <si>
    <t>07/27/2018</t>
  </si>
  <si>
    <t>07/28/2018</t>
  </si>
  <si>
    <t>07/29/2018</t>
  </si>
  <si>
    <t>07/30/2018</t>
  </si>
  <si>
    <t>07/31/2018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</si>
  <si>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Jul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Jul 31, 2018</t>
    </r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</si>
  <si>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Aug 6, 2018 12:27:40 PM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</si>
  <si>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Aug 6,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12:50:57 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</si>
</sst>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  <numFmt numFmtId="167" formatCode="0.0"/>
  </numFmts>
  <fonts count="3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EEFC6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17" fontId="15" fillId="3" borderId="5" xfId="2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20" fillId="5" borderId="6" xfId="2" applyFont="1" applyFill="1" applyBorder="1" applyAlignment="1">
      <alignment horizontal="center" vertical="center"/>
    </xf>
    <xf numFmtId="167" fontId="20" fillId="5" borderId="6" xfId="2" applyNumberFormat="1" applyFont="1" applyFill="1" applyBorder="1" applyAlignment="1">
      <alignment horizontal="center" vertical="center"/>
    </xf>
    <xf numFmtId="9" fontId="20" fillId="6" borderId="7" xfId="3" applyNumberFormat="1" applyFont="1" applyFill="1" applyBorder="1" applyAlignment="1">
      <alignment horizontal="center" vertical="center"/>
    </xf>
    <xf numFmtId="1" fontId="16" fillId="0" borderId="6" xfId="2" applyNumberFormat="1" applyFont="1" applyBorder="1" applyAlignment="1">
      <alignment horizontal="center" vertical="center"/>
    </xf>
    <xf numFmtId="14" fontId="22" fillId="4" borderId="6" xfId="2" applyNumberFormat="1" applyFont="1" applyFill="1" applyBorder="1" applyAlignment="1">
      <alignment horizontal="center" vertical="center"/>
    </xf>
    <xf numFmtId="167" fontId="23" fillId="0" borderId="6" xfId="2" applyNumberFormat="1" applyFont="1" applyFill="1" applyBorder="1" applyAlignment="1">
      <alignment horizontal="center" vertical="center"/>
    </xf>
    <xf numFmtId="3" fontId="23" fillId="0" borderId="6" xfId="4" applyNumberFormat="1" applyFont="1" applyFill="1" applyBorder="1" applyAlignment="1">
      <alignment horizontal="center" vertical="center"/>
    </xf>
    <xf numFmtId="10" fontId="24" fillId="0" borderId="6" xfId="1" applyNumberFormat="1" applyFont="1" applyBorder="1" applyAlignment="1">
      <alignment horizontal="center" vertical="center"/>
    </xf>
    <xf numFmtId="1" fontId="24" fillId="0" borderId="6" xfId="1" applyNumberFormat="1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13" fillId="0" borderId="0" xfId="5"/>
    <xf numFmtId="0" fontId="24" fillId="0" borderId="0" xfId="2" applyFont="1" applyAlignment="1">
      <alignment horizontal="center" vertical="center"/>
    </xf>
    <xf numFmtId="0" fontId="25" fillId="6" borderId="8" xfId="6" applyFont="1" applyFill="1" applyBorder="1"/>
    <xf numFmtId="0" fontId="1" fillId="6" borderId="9" xfId="6" applyFill="1" applyBorder="1"/>
    <xf numFmtId="0" fontId="1" fillId="6" borderId="10" xfId="6" applyFill="1" applyBorder="1"/>
    <xf numFmtId="0" fontId="1" fillId="0" borderId="0" xfId="6" applyFill="1" applyBorder="1"/>
    <xf numFmtId="0" fontId="1" fillId="0" borderId="0" xfId="6"/>
    <xf numFmtId="0" fontId="19" fillId="5" borderId="6" xfId="6" applyFont="1" applyFill="1" applyBorder="1" applyAlignment="1">
      <alignment horizontal="center" vertical="center"/>
    </xf>
    <xf numFmtId="0" fontId="19" fillId="5" borderId="6" xfId="6" applyFont="1" applyFill="1" applyBorder="1" applyAlignment="1">
      <alignment horizontal="center" vertical="center" wrapText="1"/>
    </xf>
    <xf numFmtId="0" fontId="19" fillId="5" borderId="21" xfId="6" applyFont="1" applyFill="1" applyBorder="1" applyAlignment="1">
      <alignment horizontal="center" vertical="center" wrapText="1"/>
    </xf>
    <xf numFmtId="17" fontId="25" fillId="0" borderId="20" xfId="6" applyNumberFormat="1" applyFont="1" applyFill="1" applyBorder="1"/>
    <xf numFmtId="2" fontId="27" fillId="0" borderId="25" xfId="1" applyNumberFormat="1" applyFont="1" applyFill="1" applyBorder="1" applyAlignment="1">
      <alignment horizontal="center" vertical="center"/>
    </xf>
    <xf numFmtId="10" fontId="27" fillId="0" borderId="6" xfId="1" applyNumberFormat="1" applyFont="1" applyFill="1" applyBorder="1" applyAlignment="1">
      <alignment horizontal="center" vertical="center"/>
    </xf>
    <xf numFmtId="10" fontId="27" fillId="0" borderId="21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25" fillId="7" borderId="20" xfId="6" applyNumberFormat="1" applyFont="1" applyFill="1" applyBorder="1"/>
    <xf numFmtId="2" fontId="27" fillId="0" borderId="6" xfId="1" applyNumberFormat="1" applyFont="1" applyFill="1" applyBorder="1" applyAlignment="1">
      <alignment horizontal="center" vertical="center"/>
    </xf>
    <xf numFmtId="2" fontId="30" fillId="0" borderId="26" xfId="1" applyNumberFormat="1" applyFont="1" applyFill="1" applyBorder="1" applyAlignment="1">
      <alignment horizontal="center" vertical="center"/>
    </xf>
    <xf numFmtId="10" fontId="30" fillId="0" borderId="27" xfId="1" applyNumberFormat="1" applyFont="1" applyFill="1" applyBorder="1" applyAlignment="1">
      <alignment horizontal="center" vertical="center"/>
    </xf>
    <xf numFmtId="10" fontId="30" fillId="0" borderId="28" xfId="1" applyNumberFormat="1" applyFont="1" applyFill="1" applyBorder="1" applyAlignment="1">
      <alignment horizontal="center" vertical="center"/>
    </xf>
    <xf numFmtId="2" fontId="27" fillId="0" borderId="26" xfId="1" applyNumberFormat="1" applyFont="1" applyFill="1" applyBorder="1" applyAlignment="1">
      <alignment horizontal="center" vertical="center"/>
    </xf>
    <xf numFmtId="10" fontId="27" fillId="0" borderId="27" xfId="1" applyNumberFormat="1" applyFont="1" applyFill="1" applyBorder="1" applyAlignment="1">
      <alignment horizontal="center" vertical="center"/>
    </xf>
    <xf numFmtId="10" fontId="27" fillId="0" borderId="28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top"/>
    </xf>
    <xf numFmtId="166" fontId="9" fillId="0" borderId="2" xfId="0" applyNumberFormat="1" applyFont="1" applyBorder="1" applyAlignment="1">
      <alignment horizontal="right" vertical="top"/>
    </xf>
    <xf numFmtId="17" fontId="25" fillId="0" borderId="0" xfId="6" applyNumberFormat="1" applyFont="1" applyFill="1" applyBorder="1"/>
    <xf numFmtId="2" fontId="27" fillId="0" borderId="0" xfId="1" applyNumberFormat="1" applyFont="1" applyFill="1" applyBorder="1" applyAlignment="1">
      <alignment horizontal="center" vertical="center"/>
    </xf>
    <xf numFmtId="10" fontId="27" fillId="0" borderId="0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7" fillId="4" borderId="6" xfId="2" applyFont="1" applyFill="1" applyBorder="1" applyAlignment="1">
      <alignment horizontal="center" vertical="center" wrapText="1"/>
    </xf>
    <xf numFmtId="0" fontId="19" fillId="4" borderId="6" xfId="2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15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/>
    </xf>
    <xf numFmtId="0" fontId="28" fillId="4" borderId="11" xfId="6" applyFont="1" applyFill="1" applyBorder="1" applyAlignment="1">
      <alignment horizontal="center" vertical="center"/>
    </xf>
    <xf numFmtId="0" fontId="28" fillId="4" borderId="12" xfId="6" applyFont="1" applyFill="1" applyBorder="1" applyAlignment="1">
      <alignment horizontal="center" vertical="center"/>
    </xf>
    <xf numFmtId="0" fontId="28" fillId="4" borderId="13" xfId="6" applyFont="1" applyFill="1" applyBorder="1" applyAlignment="1">
      <alignment horizontal="center" vertical="center"/>
    </xf>
    <xf numFmtId="0" fontId="28" fillId="4" borderId="16" xfId="6" applyFont="1" applyFill="1" applyBorder="1" applyAlignment="1">
      <alignment horizontal="center" vertical="center"/>
    </xf>
    <xf numFmtId="0" fontId="28" fillId="4" borderId="17" xfId="6" applyFont="1" applyFill="1" applyBorder="1" applyAlignment="1">
      <alignment horizontal="center" vertical="center"/>
    </xf>
    <xf numFmtId="0" fontId="28" fillId="4" borderId="18" xfId="6" applyFont="1" applyFill="1" applyBorder="1" applyAlignment="1">
      <alignment horizontal="center" vertical="center"/>
    </xf>
    <xf numFmtId="0" fontId="19" fillId="5" borderId="14" xfId="6" applyFont="1" applyFill="1" applyBorder="1" applyAlignment="1">
      <alignment horizontal="center" vertical="center" wrapText="1"/>
    </xf>
    <xf numFmtId="0" fontId="19" fillId="5" borderId="19" xfId="6" applyFont="1" applyFill="1" applyBorder="1" applyAlignment="1">
      <alignment horizontal="center" vertical="center" wrapText="1"/>
    </xf>
    <xf numFmtId="0" fontId="26" fillId="5" borderId="22" xfId="6" applyFont="1" applyFill="1" applyBorder="1" applyAlignment="1">
      <alignment horizontal="center" vertical="center"/>
    </xf>
    <xf numFmtId="0" fontId="26" fillId="5" borderId="23" xfId="6" applyFont="1" applyFill="1" applyBorder="1" applyAlignment="1">
      <alignment horizontal="center" vertical="center"/>
    </xf>
    <xf numFmtId="0" fontId="26" fillId="5" borderId="24" xfId="6" applyFont="1" applyFill="1" applyBorder="1" applyAlignment="1">
      <alignment horizontal="center" vertical="center"/>
    </xf>
    <xf numFmtId="0" fontId="26" fillId="5" borderId="6" xfId="6" applyFont="1" applyFill="1" applyBorder="1" applyAlignment="1">
      <alignment horizontal="center" vertical="center"/>
    </xf>
    <xf numFmtId="0" fontId="26" fillId="5" borderId="6" xfId="6" applyFont="1" applyFill="1" applyBorder="1" applyAlignment="1">
      <alignment horizontal="center" vertical="center" wrapText="1"/>
    </xf>
    <xf numFmtId="0" fontId="26" fillId="5" borderId="21" xfId="6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0" fontId="8" fillId="0" borderId="0" xfId="0" applyFont="1" applyAlignment="1">
      <alignment vertical="top"/>
    </xf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'BOARD SLIDE DATA'!$B$5:$B$7</c:f>
              <c:strCache>
                <c:ptCount val="3"/>
                <c:pt idx="0">
                  <c:v>Aggregated Solar PV Output [MW]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'BOARD SLIDE DATA'!$A$9:$A$39</c:f>
              <c:numCache>
                <c:formatCode>m/d/yyyy</c:formatCode>
                <c:ptCount val="31"/>
                <c:pt idx="0">
                  <c:v>43282</c:v>
                </c:pt>
                <c:pt idx="1">
                  <c:v>43283</c:v>
                </c:pt>
                <c:pt idx="2">
                  <c:v>43284</c:v>
                </c:pt>
                <c:pt idx="3">
                  <c:v>43285</c:v>
                </c:pt>
                <c:pt idx="4">
                  <c:v>43286</c:v>
                </c:pt>
                <c:pt idx="5">
                  <c:v>43287</c:v>
                </c:pt>
                <c:pt idx="6">
                  <c:v>43288</c:v>
                </c:pt>
                <c:pt idx="7">
                  <c:v>43289</c:v>
                </c:pt>
                <c:pt idx="8">
                  <c:v>43290</c:v>
                </c:pt>
                <c:pt idx="9">
                  <c:v>43291</c:v>
                </c:pt>
                <c:pt idx="10">
                  <c:v>43292</c:v>
                </c:pt>
                <c:pt idx="11">
                  <c:v>43293</c:v>
                </c:pt>
                <c:pt idx="12">
                  <c:v>43294</c:v>
                </c:pt>
                <c:pt idx="13">
                  <c:v>43295</c:v>
                </c:pt>
                <c:pt idx="14">
                  <c:v>43296</c:v>
                </c:pt>
                <c:pt idx="15">
                  <c:v>43297</c:v>
                </c:pt>
                <c:pt idx="16">
                  <c:v>43298</c:v>
                </c:pt>
                <c:pt idx="17">
                  <c:v>43299</c:v>
                </c:pt>
                <c:pt idx="18">
                  <c:v>43300</c:v>
                </c:pt>
                <c:pt idx="19">
                  <c:v>43301</c:v>
                </c:pt>
                <c:pt idx="20">
                  <c:v>43302</c:v>
                </c:pt>
                <c:pt idx="21">
                  <c:v>43303</c:v>
                </c:pt>
                <c:pt idx="22">
                  <c:v>43304</c:v>
                </c:pt>
                <c:pt idx="23">
                  <c:v>43305</c:v>
                </c:pt>
                <c:pt idx="24">
                  <c:v>43306</c:v>
                </c:pt>
                <c:pt idx="25">
                  <c:v>43307</c:v>
                </c:pt>
                <c:pt idx="26">
                  <c:v>43308</c:v>
                </c:pt>
                <c:pt idx="27">
                  <c:v>43309</c:v>
                </c:pt>
                <c:pt idx="28">
                  <c:v>43310</c:v>
                </c:pt>
                <c:pt idx="29">
                  <c:v>43311</c:v>
                </c:pt>
                <c:pt idx="30">
                  <c:v>43312</c:v>
                </c:pt>
              </c:numCache>
            </c:numRef>
          </c:cat>
          <c:val>
            <c:numRef>
              <c:f>'BOARD SLIDE DATA'!$B$9:$B$39</c:f>
              <c:numCache>
                <c:formatCode>0.0</c:formatCode>
                <c:ptCount val="31"/>
                <c:pt idx="0">
                  <c:v>765.35994207114527</c:v>
                </c:pt>
                <c:pt idx="1">
                  <c:v>693.21360040536194</c:v>
                </c:pt>
                <c:pt idx="2">
                  <c:v>818.10623328368058</c:v>
                </c:pt>
                <c:pt idx="3">
                  <c:v>889.75025788943458</c:v>
                </c:pt>
                <c:pt idx="4">
                  <c:v>618.94765491744317</c:v>
                </c:pt>
                <c:pt idx="5">
                  <c:v>697.23961681041294</c:v>
                </c:pt>
                <c:pt idx="6">
                  <c:v>571.02610610749366</c:v>
                </c:pt>
                <c:pt idx="7">
                  <c:v>573.48367829739482</c:v>
                </c:pt>
                <c:pt idx="8">
                  <c:v>487.31639573888276</c:v>
                </c:pt>
                <c:pt idx="9">
                  <c:v>590.75542142454026</c:v>
                </c:pt>
                <c:pt idx="10">
                  <c:v>918.72937932557579</c:v>
                </c:pt>
                <c:pt idx="11">
                  <c:v>888.66756499279393</c:v>
                </c:pt>
                <c:pt idx="12">
                  <c:v>885.02388117046098</c:v>
                </c:pt>
                <c:pt idx="13">
                  <c:v>843.76440851916959</c:v>
                </c:pt>
                <c:pt idx="14">
                  <c:v>739.9116880337325</c:v>
                </c:pt>
                <c:pt idx="15">
                  <c:v>878.46305913522326</c:v>
                </c:pt>
                <c:pt idx="16">
                  <c:v>909.04198398273809</c:v>
                </c:pt>
                <c:pt idx="17">
                  <c:v>925.09527043775392</c:v>
                </c:pt>
                <c:pt idx="18">
                  <c:v>913.23254921592968</c:v>
                </c:pt>
                <c:pt idx="19">
                  <c:v>859.27519666642092</c:v>
                </c:pt>
                <c:pt idx="20">
                  <c:v>878.78164023198929</c:v>
                </c:pt>
                <c:pt idx="21">
                  <c:v>906.18243827569529</c:v>
                </c:pt>
                <c:pt idx="22">
                  <c:v>866.09181456883346</c:v>
                </c:pt>
                <c:pt idx="23">
                  <c:v>749.23190853089943</c:v>
                </c:pt>
                <c:pt idx="24">
                  <c:v>588.73538694559113</c:v>
                </c:pt>
                <c:pt idx="25">
                  <c:v>724.93213784318118</c:v>
                </c:pt>
                <c:pt idx="26">
                  <c:v>740.6809987353073</c:v>
                </c:pt>
                <c:pt idx="27">
                  <c:v>892.36234647839046</c:v>
                </c:pt>
                <c:pt idx="28">
                  <c:v>868.09988277010905</c:v>
                </c:pt>
                <c:pt idx="29">
                  <c:v>773.8432213926344</c:v>
                </c:pt>
                <c:pt idx="30">
                  <c:v>658.95832910280728</c:v>
                </c:pt>
              </c:numCache>
            </c:numRef>
          </c:val>
        </c:ser>
        <c:ser>
          <c:idx val="1"/>
          <c:order val="1"/>
          <c:tx>
            <c:strRef>
              <c:f>'BOARD SLIDE DATA'!$D$5:$D$7</c:f>
              <c:strCache>
                <c:ptCount val="3"/>
                <c:pt idx="0">
                  <c:v>Estimated Curtailments [MW]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'BOARD SLIDE DATA'!$A$9:$A$39</c:f>
              <c:numCache>
                <c:formatCode>m/d/yyyy</c:formatCode>
                <c:ptCount val="31"/>
                <c:pt idx="0">
                  <c:v>43282</c:v>
                </c:pt>
                <c:pt idx="1">
                  <c:v>43283</c:v>
                </c:pt>
                <c:pt idx="2">
                  <c:v>43284</c:v>
                </c:pt>
                <c:pt idx="3">
                  <c:v>43285</c:v>
                </c:pt>
                <c:pt idx="4">
                  <c:v>43286</c:v>
                </c:pt>
                <c:pt idx="5">
                  <c:v>43287</c:v>
                </c:pt>
                <c:pt idx="6">
                  <c:v>43288</c:v>
                </c:pt>
                <c:pt idx="7">
                  <c:v>43289</c:v>
                </c:pt>
                <c:pt idx="8">
                  <c:v>43290</c:v>
                </c:pt>
                <c:pt idx="9">
                  <c:v>43291</c:v>
                </c:pt>
                <c:pt idx="10">
                  <c:v>43292</c:v>
                </c:pt>
                <c:pt idx="11">
                  <c:v>43293</c:v>
                </c:pt>
                <c:pt idx="12">
                  <c:v>43294</c:v>
                </c:pt>
                <c:pt idx="13">
                  <c:v>43295</c:v>
                </c:pt>
                <c:pt idx="14">
                  <c:v>43296</c:v>
                </c:pt>
                <c:pt idx="15">
                  <c:v>43297</c:v>
                </c:pt>
                <c:pt idx="16">
                  <c:v>43298</c:v>
                </c:pt>
                <c:pt idx="17">
                  <c:v>43299</c:v>
                </c:pt>
                <c:pt idx="18">
                  <c:v>43300</c:v>
                </c:pt>
                <c:pt idx="19">
                  <c:v>43301</c:v>
                </c:pt>
                <c:pt idx="20">
                  <c:v>43302</c:v>
                </c:pt>
                <c:pt idx="21">
                  <c:v>43303</c:v>
                </c:pt>
                <c:pt idx="22">
                  <c:v>43304</c:v>
                </c:pt>
                <c:pt idx="23">
                  <c:v>43305</c:v>
                </c:pt>
                <c:pt idx="24">
                  <c:v>43306</c:v>
                </c:pt>
                <c:pt idx="25">
                  <c:v>43307</c:v>
                </c:pt>
                <c:pt idx="26">
                  <c:v>43308</c:v>
                </c:pt>
                <c:pt idx="27">
                  <c:v>43309</c:v>
                </c:pt>
                <c:pt idx="28">
                  <c:v>43310</c:v>
                </c:pt>
                <c:pt idx="29">
                  <c:v>43311</c:v>
                </c:pt>
                <c:pt idx="30">
                  <c:v>43312</c:v>
                </c:pt>
              </c:numCache>
            </c:numRef>
          </c:cat>
          <c:val>
            <c:numRef>
              <c:f>'BOARD SLIDE DATA'!$D$9:$D$39</c:f>
              <c:numCache>
                <c:formatCode>0.0</c:formatCode>
                <c:ptCount val="31"/>
                <c:pt idx="0">
                  <c:v>47.577917441846139</c:v>
                </c:pt>
                <c:pt idx="1">
                  <c:v>34.80758109398608</c:v>
                </c:pt>
                <c:pt idx="2">
                  <c:v>42.309607608322651</c:v>
                </c:pt>
                <c:pt idx="3">
                  <c:v>77.735455740126071</c:v>
                </c:pt>
                <c:pt idx="4">
                  <c:v>4.4599692870249283</c:v>
                </c:pt>
                <c:pt idx="5">
                  <c:v>12.993441540014071</c:v>
                </c:pt>
                <c:pt idx="6">
                  <c:v>5.3143709168865003</c:v>
                </c:pt>
                <c:pt idx="7">
                  <c:v>21.782227468968859</c:v>
                </c:pt>
                <c:pt idx="8">
                  <c:v>11.249118339986714</c:v>
                </c:pt>
                <c:pt idx="9">
                  <c:v>2.647510097758571</c:v>
                </c:pt>
                <c:pt idx="10">
                  <c:v>42.950107264319719</c:v>
                </c:pt>
                <c:pt idx="11">
                  <c:v>45.20227218075371</c:v>
                </c:pt>
                <c:pt idx="12">
                  <c:v>96.056745306073438</c:v>
                </c:pt>
                <c:pt idx="13">
                  <c:v>86.948103521442448</c:v>
                </c:pt>
                <c:pt idx="14">
                  <c:v>51.029608783469072</c:v>
                </c:pt>
                <c:pt idx="15">
                  <c:v>49.520512143661861</c:v>
                </c:pt>
                <c:pt idx="16">
                  <c:v>62.248803340800137</c:v>
                </c:pt>
                <c:pt idx="17">
                  <c:v>68.130797285565293</c:v>
                </c:pt>
                <c:pt idx="18">
                  <c:v>34.388001143541217</c:v>
                </c:pt>
                <c:pt idx="19">
                  <c:v>93.732761456321569</c:v>
                </c:pt>
                <c:pt idx="20">
                  <c:v>89.266928372404735</c:v>
                </c:pt>
                <c:pt idx="21">
                  <c:v>60.671201572840729</c:v>
                </c:pt>
                <c:pt idx="22">
                  <c:v>65.993016718744428</c:v>
                </c:pt>
                <c:pt idx="23">
                  <c:v>23.552025233374501</c:v>
                </c:pt>
                <c:pt idx="24">
                  <c:v>12.087501577800712</c:v>
                </c:pt>
                <c:pt idx="25">
                  <c:v>35.216645043010644</c:v>
                </c:pt>
                <c:pt idx="26">
                  <c:v>41.236957795354847</c:v>
                </c:pt>
                <c:pt idx="27">
                  <c:v>31.565047253332004</c:v>
                </c:pt>
                <c:pt idx="28">
                  <c:v>54.461589046697362</c:v>
                </c:pt>
                <c:pt idx="29">
                  <c:v>24.09527837328957</c:v>
                </c:pt>
                <c:pt idx="30">
                  <c:v>22.183582846853284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140376264"/>
        <c:axId val="1140371560"/>
      </c:barChart>
      <c:lineChart>
        <c:grouping val="standard"/>
        <c:varyColors val="0"/>
        <c:ser>
          <c:idx val="2"/>
          <c:order val="2"/>
          <c:tx>
            <c:strRef>
              <c:f>'BOARD SLIDE DATA'!$F$5:$F$7</c:f>
              <c:strCache>
                <c:ptCount val="3"/>
                <c:pt idx="0">
                  <c:v>Day-Ahead COP HSL [MW]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'BOARD SLIDE DATA'!$A$9:$A$39</c:f>
              <c:numCache>
                <c:formatCode>m/d/yyyy</c:formatCode>
                <c:ptCount val="31"/>
                <c:pt idx="0">
                  <c:v>43282</c:v>
                </c:pt>
                <c:pt idx="1">
                  <c:v>43283</c:v>
                </c:pt>
                <c:pt idx="2">
                  <c:v>43284</c:v>
                </c:pt>
                <c:pt idx="3">
                  <c:v>43285</c:v>
                </c:pt>
                <c:pt idx="4">
                  <c:v>43286</c:v>
                </c:pt>
                <c:pt idx="5">
                  <c:v>43287</c:v>
                </c:pt>
                <c:pt idx="6">
                  <c:v>43288</c:v>
                </c:pt>
                <c:pt idx="7">
                  <c:v>43289</c:v>
                </c:pt>
                <c:pt idx="8">
                  <c:v>43290</c:v>
                </c:pt>
                <c:pt idx="9">
                  <c:v>43291</c:v>
                </c:pt>
                <c:pt idx="10">
                  <c:v>43292</c:v>
                </c:pt>
                <c:pt idx="11">
                  <c:v>43293</c:v>
                </c:pt>
                <c:pt idx="12">
                  <c:v>43294</c:v>
                </c:pt>
                <c:pt idx="13">
                  <c:v>43295</c:v>
                </c:pt>
                <c:pt idx="14">
                  <c:v>43296</c:v>
                </c:pt>
                <c:pt idx="15">
                  <c:v>43297</c:v>
                </c:pt>
                <c:pt idx="16">
                  <c:v>43298</c:v>
                </c:pt>
                <c:pt idx="17">
                  <c:v>43299</c:v>
                </c:pt>
                <c:pt idx="18">
                  <c:v>43300</c:v>
                </c:pt>
                <c:pt idx="19">
                  <c:v>43301</c:v>
                </c:pt>
                <c:pt idx="20">
                  <c:v>43302</c:v>
                </c:pt>
                <c:pt idx="21">
                  <c:v>43303</c:v>
                </c:pt>
                <c:pt idx="22">
                  <c:v>43304</c:v>
                </c:pt>
                <c:pt idx="23">
                  <c:v>43305</c:v>
                </c:pt>
                <c:pt idx="24">
                  <c:v>43306</c:v>
                </c:pt>
                <c:pt idx="25">
                  <c:v>43307</c:v>
                </c:pt>
                <c:pt idx="26">
                  <c:v>43308</c:v>
                </c:pt>
                <c:pt idx="27">
                  <c:v>43309</c:v>
                </c:pt>
                <c:pt idx="28">
                  <c:v>43310</c:v>
                </c:pt>
                <c:pt idx="29">
                  <c:v>43311</c:v>
                </c:pt>
                <c:pt idx="30">
                  <c:v>43312</c:v>
                </c:pt>
              </c:numCache>
            </c:numRef>
          </c:cat>
          <c:val>
            <c:numRef>
              <c:f>'BOARD SLIDE DATA'!$F$9:$F$39</c:f>
              <c:numCache>
                <c:formatCode>0.0</c:formatCode>
                <c:ptCount val="31"/>
                <c:pt idx="0">
                  <c:v>823.96428571428567</c:v>
                </c:pt>
                <c:pt idx="1">
                  <c:v>965.09999999999991</c:v>
                </c:pt>
                <c:pt idx="2">
                  <c:v>916.25714285714264</c:v>
                </c:pt>
                <c:pt idx="3">
                  <c:v>975.23571428571427</c:v>
                </c:pt>
                <c:pt idx="4">
                  <c:v>687.34285714285727</c:v>
                </c:pt>
                <c:pt idx="5">
                  <c:v>656.53571428571411</c:v>
                </c:pt>
                <c:pt idx="6">
                  <c:v>709.87142857142851</c:v>
                </c:pt>
                <c:pt idx="7">
                  <c:v>693.37857142857138</c:v>
                </c:pt>
                <c:pt idx="8">
                  <c:v>668.75714285714287</c:v>
                </c:pt>
                <c:pt idx="9">
                  <c:v>767.25714285714287</c:v>
                </c:pt>
                <c:pt idx="10">
                  <c:v>922.05000000000007</c:v>
                </c:pt>
                <c:pt idx="11">
                  <c:v>974.58571428571429</c:v>
                </c:pt>
                <c:pt idx="12">
                  <c:v>938.45714285714291</c:v>
                </c:pt>
                <c:pt idx="13">
                  <c:v>948.78571428571433</c:v>
                </c:pt>
                <c:pt idx="14">
                  <c:v>914.7285714285714</c:v>
                </c:pt>
                <c:pt idx="15">
                  <c:v>932.61428571428564</c:v>
                </c:pt>
                <c:pt idx="16">
                  <c:v>1001.3000000000001</c:v>
                </c:pt>
                <c:pt idx="17">
                  <c:v>1024.6785714285713</c:v>
                </c:pt>
                <c:pt idx="18">
                  <c:v>1030.2714285714287</c:v>
                </c:pt>
                <c:pt idx="19">
                  <c:v>1039.0571428571427</c:v>
                </c:pt>
                <c:pt idx="20">
                  <c:v>1020.9357142857144</c:v>
                </c:pt>
                <c:pt idx="21">
                  <c:v>1037.4428571428571</c:v>
                </c:pt>
                <c:pt idx="22">
                  <c:v>996.2071428571428</c:v>
                </c:pt>
                <c:pt idx="23">
                  <c:v>832.23571428571415</c:v>
                </c:pt>
                <c:pt idx="24">
                  <c:v>817.44285714285706</c:v>
                </c:pt>
                <c:pt idx="25">
                  <c:v>766.4785714285714</c:v>
                </c:pt>
                <c:pt idx="26">
                  <c:v>713.55714285714282</c:v>
                </c:pt>
                <c:pt idx="27">
                  <c:v>953.59285714285727</c:v>
                </c:pt>
                <c:pt idx="28">
                  <c:v>992.37857142857149</c:v>
                </c:pt>
                <c:pt idx="29">
                  <c:v>847.35714285714289</c:v>
                </c:pt>
                <c:pt idx="30">
                  <c:v>644.03571428571445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376264"/>
        <c:axId val="1140371560"/>
      </c:lineChart>
      <c:dateAx>
        <c:axId val="11403762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371560"/>
        <c:crosses val="autoZero"/>
        <c:auto val="1"/>
        <c:lblOffset val="100"/>
        <c:baseTimeUnit val="days"/>
      </c:dateAx>
      <c:valAx>
        <c:axId val="114037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37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1">
                  <c:v>544.62532251713992</c:v>
                </c:pt>
                <c:pt idx="2">
                  <c:v>528.17945325349069</c:v>
                </c:pt>
                <c:pt idx="3">
                  <c:v>611.53</c:v>
                </c:pt>
                <c:pt idx="4">
                  <c:v>502.46</c:v>
                </c:pt>
                <c:pt idx="5">
                  <c:v>414.01</c:v>
                </c:pt>
                <c:pt idx="6">
                  <c:v>570.63497724455033</c:v>
                </c:pt>
                <c:pt idx="7">
                  <c:v>496.44421175619811</c:v>
                </c:pt>
                <c:pt idx="8">
                  <c:v>630.98201109431182</c:v>
                </c:pt>
                <c:pt idx="9">
                  <c:v>795.11213598360052</c:v>
                </c:pt>
                <c:pt idx="10">
                  <c:v>880.04016483425403</c:v>
                </c:pt>
                <c:pt idx="11">
                  <c:v>878.30938955513398</c:v>
                </c:pt>
                <c:pt idx="12">
                  <c:v>821.6906243090973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377832"/>
        <c:axId val="114037469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1">
                  <c:v>5.6760743353999998E-2</c:v>
                </c:pt>
                <c:pt idx="2">
                  <c:v>6.2709237318000002E-2</c:v>
                </c:pt>
                <c:pt idx="3">
                  <c:v>5.5219034073000002E-2</c:v>
                </c:pt>
                <c:pt idx="4">
                  <c:v>6.3659571383999997E-2</c:v>
                </c:pt>
                <c:pt idx="5">
                  <c:v>5.8907595281000001E-2</c:v>
                </c:pt>
                <c:pt idx="6">
                  <c:v>6.1859510998000002E-2</c:v>
                </c:pt>
                <c:pt idx="7">
                  <c:v>7.3896996207000007E-2</c:v>
                </c:pt>
                <c:pt idx="8">
                  <c:v>7.6288963963441758E-2</c:v>
                </c:pt>
                <c:pt idx="9">
                  <c:v>7.148568541473066E-2</c:v>
                </c:pt>
                <c:pt idx="10">
                  <c:v>6.8272094286999999E-2</c:v>
                </c:pt>
                <c:pt idx="11">
                  <c:v>5.7520872105000002E-2</c:v>
                </c:pt>
                <c:pt idx="12">
                  <c:v>6.9937755808999996E-2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1">
                  <c:v>5.7990705965E-2</c:v>
                </c:pt>
                <c:pt idx="2">
                  <c:v>6.5975702026000005E-2</c:v>
                </c:pt>
                <c:pt idx="3">
                  <c:v>5.8254073705999998E-2</c:v>
                </c:pt>
                <c:pt idx="4">
                  <c:v>6.5742487749000003E-2</c:v>
                </c:pt>
                <c:pt idx="5">
                  <c:v>6.2898231277999997E-2</c:v>
                </c:pt>
                <c:pt idx="6">
                  <c:v>6.2744872012000005E-2</c:v>
                </c:pt>
                <c:pt idx="7">
                  <c:v>7.3137294142000001E-2</c:v>
                </c:pt>
                <c:pt idx="8">
                  <c:v>7.0144930713484752E-2</c:v>
                </c:pt>
                <c:pt idx="9">
                  <c:v>7.6639183155618545E-2</c:v>
                </c:pt>
                <c:pt idx="10">
                  <c:v>8.3756015050999999E-2</c:v>
                </c:pt>
                <c:pt idx="11">
                  <c:v>5.7873020337000002E-2</c:v>
                </c:pt>
                <c:pt idx="12">
                  <c:v>6.7777058227000003E-2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1">
                  <c:v>5.3436399046999997E-2</c:v>
                </c:pt>
                <c:pt idx="2">
                  <c:v>5.6562293818999999E-2</c:v>
                </c:pt>
                <c:pt idx="3">
                  <c:v>5.5627327047999997E-2</c:v>
                </c:pt>
                <c:pt idx="4">
                  <c:v>5.8692451823000001E-2</c:v>
                </c:pt>
                <c:pt idx="5">
                  <c:v>5.5628494202000001E-2</c:v>
                </c:pt>
                <c:pt idx="6">
                  <c:v>6.0255410618000001E-2</c:v>
                </c:pt>
                <c:pt idx="7">
                  <c:v>6.2578047523999994E-2</c:v>
                </c:pt>
                <c:pt idx="8">
                  <c:v>7.1456262836509632E-2</c:v>
                </c:pt>
                <c:pt idx="9">
                  <c:v>6.2078267792E-2</c:v>
                </c:pt>
                <c:pt idx="10">
                  <c:v>6.5370031612000001E-2</c:v>
                </c:pt>
                <c:pt idx="11">
                  <c:v>5.0030818525999998E-2</c:v>
                </c:pt>
                <c:pt idx="12">
                  <c:v>6.5868560354000003E-2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1">
                  <c:v>5.4339260921999998E-2</c:v>
                </c:pt>
                <c:pt idx="2">
                  <c:v>6.0161542396000002E-2</c:v>
                </c:pt>
                <c:pt idx="3">
                  <c:v>5.8802489899999998E-2</c:v>
                </c:pt>
                <c:pt idx="4">
                  <c:v>5.9940669378000001E-2</c:v>
                </c:pt>
                <c:pt idx="5">
                  <c:v>5.6685017656000002E-2</c:v>
                </c:pt>
                <c:pt idx="6">
                  <c:v>6.1931650101999997E-2</c:v>
                </c:pt>
                <c:pt idx="7">
                  <c:v>6.2939788489999995E-2</c:v>
                </c:pt>
                <c:pt idx="8">
                  <c:v>6.2850701201837361E-2</c:v>
                </c:pt>
                <c:pt idx="9">
                  <c:v>6.6794071233999996E-2</c:v>
                </c:pt>
                <c:pt idx="10">
                  <c:v>7.7290162179999997E-2</c:v>
                </c:pt>
                <c:pt idx="11">
                  <c:v>5.0892776326999997E-2</c:v>
                </c:pt>
                <c:pt idx="12">
                  <c:v>6.2380834247999999E-2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375872"/>
        <c:axId val="1140374304"/>
      </c:lineChart>
      <c:dateAx>
        <c:axId val="1140375872"/>
        <c:scaling>
          <c:orientation val="minMax"/>
          <c:min val="42917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374304"/>
        <c:crosses val="autoZero"/>
        <c:auto val="0"/>
        <c:lblOffset val="100"/>
        <c:baseTimeUnit val="months"/>
      </c:dateAx>
      <c:valAx>
        <c:axId val="11403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375872"/>
        <c:crosses val="autoZero"/>
        <c:crossBetween val="between"/>
      </c:valAx>
      <c:valAx>
        <c:axId val="114037469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377832"/>
        <c:crosses val="max"/>
        <c:crossBetween val="between"/>
      </c:valAx>
      <c:dateAx>
        <c:axId val="11403778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4037469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5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9582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6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7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9582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1</xdr:row>
      <xdr:rowOff>61911</xdr:rowOff>
    </xdr:from>
    <xdr:to>
      <xdr:col>14</xdr:col>
      <xdr:colOff>542925</xdr:colOff>
      <xdr:row>43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18%20Monthly%20PVGR%20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HA System-wide STPPF"/>
      <sheetName val="DA System-wide STPPF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821.6906243090973</v>
          </cell>
        </row>
      </sheetData>
      <sheetData sheetId="6"/>
      <sheetData sheetId="7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XFD1048576"/>
    </sheetView>
  </sheetViews>
  <sheetFormatPr defaultRowHeight="12.75" customHeight="1"/>
  <cols>
    <col min="1" max="1" width="129" style="55" bestFit="1" customWidth="1"/>
    <col min="2" max="16384" width="9.140625" style="55"/>
  </cols>
  <sheetData>
    <row r="1" spans="1:1" ht="12.75" customHeight="1">
      <c r="A1" s="62"/>
    </row>
    <row r="2" spans="1:1" ht="12.75" customHeight="1">
      <c r="A2" s="62"/>
    </row>
    <row r="3" spans="1:1" ht="12.75" customHeight="1">
      <c r="A3" s="62"/>
    </row>
    <row r="4" spans="1:1" ht="12.75" customHeight="1">
      <c r="A4" s="62"/>
    </row>
    <row r="5" spans="1:1" ht="12.75" customHeight="1">
      <c r="A5" s="62"/>
    </row>
    <row r="6" spans="1:1" ht="12.75" customHeight="1">
      <c r="A6" s="62"/>
    </row>
    <row r="7" spans="1:1" ht="26.25" customHeight="1">
      <c r="A7" s="1" t="s">
        <v>0</v>
      </c>
    </row>
    <row r="9" spans="1:1" ht="31.5" customHeight="1">
      <c r="A9" s="6" t="s">
        <v>1</v>
      </c>
    </row>
    <row r="10" spans="1:1" ht="31.5" customHeight="1">
      <c r="A10" s="6" t="s">
        <v>2</v>
      </c>
    </row>
    <row r="11" spans="1:1">
      <c r="A11" s="2" t="s">
        <v>3</v>
      </c>
    </row>
    <row r="13" spans="1:1">
      <c r="A13" s="2" t="s">
        <v>182</v>
      </c>
    </row>
    <row r="15" spans="1:1">
      <c r="A15" s="2" t="s">
        <v>4</v>
      </c>
    </row>
    <row r="16" spans="1:1">
      <c r="A16" s="4" t="s">
        <v>5</v>
      </c>
    </row>
    <row r="17" spans="1:1">
      <c r="A17" s="4" t="s">
        <v>6</v>
      </c>
    </row>
    <row r="19" spans="1:1">
      <c r="A19" s="2" t="s">
        <v>183</v>
      </c>
    </row>
    <row r="20" spans="1:1">
      <c r="A20" s="2" t="s">
        <v>184</v>
      </c>
    </row>
    <row r="22" spans="1:1">
      <c r="A22" s="2" t="s">
        <v>7</v>
      </c>
    </row>
    <row r="24" spans="1:1">
      <c r="A24" s="3" t="s">
        <v>8</v>
      </c>
    </row>
    <row r="26" spans="1:1" ht="12.75" customHeight="1">
      <c r="A26" s="62"/>
    </row>
    <row r="27" spans="1:1" ht="12.75" customHeight="1">
      <c r="A27" s="62"/>
    </row>
    <row r="28" spans="1:1" ht="12.75" customHeight="1">
      <c r="A28" s="62"/>
    </row>
    <row r="29" spans="1:1" ht="12.75" customHeight="1">
      <c r="A29" s="62"/>
    </row>
    <row r="30" spans="1:1" ht="12.75" customHeight="1">
      <c r="A30" s="62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7"/>
  <sheetViews>
    <sheetView workbookViewId="0">
      <selection sqref="A1:XFD1048576"/>
    </sheetView>
  </sheetViews>
  <sheetFormatPr defaultRowHeight="12.75" customHeight="1"/>
  <cols>
    <col min="1" max="1" width="25.140625" style="55" bestFit="1" customWidth="1"/>
    <col min="2" max="2" width="29" style="55" bestFit="1" customWidth="1"/>
    <col min="3" max="3" width="25.140625" style="55" bestFit="1" customWidth="1"/>
    <col min="4" max="4" width="30.140625" style="55" bestFit="1" customWidth="1"/>
    <col min="5" max="5" width="29" style="55" bestFit="1" customWidth="1"/>
    <col min="6" max="6" width="9.140625" style="55"/>
    <col min="7" max="7" width="31.42578125" style="55" bestFit="1" customWidth="1"/>
    <col min="8" max="16384" width="9.140625" style="55"/>
  </cols>
  <sheetData>
    <row r="1" spans="1:9" ht="21" customHeight="1">
      <c r="A1" s="64" t="s">
        <v>9</v>
      </c>
      <c r="B1" s="62"/>
      <c r="C1" s="62"/>
      <c r="D1" s="62"/>
      <c r="E1" s="62"/>
    </row>
    <row r="2" spans="1:9" ht="58.5" customHeight="1">
      <c r="A2" s="65" t="s">
        <v>10</v>
      </c>
      <c r="B2" s="62"/>
      <c r="C2" s="62"/>
      <c r="D2" s="62"/>
      <c r="E2" s="62"/>
    </row>
    <row r="3" spans="1:9" ht="72" customHeight="1">
      <c r="A3" s="65" t="s">
        <v>11</v>
      </c>
      <c r="B3" s="62"/>
      <c r="C3" s="62"/>
      <c r="D3" s="62"/>
      <c r="E3" s="62"/>
    </row>
    <row r="4" spans="1:9" ht="13.5" thickBot="1">
      <c r="A4" s="63" t="s">
        <v>12</v>
      </c>
      <c r="B4" s="62"/>
      <c r="C4" s="62"/>
      <c r="D4" s="62"/>
      <c r="E4" s="62"/>
    </row>
    <row r="5" spans="1:9" ht="13.5" thickBot="1">
      <c r="A5" s="57" t="s">
        <v>13</v>
      </c>
      <c r="B5" s="57" t="s">
        <v>14</v>
      </c>
      <c r="F5" s="62"/>
      <c r="G5" s="62"/>
      <c r="H5" s="62"/>
      <c r="I5" s="62"/>
    </row>
    <row r="6" spans="1:9" ht="13.5" thickBot="1">
      <c r="A6" s="7" t="s">
        <v>151</v>
      </c>
      <c r="B6" s="8">
        <v>1422</v>
      </c>
      <c r="F6" s="62"/>
      <c r="G6" s="62"/>
      <c r="H6" s="62"/>
      <c r="I6" s="62"/>
    </row>
    <row r="7" spans="1:9" ht="13.5" thickBot="1">
      <c r="A7" s="7" t="s">
        <v>152</v>
      </c>
      <c r="B7" s="8">
        <v>1422</v>
      </c>
      <c r="F7" s="62"/>
      <c r="G7" s="62"/>
      <c r="H7" s="62"/>
      <c r="I7" s="62"/>
    </row>
    <row r="8" spans="1:9" ht="13.5" thickBot="1">
      <c r="A8" s="7" t="s">
        <v>153</v>
      </c>
      <c r="B8" s="8">
        <v>1422</v>
      </c>
      <c r="F8" s="62"/>
      <c r="G8" s="62"/>
      <c r="H8" s="62"/>
      <c r="I8" s="62"/>
    </row>
    <row r="9" spans="1:9" ht="13.5" thickBot="1">
      <c r="A9" s="7" t="s">
        <v>154</v>
      </c>
      <c r="B9" s="8">
        <v>1422</v>
      </c>
      <c r="F9" s="62"/>
      <c r="G9" s="62"/>
      <c r="H9" s="62"/>
      <c r="I9" s="62"/>
    </row>
    <row r="10" spans="1:9" ht="13.5" thickBot="1">
      <c r="A10" s="7" t="s">
        <v>155</v>
      </c>
      <c r="B10" s="8">
        <v>1422</v>
      </c>
      <c r="F10" s="62"/>
      <c r="G10" s="62"/>
      <c r="H10" s="62"/>
      <c r="I10" s="62"/>
    </row>
    <row r="11" spans="1:9" ht="13.5" thickBot="1">
      <c r="A11" s="7" t="s">
        <v>156</v>
      </c>
      <c r="B11" s="8">
        <v>1422</v>
      </c>
      <c r="F11" s="62"/>
      <c r="G11" s="62"/>
      <c r="H11" s="62"/>
      <c r="I11" s="62"/>
    </row>
    <row r="12" spans="1:9" ht="13.5" thickBot="1">
      <c r="A12" s="7" t="s">
        <v>157</v>
      </c>
      <c r="B12" s="8">
        <v>1422</v>
      </c>
      <c r="F12" s="62"/>
      <c r="G12" s="62"/>
      <c r="H12" s="62"/>
      <c r="I12" s="62"/>
    </row>
    <row r="13" spans="1:9" ht="13.5" thickBot="1">
      <c r="A13" s="7" t="s">
        <v>158</v>
      </c>
      <c r="B13" s="8">
        <v>1422</v>
      </c>
      <c r="F13" s="62"/>
      <c r="G13" s="62"/>
      <c r="H13" s="62"/>
      <c r="I13" s="62"/>
    </row>
    <row r="14" spans="1:9" ht="13.5" thickBot="1">
      <c r="A14" s="7" t="s">
        <v>159</v>
      </c>
      <c r="B14" s="8">
        <v>1422</v>
      </c>
      <c r="F14" s="62"/>
      <c r="G14" s="62"/>
      <c r="H14" s="62"/>
      <c r="I14" s="62"/>
    </row>
    <row r="15" spans="1:9" ht="13.5" thickBot="1">
      <c r="A15" s="7" t="s">
        <v>160</v>
      </c>
      <c r="B15" s="8">
        <v>1422</v>
      </c>
      <c r="F15" s="62"/>
      <c r="G15" s="62"/>
      <c r="H15" s="62"/>
      <c r="I15" s="62"/>
    </row>
    <row r="16" spans="1:9" ht="13.5" thickBot="1">
      <c r="A16" s="7" t="s">
        <v>161</v>
      </c>
      <c r="B16" s="8">
        <v>1422</v>
      </c>
      <c r="F16" s="62"/>
      <c r="G16" s="62"/>
      <c r="H16" s="62"/>
      <c r="I16" s="62"/>
    </row>
    <row r="17" spans="1:9" ht="13.5" thickBot="1">
      <c r="A17" s="7" t="s">
        <v>162</v>
      </c>
      <c r="B17" s="8">
        <v>1422</v>
      </c>
      <c r="F17" s="62"/>
      <c r="G17" s="62"/>
      <c r="H17" s="62"/>
      <c r="I17" s="62"/>
    </row>
    <row r="18" spans="1:9" ht="13.5" thickBot="1">
      <c r="A18" s="7" t="s">
        <v>163</v>
      </c>
      <c r="B18" s="8">
        <v>1422</v>
      </c>
      <c r="F18" s="62"/>
      <c r="G18" s="62"/>
      <c r="H18" s="62"/>
      <c r="I18" s="62"/>
    </row>
    <row r="19" spans="1:9" ht="13.5" thickBot="1">
      <c r="A19" s="7" t="s">
        <v>164</v>
      </c>
      <c r="B19" s="8">
        <v>1422</v>
      </c>
      <c r="F19" s="62"/>
      <c r="G19" s="62"/>
      <c r="H19" s="62"/>
      <c r="I19" s="62"/>
    </row>
    <row r="20" spans="1:9" ht="13.5" thickBot="1">
      <c r="A20" s="7" t="s">
        <v>165</v>
      </c>
      <c r="B20" s="8">
        <v>1422</v>
      </c>
      <c r="F20" s="62"/>
      <c r="G20" s="62"/>
      <c r="H20" s="62"/>
      <c r="I20" s="62"/>
    </row>
    <row r="21" spans="1:9" ht="13.5" thickBot="1">
      <c r="A21" s="7" t="s">
        <v>166</v>
      </c>
      <c r="B21" s="8">
        <v>1422</v>
      </c>
      <c r="F21" s="62"/>
      <c r="G21" s="62"/>
      <c r="H21" s="62"/>
      <c r="I21" s="62"/>
    </row>
    <row r="22" spans="1:9" ht="13.5" thickBot="1">
      <c r="A22" s="7" t="s">
        <v>167</v>
      </c>
      <c r="B22" s="8">
        <v>1422</v>
      </c>
      <c r="F22" s="62"/>
      <c r="G22" s="62"/>
      <c r="H22" s="62"/>
      <c r="I22" s="62"/>
    </row>
    <row r="23" spans="1:9" ht="13.5" thickBot="1">
      <c r="A23" s="7" t="s">
        <v>168</v>
      </c>
      <c r="B23" s="8">
        <v>1422</v>
      </c>
      <c r="F23" s="62"/>
      <c r="G23" s="62"/>
      <c r="H23" s="62"/>
      <c r="I23" s="62"/>
    </row>
    <row r="24" spans="1:9" ht="13.5" thickBot="1">
      <c r="A24" s="7" t="s">
        <v>169</v>
      </c>
      <c r="B24" s="8">
        <v>1422</v>
      </c>
      <c r="F24" s="62"/>
      <c r="G24" s="62"/>
      <c r="H24" s="62"/>
      <c r="I24" s="62"/>
    </row>
    <row r="25" spans="1:9" ht="13.5" thickBot="1">
      <c r="A25" s="7" t="s">
        <v>170</v>
      </c>
      <c r="B25" s="8">
        <v>1422</v>
      </c>
      <c r="F25" s="62"/>
      <c r="G25" s="62"/>
      <c r="H25" s="62"/>
      <c r="I25" s="62"/>
    </row>
    <row r="26" spans="1:9" ht="13.5" thickBot="1">
      <c r="A26" s="7" t="s">
        <v>171</v>
      </c>
      <c r="B26" s="8">
        <v>1422</v>
      </c>
      <c r="F26" s="62"/>
      <c r="G26" s="62"/>
      <c r="H26" s="62"/>
      <c r="I26" s="62"/>
    </row>
    <row r="27" spans="1:9" ht="13.5" thickBot="1">
      <c r="A27" s="7" t="s">
        <v>172</v>
      </c>
      <c r="B27" s="8">
        <v>1422</v>
      </c>
      <c r="F27" s="62"/>
      <c r="G27" s="62"/>
      <c r="H27" s="62"/>
      <c r="I27" s="62"/>
    </row>
    <row r="28" spans="1:9" ht="13.5" thickBot="1">
      <c r="A28" s="7" t="s">
        <v>173</v>
      </c>
      <c r="B28" s="8">
        <v>1422</v>
      </c>
      <c r="F28" s="62"/>
      <c r="G28" s="62"/>
      <c r="H28" s="62"/>
      <c r="I28" s="62"/>
    </row>
    <row r="29" spans="1:9" ht="13.5" thickBot="1">
      <c r="A29" s="7" t="s">
        <v>174</v>
      </c>
      <c r="B29" s="8">
        <v>1422</v>
      </c>
      <c r="F29" s="62"/>
      <c r="G29" s="62"/>
      <c r="H29" s="62"/>
      <c r="I29" s="62"/>
    </row>
    <row r="30" spans="1:9" ht="13.5" thickBot="1">
      <c r="A30" s="7" t="s">
        <v>175</v>
      </c>
      <c r="B30" s="8">
        <v>1422</v>
      </c>
      <c r="F30" s="62"/>
      <c r="G30" s="62"/>
      <c r="H30" s="62"/>
      <c r="I30" s="62"/>
    </row>
    <row r="31" spans="1:9" ht="13.5" thickBot="1">
      <c r="A31" s="7" t="s">
        <v>176</v>
      </c>
      <c r="B31" s="8">
        <v>1422</v>
      </c>
      <c r="F31" s="62"/>
      <c r="G31" s="62"/>
      <c r="H31" s="62"/>
      <c r="I31" s="62"/>
    </row>
    <row r="32" spans="1:9" ht="13.5" thickBot="1">
      <c r="A32" s="7" t="s">
        <v>177</v>
      </c>
      <c r="B32" s="8">
        <v>1422</v>
      </c>
      <c r="F32" s="62"/>
      <c r="G32" s="62"/>
      <c r="H32" s="62"/>
      <c r="I32" s="62"/>
    </row>
    <row r="33" spans="1:9" ht="13.5" thickBot="1">
      <c r="A33" s="7" t="s">
        <v>178</v>
      </c>
      <c r="B33" s="8">
        <v>1422</v>
      </c>
      <c r="F33" s="62"/>
      <c r="G33" s="62"/>
      <c r="H33" s="62"/>
      <c r="I33" s="62"/>
    </row>
    <row r="34" spans="1:9" ht="13.5" thickBot="1">
      <c r="A34" s="7" t="s">
        <v>179</v>
      </c>
      <c r="B34" s="8">
        <v>1422</v>
      </c>
      <c r="F34" s="62"/>
      <c r="G34" s="62"/>
      <c r="H34" s="62"/>
      <c r="I34" s="62"/>
    </row>
    <row r="35" spans="1:9" ht="13.5" thickBot="1">
      <c r="A35" s="7" t="s">
        <v>180</v>
      </c>
      <c r="B35" s="8">
        <v>1422</v>
      </c>
      <c r="F35" s="62"/>
      <c r="G35" s="62"/>
      <c r="H35" s="62"/>
      <c r="I35" s="62"/>
    </row>
    <row r="36" spans="1:9" ht="13.5" thickBot="1">
      <c r="A36" s="7" t="s">
        <v>181</v>
      </c>
      <c r="B36" s="8">
        <v>1422</v>
      </c>
      <c r="F36" s="62"/>
      <c r="G36" s="62"/>
      <c r="H36" s="62"/>
      <c r="I36" s="62"/>
    </row>
    <row r="37" spans="1:9" ht="12.75" customHeight="1">
      <c r="A37" s="62"/>
      <c r="B37" s="62"/>
      <c r="C37" s="62"/>
      <c r="D37" s="62"/>
      <c r="E37" s="62"/>
    </row>
    <row r="38" spans="1:9" ht="13.5" thickBot="1">
      <c r="A38" s="63" t="s">
        <v>15</v>
      </c>
      <c r="B38" s="62"/>
      <c r="C38" s="62"/>
      <c r="D38" s="62"/>
      <c r="E38" s="62"/>
      <c r="G38" s="56" t="s">
        <v>16</v>
      </c>
    </row>
    <row r="39" spans="1:9" ht="13.5" thickBot="1">
      <c r="A39" s="57" t="s">
        <v>17</v>
      </c>
      <c r="B39" s="57" t="s">
        <v>13</v>
      </c>
      <c r="C39" s="57" t="s">
        <v>18</v>
      </c>
      <c r="D39" s="57" t="s">
        <v>19</v>
      </c>
      <c r="E39" s="57" t="s">
        <v>20</v>
      </c>
      <c r="F39" s="62"/>
      <c r="G39" s="57" t="s">
        <v>39</v>
      </c>
      <c r="H39" s="62"/>
      <c r="I39" s="62"/>
    </row>
    <row r="40" spans="1:9" ht="13.5" thickBot="1">
      <c r="A40" s="7" t="s">
        <v>21</v>
      </c>
      <c r="B40" s="9">
        <v>43282</v>
      </c>
      <c r="C40" s="10">
        <v>10</v>
      </c>
      <c r="D40" s="11">
        <v>41273</v>
      </c>
      <c r="E40" s="11">
        <v>2958101</v>
      </c>
      <c r="F40" s="62"/>
      <c r="H40" s="62"/>
      <c r="I40" s="62"/>
    </row>
    <row r="41" spans="1:9" ht="13.5" thickBot="1">
      <c r="A41" s="7" t="s">
        <v>21</v>
      </c>
      <c r="B41" s="9">
        <v>43283</v>
      </c>
      <c r="C41" s="10">
        <v>10</v>
      </c>
      <c r="D41" s="11">
        <v>41273</v>
      </c>
      <c r="E41" s="11">
        <v>2958101</v>
      </c>
      <c r="F41" s="62"/>
      <c r="H41" s="62"/>
      <c r="I41" s="62"/>
    </row>
    <row r="42" spans="1:9" ht="13.5" thickBot="1">
      <c r="A42" s="7" t="s">
        <v>21</v>
      </c>
      <c r="B42" s="9">
        <v>43284</v>
      </c>
      <c r="C42" s="10">
        <v>10</v>
      </c>
      <c r="D42" s="11">
        <v>41273</v>
      </c>
      <c r="E42" s="11">
        <v>2958101</v>
      </c>
      <c r="F42" s="62"/>
      <c r="H42" s="62"/>
      <c r="I42" s="62"/>
    </row>
    <row r="43" spans="1:9" ht="13.5" thickBot="1">
      <c r="A43" s="7" t="s">
        <v>21</v>
      </c>
      <c r="B43" s="9">
        <v>43285</v>
      </c>
      <c r="C43" s="10">
        <v>10</v>
      </c>
      <c r="D43" s="11">
        <v>41273</v>
      </c>
      <c r="E43" s="11">
        <v>2958101</v>
      </c>
      <c r="F43" s="62"/>
      <c r="H43" s="62"/>
      <c r="I43" s="62"/>
    </row>
    <row r="44" spans="1:9" ht="13.5" thickBot="1">
      <c r="A44" s="7" t="s">
        <v>21</v>
      </c>
      <c r="B44" s="9">
        <v>43286</v>
      </c>
      <c r="C44" s="10">
        <v>10</v>
      </c>
      <c r="D44" s="11">
        <v>41273</v>
      </c>
      <c r="E44" s="11">
        <v>2958101</v>
      </c>
      <c r="F44" s="62"/>
      <c r="H44" s="62"/>
      <c r="I44" s="62"/>
    </row>
    <row r="45" spans="1:9" ht="13.5" thickBot="1">
      <c r="A45" s="7" t="s">
        <v>21</v>
      </c>
      <c r="B45" s="9">
        <v>43287</v>
      </c>
      <c r="C45" s="10">
        <v>10</v>
      </c>
      <c r="D45" s="11">
        <v>41273</v>
      </c>
      <c r="E45" s="11">
        <v>2958101</v>
      </c>
      <c r="F45" s="62"/>
      <c r="H45" s="62"/>
      <c r="I45" s="62"/>
    </row>
    <row r="46" spans="1:9" ht="13.5" thickBot="1">
      <c r="A46" s="7" t="s">
        <v>21</v>
      </c>
      <c r="B46" s="9">
        <v>43288</v>
      </c>
      <c r="C46" s="10">
        <v>10</v>
      </c>
      <c r="D46" s="11">
        <v>41273</v>
      </c>
      <c r="E46" s="11">
        <v>2958101</v>
      </c>
      <c r="F46" s="62"/>
      <c r="H46" s="62"/>
      <c r="I46" s="62"/>
    </row>
    <row r="47" spans="1:9" ht="13.5" thickBot="1">
      <c r="A47" s="7" t="s">
        <v>21</v>
      </c>
      <c r="B47" s="9">
        <v>43289</v>
      </c>
      <c r="C47" s="10">
        <v>10</v>
      </c>
      <c r="D47" s="11">
        <v>41273</v>
      </c>
      <c r="E47" s="11">
        <v>2958101</v>
      </c>
      <c r="F47" s="62"/>
      <c r="H47" s="62"/>
      <c r="I47" s="62"/>
    </row>
    <row r="48" spans="1:9" ht="13.5" thickBot="1">
      <c r="A48" s="7" t="s">
        <v>21</v>
      </c>
      <c r="B48" s="9">
        <v>43290</v>
      </c>
      <c r="C48" s="10">
        <v>10</v>
      </c>
      <c r="D48" s="11">
        <v>41273</v>
      </c>
      <c r="E48" s="11">
        <v>2958101</v>
      </c>
      <c r="F48" s="62"/>
      <c r="H48" s="62"/>
      <c r="I48" s="62"/>
    </row>
    <row r="49" spans="1:9" ht="13.5" thickBot="1">
      <c r="A49" s="7" t="s">
        <v>21</v>
      </c>
      <c r="B49" s="9">
        <v>43291</v>
      </c>
      <c r="C49" s="10">
        <v>10</v>
      </c>
      <c r="D49" s="11">
        <v>41273</v>
      </c>
      <c r="E49" s="11">
        <v>2958101</v>
      </c>
      <c r="F49" s="62"/>
      <c r="H49" s="62"/>
      <c r="I49" s="62"/>
    </row>
    <row r="50" spans="1:9" ht="13.5" thickBot="1">
      <c r="A50" s="7" t="s">
        <v>21</v>
      </c>
      <c r="B50" s="9">
        <v>43292</v>
      </c>
      <c r="C50" s="10">
        <v>10</v>
      </c>
      <c r="D50" s="11">
        <v>41273</v>
      </c>
      <c r="E50" s="11">
        <v>2958101</v>
      </c>
      <c r="F50" s="62"/>
      <c r="H50" s="62"/>
      <c r="I50" s="62"/>
    </row>
    <row r="51" spans="1:9" ht="13.5" thickBot="1">
      <c r="A51" s="7" t="s">
        <v>21</v>
      </c>
      <c r="B51" s="9">
        <v>43293</v>
      </c>
      <c r="C51" s="10">
        <v>10</v>
      </c>
      <c r="D51" s="11">
        <v>41273</v>
      </c>
      <c r="E51" s="11">
        <v>2958101</v>
      </c>
      <c r="F51" s="62"/>
      <c r="H51" s="62"/>
      <c r="I51" s="62"/>
    </row>
    <row r="52" spans="1:9" ht="13.5" thickBot="1">
      <c r="A52" s="7" t="s">
        <v>21</v>
      </c>
      <c r="B52" s="9">
        <v>43294</v>
      </c>
      <c r="C52" s="10">
        <v>10</v>
      </c>
      <c r="D52" s="11">
        <v>41273</v>
      </c>
      <c r="E52" s="11">
        <v>2958101</v>
      </c>
      <c r="F52" s="62"/>
      <c r="H52" s="62"/>
      <c r="I52" s="62"/>
    </row>
    <row r="53" spans="1:9" ht="13.5" thickBot="1">
      <c r="A53" s="7" t="s">
        <v>21</v>
      </c>
      <c r="B53" s="9">
        <v>43295</v>
      </c>
      <c r="C53" s="10">
        <v>10</v>
      </c>
      <c r="D53" s="11">
        <v>41273</v>
      </c>
      <c r="E53" s="11">
        <v>2958101</v>
      </c>
      <c r="F53" s="62"/>
      <c r="H53" s="62"/>
      <c r="I53" s="62"/>
    </row>
    <row r="54" spans="1:9" ht="13.5" thickBot="1">
      <c r="A54" s="7" t="s">
        <v>21</v>
      </c>
      <c r="B54" s="9">
        <v>43296</v>
      </c>
      <c r="C54" s="10">
        <v>10</v>
      </c>
      <c r="D54" s="11">
        <v>41273</v>
      </c>
      <c r="E54" s="11">
        <v>2958101</v>
      </c>
      <c r="F54" s="62"/>
      <c r="H54" s="62"/>
      <c r="I54" s="62"/>
    </row>
    <row r="55" spans="1:9" ht="13.5" thickBot="1">
      <c r="A55" s="7" t="s">
        <v>21</v>
      </c>
      <c r="B55" s="9">
        <v>43297</v>
      </c>
      <c r="C55" s="10">
        <v>10</v>
      </c>
      <c r="D55" s="11">
        <v>41273</v>
      </c>
      <c r="E55" s="11">
        <v>2958101</v>
      </c>
      <c r="F55" s="62"/>
      <c r="H55" s="62"/>
      <c r="I55" s="62"/>
    </row>
    <row r="56" spans="1:9" ht="13.5" thickBot="1">
      <c r="A56" s="7" t="s">
        <v>21</v>
      </c>
      <c r="B56" s="9">
        <v>43298</v>
      </c>
      <c r="C56" s="10">
        <v>10</v>
      </c>
      <c r="D56" s="11">
        <v>41273</v>
      </c>
      <c r="E56" s="11">
        <v>2958101</v>
      </c>
      <c r="F56" s="62"/>
      <c r="H56" s="62"/>
      <c r="I56" s="62"/>
    </row>
    <row r="57" spans="1:9" ht="13.5" thickBot="1">
      <c r="A57" s="7" t="s">
        <v>21</v>
      </c>
      <c r="B57" s="9">
        <v>43299</v>
      </c>
      <c r="C57" s="10">
        <v>10</v>
      </c>
      <c r="D57" s="11">
        <v>41273</v>
      </c>
      <c r="E57" s="11">
        <v>2958101</v>
      </c>
      <c r="F57" s="62"/>
      <c r="H57" s="62"/>
      <c r="I57" s="62"/>
    </row>
    <row r="58" spans="1:9" ht="13.5" thickBot="1">
      <c r="A58" s="7" t="s">
        <v>21</v>
      </c>
      <c r="B58" s="9">
        <v>43300</v>
      </c>
      <c r="C58" s="10">
        <v>10</v>
      </c>
      <c r="D58" s="11">
        <v>41273</v>
      </c>
      <c r="E58" s="11">
        <v>2958101</v>
      </c>
      <c r="F58" s="62"/>
      <c r="H58" s="62"/>
      <c r="I58" s="62"/>
    </row>
    <row r="59" spans="1:9" ht="13.5" thickBot="1">
      <c r="A59" s="7" t="s">
        <v>21</v>
      </c>
      <c r="B59" s="9">
        <v>43301</v>
      </c>
      <c r="C59" s="10">
        <v>10</v>
      </c>
      <c r="D59" s="11">
        <v>41273</v>
      </c>
      <c r="E59" s="11">
        <v>2958101</v>
      </c>
      <c r="F59" s="62"/>
      <c r="H59" s="62"/>
      <c r="I59" s="62"/>
    </row>
    <row r="60" spans="1:9" ht="13.5" thickBot="1">
      <c r="A60" s="7" t="s">
        <v>21</v>
      </c>
      <c r="B60" s="9">
        <v>43302</v>
      </c>
      <c r="C60" s="10">
        <v>10</v>
      </c>
      <c r="D60" s="11">
        <v>41273</v>
      </c>
      <c r="E60" s="11">
        <v>2958101</v>
      </c>
      <c r="F60" s="62"/>
      <c r="H60" s="62"/>
      <c r="I60" s="62"/>
    </row>
    <row r="61" spans="1:9" ht="13.5" thickBot="1">
      <c r="A61" s="7" t="s">
        <v>21</v>
      </c>
      <c r="B61" s="9">
        <v>43303</v>
      </c>
      <c r="C61" s="10">
        <v>10</v>
      </c>
      <c r="D61" s="11">
        <v>41273</v>
      </c>
      <c r="E61" s="11">
        <v>2958101</v>
      </c>
      <c r="F61" s="62"/>
      <c r="H61" s="62"/>
      <c r="I61" s="62"/>
    </row>
    <row r="62" spans="1:9" ht="13.5" thickBot="1">
      <c r="A62" s="7" t="s">
        <v>21</v>
      </c>
      <c r="B62" s="9">
        <v>43304</v>
      </c>
      <c r="C62" s="10">
        <v>10</v>
      </c>
      <c r="D62" s="11">
        <v>41273</v>
      </c>
      <c r="E62" s="11">
        <v>2958101</v>
      </c>
      <c r="F62" s="62"/>
      <c r="H62" s="62"/>
      <c r="I62" s="62"/>
    </row>
    <row r="63" spans="1:9" ht="13.5" thickBot="1">
      <c r="A63" s="7" t="s">
        <v>21</v>
      </c>
      <c r="B63" s="9">
        <v>43305</v>
      </c>
      <c r="C63" s="10">
        <v>10</v>
      </c>
      <c r="D63" s="11">
        <v>41273</v>
      </c>
      <c r="E63" s="11">
        <v>2958101</v>
      </c>
      <c r="F63" s="62"/>
      <c r="H63" s="62"/>
      <c r="I63" s="62"/>
    </row>
    <row r="64" spans="1:9" ht="13.5" thickBot="1">
      <c r="A64" s="7" t="s">
        <v>21</v>
      </c>
      <c r="B64" s="9">
        <v>43306</v>
      </c>
      <c r="C64" s="10">
        <v>10</v>
      </c>
      <c r="D64" s="11">
        <v>41273</v>
      </c>
      <c r="E64" s="11">
        <v>2958101</v>
      </c>
      <c r="F64" s="62"/>
      <c r="H64" s="62"/>
      <c r="I64" s="62"/>
    </row>
    <row r="65" spans="1:9" ht="13.5" thickBot="1">
      <c r="A65" s="7" t="s">
        <v>21</v>
      </c>
      <c r="B65" s="9">
        <v>43307</v>
      </c>
      <c r="C65" s="10">
        <v>10</v>
      </c>
      <c r="D65" s="11">
        <v>41273</v>
      </c>
      <c r="E65" s="11">
        <v>2958101</v>
      </c>
      <c r="F65" s="62"/>
      <c r="H65" s="62"/>
      <c r="I65" s="62"/>
    </row>
    <row r="66" spans="1:9" ht="13.5" thickBot="1">
      <c r="A66" s="7" t="s">
        <v>21</v>
      </c>
      <c r="B66" s="9">
        <v>43308</v>
      </c>
      <c r="C66" s="10">
        <v>10</v>
      </c>
      <c r="D66" s="11">
        <v>41273</v>
      </c>
      <c r="E66" s="11">
        <v>2958101</v>
      </c>
      <c r="F66" s="62"/>
      <c r="H66" s="62"/>
      <c r="I66" s="62"/>
    </row>
    <row r="67" spans="1:9" ht="13.5" thickBot="1">
      <c r="A67" s="7" t="s">
        <v>21</v>
      </c>
      <c r="B67" s="9">
        <v>43309</v>
      </c>
      <c r="C67" s="10">
        <v>10</v>
      </c>
      <c r="D67" s="11">
        <v>41273</v>
      </c>
      <c r="E67" s="11">
        <v>2958101</v>
      </c>
      <c r="F67" s="62"/>
      <c r="H67" s="62"/>
      <c r="I67" s="62"/>
    </row>
    <row r="68" spans="1:9" ht="13.5" thickBot="1">
      <c r="A68" s="7" t="s">
        <v>21</v>
      </c>
      <c r="B68" s="9">
        <v>43310</v>
      </c>
      <c r="C68" s="10">
        <v>10</v>
      </c>
      <c r="D68" s="11">
        <v>41273</v>
      </c>
      <c r="E68" s="11">
        <v>2958101</v>
      </c>
      <c r="F68" s="62"/>
      <c r="H68" s="62"/>
      <c r="I68" s="62"/>
    </row>
    <row r="69" spans="1:9" ht="13.5" thickBot="1">
      <c r="A69" s="7" t="s">
        <v>21</v>
      </c>
      <c r="B69" s="9">
        <v>43311</v>
      </c>
      <c r="C69" s="10">
        <v>10</v>
      </c>
      <c r="D69" s="11">
        <v>41273</v>
      </c>
      <c r="E69" s="11">
        <v>2958101</v>
      </c>
      <c r="F69" s="62"/>
      <c r="H69" s="62"/>
      <c r="I69" s="62"/>
    </row>
    <row r="70" spans="1:9" ht="13.5" thickBot="1">
      <c r="A70" s="7" t="s">
        <v>21</v>
      </c>
      <c r="B70" s="9">
        <v>43312</v>
      </c>
      <c r="C70" s="10">
        <v>10</v>
      </c>
      <c r="D70" s="11">
        <v>41273</v>
      </c>
      <c r="E70" s="11">
        <v>2958101</v>
      </c>
      <c r="F70" s="62"/>
      <c r="H70" s="62"/>
      <c r="I70" s="62"/>
    </row>
    <row r="71" spans="1:9" ht="13.5" thickBot="1">
      <c r="A71" s="7" t="s">
        <v>22</v>
      </c>
      <c r="B71" s="9">
        <v>43282</v>
      </c>
      <c r="C71" s="10">
        <v>121</v>
      </c>
      <c r="D71" s="11">
        <v>42761</v>
      </c>
      <c r="E71" s="11">
        <v>2958101</v>
      </c>
      <c r="F71" s="62"/>
      <c r="H71" s="62"/>
      <c r="I71" s="62"/>
    </row>
    <row r="72" spans="1:9" ht="13.5" thickBot="1">
      <c r="A72" s="7" t="s">
        <v>22</v>
      </c>
      <c r="B72" s="9">
        <v>43283</v>
      </c>
      <c r="C72" s="10">
        <v>121</v>
      </c>
      <c r="D72" s="11">
        <v>42761</v>
      </c>
      <c r="E72" s="11">
        <v>2958101</v>
      </c>
      <c r="F72" s="62"/>
      <c r="H72" s="62"/>
      <c r="I72" s="62"/>
    </row>
    <row r="73" spans="1:9" ht="13.5" thickBot="1">
      <c r="A73" s="7" t="s">
        <v>22</v>
      </c>
      <c r="B73" s="9">
        <v>43284</v>
      </c>
      <c r="C73" s="10">
        <v>121</v>
      </c>
      <c r="D73" s="11">
        <v>42761</v>
      </c>
      <c r="E73" s="11">
        <v>2958101</v>
      </c>
      <c r="F73" s="62"/>
      <c r="H73" s="62"/>
      <c r="I73" s="62"/>
    </row>
    <row r="74" spans="1:9" ht="13.5" thickBot="1">
      <c r="A74" s="7" t="s">
        <v>22</v>
      </c>
      <c r="B74" s="9">
        <v>43285</v>
      </c>
      <c r="C74" s="10">
        <v>121</v>
      </c>
      <c r="D74" s="11">
        <v>42761</v>
      </c>
      <c r="E74" s="11">
        <v>2958101</v>
      </c>
      <c r="F74" s="62"/>
      <c r="H74" s="62"/>
      <c r="I74" s="62"/>
    </row>
    <row r="75" spans="1:9" ht="13.5" thickBot="1">
      <c r="A75" s="7" t="s">
        <v>22</v>
      </c>
      <c r="B75" s="9">
        <v>43286</v>
      </c>
      <c r="C75" s="10">
        <v>121</v>
      </c>
      <c r="D75" s="11">
        <v>42761</v>
      </c>
      <c r="E75" s="11">
        <v>2958101</v>
      </c>
      <c r="F75" s="62"/>
      <c r="H75" s="62"/>
      <c r="I75" s="62"/>
    </row>
    <row r="76" spans="1:9" ht="13.5" thickBot="1">
      <c r="A76" s="7" t="s">
        <v>22</v>
      </c>
      <c r="B76" s="9">
        <v>43287</v>
      </c>
      <c r="C76" s="10">
        <v>121</v>
      </c>
      <c r="D76" s="11">
        <v>42761</v>
      </c>
      <c r="E76" s="11">
        <v>2958101</v>
      </c>
      <c r="F76" s="62"/>
      <c r="H76" s="62"/>
      <c r="I76" s="62"/>
    </row>
    <row r="77" spans="1:9" ht="13.5" thickBot="1">
      <c r="A77" s="7" t="s">
        <v>22</v>
      </c>
      <c r="B77" s="9">
        <v>43288</v>
      </c>
      <c r="C77" s="10">
        <v>121</v>
      </c>
      <c r="D77" s="11">
        <v>42761</v>
      </c>
      <c r="E77" s="11">
        <v>2958101</v>
      </c>
      <c r="F77" s="62"/>
      <c r="H77" s="62"/>
      <c r="I77" s="62"/>
    </row>
    <row r="78" spans="1:9" ht="13.5" thickBot="1">
      <c r="A78" s="7" t="s">
        <v>22</v>
      </c>
      <c r="B78" s="9">
        <v>43289</v>
      </c>
      <c r="C78" s="10">
        <v>121</v>
      </c>
      <c r="D78" s="11">
        <v>42761</v>
      </c>
      <c r="E78" s="11">
        <v>2958101</v>
      </c>
      <c r="F78" s="62"/>
      <c r="H78" s="62"/>
      <c r="I78" s="62"/>
    </row>
    <row r="79" spans="1:9" ht="13.5" thickBot="1">
      <c r="A79" s="7" t="s">
        <v>22</v>
      </c>
      <c r="B79" s="9">
        <v>43290</v>
      </c>
      <c r="C79" s="10">
        <v>121</v>
      </c>
      <c r="D79" s="11">
        <v>42761</v>
      </c>
      <c r="E79" s="11">
        <v>2958101</v>
      </c>
      <c r="F79" s="62"/>
      <c r="H79" s="62"/>
      <c r="I79" s="62"/>
    </row>
    <row r="80" spans="1:9" ht="13.5" thickBot="1">
      <c r="A80" s="7" t="s">
        <v>22</v>
      </c>
      <c r="B80" s="9">
        <v>43291</v>
      </c>
      <c r="C80" s="10">
        <v>121</v>
      </c>
      <c r="D80" s="11">
        <v>42761</v>
      </c>
      <c r="E80" s="11">
        <v>2958101</v>
      </c>
      <c r="F80" s="62"/>
      <c r="H80" s="62"/>
      <c r="I80" s="62"/>
    </row>
    <row r="81" spans="1:9" ht="13.5" thickBot="1">
      <c r="A81" s="7" t="s">
        <v>22</v>
      </c>
      <c r="B81" s="9">
        <v>43292</v>
      </c>
      <c r="C81" s="10">
        <v>121</v>
      </c>
      <c r="D81" s="11">
        <v>42761</v>
      </c>
      <c r="E81" s="11">
        <v>2958101</v>
      </c>
      <c r="F81" s="62"/>
      <c r="H81" s="62"/>
      <c r="I81" s="62"/>
    </row>
    <row r="82" spans="1:9" ht="13.5" thickBot="1">
      <c r="A82" s="7" t="s">
        <v>22</v>
      </c>
      <c r="B82" s="9">
        <v>43293</v>
      </c>
      <c r="C82" s="10">
        <v>121</v>
      </c>
      <c r="D82" s="11">
        <v>42761</v>
      </c>
      <c r="E82" s="11">
        <v>2958101</v>
      </c>
      <c r="F82" s="62"/>
      <c r="H82" s="62"/>
      <c r="I82" s="62"/>
    </row>
    <row r="83" spans="1:9" ht="13.5" thickBot="1">
      <c r="A83" s="7" t="s">
        <v>22</v>
      </c>
      <c r="B83" s="9">
        <v>43294</v>
      </c>
      <c r="C83" s="10">
        <v>121</v>
      </c>
      <c r="D83" s="11">
        <v>42761</v>
      </c>
      <c r="E83" s="11">
        <v>2958101</v>
      </c>
      <c r="F83" s="62"/>
      <c r="H83" s="62"/>
      <c r="I83" s="62"/>
    </row>
    <row r="84" spans="1:9" ht="13.5" thickBot="1">
      <c r="A84" s="7" t="s">
        <v>22</v>
      </c>
      <c r="B84" s="9">
        <v>43295</v>
      </c>
      <c r="C84" s="10">
        <v>121</v>
      </c>
      <c r="D84" s="11">
        <v>42761</v>
      </c>
      <c r="E84" s="11">
        <v>2958101</v>
      </c>
      <c r="F84" s="62"/>
      <c r="H84" s="62"/>
      <c r="I84" s="62"/>
    </row>
    <row r="85" spans="1:9" ht="13.5" thickBot="1">
      <c r="A85" s="7" t="s">
        <v>22</v>
      </c>
      <c r="B85" s="9">
        <v>43296</v>
      </c>
      <c r="C85" s="10">
        <v>121</v>
      </c>
      <c r="D85" s="11">
        <v>42761</v>
      </c>
      <c r="E85" s="11">
        <v>2958101</v>
      </c>
      <c r="F85" s="62"/>
      <c r="H85" s="62"/>
      <c r="I85" s="62"/>
    </row>
    <row r="86" spans="1:9" ht="13.5" thickBot="1">
      <c r="A86" s="7" t="s">
        <v>22</v>
      </c>
      <c r="B86" s="9">
        <v>43297</v>
      </c>
      <c r="C86" s="10">
        <v>121</v>
      </c>
      <c r="D86" s="11">
        <v>42761</v>
      </c>
      <c r="E86" s="11">
        <v>2958101</v>
      </c>
      <c r="F86" s="62"/>
      <c r="H86" s="62"/>
      <c r="I86" s="62"/>
    </row>
    <row r="87" spans="1:9" ht="13.5" thickBot="1">
      <c r="A87" s="7" t="s">
        <v>22</v>
      </c>
      <c r="B87" s="9">
        <v>43298</v>
      </c>
      <c r="C87" s="10">
        <v>121</v>
      </c>
      <c r="D87" s="11">
        <v>42761</v>
      </c>
      <c r="E87" s="11">
        <v>2958101</v>
      </c>
      <c r="F87" s="62"/>
      <c r="H87" s="62"/>
      <c r="I87" s="62"/>
    </row>
    <row r="88" spans="1:9" ht="13.5" thickBot="1">
      <c r="A88" s="7" t="s">
        <v>22</v>
      </c>
      <c r="B88" s="9">
        <v>43299</v>
      </c>
      <c r="C88" s="10">
        <v>121</v>
      </c>
      <c r="D88" s="11">
        <v>42761</v>
      </c>
      <c r="E88" s="11">
        <v>2958101</v>
      </c>
      <c r="F88" s="62"/>
      <c r="H88" s="62"/>
      <c r="I88" s="62"/>
    </row>
    <row r="89" spans="1:9" ht="13.5" thickBot="1">
      <c r="A89" s="7" t="s">
        <v>22</v>
      </c>
      <c r="B89" s="9">
        <v>43300</v>
      </c>
      <c r="C89" s="10">
        <v>121</v>
      </c>
      <c r="D89" s="11">
        <v>42761</v>
      </c>
      <c r="E89" s="11">
        <v>2958101</v>
      </c>
      <c r="F89" s="62"/>
      <c r="H89" s="62"/>
      <c r="I89" s="62"/>
    </row>
    <row r="90" spans="1:9" ht="13.5" thickBot="1">
      <c r="A90" s="7" t="s">
        <v>22</v>
      </c>
      <c r="B90" s="9">
        <v>43301</v>
      </c>
      <c r="C90" s="10">
        <v>121</v>
      </c>
      <c r="D90" s="11">
        <v>42761</v>
      </c>
      <c r="E90" s="11">
        <v>2958101</v>
      </c>
      <c r="F90" s="62"/>
      <c r="H90" s="62"/>
      <c r="I90" s="62"/>
    </row>
    <row r="91" spans="1:9" ht="13.5" thickBot="1">
      <c r="A91" s="7" t="s">
        <v>22</v>
      </c>
      <c r="B91" s="9">
        <v>43302</v>
      </c>
      <c r="C91" s="10">
        <v>121</v>
      </c>
      <c r="D91" s="11">
        <v>42761</v>
      </c>
      <c r="E91" s="11">
        <v>2958101</v>
      </c>
      <c r="F91" s="62"/>
      <c r="H91" s="62"/>
      <c r="I91" s="62"/>
    </row>
    <row r="92" spans="1:9" ht="13.5" thickBot="1">
      <c r="A92" s="7" t="s">
        <v>22</v>
      </c>
      <c r="B92" s="9">
        <v>43303</v>
      </c>
      <c r="C92" s="10">
        <v>121</v>
      </c>
      <c r="D92" s="11">
        <v>42761</v>
      </c>
      <c r="E92" s="11">
        <v>2958101</v>
      </c>
      <c r="F92" s="62"/>
      <c r="H92" s="62"/>
      <c r="I92" s="62"/>
    </row>
    <row r="93" spans="1:9" ht="13.5" thickBot="1">
      <c r="A93" s="7" t="s">
        <v>22</v>
      </c>
      <c r="B93" s="9">
        <v>43304</v>
      </c>
      <c r="C93" s="10">
        <v>121</v>
      </c>
      <c r="D93" s="11">
        <v>42761</v>
      </c>
      <c r="E93" s="11">
        <v>2958101</v>
      </c>
      <c r="F93" s="62"/>
      <c r="H93" s="62"/>
      <c r="I93" s="62"/>
    </row>
    <row r="94" spans="1:9" ht="13.5" thickBot="1">
      <c r="A94" s="7" t="s">
        <v>22</v>
      </c>
      <c r="B94" s="9">
        <v>43305</v>
      </c>
      <c r="C94" s="10">
        <v>121</v>
      </c>
      <c r="D94" s="11">
        <v>42761</v>
      </c>
      <c r="E94" s="11">
        <v>2958101</v>
      </c>
      <c r="F94" s="62"/>
      <c r="H94" s="62"/>
      <c r="I94" s="62"/>
    </row>
    <row r="95" spans="1:9" ht="13.5" thickBot="1">
      <c r="A95" s="7" t="s">
        <v>22</v>
      </c>
      <c r="B95" s="9">
        <v>43306</v>
      </c>
      <c r="C95" s="10">
        <v>121</v>
      </c>
      <c r="D95" s="11">
        <v>42761</v>
      </c>
      <c r="E95" s="11">
        <v>2958101</v>
      </c>
      <c r="F95" s="62"/>
      <c r="H95" s="62"/>
      <c r="I95" s="62"/>
    </row>
    <row r="96" spans="1:9" ht="13.5" thickBot="1">
      <c r="A96" s="7" t="s">
        <v>22</v>
      </c>
      <c r="B96" s="9">
        <v>43307</v>
      </c>
      <c r="C96" s="10">
        <v>121</v>
      </c>
      <c r="D96" s="11">
        <v>42761</v>
      </c>
      <c r="E96" s="11">
        <v>2958101</v>
      </c>
      <c r="F96" s="62"/>
      <c r="H96" s="62"/>
      <c r="I96" s="62"/>
    </row>
    <row r="97" spans="1:9" ht="13.5" thickBot="1">
      <c r="A97" s="7" t="s">
        <v>22</v>
      </c>
      <c r="B97" s="9">
        <v>43308</v>
      </c>
      <c r="C97" s="10">
        <v>121</v>
      </c>
      <c r="D97" s="11">
        <v>42761</v>
      </c>
      <c r="E97" s="11">
        <v>2958101</v>
      </c>
      <c r="F97" s="62"/>
      <c r="H97" s="62"/>
      <c r="I97" s="62"/>
    </row>
    <row r="98" spans="1:9" ht="13.5" thickBot="1">
      <c r="A98" s="7" t="s">
        <v>22</v>
      </c>
      <c r="B98" s="9">
        <v>43309</v>
      </c>
      <c r="C98" s="10">
        <v>121</v>
      </c>
      <c r="D98" s="11">
        <v>42761</v>
      </c>
      <c r="E98" s="11">
        <v>2958101</v>
      </c>
      <c r="F98" s="62"/>
      <c r="H98" s="62"/>
      <c r="I98" s="62"/>
    </row>
    <row r="99" spans="1:9" ht="13.5" thickBot="1">
      <c r="A99" s="7" t="s">
        <v>22</v>
      </c>
      <c r="B99" s="9">
        <v>43310</v>
      </c>
      <c r="C99" s="10">
        <v>121</v>
      </c>
      <c r="D99" s="11">
        <v>42761</v>
      </c>
      <c r="E99" s="11">
        <v>2958101</v>
      </c>
      <c r="F99" s="62"/>
      <c r="H99" s="62"/>
      <c r="I99" s="62"/>
    </row>
    <row r="100" spans="1:9" ht="13.5" thickBot="1">
      <c r="A100" s="7" t="s">
        <v>22</v>
      </c>
      <c r="B100" s="9">
        <v>43311</v>
      </c>
      <c r="C100" s="10">
        <v>121</v>
      </c>
      <c r="D100" s="11">
        <v>42761</v>
      </c>
      <c r="E100" s="11">
        <v>2958101</v>
      </c>
      <c r="F100" s="62"/>
      <c r="H100" s="62"/>
      <c r="I100" s="62"/>
    </row>
    <row r="101" spans="1:9" ht="13.5" thickBot="1">
      <c r="A101" s="7" t="s">
        <v>22</v>
      </c>
      <c r="B101" s="9">
        <v>43312</v>
      </c>
      <c r="C101" s="10">
        <v>121</v>
      </c>
      <c r="D101" s="11">
        <v>42761</v>
      </c>
      <c r="E101" s="11">
        <v>2958101</v>
      </c>
      <c r="F101" s="62"/>
      <c r="H101" s="62"/>
      <c r="I101" s="62"/>
    </row>
    <row r="102" spans="1:9" ht="13.5" thickBot="1">
      <c r="A102" s="7" t="s">
        <v>23</v>
      </c>
      <c r="B102" s="9">
        <v>43282</v>
      </c>
      <c r="C102" s="10">
        <v>180</v>
      </c>
      <c r="D102" s="11">
        <v>43178</v>
      </c>
      <c r="E102" s="11">
        <v>2958101</v>
      </c>
      <c r="F102" s="62"/>
      <c r="H102" s="62"/>
      <c r="I102" s="62"/>
    </row>
    <row r="103" spans="1:9" ht="13.5" thickBot="1">
      <c r="A103" s="7" t="s">
        <v>23</v>
      </c>
      <c r="B103" s="9">
        <v>43283</v>
      </c>
      <c r="C103" s="10">
        <v>180</v>
      </c>
      <c r="D103" s="11">
        <v>43178</v>
      </c>
      <c r="E103" s="11">
        <v>2958101</v>
      </c>
      <c r="F103" s="62"/>
      <c r="H103" s="62"/>
      <c r="I103" s="62"/>
    </row>
    <row r="104" spans="1:9" ht="13.5" thickBot="1">
      <c r="A104" s="7" t="s">
        <v>23</v>
      </c>
      <c r="B104" s="9">
        <v>43284</v>
      </c>
      <c r="C104" s="10">
        <v>180</v>
      </c>
      <c r="D104" s="11">
        <v>43178</v>
      </c>
      <c r="E104" s="11">
        <v>2958101</v>
      </c>
      <c r="F104" s="62"/>
      <c r="H104" s="62"/>
      <c r="I104" s="62"/>
    </row>
    <row r="105" spans="1:9" ht="13.5" thickBot="1">
      <c r="A105" s="7" t="s">
        <v>23</v>
      </c>
      <c r="B105" s="9">
        <v>43285</v>
      </c>
      <c r="C105" s="10">
        <v>180</v>
      </c>
      <c r="D105" s="11">
        <v>43178</v>
      </c>
      <c r="E105" s="11">
        <v>2958101</v>
      </c>
      <c r="F105" s="62"/>
      <c r="H105" s="62"/>
      <c r="I105" s="62"/>
    </row>
    <row r="106" spans="1:9" ht="13.5" thickBot="1">
      <c r="A106" s="7" t="s">
        <v>23</v>
      </c>
      <c r="B106" s="9">
        <v>43286</v>
      </c>
      <c r="C106" s="10">
        <v>180</v>
      </c>
      <c r="D106" s="11">
        <v>43178</v>
      </c>
      <c r="E106" s="11">
        <v>2958101</v>
      </c>
      <c r="F106" s="62"/>
      <c r="H106" s="62"/>
      <c r="I106" s="62"/>
    </row>
    <row r="107" spans="1:9" ht="13.5" thickBot="1">
      <c r="A107" s="7" t="s">
        <v>23</v>
      </c>
      <c r="B107" s="9">
        <v>43287</v>
      </c>
      <c r="C107" s="10">
        <v>180</v>
      </c>
      <c r="D107" s="11">
        <v>43178</v>
      </c>
      <c r="E107" s="11">
        <v>2958101</v>
      </c>
      <c r="F107" s="62"/>
      <c r="H107" s="62"/>
      <c r="I107" s="62"/>
    </row>
    <row r="108" spans="1:9" ht="13.5" thickBot="1">
      <c r="A108" s="7" t="s">
        <v>23</v>
      </c>
      <c r="B108" s="9">
        <v>43288</v>
      </c>
      <c r="C108" s="10">
        <v>180</v>
      </c>
      <c r="D108" s="11">
        <v>43178</v>
      </c>
      <c r="E108" s="11">
        <v>2958101</v>
      </c>
      <c r="F108" s="62"/>
      <c r="H108" s="62"/>
      <c r="I108" s="62"/>
    </row>
    <row r="109" spans="1:9" ht="13.5" thickBot="1">
      <c r="A109" s="7" t="s">
        <v>23</v>
      </c>
      <c r="B109" s="9">
        <v>43289</v>
      </c>
      <c r="C109" s="10">
        <v>180</v>
      </c>
      <c r="D109" s="11">
        <v>43178</v>
      </c>
      <c r="E109" s="11">
        <v>2958101</v>
      </c>
      <c r="F109" s="62"/>
      <c r="H109" s="62"/>
      <c r="I109" s="62"/>
    </row>
    <row r="110" spans="1:9" ht="13.5" thickBot="1">
      <c r="A110" s="7" t="s">
        <v>23</v>
      </c>
      <c r="B110" s="9">
        <v>43290</v>
      </c>
      <c r="C110" s="10">
        <v>180</v>
      </c>
      <c r="D110" s="11">
        <v>43178</v>
      </c>
      <c r="E110" s="11">
        <v>2958101</v>
      </c>
      <c r="F110" s="62"/>
      <c r="H110" s="62"/>
      <c r="I110" s="62"/>
    </row>
    <row r="111" spans="1:9" ht="13.5" thickBot="1">
      <c r="A111" s="7" t="s">
        <v>23</v>
      </c>
      <c r="B111" s="9">
        <v>43291</v>
      </c>
      <c r="C111" s="10">
        <v>180</v>
      </c>
      <c r="D111" s="11">
        <v>43178</v>
      </c>
      <c r="E111" s="11">
        <v>2958101</v>
      </c>
      <c r="F111" s="62"/>
      <c r="H111" s="62"/>
      <c r="I111" s="62"/>
    </row>
    <row r="112" spans="1:9" ht="13.5" thickBot="1">
      <c r="A112" s="7" t="s">
        <v>23</v>
      </c>
      <c r="B112" s="9">
        <v>43292</v>
      </c>
      <c r="C112" s="10">
        <v>180</v>
      </c>
      <c r="D112" s="11">
        <v>43178</v>
      </c>
      <c r="E112" s="11">
        <v>2958101</v>
      </c>
      <c r="F112" s="62"/>
      <c r="H112" s="62"/>
      <c r="I112" s="62"/>
    </row>
    <row r="113" spans="1:9" ht="13.5" thickBot="1">
      <c r="A113" s="7" t="s">
        <v>23</v>
      </c>
      <c r="B113" s="9">
        <v>43293</v>
      </c>
      <c r="C113" s="10">
        <v>180</v>
      </c>
      <c r="D113" s="11">
        <v>43178</v>
      </c>
      <c r="E113" s="11">
        <v>2958101</v>
      </c>
      <c r="F113" s="62"/>
      <c r="H113" s="62"/>
      <c r="I113" s="62"/>
    </row>
    <row r="114" spans="1:9" ht="13.5" thickBot="1">
      <c r="A114" s="7" t="s">
        <v>23</v>
      </c>
      <c r="B114" s="9">
        <v>43294</v>
      </c>
      <c r="C114" s="10">
        <v>180</v>
      </c>
      <c r="D114" s="11">
        <v>43178</v>
      </c>
      <c r="E114" s="11">
        <v>2958101</v>
      </c>
      <c r="F114" s="62"/>
      <c r="H114" s="62"/>
      <c r="I114" s="62"/>
    </row>
    <row r="115" spans="1:9" ht="13.5" thickBot="1">
      <c r="A115" s="7" t="s">
        <v>23</v>
      </c>
      <c r="B115" s="9">
        <v>43295</v>
      </c>
      <c r="C115" s="10">
        <v>180</v>
      </c>
      <c r="D115" s="11">
        <v>43178</v>
      </c>
      <c r="E115" s="11">
        <v>2958101</v>
      </c>
      <c r="F115" s="62"/>
      <c r="H115" s="62"/>
      <c r="I115" s="62"/>
    </row>
    <row r="116" spans="1:9" ht="13.5" thickBot="1">
      <c r="A116" s="7" t="s">
        <v>23</v>
      </c>
      <c r="B116" s="9">
        <v>43296</v>
      </c>
      <c r="C116" s="10">
        <v>180</v>
      </c>
      <c r="D116" s="11">
        <v>43178</v>
      </c>
      <c r="E116" s="11">
        <v>2958101</v>
      </c>
      <c r="F116" s="62"/>
      <c r="H116" s="62"/>
      <c r="I116" s="62"/>
    </row>
    <row r="117" spans="1:9" ht="13.5" thickBot="1">
      <c r="A117" s="7" t="s">
        <v>23</v>
      </c>
      <c r="B117" s="9">
        <v>43297</v>
      </c>
      <c r="C117" s="10">
        <v>180</v>
      </c>
      <c r="D117" s="11">
        <v>43178</v>
      </c>
      <c r="E117" s="11">
        <v>2958101</v>
      </c>
      <c r="F117" s="62"/>
      <c r="H117" s="62"/>
      <c r="I117" s="62"/>
    </row>
    <row r="118" spans="1:9" ht="13.5" thickBot="1">
      <c r="A118" s="7" t="s">
        <v>23</v>
      </c>
      <c r="B118" s="9">
        <v>43298</v>
      </c>
      <c r="C118" s="10">
        <v>180</v>
      </c>
      <c r="D118" s="11">
        <v>43178</v>
      </c>
      <c r="E118" s="11">
        <v>2958101</v>
      </c>
      <c r="F118" s="62"/>
      <c r="H118" s="62"/>
      <c r="I118" s="62"/>
    </row>
    <row r="119" spans="1:9" ht="13.5" thickBot="1">
      <c r="A119" s="7" t="s">
        <v>23</v>
      </c>
      <c r="B119" s="9">
        <v>43299</v>
      </c>
      <c r="C119" s="10">
        <v>180</v>
      </c>
      <c r="D119" s="11">
        <v>43178</v>
      </c>
      <c r="E119" s="11">
        <v>2958101</v>
      </c>
      <c r="F119" s="62"/>
      <c r="H119" s="62"/>
      <c r="I119" s="62"/>
    </row>
    <row r="120" spans="1:9" ht="13.5" thickBot="1">
      <c r="A120" s="7" t="s">
        <v>23</v>
      </c>
      <c r="B120" s="9">
        <v>43300</v>
      </c>
      <c r="C120" s="10">
        <v>180</v>
      </c>
      <c r="D120" s="11">
        <v>43178</v>
      </c>
      <c r="E120" s="11">
        <v>2958101</v>
      </c>
      <c r="F120" s="62"/>
      <c r="H120" s="62"/>
      <c r="I120" s="62"/>
    </row>
    <row r="121" spans="1:9" ht="13.5" thickBot="1">
      <c r="A121" s="7" t="s">
        <v>23</v>
      </c>
      <c r="B121" s="9">
        <v>43301</v>
      </c>
      <c r="C121" s="10">
        <v>180</v>
      </c>
      <c r="D121" s="11">
        <v>43178</v>
      </c>
      <c r="E121" s="11">
        <v>2958101</v>
      </c>
      <c r="F121" s="62"/>
      <c r="H121" s="62"/>
      <c r="I121" s="62"/>
    </row>
    <row r="122" spans="1:9" ht="13.5" thickBot="1">
      <c r="A122" s="7" t="s">
        <v>23</v>
      </c>
      <c r="B122" s="9">
        <v>43302</v>
      </c>
      <c r="C122" s="10">
        <v>180</v>
      </c>
      <c r="D122" s="11">
        <v>43178</v>
      </c>
      <c r="E122" s="11">
        <v>2958101</v>
      </c>
      <c r="F122" s="62"/>
      <c r="H122" s="62"/>
      <c r="I122" s="62"/>
    </row>
    <row r="123" spans="1:9" ht="13.5" thickBot="1">
      <c r="A123" s="7" t="s">
        <v>23</v>
      </c>
      <c r="B123" s="9">
        <v>43303</v>
      </c>
      <c r="C123" s="10">
        <v>180</v>
      </c>
      <c r="D123" s="11">
        <v>43178</v>
      </c>
      <c r="E123" s="11">
        <v>2958101</v>
      </c>
      <c r="F123" s="62"/>
      <c r="H123" s="62"/>
      <c r="I123" s="62"/>
    </row>
    <row r="124" spans="1:9" ht="13.5" thickBot="1">
      <c r="A124" s="7" t="s">
        <v>23</v>
      </c>
      <c r="B124" s="9">
        <v>43304</v>
      </c>
      <c r="C124" s="10">
        <v>180</v>
      </c>
      <c r="D124" s="11">
        <v>43178</v>
      </c>
      <c r="E124" s="11">
        <v>2958101</v>
      </c>
      <c r="F124" s="62"/>
      <c r="H124" s="62"/>
      <c r="I124" s="62"/>
    </row>
    <row r="125" spans="1:9" ht="13.5" thickBot="1">
      <c r="A125" s="7" t="s">
        <v>23</v>
      </c>
      <c r="B125" s="9">
        <v>43305</v>
      </c>
      <c r="C125" s="10">
        <v>180</v>
      </c>
      <c r="D125" s="11">
        <v>43178</v>
      </c>
      <c r="E125" s="11">
        <v>2958101</v>
      </c>
      <c r="F125" s="62"/>
      <c r="H125" s="62"/>
      <c r="I125" s="62"/>
    </row>
    <row r="126" spans="1:9" ht="13.5" thickBot="1">
      <c r="A126" s="7" t="s">
        <v>23</v>
      </c>
      <c r="B126" s="9">
        <v>43306</v>
      </c>
      <c r="C126" s="10">
        <v>180</v>
      </c>
      <c r="D126" s="11">
        <v>43178</v>
      </c>
      <c r="E126" s="11">
        <v>2958101</v>
      </c>
      <c r="F126" s="62"/>
      <c r="H126" s="62"/>
      <c r="I126" s="62"/>
    </row>
    <row r="127" spans="1:9" ht="13.5" thickBot="1">
      <c r="A127" s="7" t="s">
        <v>23</v>
      </c>
      <c r="B127" s="9">
        <v>43307</v>
      </c>
      <c r="C127" s="10">
        <v>180</v>
      </c>
      <c r="D127" s="11">
        <v>43178</v>
      </c>
      <c r="E127" s="11">
        <v>2958101</v>
      </c>
      <c r="F127" s="62"/>
      <c r="H127" s="62"/>
      <c r="I127" s="62"/>
    </row>
    <row r="128" spans="1:9" ht="13.5" thickBot="1">
      <c r="A128" s="7" t="s">
        <v>23</v>
      </c>
      <c r="B128" s="9">
        <v>43308</v>
      </c>
      <c r="C128" s="10">
        <v>180</v>
      </c>
      <c r="D128" s="11">
        <v>43178</v>
      </c>
      <c r="E128" s="11">
        <v>2958101</v>
      </c>
      <c r="F128" s="62"/>
      <c r="H128" s="62"/>
      <c r="I128" s="62"/>
    </row>
    <row r="129" spans="1:9" ht="13.5" thickBot="1">
      <c r="A129" s="7" t="s">
        <v>23</v>
      </c>
      <c r="B129" s="9">
        <v>43309</v>
      </c>
      <c r="C129" s="10">
        <v>180</v>
      </c>
      <c r="D129" s="11">
        <v>43178</v>
      </c>
      <c r="E129" s="11">
        <v>2958101</v>
      </c>
      <c r="F129" s="62"/>
      <c r="H129" s="62"/>
      <c r="I129" s="62"/>
    </row>
    <row r="130" spans="1:9" ht="13.5" thickBot="1">
      <c r="A130" s="7" t="s">
        <v>23</v>
      </c>
      <c r="B130" s="9">
        <v>43310</v>
      </c>
      <c r="C130" s="10">
        <v>180</v>
      </c>
      <c r="D130" s="11">
        <v>43178</v>
      </c>
      <c r="E130" s="11">
        <v>2958101</v>
      </c>
      <c r="F130" s="62"/>
      <c r="H130" s="62"/>
      <c r="I130" s="62"/>
    </row>
    <row r="131" spans="1:9" ht="13.5" thickBot="1">
      <c r="A131" s="7" t="s">
        <v>23</v>
      </c>
      <c r="B131" s="9">
        <v>43311</v>
      </c>
      <c r="C131" s="10">
        <v>180</v>
      </c>
      <c r="D131" s="11">
        <v>43178</v>
      </c>
      <c r="E131" s="11">
        <v>2958101</v>
      </c>
      <c r="F131" s="62"/>
      <c r="H131" s="62"/>
      <c r="I131" s="62"/>
    </row>
    <row r="132" spans="1:9" ht="13.5" thickBot="1">
      <c r="A132" s="7" t="s">
        <v>23</v>
      </c>
      <c r="B132" s="9">
        <v>43312</v>
      </c>
      <c r="C132" s="10">
        <v>180</v>
      </c>
      <c r="D132" s="11">
        <v>43178</v>
      </c>
      <c r="E132" s="11">
        <v>2958101</v>
      </c>
      <c r="F132" s="62"/>
      <c r="H132" s="62"/>
      <c r="I132" s="62"/>
    </row>
    <row r="133" spans="1:9" ht="13.5" thickBot="1">
      <c r="A133" s="7" t="s">
        <v>24</v>
      </c>
      <c r="B133" s="9">
        <v>43282</v>
      </c>
      <c r="C133" s="10">
        <v>38</v>
      </c>
      <c r="D133" s="11">
        <v>41866</v>
      </c>
      <c r="E133" s="11">
        <v>2958101</v>
      </c>
      <c r="F133" s="62"/>
      <c r="H133" s="62"/>
      <c r="I133" s="62"/>
    </row>
    <row r="134" spans="1:9" ht="13.5" thickBot="1">
      <c r="A134" s="7" t="s">
        <v>24</v>
      </c>
      <c r="B134" s="9">
        <v>43283</v>
      </c>
      <c r="C134" s="10">
        <v>38</v>
      </c>
      <c r="D134" s="11">
        <v>41866</v>
      </c>
      <c r="E134" s="11">
        <v>2958101</v>
      </c>
      <c r="F134" s="62"/>
      <c r="H134" s="62"/>
      <c r="I134" s="62"/>
    </row>
    <row r="135" spans="1:9" ht="13.5" thickBot="1">
      <c r="A135" s="7" t="s">
        <v>24</v>
      </c>
      <c r="B135" s="9">
        <v>43284</v>
      </c>
      <c r="C135" s="10">
        <v>38</v>
      </c>
      <c r="D135" s="11">
        <v>41866</v>
      </c>
      <c r="E135" s="11">
        <v>2958101</v>
      </c>
      <c r="F135" s="62"/>
      <c r="H135" s="62"/>
      <c r="I135" s="62"/>
    </row>
    <row r="136" spans="1:9" ht="13.5" thickBot="1">
      <c r="A136" s="7" t="s">
        <v>24</v>
      </c>
      <c r="B136" s="9">
        <v>43285</v>
      </c>
      <c r="C136" s="10">
        <v>38</v>
      </c>
      <c r="D136" s="11">
        <v>41866</v>
      </c>
      <c r="E136" s="11">
        <v>2958101</v>
      </c>
      <c r="F136" s="62"/>
      <c r="H136" s="62"/>
      <c r="I136" s="62"/>
    </row>
    <row r="137" spans="1:9" ht="13.5" thickBot="1">
      <c r="A137" s="7" t="s">
        <v>24</v>
      </c>
      <c r="B137" s="9">
        <v>43286</v>
      </c>
      <c r="C137" s="10">
        <v>38</v>
      </c>
      <c r="D137" s="11">
        <v>41866</v>
      </c>
      <c r="E137" s="11">
        <v>2958101</v>
      </c>
      <c r="F137" s="62"/>
      <c r="H137" s="62"/>
      <c r="I137" s="62"/>
    </row>
    <row r="138" spans="1:9" ht="13.5" thickBot="1">
      <c r="A138" s="7" t="s">
        <v>24</v>
      </c>
      <c r="B138" s="9">
        <v>43287</v>
      </c>
      <c r="C138" s="10">
        <v>38</v>
      </c>
      <c r="D138" s="11">
        <v>41866</v>
      </c>
      <c r="E138" s="11">
        <v>2958101</v>
      </c>
      <c r="F138" s="62"/>
      <c r="H138" s="62"/>
      <c r="I138" s="62"/>
    </row>
    <row r="139" spans="1:9" ht="13.5" thickBot="1">
      <c r="A139" s="7" t="s">
        <v>24</v>
      </c>
      <c r="B139" s="9">
        <v>43288</v>
      </c>
      <c r="C139" s="10">
        <v>38</v>
      </c>
      <c r="D139" s="11">
        <v>41866</v>
      </c>
      <c r="E139" s="11">
        <v>2958101</v>
      </c>
      <c r="F139" s="62"/>
      <c r="H139" s="62"/>
      <c r="I139" s="62"/>
    </row>
    <row r="140" spans="1:9" ht="13.5" thickBot="1">
      <c r="A140" s="7" t="s">
        <v>24</v>
      </c>
      <c r="B140" s="9">
        <v>43289</v>
      </c>
      <c r="C140" s="10">
        <v>38</v>
      </c>
      <c r="D140" s="11">
        <v>41866</v>
      </c>
      <c r="E140" s="11">
        <v>2958101</v>
      </c>
      <c r="F140" s="62"/>
      <c r="H140" s="62"/>
      <c r="I140" s="62"/>
    </row>
    <row r="141" spans="1:9" ht="13.5" thickBot="1">
      <c r="A141" s="7" t="s">
        <v>24</v>
      </c>
      <c r="B141" s="9">
        <v>43290</v>
      </c>
      <c r="C141" s="10">
        <v>38</v>
      </c>
      <c r="D141" s="11">
        <v>41866</v>
      </c>
      <c r="E141" s="11">
        <v>2958101</v>
      </c>
      <c r="F141" s="62"/>
      <c r="H141" s="62"/>
      <c r="I141" s="62"/>
    </row>
    <row r="142" spans="1:9" ht="13.5" thickBot="1">
      <c r="A142" s="7" t="s">
        <v>24</v>
      </c>
      <c r="B142" s="9">
        <v>43291</v>
      </c>
      <c r="C142" s="10">
        <v>38</v>
      </c>
      <c r="D142" s="11">
        <v>41866</v>
      </c>
      <c r="E142" s="11">
        <v>2958101</v>
      </c>
      <c r="F142" s="62"/>
      <c r="H142" s="62"/>
      <c r="I142" s="62"/>
    </row>
    <row r="143" spans="1:9" ht="13.5" thickBot="1">
      <c r="A143" s="7" t="s">
        <v>24</v>
      </c>
      <c r="B143" s="9">
        <v>43292</v>
      </c>
      <c r="C143" s="10">
        <v>38</v>
      </c>
      <c r="D143" s="11">
        <v>41866</v>
      </c>
      <c r="E143" s="11">
        <v>2958101</v>
      </c>
      <c r="F143" s="62"/>
      <c r="H143" s="62"/>
      <c r="I143" s="62"/>
    </row>
    <row r="144" spans="1:9" ht="13.5" thickBot="1">
      <c r="A144" s="7" t="s">
        <v>24</v>
      </c>
      <c r="B144" s="9">
        <v>43293</v>
      </c>
      <c r="C144" s="10">
        <v>38</v>
      </c>
      <c r="D144" s="11">
        <v>41866</v>
      </c>
      <c r="E144" s="11">
        <v>2958101</v>
      </c>
      <c r="F144" s="62"/>
      <c r="H144" s="62"/>
      <c r="I144" s="62"/>
    </row>
    <row r="145" spans="1:9" ht="13.5" thickBot="1">
      <c r="A145" s="7" t="s">
        <v>24</v>
      </c>
      <c r="B145" s="9">
        <v>43294</v>
      </c>
      <c r="C145" s="10">
        <v>38</v>
      </c>
      <c r="D145" s="11">
        <v>41866</v>
      </c>
      <c r="E145" s="11">
        <v>2958101</v>
      </c>
      <c r="F145" s="62"/>
      <c r="H145" s="62"/>
      <c r="I145" s="62"/>
    </row>
    <row r="146" spans="1:9" ht="13.5" thickBot="1">
      <c r="A146" s="7" t="s">
        <v>24</v>
      </c>
      <c r="B146" s="9">
        <v>43295</v>
      </c>
      <c r="C146" s="10">
        <v>38</v>
      </c>
      <c r="D146" s="11">
        <v>41866</v>
      </c>
      <c r="E146" s="11">
        <v>2958101</v>
      </c>
      <c r="F146" s="62"/>
      <c r="H146" s="62"/>
      <c r="I146" s="62"/>
    </row>
    <row r="147" spans="1:9" ht="13.5" thickBot="1">
      <c r="A147" s="7" t="s">
        <v>24</v>
      </c>
      <c r="B147" s="9">
        <v>43296</v>
      </c>
      <c r="C147" s="10">
        <v>38</v>
      </c>
      <c r="D147" s="11">
        <v>41866</v>
      </c>
      <c r="E147" s="11">
        <v>2958101</v>
      </c>
      <c r="F147" s="62"/>
      <c r="H147" s="62"/>
      <c r="I147" s="62"/>
    </row>
    <row r="148" spans="1:9" ht="13.5" thickBot="1">
      <c r="A148" s="7" t="s">
        <v>24</v>
      </c>
      <c r="B148" s="9">
        <v>43297</v>
      </c>
      <c r="C148" s="10">
        <v>38</v>
      </c>
      <c r="D148" s="11">
        <v>41866</v>
      </c>
      <c r="E148" s="11">
        <v>2958101</v>
      </c>
      <c r="F148" s="62"/>
      <c r="H148" s="62"/>
      <c r="I148" s="62"/>
    </row>
    <row r="149" spans="1:9" ht="13.5" thickBot="1">
      <c r="A149" s="7" t="s">
        <v>24</v>
      </c>
      <c r="B149" s="9">
        <v>43298</v>
      </c>
      <c r="C149" s="10">
        <v>38</v>
      </c>
      <c r="D149" s="11">
        <v>41866</v>
      </c>
      <c r="E149" s="11">
        <v>2958101</v>
      </c>
      <c r="F149" s="62"/>
      <c r="H149" s="62"/>
      <c r="I149" s="62"/>
    </row>
    <row r="150" spans="1:9" ht="13.5" thickBot="1">
      <c r="A150" s="7" t="s">
        <v>24</v>
      </c>
      <c r="B150" s="9">
        <v>43299</v>
      </c>
      <c r="C150" s="10">
        <v>38</v>
      </c>
      <c r="D150" s="11">
        <v>41866</v>
      </c>
      <c r="E150" s="11">
        <v>2958101</v>
      </c>
      <c r="F150" s="62"/>
      <c r="H150" s="62"/>
      <c r="I150" s="62"/>
    </row>
    <row r="151" spans="1:9" ht="13.5" thickBot="1">
      <c r="A151" s="7" t="s">
        <v>24</v>
      </c>
      <c r="B151" s="9">
        <v>43300</v>
      </c>
      <c r="C151" s="10">
        <v>38</v>
      </c>
      <c r="D151" s="11">
        <v>41866</v>
      </c>
      <c r="E151" s="11">
        <v>2958101</v>
      </c>
      <c r="F151" s="62"/>
      <c r="H151" s="62"/>
      <c r="I151" s="62"/>
    </row>
    <row r="152" spans="1:9" ht="13.5" thickBot="1">
      <c r="A152" s="7" t="s">
        <v>24</v>
      </c>
      <c r="B152" s="9">
        <v>43301</v>
      </c>
      <c r="C152" s="10">
        <v>38</v>
      </c>
      <c r="D152" s="11">
        <v>41866</v>
      </c>
      <c r="E152" s="11">
        <v>2958101</v>
      </c>
      <c r="F152" s="62"/>
      <c r="H152" s="62"/>
      <c r="I152" s="62"/>
    </row>
    <row r="153" spans="1:9" ht="13.5" thickBot="1">
      <c r="A153" s="7" t="s">
        <v>24</v>
      </c>
      <c r="B153" s="9">
        <v>43302</v>
      </c>
      <c r="C153" s="10">
        <v>38</v>
      </c>
      <c r="D153" s="11">
        <v>41866</v>
      </c>
      <c r="E153" s="11">
        <v>2958101</v>
      </c>
      <c r="F153" s="62"/>
      <c r="H153" s="62"/>
      <c r="I153" s="62"/>
    </row>
    <row r="154" spans="1:9" ht="13.5" thickBot="1">
      <c r="A154" s="7" t="s">
        <v>24</v>
      </c>
      <c r="B154" s="9">
        <v>43303</v>
      </c>
      <c r="C154" s="10">
        <v>38</v>
      </c>
      <c r="D154" s="11">
        <v>41866</v>
      </c>
      <c r="E154" s="11">
        <v>2958101</v>
      </c>
      <c r="F154" s="62"/>
      <c r="H154" s="62"/>
      <c r="I154" s="62"/>
    </row>
    <row r="155" spans="1:9" ht="13.5" thickBot="1">
      <c r="A155" s="7" t="s">
        <v>24</v>
      </c>
      <c r="B155" s="9">
        <v>43304</v>
      </c>
      <c r="C155" s="10">
        <v>38</v>
      </c>
      <c r="D155" s="11">
        <v>41866</v>
      </c>
      <c r="E155" s="11">
        <v>2958101</v>
      </c>
      <c r="F155" s="62"/>
      <c r="H155" s="62"/>
      <c r="I155" s="62"/>
    </row>
    <row r="156" spans="1:9" ht="13.5" thickBot="1">
      <c r="A156" s="7" t="s">
        <v>24</v>
      </c>
      <c r="B156" s="9">
        <v>43305</v>
      </c>
      <c r="C156" s="10">
        <v>38</v>
      </c>
      <c r="D156" s="11">
        <v>41866</v>
      </c>
      <c r="E156" s="11">
        <v>2958101</v>
      </c>
      <c r="F156" s="62"/>
      <c r="H156" s="62"/>
      <c r="I156" s="62"/>
    </row>
    <row r="157" spans="1:9" ht="13.5" thickBot="1">
      <c r="A157" s="7" t="s">
        <v>24</v>
      </c>
      <c r="B157" s="9">
        <v>43306</v>
      </c>
      <c r="C157" s="10">
        <v>38</v>
      </c>
      <c r="D157" s="11">
        <v>41866</v>
      </c>
      <c r="E157" s="11">
        <v>2958101</v>
      </c>
      <c r="F157" s="62"/>
      <c r="H157" s="62"/>
      <c r="I157" s="62"/>
    </row>
    <row r="158" spans="1:9" ht="13.5" thickBot="1">
      <c r="A158" s="7" t="s">
        <v>24</v>
      </c>
      <c r="B158" s="9">
        <v>43307</v>
      </c>
      <c r="C158" s="10">
        <v>38</v>
      </c>
      <c r="D158" s="11">
        <v>41866</v>
      </c>
      <c r="E158" s="11">
        <v>2958101</v>
      </c>
      <c r="F158" s="62"/>
      <c r="H158" s="62"/>
      <c r="I158" s="62"/>
    </row>
    <row r="159" spans="1:9" ht="13.5" thickBot="1">
      <c r="A159" s="7" t="s">
        <v>24</v>
      </c>
      <c r="B159" s="9">
        <v>43308</v>
      </c>
      <c r="C159" s="10">
        <v>38</v>
      </c>
      <c r="D159" s="11">
        <v>41866</v>
      </c>
      <c r="E159" s="11">
        <v>2958101</v>
      </c>
      <c r="F159" s="62"/>
      <c r="H159" s="62"/>
      <c r="I159" s="62"/>
    </row>
    <row r="160" spans="1:9" ht="13.5" thickBot="1">
      <c r="A160" s="7" t="s">
        <v>24</v>
      </c>
      <c r="B160" s="9">
        <v>43309</v>
      </c>
      <c r="C160" s="10">
        <v>38</v>
      </c>
      <c r="D160" s="11">
        <v>41866</v>
      </c>
      <c r="E160" s="11">
        <v>2958101</v>
      </c>
      <c r="F160" s="62"/>
      <c r="H160" s="62"/>
      <c r="I160" s="62"/>
    </row>
    <row r="161" spans="1:9" ht="13.5" thickBot="1">
      <c r="A161" s="7" t="s">
        <v>24</v>
      </c>
      <c r="B161" s="9">
        <v>43310</v>
      </c>
      <c r="C161" s="10">
        <v>38</v>
      </c>
      <c r="D161" s="11">
        <v>41866</v>
      </c>
      <c r="E161" s="11">
        <v>2958101</v>
      </c>
      <c r="F161" s="62"/>
      <c r="H161" s="62"/>
      <c r="I161" s="62"/>
    </row>
    <row r="162" spans="1:9" ht="13.5" thickBot="1">
      <c r="A162" s="7" t="s">
        <v>24</v>
      </c>
      <c r="B162" s="9">
        <v>43311</v>
      </c>
      <c r="C162" s="10">
        <v>38</v>
      </c>
      <c r="D162" s="11">
        <v>41866</v>
      </c>
      <c r="E162" s="11">
        <v>2958101</v>
      </c>
      <c r="F162" s="62"/>
      <c r="H162" s="62"/>
      <c r="I162" s="62"/>
    </row>
    <row r="163" spans="1:9" ht="13.5" thickBot="1">
      <c r="A163" s="7" t="s">
        <v>24</v>
      </c>
      <c r="B163" s="9">
        <v>43312</v>
      </c>
      <c r="C163" s="10">
        <v>38</v>
      </c>
      <c r="D163" s="11">
        <v>41866</v>
      </c>
      <c r="E163" s="11">
        <v>2958101</v>
      </c>
      <c r="F163" s="62"/>
      <c r="H163" s="62"/>
      <c r="I163" s="62"/>
    </row>
    <row r="164" spans="1:9" ht="13.5" thickBot="1">
      <c r="A164" s="7" t="s">
        <v>25</v>
      </c>
      <c r="B164" s="9">
        <v>43282</v>
      </c>
      <c r="C164" s="10">
        <v>95</v>
      </c>
      <c r="D164" s="11">
        <v>42234</v>
      </c>
      <c r="E164" s="11">
        <v>2958101</v>
      </c>
      <c r="F164" s="62"/>
      <c r="H164" s="62"/>
      <c r="I164" s="62"/>
    </row>
    <row r="165" spans="1:9" ht="13.5" thickBot="1">
      <c r="A165" s="7" t="s">
        <v>25</v>
      </c>
      <c r="B165" s="9">
        <v>43283</v>
      </c>
      <c r="C165" s="10">
        <v>95</v>
      </c>
      <c r="D165" s="11">
        <v>42234</v>
      </c>
      <c r="E165" s="11">
        <v>2958101</v>
      </c>
      <c r="F165" s="62"/>
      <c r="H165" s="62"/>
      <c r="I165" s="62"/>
    </row>
    <row r="166" spans="1:9" ht="13.5" thickBot="1">
      <c r="A166" s="7" t="s">
        <v>25</v>
      </c>
      <c r="B166" s="9">
        <v>43284</v>
      </c>
      <c r="C166" s="10">
        <v>95</v>
      </c>
      <c r="D166" s="11">
        <v>42234</v>
      </c>
      <c r="E166" s="11">
        <v>2958101</v>
      </c>
      <c r="F166" s="62"/>
      <c r="H166" s="62"/>
      <c r="I166" s="62"/>
    </row>
    <row r="167" spans="1:9" ht="13.5" thickBot="1">
      <c r="A167" s="7" t="s">
        <v>25</v>
      </c>
      <c r="B167" s="9">
        <v>43285</v>
      </c>
      <c r="C167" s="10">
        <v>95</v>
      </c>
      <c r="D167" s="11">
        <v>42234</v>
      </c>
      <c r="E167" s="11">
        <v>2958101</v>
      </c>
      <c r="F167" s="62"/>
      <c r="H167" s="62"/>
      <c r="I167" s="62"/>
    </row>
    <row r="168" spans="1:9" ht="13.5" thickBot="1">
      <c r="A168" s="7" t="s">
        <v>25</v>
      </c>
      <c r="B168" s="9">
        <v>43286</v>
      </c>
      <c r="C168" s="10">
        <v>95</v>
      </c>
      <c r="D168" s="11">
        <v>42234</v>
      </c>
      <c r="E168" s="11">
        <v>2958101</v>
      </c>
      <c r="F168" s="62"/>
      <c r="H168" s="62"/>
      <c r="I168" s="62"/>
    </row>
    <row r="169" spans="1:9" ht="13.5" thickBot="1">
      <c r="A169" s="7" t="s">
        <v>25</v>
      </c>
      <c r="B169" s="9">
        <v>43287</v>
      </c>
      <c r="C169" s="10">
        <v>95</v>
      </c>
      <c r="D169" s="11">
        <v>42234</v>
      </c>
      <c r="E169" s="11">
        <v>2958101</v>
      </c>
      <c r="F169" s="62"/>
      <c r="H169" s="62"/>
      <c r="I169" s="62"/>
    </row>
    <row r="170" spans="1:9" ht="13.5" thickBot="1">
      <c r="A170" s="7" t="s">
        <v>25</v>
      </c>
      <c r="B170" s="9">
        <v>43288</v>
      </c>
      <c r="C170" s="10">
        <v>95</v>
      </c>
      <c r="D170" s="11">
        <v>42234</v>
      </c>
      <c r="E170" s="11">
        <v>2958101</v>
      </c>
      <c r="F170" s="62"/>
      <c r="H170" s="62"/>
      <c r="I170" s="62"/>
    </row>
    <row r="171" spans="1:9" ht="13.5" thickBot="1">
      <c r="A171" s="7" t="s">
        <v>25</v>
      </c>
      <c r="B171" s="9">
        <v>43289</v>
      </c>
      <c r="C171" s="10">
        <v>95</v>
      </c>
      <c r="D171" s="11">
        <v>42234</v>
      </c>
      <c r="E171" s="11">
        <v>2958101</v>
      </c>
      <c r="F171" s="62"/>
      <c r="H171" s="62"/>
      <c r="I171" s="62"/>
    </row>
    <row r="172" spans="1:9" ht="13.5" thickBot="1">
      <c r="A172" s="7" t="s">
        <v>25</v>
      </c>
      <c r="B172" s="9">
        <v>43290</v>
      </c>
      <c r="C172" s="10">
        <v>95</v>
      </c>
      <c r="D172" s="11">
        <v>42234</v>
      </c>
      <c r="E172" s="11">
        <v>2958101</v>
      </c>
      <c r="F172" s="62"/>
      <c r="H172" s="62"/>
      <c r="I172" s="62"/>
    </row>
    <row r="173" spans="1:9" ht="13.5" thickBot="1">
      <c r="A173" s="7" t="s">
        <v>25</v>
      </c>
      <c r="B173" s="9">
        <v>43291</v>
      </c>
      <c r="C173" s="10">
        <v>95</v>
      </c>
      <c r="D173" s="11">
        <v>42234</v>
      </c>
      <c r="E173" s="11">
        <v>2958101</v>
      </c>
      <c r="F173" s="62"/>
      <c r="H173" s="62"/>
      <c r="I173" s="62"/>
    </row>
    <row r="174" spans="1:9" ht="13.5" thickBot="1">
      <c r="A174" s="7" t="s">
        <v>25</v>
      </c>
      <c r="B174" s="9">
        <v>43292</v>
      </c>
      <c r="C174" s="10">
        <v>95</v>
      </c>
      <c r="D174" s="11">
        <v>42234</v>
      </c>
      <c r="E174" s="11">
        <v>2958101</v>
      </c>
      <c r="F174" s="62"/>
      <c r="H174" s="62"/>
      <c r="I174" s="62"/>
    </row>
    <row r="175" spans="1:9" ht="13.5" thickBot="1">
      <c r="A175" s="7" t="s">
        <v>25</v>
      </c>
      <c r="B175" s="9">
        <v>43293</v>
      </c>
      <c r="C175" s="10">
        <v>95</v>
      </c>
      <c r="D175" s="11">
        <v>42234</v>
      </c>
      <c r="E175" s="11">
        <v>2958101</v>
      </c>
      <c r="F175" s="62"/>
      <c r="H175" s="62"/>
      <c r="I175" s="62"/>
    </row>
    <row r="176" spans="1:9" ht="13.5" thickBot="1">
      <c r="A176" s="7" t="s">
        <v>25</v>
      </c>
      <c r="B176" s="9">
        <v>43294</v>
      </c>
      <c r="C176" s="10">
        <v>95</v>
      </c>
      <c r="D176" s="11">
        <v>42234</v>
      </c>
      <c r="E176" s="11">
        <v>2958101</v>
      </c>
      <c r="F176" s="62"/>
      <c r="H176" s="62"/>
      <c r="I176" s="62"/>
    </row>
    <row r="177" spans="1:9" ht="13.5" thickBot="1">
      <c r="A177" s="7" t="s">
        <v>25</v>
      </c>
      <c r="B177" s="9">
        <v>43295</v>
      </c>
      <c r="C177" s="10">
        <v>95</v>
      </c>
      <c r="D177" s="11">
        <v>42234</v>
      </c>
      <c r="E177" s="11">
        <v>2958101</v>
      </c>
      <c r="F177" s="62"/>
      <c r="H177" s="62"/>
      <c r="I177" s="62"/>
    </row>
    <row r="178" spans="1:9" ht="13.5" thickBot="1">
      <c r="A178" s="7" t="s">
        <v>25</v>
      </c>
      <c r="B178" s="9">
        <v>43296</v>
      </c>
      <c r="C178" s="10">
        <v>95</v>
      </c>
      <c r="D178" s="11">
        <v>42234</v>
      </c>
      <c r="E178" s="11">
        <v>2958101</v>
      </c>
      <c r="F178" s="62"/>
      <c r="H178" s="62"/>
      <c r="I178" s="62"/>
    </row>
    <row r="179" spans="1:9" ht="13.5" thickBot="1">
      <c r="A179" s="7" t="s">
        <v>25</v>
      </c>
      <c r="B179" s="9">
        <v>43297</v>
      </c>
      <c r="C179" s="10">
        <v>95</v>
      </c>
      <c r="D179" s="11">
        <v>42234</v>
      </c>
      <c r="E179" s="11">
        <v>2958101</v>
      </c>
      <c r="F179" s="62"/>
      <c r="H179" s="62"/>
      <c r="I179" s="62"/>
    </row>
    <row r="180" spans="1:9" ht="13.5" thickBot="1">
      <c r="A180" s="7" t="s">
        <v>25</v>
      </c>
      <c r="B180" s="9">
        <v>43298</v>
      </c>
      <c r="C180" s="10">
        <v>95</v>
      </c>
      <c r="D180" s="11">
        <v>42234</v>
      </c>
      <c r="E180" s="11">
        <v>2958101</v>
      </c>
      <c r="F180" s="62"/>
      <c r="H180" s="62"/>
      <c r="I180" s="62"/>
    </row>
    <row r="181" spans="1:9" ht="13.5" thickBot="1">
      <c r="A181" s="7" t="s">
        <v>25</v>
      </c>
      <c r="B181" s="9">
        <v>43299</v>
      </c>
      <c r="C181" s="10">
        <v>95</v>
      </c>
      <c r="D181" s="11">
        <v>42234</v>
      </c>
      <c r="E181" s="11">
        <v>2958101</v>
      </c>
      <c r="F181" s="62"/>
      <c r="H181" s="62"/>
      <c r="I181" s="62"/>
    </row>
    <row r="182" spans="1:9" ht="13.5" thickBot="1">
      <c r="A182" s="7" t="s">
        <v>25</v>
      </c>
      <c r="B182" s="9">
        <v>43300</v>
      </c>
      <c r="C182" s="10">
        <v>95</v>
      </c>
      <c r="D182" s="11">
        <v>42234</v>
      </c>
      <c r="E182" s="11">
        <v>2958101</v>
      </c>
      <c r="F182" s="62"/>
      <c r="H182" s="62"/>
      <c r="I182" s="62"/>
    </row>
    <row r="183" spans="1:9" ht="13.5" thickBot="1">
      <c r="A183" s="7" t="s">
        <v>25</v>
      </c>
      <c r="B183" s="9">
        <v>43301</v>
      </c>
      <c r="C183" s="10">
        <v>95</v>
      </c>
      <c r="D183" s="11">
        <v>42234</v>
      </c>
      <c r="E183" s="11">
        <v>2958101</v>
      </c>
      <c r="F183" s="62"/>
      <c r="H183" s="62"/>
      <c r="I183" s="62"/>
    </row>
    <row r="184" spans="1:9" ht="13.5" thickBot="1">
      <c r="A184" s="7" t="s">
        <v>25</v>
      </c>
      <c r="B184" s="9">
        <v>43302</v>
      </c>
      <c r="C184" s="10">
        <v>95</v>
      </c>
      <c r="D184" s="11">
        <v>42234</v>
      </c>
      <c r="E184" s="11">
        <v>2958101</v>
      </c>
      <c r="F184" s="62"/>
      <c r="H184" s="62"/>
      <c r="I184" s="62"/>
    </row>
    <row r="185" spans="1:9" ht="13.5" thickBot="1">
      <c r="A185" s="7" t="s">
        <v>25</v>
      </c>
      <c r="B185" s="9">
        <v>43303</v>
      </c>
      <c r="C185" s="10">
        <v>95</v>
      </c>
      <c r="D185" s="11">
        <v>42234</v>
      </c>
      <c r="E185" s="11">
        <v>2958101</v>
      </c>
      <c r="F185" s="62"/>
      <c r="H185" s="62"/>
      <c r="I185" s="62"/>
    </row>
    <row r="186" spans="1:9" ht="13.5" thickBot="1">
      <c r="A186" s="7" t="s">
        <v>25</v>
      </c>
      <c r="B186" s="9">
        <v>43304</v>
      </c>
      <c r="C186" s="10">
        <v>95</v>
      </c>
      <c r="D186" s="11">
        <v>42234</v>
      </c>
      <c r="E186" s="11">
        <v>2958101</v>
      </c>
      <c r="F186" s="62"/>
      <c r="H186" s="62"/>
      <c r="I186" s="62"/>
    </row>
    <row r="187" spans="1:9" ht="13.5" thickBot="1">
      <c r="A187" s="7" t="s">
        <v>25</v>
      </c>
      <c r="B187" s="9">
        <v>43305</v>
      </c>
      <c r="C187" s="10">
        <v>95</v>
      </c>
      <c r="D187" s="11">
        <v>42234</v>
      </c>
      <c r="E187" s="11">
        <v>2958101</v>
      </c>
      <c r="F187" s="62"/>
      <c r="H187" s="62"/>
      <c r="I187" s="62"/>
    </row>
    <row r="188" spans="1:9" ht="13.5" thickBot="1">
      <c r="A188" s="7" t="s">
        <v>25</v>
      </c>
      <c r="B188" s="9">
        <v>43306</v>
      </c>
      <c r="C188" s="10">
        <v>95</v>
      </c>
      <c r="D188" s="11">
        <v>42234</v>
      </c>
      <c r="E188" s="11">
        <v>2958101</v>
      </c>
      <c r="F188" s="62"/>
      <c r="H188" s="62"/>
      <c r="I188" s="62"/>
    </row>
    <row r="189" spans="1:9" ht="13.5" thickBot="1">
      <c r="A189" s="7" t="s">
        <v>25</v>
      </c>
      <c r="B189" s="9">
        <v>43307</v>
      </c>
      <c r="C189" s="10">
        <v>95</v>
      </c>
      <c r="D189" s="11">
        <v>42234</v>
      </c>
      <c r="E189" s="11">
        <v>2958101</v>
      </c>
      <c r="F189" s="62"/>
      <c r="H189" s="62"/>
      <c r="I189" s="62"/>
    </row>
    <row r="190" spans="1:9" ht="13.5" thickBot="1">
      <c r="A190" s="7" t="s">
        <v>25</v>
      </c>
      <c r="B190" s="9">
        <v>43308</v>
      </c>
      <c r="C190" s="10">
        <v>95</v>
      </c>
      <c r="D190" s="11">
        <v>42234</v>
      </c>
      <c r="E190" s="11">
        <v>2958101</v>
      </c>
      <c r="F190" s="62"/>
      <c r="H190" s="62"/>
      <c r="I190" s="62"/>
    </row>
    <row r="191" spans="1:9" ht="13.5" thickBot="1">
      <c r="A191" s="7" t="s">
        <v>25</v>
      </c>
      <c r="B191" s="9">
        <v>43309</v>
      </c>
      <c r="C191" s="10">
        <v>95</v>
      </c>
      <c r="D191" s="11">
        <v>42234</v>
      </c>
      <c r="E191" s="11">
        <v>2958101</v>
      </c>
      <c r="F191" s="62"/>
      <c r="H191" s="62"/>
      <c r="I191" s="62"/>
    </row>
    <row r="192" spans="1:9" ht="13.5" thickBot="1">
      <c r="A192" s="7" t="s">
        <v>25</v>
      </c>
      <c r="B192" s="9">
        <v>43310</v>
      </c>
      <c r="C192" s="10">
        <v>95</v>
      </c>
      <c r="D192" s="11">
        <v>42234</v>
      </c>
      <c r="E192" s="11">
        <v>2958101</v>
      </c>
      <c r="F192" s="62"/>
      <c r="H192" s="62"/>
      <c r="I192" s="62"/>
    </row>
    <row r="193" spans="1:9" ht="13.5" thickBot="1">
      <c r="A193" s="7" t="s">
        <v>25</v>
      </c>
      <c r="B193" s="9">
        <v>43311</v>
      </c>
      <c r="C193" s="10">
        <v>95</v>
      </c>
      <c r="D193" s="11">
        <v>42234</v>
      </c>
      <c r="E193" s="11">
        <v>2958101</v>
      </c>
      <c r="F193" s="62"/>
      <c r="H193" s="62"/>
      <c r="I193" s="62"/>
    </row>
    <row r="194" spans="1:9" ht="13.5" thickBot="1">
      <c r="A194" s="7" t="s">
        <v>25</v>
      </c>
      <c r="B194" s="9">
        <v>43312</v>
      </c>
      <c r="C194" s="10">
        <v>95</v>
      </c>
      <c r="D194" s="11">
        <v>42234</v>
      </c>
      <c r="E194" s="11">
        <v>2958101</v>
      </c>
      <c r="F194" s="62"/>
      <c r="H194" s="62"/>
      <c r="I194" s="62"/>
    </row>
    <row r="195" spans="1:9" ht="13.5" thickBot="1">
      <c r="A195" s="7" t="s">
        <v>26</v>
      </c>
      <c r="B195" s="9">
        <v>43282</v>
      </c>
      <c r="C195" s="10">
        <v>22</v>
      </c>
      <c r="D195" s="11">
        <v>41851</v>
      </c>
      <c r="E195" s="11">
        <v>2958101</v>
      </c>
      <c r="F195" s="62"/>
      <c r="H195" s="62"/>
      <c r="I195" s="62"/>
    </row>
    <row r="196" spans="1:9" ht="13.5" thickBot="1">
      <c r="A196" s="7" t="s">
        <v>26</v>
      </c>
      <c r="B196" s="9">
        <v>43283</v>
      </c>
      <c r="C196" s="10">
        <v>22</v>
      </c>
      <c r="D196" s="11">
        <v>41851</v>
      </c>
      <c r="E196" s="11">
        <v>2958101</v>
      </c>
      <c r="F196" s="62"/>
      <c r="H196" s="62"/>
      <c r="I196" s="62"/>
    </row>
    <row r="197" spans="1:9" ht="13.5" thickBot="1">
      <c r="A197" s="7" t="s">
        <v>26</v>
      </c>
      <c r="B197" s="9">
        <v>43284</v>
      </c>
      <c r="C197" s="10">
        <v>22</v>
      </c>
      <c r="D197" s="11">
        <v>41851</v>
      </c>
      <c r="E197" s="11">
        <v>2958101</v>
      </c>
      <c r="F197" s="62"/>
      <c r="H197" s="62"/>
      <c r="I197" s="62"/>
    </row>
    <row r="198" spans="1:9" ht="13.5" thickBot="1">
      <c r="A198" s="7" t="s">
        <v>26</v>
      </c>
      <c r="B198" s="9">
        <v>43285</v>
      </c>
      <c r="C198" s="10">
        <v>22</v>
      </c>
      <c r="D198" s="11">
        <v>41851</v>
      </c>
      <c r="E198" s="11">
        <v>2958101</v>
      </c>
      <c r="F198" s="62"/>
      <c r="H198" s="62"/>
      <c r="I198" s="62"/>
    </row>
    <row r="199" spans="1:9" ht="13.5" thickBot="1">
      <c r="A199" s="7" t="s">
        <v>26</v>
      </c>
      <c r="B199" s="9">
        <v>43286</v>
      </c>
      <c r="C199" s="10">
        <v>22</v>
      </c>
      <c r="D199" s="11">
        <v>41851</v>
      </c>
      <c r="E199" s="11">
        <v>2958101</v>
      </c>
      <c r="F199" s="62"/>
      <c r="H199" s="62"/>
      <c r="I199" s="62"/>
    </row>
    <row r="200" spans="1:9" ht="13.5" thickBot="1">
      <c r="A200" s="7" t="s">
        <v>26</v>
      </c>
      <c r="B200" s="9">
        <v>43287</v>
      </c>
      <c r="C200" s="10">
        <v>22</v>
      </c>
      <c r="D200" s="11">
        <v>41851</v>
      </c>
      <c r="E200" s="11">
        <v>2958101</v>
      </c>
      <c r="F200" s="62"/>
      <c r="H200" s="62"/>
      <c r="I200" s="62"/>
    </row>
    <row r="201" spans="1:9" ht="13.5" thickBot="1">
      <c r="A201" s="7" t="s">
        <v>26</v>
      </c>
      <c r="B201" s="9">
        <v>43288</v>
      </c>
      <c r="C201" s="10">
        <v>22</v>
      </c>
      <c r="D201" s="11">
        <v>41851</v>
      </c>
      <c r="E201" s="11">
        <v>2958101</v>
      </c>
      <c r="F201" s="62"/>
      <c r="H201" s="62"/>
      <c r="I201" s="62"/>
    </row>
    <row r="202" spans="1:9" ht="13.5" thickBot="1">
      <c r="A202" s="7" t="s">
        <v>26</v>
      </c>
      <c r="B202" s="9">
        <v>43289</v>
      </c>
      <c r="C202" s="10">
        <v>22</v>
      </c>
      <c r="D202" s="11">
        <v>41851</v>
      </c>
      <c r="E202" s="11">
        <v>2958101</v>
      </c>
      <c r="F202" s="62"/>
      <c r="H202" s="62"/>
      <c r="I202" s="62"/>
    </row>
    <row r="203" spans="1:9" ht="13.5" thickBot="1">
      <c r="A203" s="7" t="s">
        <v>26</v>
      </c>
      <c r="B203" s="9">
        <v>43290</v>
      </c>
      <c r="C203" s="10">
        <v>22</v>
      </c>
      <c r="D203" s="11">
        <v>41851</v>
      </c>
      <c r="E203" s="11">
        <v>2958101</v>
      </c>
      <c r="F203" s="62"/>
      <c r="H203" s="62"/>
      <c r="I203" s="62"/>
    </row>
    <row r="204" spans="1:9" ht="13.5" thickBot="1">
      <c r="A204" s="7" t="s">
        <v>26</v>
      </c>
      <c r="B204" s="9">
        <v>43291</v>
      </c>
      <c r="C204" s="10">
        <v>22</v>
      </c>
      <c r="D204" s="11">
        <v>41851</v>
      </c>
      <c r="E204" s="11">
        <v>2958101</v>
      </c>
      <c r="F204" s="62"/>
      <c r="H204" s="62"/>
      <c r="I204" s="62"/>
    </row>
    <row r="205" spans="1:9" ht="13.5" thickBot="1">
      <c r="A205" s="7" t="s">
        <v>26</v>
      </c>
      <c r="B205" s="9">
        <v>43292</v>
      </c>
      <c r="C205" s="10">
        <v>22</v>
      </c>
      <c r="D205" s="11">
        <v>41851</v>
      </c>
      <c r="E205" s="11">
        <v>2958101</v>
      </c>
      <c r="F205" s="62"/>
      <c r="H205" s="62"/>
      <c r="I205" s="62"/>
    </row>
    <row r="206" spans="1:9" ht="13.5" thickBot="1">
      <c r="A206" s="7" t="s">
        <v>26</v>
      </c>
      <c r="B206" s="9">
        <v>43293</v>
      </c>
      <c r="C206" s="10">
        <v>22</v>
      </c>
      <c r="D206" s="11">
        <v>41851</v>
      </c>
      <c r="E206" s="11">
        <v>2958101</v>
      </c>
      <c r="F206" s="62"/>
      <c r="H206" s="62"/>
      <c r="I206" s="62"/>
    </row>
    <row r="207" spans="1:9" ht="13.5" thickBot="1">
      <c r="A207" s="7" t="s">
        <v>26</v>
      </c>
      <c r="B207" s="9">
        <v>43294</v>
      </c>
      <c r="C207" s="10">
        <v>22</v>
      </c>
      <c r="D207" s="11">
        <v>41851</v>
      </c>
      <c r="E207" s="11">
        <v>2958101</v>
      </c>
      <c r="F207" s="62"/>
      <c r="H207" s="62"/>
      <c r="I207" s="62"/>
    </row>
    <row r="208" spans="1:9" ht="13.5" thickBot="1">
      <c r="A208" s="7" t="s">
        <v>26</v>
      </c>
      <c r="B208" s="9">
        <v>43295</v>
      </c>
      <c r="C208" s="10">
        <v>22</v>
      </c>
      <c r="D208" s="11">
        <v>41851</v>
      </c>
      <c r="E208" s="11">
        <v>2958101</v>
      </c>
      <c r="F208" s="62"/>
      <c r="H208" s="62"/>
      <c r="I208" s="62"/>
    </row>
    <row r="209" spans="1:9" ht="13.5" thickBot="1">
      <c r="A209" s="7" t="s">
        <v>26</v>
      </c>
      <c r="B209" s="9">
        <v>43296</v>
      </c>
      <c r="C209" s="10">
        <v>22</v>
      </c>
      <c r="D209" s="11">
        <v>41851</v>
      </c>
      <c r="E209" s="11">
        <v>2958101</v>
      </c>
      <c r="F209" s="62"/>
      <c r="H209" s="62"/>
      <c r="I209" s="62"/>
    </row>
    <row r="210" spans="1:9" ht="13.5" thickBot="1">
      <c r="A210" s="7" t="s">
        <v>26</v>
      </c>
      <c r="B210" s="9">
        <v>43297</v>
      </c>
      <c r="C210" s="10">
        <v>22</v>
      </c>
      <c r="D210" s="11">
        <v>41851</v>
      </c>
      <c r="E210" s="11">
        <v>2958101</v>
      </c>
      <c r="F210" s="62"/>
      <c r="H210" s="62"/>
      <c r="I210" s="62"/>
    </row>
    <row r="211" spans="1:9" ht="13.5" thickBot="1">
      <c r="A211" s="7" t="s">
        <v>26</v>
      </c>
      <c r="B211" s="9">
        <v>43298</v>
      </c>
      <c r="C211" s="10">
        <v>22</v>
      </c>
      <c r="D211" s="11">
        <v>41851</v>
      </c>
      <c r="E211" s="11">
        <v>2958101</v>
      </c>
      <c r="F211" s="62"/>
      <c r="H211" s="62"/>
      <c r="I211" s="62"/>
    </row>
    <row r="212" spans="1:9" ht="13.5" thickBot="1">
      <c r="A212" s="7" t="s">
        <v>26</v>
      </c>
      <c r="B212" s="9">
        <v>43299</v>
      </c>
      <c r="C212" s="10">
        <v>22</v>
      </c>
      <c r="D212" s="11">
        <v>41851</v>
      </c>
      <c r="E212" s="11">
        <v>2958101</v>
      </c>
      <c r="F212" s="62"/>
      <c r="H212" s="62"/>
      <c r="I212" s="62"/>
    </row>
    <row r="213" spans="1:9" ht="13.5" thickBot="1">
      <c r="A213" s="7" t="s">
        <v>26</v>
      </c>
      <c r="B213" s="9">
        <v>43300</v>
      </c>
      <c r="C213" s="10">
        <v>22</v>
      </c>
      <c r="D213" s="11">
        <v>41851</v>
      </c>
      <c r="E213" s="11">
        <v>2958101</v>
      </c>
      <c r="F213" s="62"/>
      <c r="H213" s="62"/>
      <c r="I213" s="62"/>
    </row>
    <row r="214" spans="1:9" ht="13.5" thickBot="1">
      <c r="A214" s="7" t="s">
        <v>26</v>
      </c>
      <c r="B214" s="9">
        <v>43301</v>
      </c>
      <c r="C214" s="10">
        <v>22</v>
      </c>
      <c r="D214" s="11">
        <v>41851</v>
      </c>
      <c r="E214" s="11">
        <v>2958101</v>
      </c>
      <c r="F214" s="62"/>
      <c r="H214" s="62"/>
      <c r="I214" s="62"/>
    </row>
    <row r="215" spans="1:9" ht="13.5" thickBot="1">
      <c r="A215" s="7" t="s">
        <v>26</v>
      </c>
      <c r="B215" s="9">
        <v>43302</v>
      </c>
      <c r="C215" s="10">
        <v>22</v>
      </c>
      <c r="D215" s="11">
        <v>41851</v>
      </c>
      <c r="E215" s="11">
        <v>2958101</v>
      </c>
      <c r="F215" s="62"/>
      <c r="H215" s="62"/>
      <c r="I215" s="62"/>
    </row>
    <row r="216" spans="1:9" ht="13.5" thickBot="1">
      <c r="A216" s="7" t="s">
        <v>26</v>
      </c>
      <c r="B216" s="9">
        <v>43303</v>
      </c>
      <c r="C216" s="10">
        <v>22</v>
      </c>
      <c r="D216" s="11">
        <v>41851</v>
      </c>
      <c r="E216" s="11">
        <v>2958101</v>
      </c>
      <c r="F216" s="62"/>
      <c r="H216" s="62"/>
      <c r="I216" s="62"/>
    </row>
    <row r="217" spans="1:9" ht="13.5" thickBot="1">
      <c r="A217" s="7" t="s">
        <v>26</v>
      </c>
      <c r="B217" s="9">
        <v>43304</v>
      </c>
      <c r="C217" s="10">
        <v>22</v>
      </c>
      <c r="D217" s="11">
        <v>41851</v>
      </c>
      <c r="E217" s="11">
        <v>2958101</v>
      </c>
      <c r="F217" s="62"/>
      <c r="H217" s="62"/>
      <c r="I217" s="62"/>
    </row>
    <row r="218" spans="1:9" ht="13.5" thickBot="1">
      <c r="A218" s="7" t="s">
        <v>26</v>
      </c>
      <c r="B218" s="9">
        <v>43305</v>
      </c>
      <c r="C218" s="10">
        <v>22</v>
      </c>
      <c r="D218" s="11">
        <v>41851</v>
      </c>
      <c r="E218" s="11">
        <v>2958101</v>
      </c>
      <c r="F218" s="62"/>
      <c r="H218" s="62"/>
      <c r="I218" s="62"/>
    </row>
    <row r="219" spans="1:9" ht="13.5" thickBot="1">
      <c r="A219" s="7" t="s">
        <v>26</v>
      </c>
      <c r="B219" s="9">
        <v>43306</v>
      </c>
      <c r="C219" s="10">
        <v>22</v>
      </c>
      <c r="D219" s="11">
        <v>41851</v>
      </c>
      <c r="E219" s="11">
        <v>2958101</v>
      </c>
      <c r="F219" s="62"/>
      <c r="H219" s="62"/>
      <c r="I219" s="62"/>
    </row>
    <row r="220" spans="1:9" ht="13.5" thickBot="1">
      <c r="A220" s="7" t="s">
        <v>26</v>
      </c>
      <c r="B220" s="9">
        <v>43307</v>
      </c>
      <c r="C220" s="10">
        <v>22</v>
      </c>
      <c r="D220" s="11">
        <v>41851</v>
      </c>
      <c r="E220" s="11">
        <v>2958101</v>
      </c>
      <c r="F220" s="62"/>
      <c r="H220" s="62"/>
      <c r="I220" s="62"/>
    </row>
    <row r="221" spans="1:9" ht="13.5" thickBot="1">
      <c r="A221" s="7" t="s">
        <v>26</v>
      </c>
      <c r="B221" s="9">
        <v>43308</v>
      </c>
      <c r="C221" s="10">
        <v>22</v>
      </c>
      <c r="D221" s="11">
        <v>41851</v>
      </c>
      <c r="E221" s="11">
        <v>2958101</v>
      </c>
      <c r="F221" s="62"/>
      <c r="H221" s="62"/>
      <c r="I221" s="62"/>
    </row>
    <row r="222" spans="1:9" ht="13.5" thickBot="1">
      <c r="A222" s="7" t="s">
        <v>26</v>
      </c>
      <c r="B222" s="9">
        <v>43309</v>
      </c>
      <c r="C222" s="10">
        <v>22</v>
      </c>
      <c r="D222" s="11">
        <v>41851</v>
      </c>
      <c r="E222" s="11">
        <v>2958101</v>
      </c>
      <c r="F222" s="62"/>
      <c r="H222" s="62"/>
      <c r="I222" s="62"/>
    </row>
    <row r="223" spans="1:9" ht="13.5" thickBot="1">
      <c r="A223" s="7" t="s">
        <v>26</v>
      </c>
      <c r="B223" s="9">
        <v>43310</v>
      </c>
      <c r="C223" s="10">
        <v>22</v>
      </c>
      <c r="D223" s="11">
        <v>41851</v>
      </c>
      <c r="E223" s="11">
        <v>2958101</v>
      </c>
      <c r="F223" s="62"/>
      <c r="H223" s="62"/>
      <c r="I223" s="62"/>
    </row>
    <row r="224" spans="1:9" ht="13.5" thickBot="1">
      <c r="A224" s="7" t="s">
        <v>26</v>
      </c>
      <c r="B224" s="9">
        <v>43311</v>
      </c>
      <c r="C224" s="10">
        <v>22</v>
      </c>
      <c r="D224" s="11">
        <v>41851</v>
      </c>
      <c r="E224" s="11">
        <v>2958101</v>
      </c>
      <c r="F224" s="62"/>
      <c r="H224" s="62"/>
      <c r="I224" s="62"/>
    </row>
    <row r="225" spans="1:9" ht="13.5" thickBot="1">
      <c r="A225" s="7" t="s">
        <v>26</v>
      </c>
      <c r="B225" s="9">
        <v>43312</v>
      </c>
      <c r="C225" s="10">
        <v>22</v>
      </c>
      <c r="D225" s="11">
        <v>41851</v>
      </c>
      <c r="E225" s="11">
        <v>2958101</v>
      </c>
      <c r="F225" s="62"/>
      <c r="H225" s="62"/>
      <c r="I225" s="62"/>
    </row>
    <row r="226" spans="1:9" ht="13.5" thickBot="1">
      <c r="A226" s="7" t="s">
        <v>27</v>
      </c>
      <c r="B226" s="9">
        <v>43282</v>
      </c>
      <c r="C226" s="10">
        <v>7</v>
      </c>
      <c r="D226" s="11">
        <v>42684</v>
      </c>
      <c r="E226" s="11">
        <v>2958101</v>
      </c>
      <c r="F226" s="62"/>
      <c r="H226" s="62"/>
      <c r="I226" s="62"/>
    </row>
    <row r="227" spans="1:9" ht="13.5" thickBot="1">
      <c r="A227" s="7" t="s">
        <v>27</v>
      </c>
      <c r="B227" s="9">
        <v>43283</v>
      </c>
      <c r="C227" s="10">
        <v>7</v>
      </c>
      <c r="D227" s="11">
        <v>42684</v>
      </c>
      <c r="E227" s="11">
        <v>2958101</v>
      </c>
      <c r="F227" s="62"/>
      <c r="H227" s="62"/>
      <c r="I227" s="62"/>
    </row>
    <row r="228" spans="1:9" ht="13.5" thickBot="1">
      <c r="A228" s="7" t="s">
        <v>27</v>
      </c>
      <c r="B228" s="9">
        <v>43284</v>
      </c>
      <c r="C228" s="10">
        <v>7</v>
      </c>
      <c r="D228" s="11">
        <v>42684</v>
      </c>
      <c r="E228" s="11">
        <v>2958101</v>
      </c>
      <c r="F228" s="62"/>
      <c r="H228" s="62"/>
      <c r="I228" s="62"/>
    </row>
    <row r="229" spans="1:9" ht="13.5" thickBot="1">
      <c r="A229" s="7" t="s">
        <v>27</v>
      </c>
      <c r="B229" s="9">
        <v>43285</v>
      </c>
      <c r="C229" s="10">
        <v>7</v>
      </c>
      <c r="D229" s="11">
        <v>42684</v>
      </c>
      <c r="E229" s="11">
        <v>2958101</v>
      </c>
      <c r="F229" s="62"/>
      <c r="H229" s="62"/>
      <c r="I229" s="62"/>
    </row>
    <row r="230" spans="1:9" ht="13.5" thickBot="1">
      <c r="A230" s="7" t="s">
        <v>27</v>
      </c>
      <c r="B230" s="9">
        <v>43286</v>
      </c>
      <c r="C230" s="10">
        <v>7</v>
      </c>
      <c r="D230" s="11">
        <v>42684</v>
      </c>
      <c r="E230" s="11">
        <v>2958101</v>
      </c>
      <c r="F230" s="62"/>
      <c r="H230" s="62"/>
      <c r="I230" s="62"/>
    </row>
    <row r="231" spans="1:9" ht="13.5" thickBot="1">
      <c r="A231" s="7" t="s">
        <v>27</v>
      </c>
      <c r="B231" s="9">
        <v>43287</v>
      </c>
      <c r="C231" s="10">
        <v>7</v>
      </c>
      <c r="D231" s="11">
        <v>42684</v>
      </c>
      <c r="E231" s="11">
        <v>2958101</v>
      </c>
      <c r="F231" s="62"/>
      <c r="H231" s="62"/>
      <c r="I231" s="62"/>
    </row>
    <row r="232" spans="1:9" ht="13.5" thickBot="1">
      <c r="A232" s="7" t="s">
        <v>27</v>
      </c>
      <c r="B232" s="9">
        <v>43288</v>
      </c>
      <c r="C232" s="10">
        <v>7</v>
      </c>
      <c r="D232" s="11">
        <v>42684</v>
      </c>
      <c r="E232" s="11">
        <v>2958101</v>
      </c>
      <c r="F232" s="62"/>
      <c r="H232" s="62"/>
      <c r="I232" s="62"/>
    </row>
    <row r="233" spans="1:9" ht="13.5" thickBot="1">
      <c r="A233" s="7" t="s">
        <v>27</v>
      </c>
      <c r="B233" s="9">
        <v>43289</v>
      </c>
      <c r="C233" s="10">
        <v>7</v>
      </c>
      <c r="D233" s="11">
        <v>42684</v>
      </c>
      <c r="E233" s="11">
        <v>2958101</v>
      </c>
      <c r="F233" s="62"/>
      <c r="H233" s="62"/>
      <c r="I233" s="62"/>
    </row>
    <row r="234" spans="1:9" ht="13.5" thickBot="1">
      <c r="A234" s="7" t="s">
        <v>27</v>
      </c>
      <c r="B234" s="9">
        <v>43290</v>
      </c>
      <c r="C234" s="10">
        <v>7</v>
      </c>
      <c r="D234" s="11">
        <v>42684</v>
      </c>
      <c r="E234" s="11">
        <v>2958101</v>
      </c>
      <c r="F234" s="62"/>
      <c r="H234" s="62"/>
      <c r="I234" s="62"/>
    </row>
    <row r="235" spans="1:9" ht="13.5" thickBot="1">
      <c r="A235" s="7" t="s">
        <v>27</v>
      </c>
      <c r="B235" s="9">
        <v>43291</v>
      </c>
      <c r="C235" s="10">
        <v>7</v>
      </c>
      <c r="D235" s="11">
        <v>42684</v>
      </c>
      <c r="E235" s="11">
        <v>2958101</v>
      </c>
      <c r="F235" s="62"/>
      <c r="H235" s="62"/>
      <c r="I235" s="62"/>
    </row>
    <row r="236" spans="1:9" ht="13.5" thickBot="1">
      <c r="A236" s="7" t="s">
        <v>27</v>
      </c>
      <c r="B236" s="9">
        <v>43292</v>
      </c>
      <c r="C236" s="10">
        <v>7</v>
      </c>
      <c r="D236" s="11">
        <v>42684</v>
      </c>
      <c r="E236" s="11">
        <v>2958101</v>
      </c>
      <c r="F236" s="62"/>
      <c r="H236" s="62"/>
      <c r="I236" s="62"/>
    </row>
    <row r="237" spans="1:9" ht="13.5" thickBot="1">
      <c r="A237" s="7" t="s">
        <v>27</v>
      </c>
      <c r="B237" s="9">
        <v>43293</v>
      </c>
      <c r="C237" s="10">
        <v>7</v>
      </c>
      <c r="D237" s="11">
        <v>42684</v>
      </c>
      <c r="E237" s="11">
        <v>2958101</v>
      </c>
      <c r="F237" s="62"/>
      <c r="H237" s="62"/>
      <c r="I237" s="62"/>
    </row>
    <row r="238" spans="1:9" ht="13.5" thickBot="1">
      <c r="A238" s="7" t="s">
        <v>27</v>
      </c>
      <c r="B238" s="9">
        <v>43294</v>
      </c>
      <c r="C238" s="10">
        <v>7</v>
      </c>
      <c r="D238" s="11">
        <v>42684</v>
      </c>
      <c r="E238" s="11">
        <v>2958101</v>
      </c>
      <c r="F238" s="62"/>
      <c r="H238" s="62"/>
      <c r="I238" s="62"/>
    </row>
    <row r="239" spans="1:9" ht="13.5" thickBot="1">
      <c r="A239" s="7" t="s">
        <v>27</v>
      </c>
      <c r="B239" s="9">
        <v>43295</v>
      </c>
      <c r="C239" s="10">
        <v>7</v>
      </c>
      <c r="D239" s="11">
        <v>42684</v>
      </c>
      <c r="E239" s="11">
        <v>2958101</v>
      </c>
      <c r="F239" s="62"/>
      <c r="H239" s="62"/>
      <c r="I239" s="62"/>
    </row>
    <row r="240" spans="1:9" ht="13.5" thickBot="1">
      <c r="A240" s="7" t="s">
        <v>27</v>
      </c>
      <c r="B240" s="9">
        <v>43296</v>
      </c>
      <c r="C240" s="10">
        <v>7</v>
      </c>
      <c r="D240" s="11">
        <v>42684</v>
      </c>
      <c r="E240" s="11">
        <v>2958101</v>
      </c>
      <c r="F240" s="62"/>
      <c r="H240" s="62"/>
      <c r="I240" s="62"/>
    </row>
    <row r="241" spans="1:9" ht="13.5" thickBot="1">
      <c r="A241" s="7" t="s">
        <v>27</v>
      </c>
      <c r="B241" s="9">
        <v>43297</v>
      </c>
      <c r="C241" s="10">
        <v>7</v>
      </c>
      <c r="D241" s="11">
        <v>42684</v>
      </c>
      <c r="E241" s="11">
        <v>2958101</v>
      </c>
      <c r="F241" s="62"/>
      <c r="H241" s="62"/>
      <c r="I241" s="62"/>
    </row>
    <row r="242" spans="1:9" ht="13.5" thickBot="1">
      <c r="A242" s="7" t="s">
        <v>27</v>
      </c>
      <c r="B242" s="9">
        <v>43298</v>
      </c>
      <c r="C242" s="10">
        <v>7</v>
      </c>
      <c r="D242" s="11">
        <v>42684</v>
      </c>
      <c r="E242" s="11">
        <v>2958101</v>
      </c>
      <c r="F242" s="62"/>
      <c r="H242" s="62"/>
      <c r="I242" s="62"/>
    </row>
    <row r="243" spans="1:9" ht="13.5" thickBot="1">
      <c r="A243" s="7" t="s">
        <v>27</v>
      </c>
      <c r="B243" s="9">
        <v>43299</v>
      </c>
      <c r="C243" s="10">
        <v>7</v>
      </c>
      <c r="D243" s="11">
        <v>42684</v>
      </c>
      <c r="E243" s="11">
        <v>2958101</v>
      </c>
      <c r="F243" s="62"/>
      <c r="H243" s="62"/>
      <c r="I243" s="62"/>
    </row>
    <row r="244" spans="1:9" ht="13.5" thickBot="1">
      <c r="A244" s="7" t="s">
        <v>27</v>
      </c>
      <c r="B244" s="9">
        <v>43300</v>
      </c>
      <c r="C244" s="10">
        <v>7</v>
      </c>
      <c r="D244" s="11">
        <v>42684</v>
      </c>
      <c r="E244" s="11">
        <v>2958101</v>
      </c>
      <c r="F244" s="62"/>
      <c r="H244" s="62"/>
      <c r="I244" s="62"/>
    </row>
    <row r="245" spans="1:9" ht="13.5" thickBot="1">
      <c r="A245" s="7" t="s">
        <v>27</v>
      </c>
      <c r="B245" s="9">
        <v>43301</v>
      </c>
      <c r="C245" s="10">
        <v>7</v>
      </c>
      <c r="D245" s="11">
        <v>42684</v>
      </c>
      <c r="E245" s="11">
        <v>2958101</v>
      </c>
      <c r="F245" s="62"/>
      <c r="H245" s="62"/>
      <c r="I245" s="62"/>
    </row>
    <row r="246" spans="1:9" ht="13.5" thickBot="1">
      <c r="A246" s="7" t="s">
        <v>27</v>
      </c>
      <c r="B246" s="9">
        <v>43302</v>
      </c>
      <c r="C246" s="10">
        <v>7</v>
      </c>
      <c r="D246" s="11">
        <v>42684</v>
      </c>
      <c r="E246" s="11">
        <v>2958101</v>
      </c>
      <c r="F246" s="62"/>
      <c r="H246" s="62"/>
      <c r="I246" s="62"/>
    </row>
    <row r="247" spans="1:9" ht="13.5" thickBot="1">
      <c r="A247" s="7" t="s">
        <v>27</v>
      </c>
      <c r="B247" s="9">
        <v>43303</v>
      </c>
      <c r="C247" s="10">
        <v>7</v>
      </c>
      <c r="D247" s="11">
        <v>42684</v>
      </c>
      <c r="E247" s="11">
        <v>2958101</v>
      </c>
      <c r="F247" s="62"/>
      <c r="H247" s="62"/>
      <c r="I247" s="62"/>
    </row>
    <row r="248" spans="1:9" ht="13.5" thickBot="1">
      <c r="A248" s="7" t="s">
        <v>27</v>
      </c>
      <c r="B248" s="9">
        <v>43304</v>
      </c>
      <c r="C248" s="10">
        <v>7</v>
      </c>
      <c r="D248" s="11">
        <v>42684</v>
      </c>
      <c r="E248" s="11">
        <v>2958101</v>
      </c>
      <c r="F248" s="62"/>
      <c r="H248" s="62"/>
      <c r="I248" s="62"/>
    </row>
    <row r="249" spans="1:9" ht="13.5" thickBot="1">
      <c r="A249" s="7" t="s">
        <v>27</v>
      </c>
      <c r="B249" s="9">
        <v>43305</v>
      </c>
      <c r="C249" s="10">
        <v>7</v>
      </c>
      <c r="D249" s="11">
        <v>42684</v>
      </c>
      <c r="E249" s="11">
        <v>2958101</v>
      </c>
      <c r="F249" s="62"/>
      <c r="H249" s="62"/>
      <c r="I249" s="62"/>
    </row>
    <row r="250" spans="1:9" ht="13.5" thickBot="1">
      <c r="A250" s="7" t="s">
        <v>27</v>
      </c>
      <c r="B250" s="9">
        <v>43306</v>
      </c>
      <c r="C250" s="10">
        <v>7</v>
      </c>
      <c r="D250" s="11">
        <v>42684</v>
      </c>
      <c r="E250" s="11">
        <v>2958101</v>
      </c>
      <c r="F250" s="62"/>
      <c r="H250" s="62"/>
      <c r="I250" s="62"/>
    </row>
    <row r="251" spans="1:9" ht="13.5" thickBot="1">
      <c r="A251" s="7" t="s">
        <v>27</v>
      </c>
      <c r="B251" s="9">
        <v>43307</v>
      </c>
      <c r="C251" s="10">
        <v>7</v>
      </c>
      <c r="D251" s="11">
        <v>42684</v>
      </c>
      <c r="E251" s="11">
        <v>2958101</v>
      </c>
      <c r="F251" s="62"/>
      <c r="H251" s="62"/>
      <c r="I251" s="62"/>
    </row>
    <row r="252" spans="1:9" ht="13.5" thickBot="1">
      <c r="A252" s="7" t="s">
        <v>27</v>
      </c>
      <c r="B252" s="9">
        <v>43308</v>
      </c>
      <c r="C252" s="10">
        <v>7</v>
      </c>
      <c r="D252" s="11">
        <v>42684</v>
      </c>
      <c r="E252" s="11">
        <v>2958101</v>
      </c>
      <c r="F252" s="62"/>
      <c r="H252" s="62"/>
      <c r="I252" s="62"/>
    </row>
    <row r="253" spans="1:9" ht="13.5" thickBot="1">
      <c r="A253" s="7" t="s">
        <v>27</v>
      </c>
      <c r="B253" s="9">
        <v>43309</v>
      </c>
      <c r="C253" s="10">
        <v>7</v>
      </c>
      <c r="D253" s="11">
        <v>42684</v>
      </c>
      <c r="E253" s="11">
        <v>2958101</v>
      </c>
      <c r="F253" s="62"/>
      <c r="H253" s="62"/>
      <c r="I253" s="62"/>
    </row>
    <row r="254" spans="1:9" ht="13.5" thickBot="1">
      <c r="A254" s="7" t="s">
        <v>27</v>
      </c>
      <c r="B254" s="9">
        <v>43310</v>
      </c>
      <c r="C254" s="10">
        <v>7</v>
      </c>
      <c r="D254" s="11">
        <v>42684</v>
      </c>
      <c r="E254" s="11">
        <v>2958101</v>
      </c>
      <c r="F254" s="62"/>
      <c r="H254" s="62"/>
      <c r="I254" s="62"/>
    </row>
    <row r="255" spans="1:9" ht="13.5" thickBot="1">
      <c r="A255" s="7" t="s">
        <v>27</v>
      </c>
      <c r="B255" s="9">
        <v>43311</v>
      </c>
      <c r="C255" s="10">
        <v>7</v>
      </c>
      <c r="D255" s="11">
        <v>42684</v>
      </c>
      <c r="E255" s="11">
        <v>2958101</v>
      </c>
      <c r="F255" s="62"/>
      <c r="H255" s="62"/>
      <c r="I255" s="62"/>
    </row>
    <row r="256" spans="1:9" ht="13.5" thickBot="1">
      <c r="A256" s="7" t="s">
        <v>27</v>
      </c>
      <c r="B256" s="9">
        <v>43312</v>
      </c>
      <c r="C256" s="10">
        <v>7</v>
      </c>
      <c r="D256" s="11">
        <v>42684</v>
      </c>
      <c r="E256" s="11">
        <v>2958101</v>
      </c>
      <c r="F256" s="62"/>
      <c r="H256" s="62"/>
      <c r="I256" s="62"/>
    </row>
    <row r="257" spans="1:9" ht="13.5" thickBot="1">
      <c r="A257" s="7" t="s">
        <v>28</v>
      </c>
      <c r="B257" s="9">
        <v>43282</v>
      </c>
      <c r="C257" s="10">
        <v>50</v>
      </c>
      <c r="D257" s="11">
        <v>42811</v>
      </c>
      <c r="E257" s="11">
        <v>2958101</v>
      </c>
      <c r="F257" s="62"/>
      <c r="H257" s="62"/>
      <c r="I257" s="62"/>
    </row>
    <row r="258" spans="1:9" ht="13.5" thickBot="1">
      <c r="A258" s="7" t="s">
        <v>28</v>
      </c>
      <c r="B258" s="9">
        <v>43283</v>
      </c>
      <c r="C258" s="10">
        <v>50</v>
      </c>
      <c r="D258" s="11">
        <v>42811</v>
      </c>
      <c r="E258" s="11">
        <v>2958101</v>
      </c>
      <c r="F258" s="62"/>
      <c r="H258" s="62"/>
      <c r="I258" s="62"/>
    </row>
    <row r="259" spans="1:9" ht="13.5" thickBot="1">
      <c r="A259" s="7" t="s">
        <v>28</v>
      </c>
      <c r="B259" s="9">
        <v>43284</v>
      </c>
      <c r="C259" s="10">
        <v>50</v>
      </c>
      <c r="D259" s="11">
        <v>42811</v>
      </c>
      <c r="E259" s="11">
        <v>2958101</v>
      </c>
      <c r="F259" s="62"/>
      <c r="H259" s="62"/>
      <c r="I259" s="62"/>
    </row>
    <row r="260" spans="1:9" ht="13.5" thickBot="1">
      <c r="A260" s="7" t="s">
        <v>28</v>
      </c>
      <c r="B260" s="9">
        <v>43285</v>
      </c>
      <c r="C260" s="10">
        <v>50</v>
      </c>
      <c r="D260" s="11">
        <v>42811</v>
      </c>
      <c r="E260" s="11">
        <v>2958101</v>
      </c>
      <c r="F260" s="62"/>
      <c r="H260" s="62"/>
      <c r="I260" s="62"/>
    </row>
    <row r="261" spans="1:9" ht="13.5" thickBot="1">
      <c r="A261" s="7" t="s">
        <v>28</v>
      </c>
      <c r="B261" s="9">
        <v>43286</v>
      </c>
      <c r="C261" s="10">
        <v>50</v>
      </c>
      <c r="D261" s="11">
        <v>42811</v>
      </c>
      <c r="E261" s="11">
        <v>2958101</v>
      </c>
      <c r="F261" s="62"/>
      <c r="H261" s="62"/>
      <c r="I261" s="62"/>
    </row>
    <row r="262" spans="1:9" ht="13.5" thickBot="1">
      <c r="A262" s="7" t="s">
        <v>28</v>
      </c>
      <c r="B262" s="9">
        <v>43287</v>
      </c>
      <c r="C262" s="10">
        <v>50</v>
      </c>
      <c r="D262" s="11">
        <v>42811</v>
      </c>
      <c r="E262" s="11">
        <v>2958101</v>
      </c>
      <c r="F262" s="62"/>
      <c r="H262" s="62"/>
      <c r="I262" s="62"/>
    </row>
    <row r="263" spans="1:9" ht="13.5" thickBot="1">
      <c r="A263" s="7" t="s">
        <v>28</v>
      </c>
      <c r="B263" s="9">
        <v>43288</v>
      </c>
      <c r="C263" s="10">
        <v>50</v>
      </c>
      <c r="D263" s="11">
        <v>42811</v>
      </c>
      <c r="E263" s="11">
        <v>2958101</v>
      </c>
      <c r="F263" s="62"/>
      <c r="H263" s="62"/>
      <c r="I263" s="62"/>
    </row>
    <row r="264" spans="1:9" ht="13.5" thickBot="1">
      <c r="A264" s="7" t="s">
        <v>28</v>
      </c>
      <c r="B264" s="9">
        <v>43289</v>
      </c>
      <c r="C264" s="10">
        <v>50</v>
      </c>
      <c r="D264" s="11">
        <v>42811</v>
      </c>
      <c r="E264" s="11">
        <v>2958101</v>
      </c>
      <c r="F264" s="62"/>
      <c r="H264" s="62"/>
      <c r="I264" s="62"/>
    </row>
    <row r="265" spans="1:9" ht="13.5" thickBot="1">
      <c r="A265" s="7" t="s">
        <v>28</v>
      </c>
      <c r="B265" s="9">
        <v>43290</v>
      </c>
      <c r="C265" s="10">
        <v>50</v>
      </c>
      <c r="D265" s="11">
        <v>42811</v>
      </c>
      <c r="E265" s="11">
        <v>2958101</v>
      </c>
      <c r="F265" s="62"/>
      <c r="H265" s="62"/>
      <c r="I265" s="62"/>
    </row>
    <row r="266" spans="1:9" ht="13.5" thickBot="1">
      <c r="A266" s="7" t="s">
        <v>28</v>
      </c>
      <c r="B266" s="9">
        <v>43291</v>
      </c>
      <c r="C266" s="10">
        <v>50</v>
      </c>
      <c r="D266" s="11">
        <v>42811</v>
      </c>
      <c r="E266" s="11">
        <v>2958101</v>
      </c>
      <c r="F266" s="62"/>
      <c r="H266" s="62"/>
      <c r="I266" s="62"/>
    </row>
    <row r="267" spans="1:9" ht="13.5" thickBot="1">
      <c r="A267" s="7" t="s">
        <v>28</v>
      </c>
      <c r="B267" s="9">
        <v>43292</v>
      </c>
      <c r="C267" s="10">
        <v>50</v>
      </c>
      <c r="D267" s="11">
        <v>42811</v>
      </c>
      <c r="E267" s="11">
        <v>2958101</v>
      </c>
      <c r="F267" s="62"/>
      <c r="H267" s="62"/>
      <c r="I267" s="62"/>
    </row>
    <row r="268" spans="1:9" ht="13.5" thickBot="1">
      <c r="A268" s="7" t="s">
        <v>28</v>
      </c>
      <c r="B268" s="9">
        <v>43293</v>
      </c>
      <c r="C268" s="10">
        <v>50</v>
      </c>
      <c r="D268" s="11">
        <v>42811</v>
      </c>
      <c r="E268" s="11">
        <v>2958101</v>
      </c>
      <c r="F268" s="62"/>
      <c r="H268" s="62"/>
      <c r="I268" s="62"/>
    </row>
    <row r="269" spans="1:9" ht="13.5" thickBot="1">
      <c r="A269" s="7" t="s">
        <v>28</v>
      </c>
      <c r="B269" s="9">
        <v>43294</v>
      </c>
      <c r="C269" s="10">
        <v>50</v>
      </c>
      <c r="D269" s="11">
        <v>42811</v>
      </c>
      <c r="E269" s="11">
        <v>2958101</v>
      </c>
      <c r="F269" s="62"/>
      <c r="H269" s="62"/>
      <c r="I269" s="62"/>
    </row>
    <row r="270" spans="1:9" ht="13.5" thickBot="1">
      <c r="A270" s="7" t="s">
        <v>28</v>
      </c>
      <c r="B270" s="9">
        <v>43295</v>
      </c>
      <c r="C270" s="10">
        <v>50</v>
      </c>
      <c r="D270" s="11">
        <v>42811</v>
      </c>
      <c r="E270" s="11">
        <v>2958101</v>
      </c>
      <c r="F270" s="62"/>
      <c r="H270" s="62"/>
      <c r="I270" s="62"/>
    </row>
    <row r="271" spans="1:9" ht="13.5" thickBot="1">
      <c r="A271" s="7" t="s">
        <v>28</v>
      </c>
      <c r="B271" s="9">
        <v>43296</v>
      </c>
      <c r="C271" s="10">
        <v>50</v>
      </c>
      <c r="D271" s="11">
        <v>42811</v>
      </c>
      <c r="E271" s="11">
        <v>2958101</v>
      </c>
      <c r="F271" s="62"/>
      <c r="H271" s="62"/>
      <c r="I271" s="62"/>
    </row>
    <row r="272" spans="1:9" ht="13.5" thickBot="1">
      <c r="A272" s="7" t="s">
        <v>28</v>
      </c>
      <c r="B272" s="9">
        <v>43297</v>
      </c>
      <c r="C272" s="10">
        <v>50</v>
      </c>
      <c r="D272" s="11">
        <v>42811</v>
      </c>
      <c r="E272" s="11">
        <v>2958101</v>
      </c>
      <c r="F272" s="62"/>
      <c r="H272" s="62"/>
      <c r="I272" s="62"/>
    </row>
    <row r="273" spans="1:9" ht="13.5" thickBot="1">
      <c r="A273" s="7" t="s">
        <v>28</v>
      </c>
      <c r="B273" s="9">
        <v>43298</v>
      </c>
      <c r="C273" s="10">
        <v>50</v>
      </c>
      <c r="D273" s="11">
        <v>42811</v>
      </c>
      <c r="E273" s="11">
        <v>2958101</v>
      </c>
      <c r="F273" s="62"/>
      <c r="H273" s="62"/>
      <c r="I273" s="62"/>
    </row>
    <row r="274" spans="1:9" ht="13.5" thickBot="1">
      <c r="A274" s="7" t="s">
        <v>28</v>
      </c>
      <c r="B274" s="9">
        <v>43299</v>
      </c>
      <c r="C274" s="10">
        <v>50</v>
      </c>
      <c r="D274" s="11">
        <v>42811</v>
      </c>
      <c r="E274" s="11">
        <v>2958101</v>
      </c>
      <c r="F274" s="62"/>
      <c r="H274" s="62"/>
      <c r="I274" s="62"/>
    </row>
    <row r="275" spans="1:9" ht="13.5" thickBot="1">
      <c r="A275" s="7" t="s">
        <v>28</v>
      </c>
      <c r="B275" s="9">
        <v>43300</v>
      </c>
      <c r="C275" s="10">
        <v>50</v>
      </c>
      <c r="D275" s="11">
        <v>42811</v>
      </c>
      <c r="E275" s="11">
        <v>2958101</v>
      </c>
      <c r="F275" s="62"/>
      <c r="H275" s="62"/>
      <c r="I275" s="62"/>
    </row>
    <row r="276" spans="1:9" ht="13.5" thickBot="1">
      <c r="A276" s="7" t="s">
        <v>28</v>
      </c>
      <c r="B276" s="9">
        <v>43301</v>
      </c>
      <c r="C276" s="10">
        <v>50</v>
      </c>
      <c r="D276" s="11">
        <v>42811</v>
      </c>
      <c r="E276" s="11">
        <v>2958101</v>
      </c>
      <c r="F276" s="62"/>
      <c r="H276" s="62"/>
      <c r="I276" s="62"/>
    </row>
    <row r="277" spans="1:9" ht="13.5" thickBot="1">
      <c r="A277" s="7" t="s">
        <v>28</v>
      </c>
      <c r="B277" s="9">
        <v>43302</v>
      </c>
      <c r="C277" s="10">
        <v>50</v>
      </c>
      <c r="D277" s="11">
        <v>42811</v>
      </c>
      <c r="E277" s="11">
        <v>2958101</v>
      </c>
      <c r="F277" s="62"/>
      <c r="H277" s="62"/>
      <c r="I277" s="62"/>
    </row>
    <row r="278" spans="1:9" ht="13.5" thickBot="1">
      <c r="A278" s="7" t="s">
        <v>28</v>
      </c>
      <c r="B278" s="9">
        <v>43303</v>
      </c>
      <c r="C278" s="10">
        <v>50</v>
      </c>
      <c r="D278" s="11">
        <v>42811</v>
      </c>
      <c r="E278" s="11">
        <v>2958101</v>
      </c>
      <c r="F278" s="62"/>
      <c r="H278" s="62"/>
      <c r="I278" s="62"/>
    </row>
    <row r="279" spans="1:9" ht="13.5" thickBot="1">
      <c r="A279" s="7" t="s">
        <v>28</v>
      </c>
      <c r="B279" s="9">
        <v>43304</v>
      </c>
      <c r="C279" s="10">
        <v>50</v>
      </c>
      <c r="D279" s="11">
        <v>42811</v>
      </c>
      <c r="E279" s="11">
        <v>2958101</v>
      </c>
      <c r="F279" s="62"/>
      <c r="H279" s="62"/>
      <c r="I279" s="62"/>
    </row>
    <row r="280" spans="1:9" ht="13.5" thickBot="1">
      <c r="A280" s="7" t="s">
        <v>28</v>
      </c>
      <c r="B280" s="9">
        <v>43305</v>
      </c>
      <c r="C280" s="10">
        <v>50</v>
      </c>
      <c r="D280" s="11">
        <v>42811</v>
      </c>
      <c r="E280" s="11">
        <v>2958101</v>
      </c>
      <c r="F280" s="62"/>
      <c r="H280" s="62"/>
      <c r="I280" s="62"/>
    </row>
    <row r="281" spans="1:9" ht="13.5" thickBot="1">
      <c r="A281" s="7" t="s">
        <v>28</v>
      </c>
      <c r="B281" s="9">
        <v>43306</v>
      </c>
      <c r="C281" s="10">
        <v>50</v>
      </c>
      <c r="D281" s="11">
        <v>42811</v>
      </c>
      <c r="E281" s="11">
        <v>2958101</v>
      </c>
      <c r="F281" s="62"/>
      <c r="H281" s="62"/>
      <c r="I281" s="62"/>
    </row>
    <row r="282" spans="1:9" ht="13.5" thickBot="1">
      <c r="A282" s="7" t="s">
        <v>28</v>
      </c>
      <c r="B282" s="9">
        <v>43307</v>
      </c>
      <c r="C282" s="10">
        <v>50</v>
      </c>
      <c r="D282" s="11">
        <v>42811</v>
      </c>
      <c r="E282" s="11">
        <v>2958101</v>
      </c>
      <c r="F282" s="62"/>
      <c r="H282" s="62"/>
      <c r="I282" s="62"/>
    </row>
    <row r="283" spans="1:9" ht="13.5" thickBot="1">
      <c r="A283" s="7" t="s">
        <v>28</v>
      </c>
      <c r="B283" s="9">
        <v>43308</v>
      </c>
      <c r="C283" s="10">
        <v>50</v>
      </c>
      <c r="D283" s="11">
        <v>42811</v>
      </c>
      <c r="E283" s="11">
        <v>2958101</v>
      </c>
      <c r="F283" s="62"/>
      <c r="H283" s="62"/>
      <c r="I283" s="62"/>
    </row>
    <row r="284" spans="1:9" ht="13.5" thickBot="1">
      <c r="A284" s="7" t="s">
        <v>28</v>
      </c>
      <c r="B284" s="9">
        <v>43309</v>
      </c>
      <c r="C284" s="10">
        <v>50</v>
      </c>
      <c r="D284" s="11">
        <v>42811</v>
      </c>
      <c r="E284" s="11">
        <v>2958101</v>
      </c>
      <c r="F284" s="62"/>
      <c r="H284" s="62"/>
      <c r="I284" s="62"/>
    </row>
    <row r="285" spans="1:9" ht="13.5" thickBot="1">
      <c r="A285" s="7" t="s">
        <v>28</v>
      </c>
      <c r="B285" s="9">
        <v>43310</v>
      </c>
      <c r="C285" s="10">
        <v>50</v>
      </c>
      <c r="D285" s="11">
        <v>42811</v>
      </c>
      <c r="E285" s="11">
        <v>2958101</v>
      </c>
      <c r="F285" s="62"/>
      <c r="H285" s="62"/>
      <c r="I285" s="62"/>
    </row>
    <row r="286" spans="1:9" ht="13.5" thickBot="1">
      <c r="A286" s="7" t="s">
        <v>28</v>
      </c>
      <c r="B286" s="9">
        <v>43311</v>
      </c>
      <c r="C286" s="10">
        <v>50</v>
      </c>
      <c r="D286" s="11">
        <v>42811</v>
      </c>
      <c r="E286" s="11">
        <v>2958101</v>
      </c>
      <c r="F286" s="62"/>
      <c r="H286" s="62"/>
      <c r="I286" s="62"/>
    </row>
    <row r="287" spans="1:9" ht="13.5" thickBot="1">
      <c r="A287" s="7" t="s">
        <v>28</v>
      </c>
      <c r="B287" s="9">
        <v>43312</v>
      </c>
      <c r="C287" s="10">
        <v>50</v>
      </c>
      <c r="D287" s="11">
        <v>42811</v>
      </c>
      <c r="E287" s="11">
        <v>2958101</v>
      </c>
      <c r="F287" s="62"/>
      <c r="H287" s="62"/>
      <c r="I287" s="62"/>
    </row>
    <row r="288" spans="1:9" ht="13.5" thickBot="1">
      <c r="A288" s="7" t="s">
        <v>29</v>
      </c>
      <c r="B288" s="9">
        <v>43282</v>
      </c>
      <c r="C288" s="10">
        <v>102</v>
      </c>
      <c r="D288" s="11">
        <v>42749</v>
      </c>
      <c r="E288" s="11">
        <v>2958101</v>
      </c>
      <c r="F288" s="62"/>
      <c r="H288" s="62"/>
      <c r="I288" s="62"/>
    </row>
    <row r="289" spans="1:9" ht="13.5" thickBot="1">
      <c r="A289" s="7" t="s">
        <v>29</v>
      </c>
      <c r="B289" s="9">
        <v>43283</v>
      </c>
      <c r="C289" s="10">
        <v>102</v>
      </c>
      <c r="D289" s="11">
        <v>42749</v>
      </c>
      <c r="E289" s="11">
        <v>2958101</v>
      </c>
      <c r="F289" s="62"/>
      <c r="H289" s="62"/>
      <c r="I289" s="62"/>
    </row>
    <row r="290" spans="1:9" ht="13.5" thickBot="1">
      <c r="A290" s="7" t="s">
        <v>29</v>
      </c>
      <c r="B290" s="9">
        <v>43284</v>
      </c>
      <c r="C290" s="10">
        <v>102</v>
      </c>
      <c r="D290" s="11">
        <v>42749</v>
      </c>
      <c r="E290" s="11">
        <v>2958101</v>
      </c>
      <c r="F290" s="62"/>
      <c r="H290" s="62"/>
      <c r="I290" s="62"/>
    </row>
    <row r="291" spans="1:9" ht="13.5" thickBot="1">
      <c r="A291" s="7" t="s">
        <v>29</v>
      </c>
      <c r="B291" s="9">
        <v>43285</v>
      </c>
      <c r="C291" s="10">
        <v>102</v>
      </c>
      <c r="D291" s="11">
        <v>42749</v>
      </c>
      <c r="E291" s="11">
        <v>2958101</v>
      </c>
      <c r="F291" s="62"/>
      <c r="H291" s="62"/>
      <c r="I291" s="62"/>
    </row>
    <row r="292" spans="1:9" ht="13.5" thickBot="1">
      <c r="A292" s="7" t="s">
        <v>29</v>
      </c>
      <c r="B292" s="9">
        <v>43286</v>
      </c>
      <c r="C292" s="10">
        <v>102</v>
      </c>
      <c r="D292" s="11">
        <v>42749</v>
      </c>
      <c r="E292" s="11">
        <v>2958101</v>
      </c>
      <c r="F292" s="62"/>
      <c r="H292" s="62"/>
      <c r="I292" s="62"/>
    </row>
    <row r="293" spans="1:9" ht="13.5" thickBot="1">
      <c r="A293" s="7" t="s">
        <v>29</v>
      </c>
      <c r="B293" s="9">
        <v>43287</v>
      </c>
      <c r="C293" s="10">
        <v>102</v>
      </c>
      <c r="D293" s="11">
        <v>42749</v>
      </c>
      <c r="E293" s="11">
        <v>2958101</v>
      </c>
      <c r="F293" s="62"/>
      <c r="H293" s="62"/>
      <c r="I293" s="62"/>
    </row>
    <row r="294" spans="1:9" ht="13.5" thickBot="1">
      <c r="A294" s="7" t="s">
        <v>29</v>
      </c>
      <c r="B294" s="9">
        <v>43288</v>
      </c>
      <c r="C294" s="10">
        <v>102</v>
      </c>
      <c r="D294" s="11">
        <v>42749</v>
      </c>
      <c r="E294" s="11">
        <v>2958101</v>
      </c>
      <c r="F294" s="62"/>
      <c r="H294" s="62"/>
      <c r="I294" s="62"/>
    </row>
    <row r="295" spans="1:9" ht="13.5" thickBot="1">
      <c r="A295" s="7" t="s">
        <v>29</v>
      </c>
      <c r="B295" s="9">
        <v>43289</v>
      </c>
      <c r="C295" s="10">
        <v>102</v>
      </c>
      <c r="D295" s="11">
        <v>42749</v>
      </c>
      <c r="E295" s="11">
        <v>2958101</v>
      </c>
      <c r="F295" s="62"/>
      <c r="H295" s="62"/>
      <c r="I295" s="62"/>
    </row>
    <row r="296" spans="1:9" ht="13.5" thickBot="1">
      <c r="A296" s="7" t="s">
        <v>29</v>
      </c>
      <c r="B296" s="9">
        <v>43290</v>
      </c>
      <c r="C296" s="10">
        <v>102</v>
      </c>
      <c r="D296" s="11">
        <v>42749</v>
      </c>
      <c r="E296" s="11">
        <v>2958101</v>
      </c>
      <c r="F296" s="62"/>
      <c r="H296" s="62"/>
      <c r="I296" s="62"/>
    </row>
    <row r="297" spans="1:9" ht="13.5" thickBot="1">
      <c r="A297" s="7" t="s">
        <v>29</v>
      </c>
      <c r="B297" s="9">
        <v>43291</v>
      </c>
      <c r="C297" s="10">
        <v>102</v>
      </c>
      <c r="D297" s="11">
        <v>42749</v>
      </c>
      <c r="E297" s="11">
        <v>2958101</v>
      </c>
      <c r="F297" s="62"/>
      <c r="H297" s="62"/>
      <c r="I297" s="62"/>
    </row>
    <row r="298" spans="1:9" ht="13.5" thickBot="1">
      <c r="A298" s="7" t="s">
        <v>29</v>
      </c>
      <c r="B298" s="9">
        <v>43292</v>
      </c>
      <c r="C298" s="10">
        <v>102</v>
      </c>
      <c r="D298" s="11">
        <v>42749</v>
      </c>
      <c r="E298" s="11">
        <v>2958101</v>
      </c>
      <c r="F298" s="62"/>
      <c r="H298" s="62"/>
      <c r="I298" s="62"/>
    </row>
    <row r="299" spans="1:9" ht="13.5" thickBot="1">
      <c r="A299" s="7" t="s">
        <v>29</v>
      </c>
      <c r="B299" s="9">
        <v>43293</v>
      </c>
      <c r="C299" s="10">
        <v>102</v>
      </c>
      <c r="D299" s="11">
        <v>42749</v>
      </c>
      <c r="E299" s="11">
        <v>2958101</v>
      </c>
      <c r="F299" s="62"/>
      <c r="H299" s="62"/>
      <c r="I299" s="62"/>
    </row>
    <row r="300" spans="1:9" ht="13.5" thickBot="1">
      <c r="A300" s="7" t="s">
        <v>29</v>
      </c>
      <c r="B300" s="9">
        <v>43294</v>
      </c>
      <c r="C300" s="10">
        <v>102</v>
      </c>
      <c r="D300" s="11">
        <v>42749</v>
      </c>
      <c r="E300" s="11">
        <v>2958101</v>
      </c>
      <c r="F300" s="62"/>
      <c r="H300" s="62"/>
      <c r="I300" s="62"/>
    </row>
    <row r="301" spans="1:9" ht="13.5" thickBot="1">
      <c r="A301" s="7" t="s">
        <v>29</v>
      </c>
      <c r="B301" s="9">
        <v>43295</v>
      </c>
      <c r="C301" s="10">
        <v>102</v>
      </c>
      <c r="D301" s="11">
        <v>42749</v>
      </c>
      <c r="E301" s="11">
        <v>2958101</v>
      </c>
      <c r="F301" s="62"/>
      <c r="H301" s="62"/>
      <c r="I301" s="62"/>
    </row>
    <row r="302" spans="1:9" ht="13.5" thickBot="1">
      <c r="A302" s="7" t="s">
        <v>29</v>
      </c>
      <c r="B302" s="9">
        <v>43296</v>
      </c>
      <c r="C302" s="10">
        <v>102</v>
      </c>
      <c r="D302" s="11">
        <v>42749</v>
      </c>
      <c r="E302" s="11">
        <v>2958101</v>
      </c>
      <c r="F302" s="62"/>
      <c r="H302" s="62"/>
      <c r="I302" s="62"/>
    </row>
    <row r="303" spans="1:9" ht="13.5" thickBot="1">
      <c r="A303" s="7" t="s">
        <v>29</v>
      </c>
      <c r="B303" s="9">
        <v>43297</v>
      </c>
      <c r="C303" s="10">
        <v>102</v>
      </c>
      <c r="D303" s="11">
        <v>42749</v>
      </c>
      <c r="E303" s="11">
        <v>2958101</v>
      </c>
      <c r="F303" s="62"/>
      <c r="H303" s="62"/>
      <c r="I303" s="62"/>
    </row>
    <row r="304" spans="1:9" ht="13.5" thickBot="1">
      <c r="A304" s="7" t="s">
        <v>29</v>
      </c>
      <c r="B304" s="9">
        <v>43298</v>
      </c>
      <c r="C304" s="10">
        <v>102</v>
      </c>
      <c r="D304" s="11">
        <v>42749</v>
      </c>
      <c r="E304" s="11">
        <v>2958101</v>
      </c>
      <c r="F304" s="62"/>
      <c r="H304" s="62"/>
      <c r="I304" s="62"/>
    </row>
    <row r="305" spans="1:9" ht="13.5" thickBot="1">
      <c r="A305" s="7" t="s">
        <v>29</v>
      </c>
      <c r="B305" s="9">
        <v>43299</v>
      </c>
      <c r="C305" s="10">
        <v>102</v>
      </c>
      <c r="D305" s="11">
        <v>42749</v>
      </c>
      <c r="E305" s="11">
        <v>2958101</v>
      </c>
      <c r="F305" s="62"/>
      <c r="H305" s="62"/>
      <c r="I305" s="62"/>
    </row>
    <row r="306" spans="1:9" ht="13.5" thickBot="1">
      <c r="A306" s="7" t="s">
        <v>29</v>
      </c>
      <c r="B306" s="9">
        <v>43300</v>
      </c>
      <c r="C306" s="10">
        <v>102</v>
      </c>
      <c r="D306" s="11">
        <v>42749</v>
      </c>
      <c r="E306" s="11">
        <v>2958101</v>
      </c>
      <c r="F306" s="62"/>
      <c r="H306" s="62"/>
      <c r="I306" s="62"/>
    </row>
    <row r="307" spans="1:9" ht="13.5" thickBot="1">
      <c r="A307" s="7" t="s">
        <v>29</v>
      </c>
      <c r="B307" s="9">
        <v>43301</v>
      </c>
      <c r="C307" s="10">
        <v>102</v>
      </c>
      <c r="D307" s="11">
        <v>42749</v>
      </c>
      <c r="E307" s="11">
        <v>2958101</v>
      </c>
      <c r="F307" s="62"/>
      <c r="H307" s="62"/>
      <c r="I307" s="62"/>
    </row>
    <row r="308" spans="1:9" ht="13.5" thickBot="1">
      <c r="A308" s="7" t="s">
        <v>29</v>
      </c>
      <c r="B308" s="9">
        <v>43302</v>
      </c>
      <c r="C308" s="10">
        <v>102</v>
      </c>
      <c r="D308" s="11">
        <v>42749</v>
      </c>
      <c r="E308" s="11">
        <v>2958101</v>
      </c>
      <c r="F308" s="62"/>
      <c r="H308" s="62"/>
      <c r="I308" s="62"/>
    </row>
    <row r="309" spans="1:9" ht="13.5" thickBot="1">
      <c r="A309" s="7" t="s">
        <v>29</v>
      </c>
      <c r="B309" s="9">
        <v>43303</v>
      </c>
      <c r="C309" s="10">
        <v>102</v>
      </c>
      <c r="D309" s="11">
        <v>42749</v>
      </c>
      <c r="E309" s="11">
        <v>2958101</v>
      </c>
      <c r="F309" s="62"/>
      <c r="H309" s="62"/>
      <c r="I309" s="62"/>
    </row>
    <row r="310" spans="1:9" ht="13.5" thickBot="1">
      <c r="A310" s="7" t="s">
        <v>29</v>
      </c>
      <c r="B310" s="9">
        <v>43304</v>
      </c>
      <c r="C310" s="10">
        <v>102</v>
      </c>
      <c r="D310" s="11">
        <v>42749</v>
      </c>
      <c r="E310" s="11">
        <v>2958101</v>
      </c>
      <c r="F310" s="62"/>
      <c r="H310" s="62"/>
      <c r="I310" s="62"/>
    </row>
    <row r="311" spans="1:9" ht="13.5" thickBot="1">
      <c r="A311" s="7" t="s">
        <v>29</v>
      </c>
      <c r="B311" s="9">
        <v>43305</v>
      </c>
      <c r="C311" s="10">
        <v>102</v>
      </c>
      <c r="D311" s="11">
        <v>42749</v>
      </c>
      <c r="E311" s="11">
        <v>2958101</v>
      </c>
      <c r="F311" s="62"/>
      <c r="H311" s="62"/>
      <c r="I311" s="62"/>
    </row>
    <row r="312" spans="1:9" ht="13.5" thickBot="1">
      <c r="A312" s="7" t="s">
        <v>29</v>
      </c>
      <c r="B312" s="9">
        <v>43306</v>
      </c>
      <c r="C312" s="10">
        <v>102</v>
      </c>
      <c r="D312" s="11">
        <v>42749</v>
      </c>
      <c r="E312" s="11">
        <v>2958101</v>
      </c>
      <c r="F312" s="62"/>
      <c r="H312" s="62"/>
      <c r="I312" s="62"/>
    </row>
    <row r="313" spans="1:9" ht="13.5" thickBot="1">
      <c r="A313" s="7" t="s">
        <v>29</v>
      </c>
      <c r="B313" s="9">
        <v>43307</v>
      </c>
      <c r="C313" s="10">
        <v>102</v>
      </c>
      <c r="D313" s="11">
        <v>42749</v>
      </c>
      <c r="E313" s="11">
        <v>2958101</v>
      </c>
      <c r="F313" s="62"/>
      <c r="H313" s="62"/>
      <c r="I313" s="62"/>
    </row>
    <row r="314" spans="1:9" ht="13.5" thickBot="1">
      <c r="A314" s="7" t="s">
        <v>29</v>
      </c>
      <c r="B314" s="9">
        <v>43308</v>
      </c>
      <c r="C314" s="10">
        <v>102</v>
      </c>
      <c r="D314" s="11">
        <v>42749</v>
      </c>
      <c r="E314" s="11">
        <v>2958101</v>
      </c>
      <c r="F314" s="62"/>
      <c r="H314" s="62"/>
      <c r="I314" s="62"/>
    </row>
    <row r="315" spans="1:9" ht="13.5" thickBot="1">
      <c r="A315" s="7" t="s">
        <v>29</v>
      </c>
      <c r="B315" s="9">
        <v>43309</v>
      </c>
      <c r="C315" s="10">
        <v>102</v>
      </c>
      <c r="D315" s="11">
        <v>42749</v>
      </c>
      <c r="E315" s="11">
        <v>2958101</v>
      </c>
      <c r="F315" s="62"/>
      <c r="H315" s="62"/>
      <c r="I315" s="62"/>
    </row>
    <row r="316" spans="1:9" ht="13.5" thickBot="1">
      <c r="A316" s="7" t="s">
        <v>29</v>
      </c>
      <c r="B316" s="9">
        <v>43310</v>
      </c>
      <c r="C316" s="10">
        <v>102</v>
      </c>
      <c r="D316" s="11">
        <v>42749</v>
      </c>
      <c r="E316" s="11">
        <v>2958101</v>
      </c>
      <c r="F316" s="62"/>
      <c r="H316" s="62"/>
      <c r="I316" s="62"/>
    </row>
    <row r="317" spans="1:9" ht="13.5" thickBot="1">
      <c r="A317" s="7" t="s">
        <v>29</v>
      </c>
      <c r="B317" s="9">
        <v>43311</v>
      </c>
      <c r="C317" s="10">
        <v>102</v>
      </c>
      <c r="D317" s="11">
        <v>42749</v>
      </c>
      <c r="E317" s="11">
        <v>2958101</v>
      </c>
      <c r="F317" s="62"/>
      <c r="H317" s="62"/>
      <c r="I317" s="62"/>
    </row>
    <row r="318" spans="1:9" ht="13.5" thickBot="1">
      <c r="A318" s="7" t="s">
        <v>29</v>
      </c>
      <c r="B318" s="9">
        <v>43312</v>
      </c>
      <c r="C318" s="10">
        <v>102</v>
      </c>
      <c r="D318" s="11">
        <v>42749</v>
      </c>
      <c r="E318" s="11">
        <v>2958101</v>
      </c>
      <c r="F318" s="62"/>
      <c r="H318" s="62"/>
      <c r="I318" s="62"/>
    </row>
    <row r="319" spans="1:9" ht="13.5" thickBot="1">
      <c r="A319" s="7" t="s">
        <v>30</v>
      </c>
      <c r="B319" s="9">
        <v>43282</v>
      </c>
      <c r="C319" s="10">
        <v>39</v>
      </c>
      <c r="D319" s="11">
        <v>41621</v>
      </c>
      <c r="E319" s="11">
        <v>2958101</v>
      </c>
      <c r="F319" s="62"/>
      <c r="H319" s="62"/>
      <c r="I319" s="62"/>
    </row>
    <row r="320" spans="1:9" ht="13.5" thickBot="1">
      <c r="A320" s="7" t="s">
        <v>30</v>
      </c>
      <c r="B320" s="9">
        <v>43283</v>
      </c>
      <c r="C320" s="10">
        <v>39</v>
      </c>
      <c r="D320" s="11">
        <v>41621</v>
      </c>
      <c r="E320" s="11">
        <v>2958101</v>
      </c>
      <c r="F320" s="62"/>
      <c r="H320" s="62"/>
      <c r="I320" s="62"/>
    </row>
    <row r="321" spans="1:9" ht="13.5" thickBot="1">
      <c r="A321" s="7" t="s">
        <v>30</v>
      </c>
      <c r="B321" s="9">
        <v>43284</v>
      </c>
      <c r="C321" s="10">
        <v>39</v>
      </c>
      <c r="D321" s="11">
        <v>41621</v>
      </c>
      <c r="E321" s="11">
        <v>2958101</v>
      </c>
      <c r="F321" s="62"/>
      <c r="H321" s="62"/>
      <c r="I321" s="62"/>
    </row>
    <row r="322" spans="1:9" ht="13.5" thickBot="1">
      <c r="A322" s="7" t="s">
        <v>30</v>
      </c>
      <c r="B322" s="9">
        <v>43285</v>
      </c>
      <c r="C322" s="10">
        <v>39</v>
      </c>
      <c r="D322" s="11">
        <v>41621</v>
      </c>
      <c r="E322" s="11">
        <v>2958101</v>
      </c>
      <c r="F322" s="62"/>
      <c r="H322" s="62"/>
      <c r="I322" s="62"/>
    </row>
    <row r="323" spans="1:9" ht="13.5" thickBot="1">
      <c r="A323" s="7" t="s">
        <v>30</v>
      </c>
      <c r="B323" s="9">
        <v>43286</v>
      </c>
      <c r="C323" s="10">
        <v>39</v>
      </c>
      <c r="D323" s="11">
        <v>41621</v>
      </c>
      <c r="E323" s="11">
        <v>2958101</v>
      </c>
      <c r="F323" s="62"/>
      <c r="H323" s="62"/>
      <c r="I323" s="62"/>
    </row>
    <row r="324" spans="1:9" ht="13.5" thickBot="1">
      <c r="A324" s="7" t="s">
        <v>30</v>
      </c>
      <c r="B324" s="9">
        <v>43287</v>
      </c>
      <c r="C324" s="10">
        <v>39</v>
      </c>
      <c r="D324" s="11">
        <v>41621</v>
      </c>
      <c r="E324" s="11">
        <v>2958101</v>
      </c>
      <c r="F324" s="62"/>
      <c r="H324" s="62"/>
      <c r="I324" s="62"/>
    </row>
    <row r="325" spans="1:9" ht="13.5" thickBot="1">
      <c r="A325" s="7" t="s">
        <v>30</v>
      </c>
      <c r="B325" s="9">
        <v>43288</v>
      </c>
      <c r="C325" s="10">
        <v>39</v>
      </c>
      <c r="D325" s="11">
        <v>41621</v>
      </c>
      <c r="E325" s="11">
        <v>2958101</v>
      </c>
      <c r="F325" s="62"/>
      <c r="H325" s="62"/>
      <c r="I325" s="62"/>
    </row>
    <row r="326" spans="1:9" ht="13.5" thickBot="1">
      <c r="A326" s="7" t="s">
        <v>30</v>
      </c>
      <c r="B326" s="9">
        <v>43289</v>
      </c>
      <c r="C326" s="10">
        <v>39</v>
      </c>
      <c r="D326" s="11">
        <v>41621</v>
      </c>
      <c r="E326" s="11">
        <v>2958101</v>
      </c>
      <c r="F326" s="62"/>
      <c r="H326" s="62"/>
      <c r="I326" s="62"/>
    </row>
    <row r="327" spans="1:9" ht="13.5" thickBot="1">
      <c r="A327" s="7" t="s">
        <v>30</v>
      </c>
      <c r="B327" s="9">
        <v>43290</v>
      </c>
      <c r="C327" s="10">
        <v>39</v>
      </c>
      <c r="D327" s="11">
        <v>41621</v>
      </c>
      <c r="E327" s="11">
        <v>2958101</v>
      </c>
      <c r="F327" s="62"/>
      <c r="H327" s="62"/>
      <c r="I327" s="62"/>
    </row>
    <row r="328" spans="1:9" ht="13.5" thickBot="1">
      <c r="A328" s="7" t="s">
        <v>30</v>
      </c>
      <c r="B328" s="9">
        <v>43291</v>
      </c>
      <c r="C328" s="10">
        <v>39</v>
      </c>
      <c r="D328" s="11">
        <v>41621</v>
      </c>
      <c r="E328" s="11">
        <v>2958101</v>
      </c>
      <c r="F328" s="62"/>
      <c r="H328" s="62"/>
      <c r="I328" s="62"/>
    </row>
    <row r="329" spans="1:9" ht="13.5" thickBot="1">
      <c r="A329" s="7" t="s">
        <v>30</v>
      </c>
      <c r="B329" s="9">
        <v>43292</v>
      </c>
      <c r="C329" s="10">
        <v>39</v>
      </c>
      <c r="D329" s="11">
        <v>41621</v>
      </c>
      <c r="E329" s="11">
        <v>2958101</v>
      </c>
      <c r="F329" s="62"/>
      <c r="H329" s="62"/>
      <c r="I329" s="62"/>
    </row>
    <row r="330" spans="1:9" ht="13.5" thickBot="1">
      <c r="A330" s="7" t="s">
        <v>30</v>
      </c>
      <c r="B330" s="9">
        <v>43293</v>
      </c>
      <c r="C330" s="10">
        <v>39</v>
      </c>
      <c r="D330" s="11">
        <v>41621</v>
      </c>
      <c r="E330" s="11">
        <v>2958101</v>
      </c>
      <c r="F330" s="62"/>
      <c r="H330" s="62"/>
      <c r="I330" s="62"/>
    </row>
    <row r="331" spans="1:9" ht="13.5" thickBot="1">
      <c r="A331" s="7" t="s">
        <v>30</v>
      </c>
      <c r="B331" s="9">
        <v>43294</v>
      </c>
      <c r="C331" s="10">
        <v>39</v>
      </c>
      <c r="D331" s="11">
        <v>41621</v>
      </c>
      <c r="E331" s="11">
        <v>2958101</v>
      </c>
      <c r="F331" s="62"/>
      <c r="H331" s="62"/>
      <c r="I331" s="62"/>
    </row>
    <row r="332" spans="1:9" ht="13.5" thickBot="1">
      <c r="A332" s="7" t="s">
        <v>30</v>
      </c>
      <c r="B332" s="9">
        <v>43295</v>
      </c>
      <c r="C332" s="10">
        <v>39</v>
      </c>
      <c r="D332" s="11">
        <v>41621</v>
      </c>
      <c r="E332" s="11">
        <v>2958101</v>
      </c>
      <c r="F332" s="62"/>
      <c r="H332" s="62"/>
      <c r="I332" s="62"/>
    </row>
    <row r="333" spans="1:9" ht="13.5" thickBot="1">
      <c r="A333" s="7" t="s">
        <v>30</v>
      </c>
      <c r="B333" s="9">
        <v>43296</v>
      </c>
      <c r="C333" s="10">
        <v>39</v>
      </c>
      <c r="D333" s="11">
        <v>41621</v>
      </c>
      <c r="E333" s="11">
        <v>2958101</v>
      </c>
      <c r="F333" s="62"/>
      <c r="H333" s="62"/>
      <c r="I333" s="62"/>
    </row>
    <row r="334" spans="1:9" ht="13.5" thickBot="1">
      <c r="A334" s="7" t="s">
        <v>30</v>
      </c>
      <c r="B334" s="9">
        <v>43297</v>
      </c>
      <c r="C334" s="10">
        <v>39</v>
      </c>
      <c r="D334" s="11">
        <v>41621</v>
      </c>
      <c r="E334" s="11">
        <v>2958101</v>
      </c>
      <c r="F334" s="62"/>
      <c r="H334" s="62"/>
      <c r="I334" s="62"/>
    </row>
    <row r="335" spans="1:9" ht="13.5" thickBot="1">
      <c r="A335" s="7" t="s">
        <v>30</v>
      </c>
      <c r="B335" s="9">
        <v>43298</v>
      </c>
      <c r="C335" s="10">
        <v>39</v>
      </c>
      <c r="D335" s="11">
        <v>41621</v>
      </c>
      <c r="E335" s="11">
        <v>2958101</v>
      </c>
      <c r="F335" s="62"/>
      <c r="H335" s="62"/>
      <c r="I335" s="62"/>
    </row>
    <row r="336" spans="1:9" ht="13.5" thickBot="1">
      <c r="A336" s="7" t="s">
        <v>30</v>
      </c>
      <c r="B336" s="9">
        <v>43299</v>
      </c>
      <c r="C336" s="10">
        <v>39</v>
      </c>
      <c r="D336" s="11">
        <v>41621</v>
      </c>
      <c r="E336" s="11">
        <v>2958101</v>
      </c>
      <c r="F336" s="62"/>
      <c r="H336" s="62"/>
      <c r="I336" s="62"/>
    </row>
    <row r="337" spans="1:9" ht="13.5" thickBot="1">
      <c r="A337" s="7" t="s">
        <v>30</v>
      </c>
      <c r="B337" s="9">
        <v>43300</v>
      </c>
      <c r="C337" s="10">
        <v>39</v>
      </c>
      <c r="D337" s="11">
        <v>41621</v>
      </c>
      <c r="E337" s="11">
        <v>2958101</v>
      </c>
      <c r="F337" s="62"/>
      <c r="H337" s="62"/>
      <c r="I337" s="62"/>
    </row>
    <row r="338" spans="1:9" ht="13.5" thickBot="1">
      <c r="A338" s="7" t="s">
        <v>30</v>
      </c>
      <c r="B338" s="9">
        <v>43301</v>
      </c>
      <c r="C338" s="10">
        <v>39</v>
      </c>
      <c r="D338" s="11">
        <v>41621</v>
      </c>
      <c r="E338" s="11">
        <v>2958101</v>
      </c>
      <c r="F338" s="62"/>
      <c r="H338" s="62"/>
      <c r="I338" s="62"/>
    </row>
    <row r="339" spans="1:9" ht="13.5" thickBot="1">
      <c r="A339" s="7" t="s">
        <v>30</v>
      </c>
      <c r="B339" s="9">
        <v>43302</v>
      </c>
      <c r="C339" s="10">
        <v>39</v>
      </c>
      <c r="D339" s="11">
        <v>41621</v>
      </c>
      <c r="E339" s="11">
        <v>2958101</v>
      </c>
      <c r="F339" s="62"/>
      <c r="H339" s="62"/>
      <c r="I339" s="62"/>
    </row>
    <row r="340" spans="1:9" ht="13.5" thickBot="1">
      <c r="A340" s="7" t="s">
        <v>30</v>
      </c>
      <c r="B340" s="9">
        <v>43303</v>
      </c>
      <c r="C340" s="10">
        <v>39</v>
      </c>
      <c r="D340" s="11">
        <v>41621</v>
      </c>
      <c r="E340" s="11">
        <v>2958101</v>
      </c>
      <c r="F340" s="62"/>
      <c r="H340" s="62"/>
      <c r="I340" s="62"/>
    </row>
    <row r="341" spans="1:9" ht="13.5" thickBot="1">
      <c r="A341" s="7" t="s">
        <v>30</v>
      </c>
      <c r="B341" s="9">
        <v>43304</v>
      </c>
      <c r="C341" s="10">
        <v>39</v>
      </c>
      <c r="D341" s="11">
        <v>41621</v>
      </c>
      <c r="E341" s="11">
        <v>2958101</v>
      </c>
      <c r="F341" s="62"/>
      <c r="H341" s="62"/>
      <c r="I341" s="62"/>
    </row>
    <row r="342" spans="1:9" ht="13.5" thickBot="1">
      <c r="A342" s="7" t="s">
        <v>30</v>
      </c>
      <c r="B342" s="9">
        <v>43305</v>
      </c>
      <c r="C342" s="10">
        <v>39</v>
      </c>
      <c r="D342" s="11">
        <v>41621</v>
      </c>
      <c r="E342" s="11">
        <v>2958101</v>
      </c>
      <c r="F342" s="62"/>
      <c r="H342" s="62"/>
      <c r="I342" s="62"/>
    </row>
    <row r="343" spans="1:9" ht="13.5" thickBot="1">
      <c r="A343" s="7" t="s">
        <v>30</v>
      </c>
      <c r="B343" s="9">
        <v>43306</v>
      </c>
      <c r="C343" s="10">
        <v>39</v>
      </c>
      <c r="D343" s="11">
        <v>41621</v>
      </c>
      <c r="E343" s="11">
        <v>2958101</v>
      </c>
      <c r="F343" s="62"/>
      <c r="H343" s="62"/>
      <c r="I343" s="62"/>
    </row>
    <row r="344" spans="1:9" ht="13.5" thickBot="1">
      <c r="A344" s="7" t="s">
        <v>30</v>
      </c>
      <c r="B344" s="9">
        <v>43307</v>
      </c>
      <c r="C344" s="10">
        <v>39</v>
      </c>
      <c r="D344" s="11">
        <v>41621</v>
      </c>
      <c r="E344" s="11">
        <v>2958101</v>
      </c>
      <c r="F344" s="62"/>
      <c r="H344" s="62"/>
      <c r="I344" s="62"/>
    </row>
    <row r="345" spans="1:9" ht="13.5" thickBot="1">
      <c r="A345" s="7" t="s">
        <v>30</v>
      </c>
      <c r="B345" s="9">
        <v>43308</v>
      </c>
      <c r="C345" s="10">
        <v>39</v>
      </c>
      <c r="D345" s="11">
        <v>41621</v>
      </c>
      <c r="E345" s="11">
        <v>2958101</v>
      </c>
      <c r="F345" s="62"/>
      <c r="H345" s="62"/>
      <c r="I345" s="62"/>
    </row>
    <row r="346" spans="1:9" ht="13.5" thickBot="1">
      <c r="A346" s="7" t="s">
        <v>30</v>
      </c>
      <c r="B346" s="9">
        <v>43309</v>
      </c>
      <c r="C346" s="10">
        <v>39</v>
      </c>
      <c r="D346" s="11">
        <v>41621</v>
      </c>
      <c r="E346" s="11">
        <v>2958101</v>
      </c>
      <c r="F346" s="62"/>
      <c r="H346" s="62"/>
      <c r="I346" s="62"/>
    </row>
    <row r="347" spans="1:9" ht="13.5" thickBot="1">
      <c r="A347" s="7" t="s">
        <v>30</v>
      </c>
      <c r="B347" s="9">
        <v>43310</v>
      </c>
      <c r="C347" s="10">
        <v>39</v>
      </c>
      <c r="D347" s="11">
        <v>41621</v>
      </c>
      <c r="E347" s="11">
        <v>2958101</v>
      </c>
      <c r="F347" s="62"/>
      <c r="H347" s="62"/>
      <c r="I347" s="62"/>
    </row>
    <row r="348" spans="1:9" ht="13.5" thickBot="1">
      <c r="A348" s="7" t="s">
        <v>30</v>
      </c>
      <c r="B348" s="9">
        <v>43311</v>
      </c>
      <c r="C348" s="10">
        <v>39</v>
      </c>
      <c r="D348" s="11">
        <v>41621</v>
      </c>
      <c r="E348" s="11">
        <v>2958101</v>
      </c>
      <c r="F348" s="62"/>
      <c r="H348" s="62"/>
      <c r="I348" s="62"/>
    </row>
    <row r="349" spans="1:9" ht="13.5" thickBot="1">
      <c r="A349" s="7" t="s">
        <v>30</v>
      </c>
      <c r="B349" s="9">
        <v>43312</v>
      </c>
      <c r="C349" s="10">
        <v>39</v>
      </c>
      <c r="D349" s="11">
        <v>41621</v>
      </c>
      <c r="E349" s="11">
        <v>2958101</v>
      </c>
      <c r="F349" s="62"/>
      <c r="H349" s="62"/>
      <c r="I349" s="62"/>
    </row>
    <row r="350" spans="1:9" ht="13.5" thickBot="1">
      <c r="A350" s="7" t="s">
        <v>31</v>
      </c>
      <c r="B350" s="9">
        <v>43282</v>
      </c>
      <c r="C350" s="10">
        <v>79</v>
      </c>
      <c r="D350" s="11">
        <v>42534</v>
      </c>
      <c r="E350" s="11">
        <v>2958101</v>
      </c>
      <c r="F350" s="62"/>
      <c r="H350" s="62"/>
      <c r="I350" s="62"/>
    </row>
    <row r="351" spans="1:9" ht="13.5" thickBot="1">
      <c r="A351" s="7" t="s">
        <v>31</v>
      </c>
      <c r="B351" s="9">
        <v>43283</v>
      </c>
      <c r="C351" s="10">
        <v>79</v>
      </c>
      <c r="D351" s="11">
        <v>42534</v>
      </c>
      <c r="E351" s="11">
        <v>2958101</v>
      </c>
      <c r="F351" s="62"/>
      <c r="H351" s="62"/>
      <c r="I351" s="62"/>
    </row>
    <row r="352" spans="1:9" ht="13.5" thickBot="1">
      <c r="A352" s="7" t="s">
        <v>31</v>
      </c>
      <c r="B352" s="9">
        <v>43284</v>
      </c>
      <c r="C352" s="10">
        <v>79</v>
      </c>
      <c r="D352" s="11">
        <v>42534</v>
      </c>
      <c r="E352" s="11">
        <v>2958101</v>
      </c>
      <c r="F352" s="62"/>
      <c r="H352" s="62"/>
      <c r="I352" s="62"/>
    </row>
    <row r="353" spans="1:9" ht="13.5" thickBot="1">
      <c r="A353" s="7" t="s">
        <v>31</v>
      </c>
      <c r="B353" s="9">
        <v>43285</v>
      </c>
      <c r="C353" s="10">
        <v>79</v>
      </c>
      <c r="D353" s="11">
        <v>42534</v>
      </c>
      <c r="E353" s="11">
        <v>2958101</v>
      </c>
      <c r="F353" s="62"/>
      <c r="H353" s="62"/>
      <c r="I353" s="62"/>
    </row>
    <row r="354" spans="1:9" ht="13.5" thickBot="1">
      <c r="A354" s="7" t="s">
        <v>31</v>
      </c>
      <c r="B354" s="9">
        <v>43286</v>
      </c>
      <c r="C354" s="10">
        <v>79</v>
      </c>
      <c r="D354" s="11">
        <v>42534</v>
      </c>
      <c r="E354" s="11">
        <v>2958101</v>
      </c>
      <c r="F354" s="62"/>
      <c r="H354" s="62"/>
      <c r="I354" s="62"/>
    </row>
    <row r="355" spans="1:9" ht="13.5" thickBot="1">
      <c r="A355" s="7" t="s">
        <v>31</v>
      </c>
      <c r="B355" s="9">
        <v>43287</v>
      </c>
      <c r="C355" s="10">
        <v>79</v>
      </c>
      <c r="D355" s="11">
        <v>42534</v>
      </c>
      <c r="E355" s="11">
        <v>2958101</v>
      </c>
      <c r="F355" s="62"/>
      <c r="H355" s="62"/>
      <c r="I355" s="62"/>
    </row>
    <row r="356" spans="1:9" ht="13.5" thickBot="1">
      <c r="A356" s="7" t="s">
        <v>31</v>
      </c>
      <c r="B356" s="9">
        <v>43288</v>
      </c>
      <c r="C356" s="10">
        <v>79</v>
      </c>
      <c r="D356" s="11">
        <v>42534</v>
      </c>
      <c r="E356" s="11">
        <v>2958101</v>
      </c>
      <c r="F356" s="62"/>
      <c r="H356" s="62"/>
      <c r="I356" s="62"/>
    </row>
    <row r="357" spans="1:9" ht="13.5" thickBot="1">
      <c r="A357" s="7" t="s">
        <v>31</v>
      </c>
      <c r="B357" s="9">
        <v>43289</v>
      </c>
      <c r="C357" s="10">
        <v>79</v>
      </c>
      <c r="D357" s="11">
        <v>42534</v>
      </c>
      <c r="E357" s="11">
        <v>2958101</v>
      </c>
      <c r="F357" s="62"/>
      <c r="H357" s="62"/>
      <c r="I357" s="62"/>
    </row>
    <row r="358" spans="1:9" ht="13.5" thickBot="1">
      <c r="A358" s="7" t="s">
        <v>31</v>
      </c>
      <c r="B358" s="9">
        <v>43290</v>
      </c>
      <c r="C358" s="10">
        <v>79</v>
      </c>
      <c r="D358" s="11">
        <v>42534</v>
      </c>
      <c r="E358" s="11">
        <v>2958101</v>
      </c>
      <c r="F358" s="62"/>
      <c r="H358" s="62"/>
      <c r="I358" s="62"/>
    </row>
    <row r="359" spans="1:9" ht="13.5" thickBot="1">
      <c r="A359" s="7" t="s">
        <v>31</v>
      </c>
      <c r="B359" s="9">
        <v>43291</v>
      </c>
      <c r="C359" s="10">
        <v>79</v>
      </c>
      <c r="D359" s="11">
        <v>42534</v>
      </c>
      <c r="E359" s="11">
        <v>2958101</v>
      </c>
      <c r="F359" s="62"/>
      <c r="H359" s="62"/>
      <c r="I359" s="62"/>
    </row>
    <row r="360" spans="1:9" ht="13.5" thickBot="1">
      <c r="A360" s="7" t="s">
        <v>31</v>
      </c>
      <c r="B360" s="9">
        <v>43292</v>
      </c>
      <c r="C360" s="10">
        <v>79</v>
      </c>
      <c r="D360" s="11">
        <v>42534</v>
      </c>
      <c r="E360" s="11">
        <v>2958101</v>
      </c>
      <c r="F360" s="62"/>
      <c r="H360" s="62"/>
      <c r="I360" s="62"/>
    </row>
    <row r="361" spans="1:9" ht="13.5" thickBot="1">
      <c r="A361" s="7" t="s">
        <v>31</v>
      </c>
      <c r="B361" s="9">
        <v>43293</v>
      </c>
      <c r="C361" s="10">
        <v>79</v>
      </c>
      <c r="D361" s="11">
        <v>42534</v>
      </c>
      <c r="E361" s="11">
        <v>2958101</v>
      </c>
      <c r="F361" s="62"/>
      <c r="H361" s="62"/>
      <c r="I361" s="62"/>
    </row>
    <row r="362" spans="1:9" ht="13.5" thickBot="1">
      <c r="A362" s="7" t="s">
        <v>31</v>
      </c>
      <c r="B362" s="9">
        <v>43294</v>
      </c>
      <c r="C362" s="10">
        <v>79</v>
      </c>
      <c r="D362" s="11">
        <v>42534</v>
      </c>
      <c r="E362" s="11">
        <v>2958101</v>
      </c>
      <c r="F362" s="62"/>
      <c r="H362" s="62"/>
      <c r="I362" s="62"/>
    </row>
    <row r="363" spans="1:9" ht="13.5" thickBot="1">
      <c r="A363" s="7" t="s">
        <v>31</v>
      </c>
      <c r="B363" s="9">
        <v>43295</v>
      </c>
      <c r="C363" s="10">
        <v>79</v>
      </c>
      <c r="D363" s="11">
        <v>42534</v>
      </c>
      <c r="E363" s="11">
        <v>2958101</v>
      </c>
      <c r="F363" s="62"/>
      <c r="H363" s="62"/>
      <c r="I363" s="62"/>
    </row>
    <row r="364" spans="1:9" ht="13.5" thickBot="1">
      <c r="A364" s="7" t="s">
        <v>31</v>
      </c>
      <c r="B364" s="9">
        <v>43296</v>
      </c>
      <c r="C364" s="10">
        <v>79</v>
      </c>
      <c r="D364" s="11">
        <v>42534</v>
      </c>
      <c r="E364" s="11">
        <v>2958101</v>
      </c>
      <c r="F364" s="62"/>
      <c r="H364" s="62"/>
      <c r="I364" s="62"/>
    </row>
    <row r="365" spans="1:9" ht="13.5" thickBot="1">
      <c r="A365" s="7" t="s">
        <v>31</v>
      </c>
      <c r="B365" s="9">
        <v>43297</v>
      </c>
      <c r="C365" s="10">
        <v>79</v>
      </c>
      <c r="D365" s="11">
        <v>42534</v>
      </c>
      <c r="E365" s="11">
        <v>2958101</v>
      </c>
      <c r="F365" s="62"/>
      <c r="H365" s="62"/>
      <c r="I365" s="62"/>
    </row>
    <row r="366" spans="1:9" ht="13.5" thickBot="1">
      <c r="A366" s="7" t="s">
        <v>31</v>
      </c>
      <c r="B366" s="9">
        <v>43298</v>
      </c>
      <c r="C366" s="10">
        <v>79</v>
      </c>
      <c r="D366" s="11">
        <v>42534</v>
      </c>
      <c r="E366" s="11">
        <v>2958101</v>
      </c>
      <c r="F366" s="62"/>
      <c r="H366" s="62"/>
      <c r="I366" s="62"/>
    </row>
    <row r="367" spans="1:9" ht="13.5" thickBot="1">
      <c r="A367" s="7" t="s">
        <v>31</v>
      </c>
      <c r="B367" s="9">
        <v>43299</v>
      </c>
      <c r="C367" s="10">
        <v>79</v>
      </c>
      <c r="D367" s="11">
        <v>42534</v>
      </c>
      <c r="E367" s="11">
        <v>2958101</v>
      </c>
      <c r="F367" s="62"/>
      <c r="H367" s="62"/>
      <c r="I367" s="62"/>
    </row>
    <row r="368" spans="1:9" ht="13.5" thickBot="1">
      <c r="A368" s="7" t="s">
        <v>31</v>
      </c>
      <c r="B368" s="9">
        <v>43300</v>
      </c>
      <c r="C368" s="10">
        <v>79</v>
      </c>
      <c r="D368" s="11">
        <v>42534</v>
      </c>
      <c r="E368" s="11">
        <v>2958101</v>
      </c>
      <c r="F368" s="62"/>
      <c r="H368" s="62"/>
      <c r="I368" s="62"/>
    </row>
    <row r="369" spans="1:9" ht="13.5" thickBot="1">
      <c r="A369" s="7" t="s">
        <v>31</v>
      </c>
      <c r="B369" s="9">
        <v>43301</v>
      </c>
      <c r="C369" s="10">
        <v>79</v>
      </c>
      <c r="D369" s="11">
        <v>42534</v>
      </c>
      <c r="E369" s="11">
        <v>2958101</v>
      </c>
      <c r="F369" s="62"/>
      <c r="H369" s="62"/>
      <c r="I369" s="62"/>
    </row>
    <row r="370" spans="1:9" ht="13.5" thickBot="1">
      <c r="A370" s="7" t="s">
        <v>31</v>
      </c>
      <c r="B370" s="9">
        <v>43302</v>
      </c>
      <c r="C370" s="10">
        <v>79</v>
      </c>
      <c r="D370" s="11">
        <v>42534</v>
      </c>
      <c r="E370" s="11">
        <v>2958101</v>
      </c>
      <c r="F370" s="62"/>
      <c r="H370" s="62"/>
      <c r="I370" s="62"/>
    </row>
    <row r="371" spans="1:9" ht="13.5" thickBot="1">
      <c r="A371" s="7" t="s">
        <v>31</v>
      </c>
      <c r="B371" s="9">
        <v>43303</v>
      </c>
      <c r="C371" s="10">
        <v>79</v>
      </c>
      <c r="D371" s="11">
        <v>42534</v>
      </c>
      <c r="E371" s="11">
        <v>2958101</v>
      </c>
      <c r="F371" s="62"/>
      <c r="H371" s="62"/>
      <c r="I371" s="62"/>
    </row>
    <row r="372" spans="1:9" ht="13.5" thickBot="1">
      <c r="A372" s="7" t="s">
        <v>31</v>
      </c>
      <c r="B372" s="9">
        <v>43304</v>
      </c>
      <c r="C372" s="10">
        <v>79</v>
      </c>
      <c r="D372" s="11">
        <v>42534</v>
      </c>
      <c r="E372" s="11">
        <v>2958101</v>
      </c>
      <c r="F372" s="62"/>
      <c r="H372" s="62"/>
      <c r="I372" s="62"/>
    </row>
    <row r="373" spans="1:9" ht="13.5" thickBot="1">
      <c r="A373" s="7" t="s">
        <v>31</v>
      </c>
      <c r="B373" s="9">
        <v>43305</v>
      </c>
      <c r="C373" s="10">
        <v>79</v>
      </c>
      <c r="D373" s="11">
        <v>42534</v>
      </c>
      <c r="E373" s="11">
        <v>2958101</v>
      </c>
      <c r="F373" s="62"/>
      <c r="H373" s="62"/>
      <c r="I373" s="62"/>
    </row>
    <row r="374" spans="1:9" ht="13.5" thickBot="1">
      <c r="A374" s="7" t="s">
        <v>31</v>
      </c>
      <c r="B374" s="9">
        <v>43306</v>
      </c>
      <c r="C374" s="10">
        <v>79</v>
      </c>
      <c r="D374" s="11">
        <v>42534</v>
      </c>
      <c r="E374" s="11">
        <v>2958101</v>
      </c>
      <c r="F374" s="62"/>
      <c r="H374" s="62"/>
      <c r="I374" s="62"/>
    </row>
    <row r="375" spans="1:9" ht="13.5" thickBot="1">
      <c r="A375" s="7" t="s">
        <v>31</v>
      </c>
      <c r="B375" s="9">
        <v>43307</v>
      </c>
      <c r="C375" s="10">
        <v>79</v>
      </c>
      <c r="D375" s="11">
        <v>42534</v>
      </c>
      <c r="E375" s="11">
        <v>2958101</v>
      </c>
      <c r="F375" s="62"/>
      <c r="H375" s="62"/>
      <c r="I375" s="62"/>
    </row>
    <row r="376" spans="1:9" ht="13.5" thickBot="1">
      <c r="A376" s="7" t="s">
        <v>31</v>
      </c>
      <c r="B376" s="9">
        <v>43308</v>
      </c>
      <c r="C376" s="10">
        <v>79</v>
      </c>
      <c r="D376" s="11">
        <v>42534</v>
      </c>
      <c r="E376" s="11">
        <v>2958101</v>
      </c>
      <c r="F376" s="62"/>
      <c r="H376" s="62"/>
      <c r="I376" s="62"/>
    </row>
    <row r="377" spans="1:9" ht="13.5" thickBot="1">
      <c r="A377" s="7" t="s">
        <v>31</v>
      </c>
      <c r="B377" s="9">
        <v>43309</v>
      </c>
      <c r="C377" s="10">
        <v>79</v>
      </c>
      <c r="D377" s="11">
        <v>42534</v>
      </c>
      <c r="E377" s="11">
        <v>2958101</v>
      </c>
      <c r="F377" s="62"/>
      <c r="H377" s="62"/>
      <c r="I377" s="62"/>
    </row>
    <row r="378" spans="1:9" ht="13.5" thickBot="1">
      <c r="A378" s="7" t="s">
        <v>31</v>
      </c>
      <c r="B378" s="9">
        <v>43310</v>
      </c>
      <c r="C378" s="10">
        <v>79</v>
      </c>
      <c r="D378" s="11">
        <v>42534</v>
      </c>
      <c r="E378" s="11">
        <v>2958101</v>
      </c>
      <c r="F378" s="62"/>
      <c r="H378" s="62"/>
      <c r="I378" s="62"/>
    </row>
    <row r="379" spans="1:9" ht="13.5" thickBot="1">
      <c r="A379" s="7" t="s">
        <v>31</v>
      </c>
      <c r="B379" s="9">
        <v>43311</v>
      </c>
      <c r="C379" s="10">
        <v>79</v>
      </c>
      <c r="D379" s="11">
        <v>42534</v>
      </c>
      <c r="E379" s="11">
        <v>2958101</v>
      </c>
      <c r="F379" s="62"/>
      <c r="H379" s="62"/>
      <c r="I379" s="62"/>
    </row>
    <row r="380" spans="1:9" ht="13.5" thickBot="1">
      <c r="A380" s="7" t="s">
        <v>31</v>
      </c>
      <c r="B380" s="9">
        <v>43312</v>
      </c>
      <c r="C380" s="10">
        <v>79</v>
      </c>
      <c r="D380" s="11">
        <v>42534</v>
      </c>
      <c r="E380" s="11">
        <v>2958101</v>
      </c>
      <c r="F380" s="62"/>
      <c r="H380" s="62"/>
      <c r="I380" s="62"/>
    </row>
    <row r="381" spans="1:9" ht="13.5" thickBot="1">
      <c r="A381" s="7" t="s">
        <v>32</v>
      </c>
      <c r="B381" s="9">
        <v>43282</v>
      </c>
      <c r="C381" s="10">
        <v>79</v>
      </c>
      <c r="D381" s="11">
        <v>42633</v>
      </c>
      <c r="E381" s="11">
        <v>2958101</v>
      </c>
      <c r="F381" s="62"/>
      <c r="H381" s="62"/>
      <c r="I381" s="62"/>
    </row>
    <row r="382" spans="1:9" ht="13.5" thickBot="1">
      <c r="A382" s="7" t="s">
        <v>32</v>
      </c>
      <c r="B382" s="9">
        <v>43283</v>
      </c>
      <c r="C382" s="10">
        <v>79</v>
      </c>
      <c r="D382" s="11">
        <v>42633</v>
      </c>
      <c r="E382" s="11">
        <v>2958101</v>
      </c>
      <c r="F382" s="62"/>
      <c r="H382" s="62"/>
      <c r="I382" s="62"/>
    </row>
    <row r="383" spans="1:9" ht="13.5" thickBot="1">
      <c r="A383" s="7" t="s">
        <v>32</v>
      </c>
      <c r="B383" s="9">
        <v>43284</v>
      </c>
      <c r="C383" s="10">
        <v>79</v>
      </c>
      <c r="D383" s="11">
        <v>42633</v>
      </c>
      <c r="E383" s="11">
        <v>2958101</v>
      </c>
      <c r="F383" s="62"/>
      <c r="H383" s="62"/>
      <c r="I383" s="62"/>
    </row>
    <row r="384" spans="1:9" ht="13.5" thickBot="1">
      <c r="A384" s="7" t="s">
        <v>32</v>
      </c>
      <c r="B384" s="9">
        <v>43285</v>
      </c>
      <c r="C384" s="10">
        <v>79</v>
      </c>
      <c r="D384" s="11">
        <v>42633</v>
      </c>
      <c r="E384" s="11">
        <v>2958101</v>
      </c>
      <c r="F384" s="62"/>
      <c r="H384" s="62"/>
      <c r="I384" s="62"/>
    </row>
    <row r="385" spans="1:9" ht="13.5" thickBot="1">
      <c r="A385" s="7" t="s">
        <v>32</v>
      </c>
      <c r="B385" s="9">
        <v>43286</v>
      </c>
      <c r="C385" s="10">
        <v>79</v>
      </c>
      <c r="D385" s="11">
        <v>42633</v>
      </c>
      <c r="E385" s="11">
        <v>2958101</v>
      </c>
      <c r="F385" s="62"/>
      <c r="H385" s="62"/>
      <c r="I385" s="62"/>
    </row>
    <row r="386" spans="1:9" ht="13.5" thickBot="1">
      <c r="A386" s="7" t="s">
        <v>32</v>
      </c>
      <c r="B386" s="9">
        <v>43287</v>
      </c>
      <c r="C386" s="10">
        <v>79</v>
      </c>
      <c r="D386" s="11">
        <v>42633</v>
      </c>
      <c r="E386" s="11">
        <v>2958101</v>
      </c>
      <c r="F386" s="62"/>
      <c r="H386" s="62"/>
      <c r="I386" s="62"/>
    </row>
    <row r="387" spans="1:9" ht="13.5" thickBot="1">
      <c r="A387" s="7" t="s">
        <v>32</v>
      </c>
      <c r="B387" s="9">
        <v>43288</v>
      </c>
      <c r="C387" s="10">
        <v>79</v>
      </c>
      <c r="D387" s="11">
        <v>42633</v>
      </c>
      <c r="E387" s="11">
        <v>2958101</v>
      </c>
      <c r="F387" s="62"/>
      <c r="H387" s="62"/>
      <c r="I387" s="62"/>
    </row>
    <row r="388" spans="1:9" ht="13.5" thickBot="1">
      <c r="A388" s="7" t="s">
        <v>32</v>
      </c>
      <c r="B388" s="9">
        <v>43289</v>
      </c>
      <c r="C388" s="10">
        <v>79</v>
      </c>
      <c r="D388" s="11">
        <v>42633</v>
      </c>
      <c r="E388" s="11">
        <v>2958101</v>
      </c>
      <c r="F388" s="62"/>
      <c r="H388" s="62"/>
      <c r="I388" s="62"/>
    </row>
    <row r="389" spans="1:9" ht="13.5" thickBot="1">
      <c r="A389" s="7" t="s">
        <v>32</v>
      </c>
      <c r="B389" s="9">
        <v>43290</v>
      </c>
      <c r="C389" s="10">
        <v>79</v>
      </c>
      <c r="D389" s="11">
        <v>42633</v>
      </c>
      <c r="E389" s="11">
        <v>2958101</v>
      </c>
      <c r="F389" s="62"/>
      <c r="H389" s="62"/>
      <c r="I389" s="62"/>
    </row>
    <row r="390" spans="1:9" ht="13.5" thickBot="1">
      <c r="A390" s="7" t="s">
        <v>32</v>
      </c>
      <c r="B390" s="9">
        <v>43291</v>
      </c>
      <c r="C390" s="10">
        <v>79</v>
      </c>
      <c r="D390" s="11">
        <v>42633</v>
      </c>
      <c r="E390" s="11">
        <v>2958101</v>
      </c>
      <c r="F390" s="62"/>
      <c r="H390" s="62"/>
      <c r="I390" s="62"/>
    </row>
    <row r="391" spans="1:9" ht="13.5" thickBot="1">
      <c r="A391" s="7" t="s">
        <v>32</v>
      </c>
      <c r="B391" s="9">
        <v>43292</v>
      </c>
      <c r="C391" s="10">
        <v>79</v>
      </c>
      <c r="D391" s="11">
        <v>42633</v>
      </c>
      <c r="E391" s="11">
        <v>2958101</v>
      </c>
      <c r="F391" s="62"/>
      <c r="H391" s="62"/>
      <c r="I391" s="62"/>
    </row>
    <row r="392" spans="1:9" ht="13.5" thickBot="1">
      <c r="A392" s="7" t="s">
        <v>32</v>
      </c>
      <c r="B392" s="9">
        <v>43293</v>
      </c>
      <c r="C392" s="10">
        <v>79</v>
      </c>
      <c r="D392" s="11">
        <v>42633</v>
      </c>
      <c r="E392" s="11">
        <v>2958101</v>
      </c>
      <c r="F392" s="62"/>
      <c r="H392" s="62"/>
      <c r="I392" s="62"/>
    </row>
    <row r="393" spans="1:9" ht="13.5" thickBot="1">
      <c r="A393" s="7" t="s">
        <v>32</v>
      </c>
      <c r="B393" s="9">
        <v>43294</v>
      </c>
      <c r="C393" s="10">
        <v>79</v>
      </c>
      <c r="D393" s="11">
        <v>42633</v>
      </c>
      <c r="E393" s="11">
        <v>2958101</v>
      </c>
      <c r="F393" s="62"/>
      <c r="H393" s="62"/>
      <c r="I393" s="62"/>
    </row>
    <row r="394" spans="1:9" ht="13.5" thickBot="1">
      <c r="A394" s="7" t="s">
        <v>32</v>
      </c>
      <c r="B394" s="9">
        <v>43295</v>
      </c>
      <c r="C394" s="10">
        <v>79</v>
      </c>
      <c r="D394" s="11">
        <v>42633</v>
      </c>
      <c r="E394" s="11">
        <v>2958101</v>
      </c>
      <c r="F394" s="62"/>
      <c r="H394" s="62"/>
      <c r="I394" s="62"/>
    </row>
    <row r="395" spans="1:9" ht="13.5" thickBot="1">
      <c r="A395" s="7" t="s">
        <v>32</v>
      </c>
      <c r="B395" s="9">
        <v>43296</v>
      </c>
      <c r="C395" s="10">
        <v>79</v>
      </c>
      <c r="D395" s="11">
        <v>42633</v>
      </c>
      <c r="E395" s="11">
        <v>2958101</v>
      </c>
      <c r="F395" s="62"/>
      <c r="H395" s="62"/>
      <c r="I395" s="62"/>
    </row>
    <row r="396" spans="1:9" ht="13.5" thickBot="1">
      <c r="A396" s="7" t="s">
        <v>32</v>
      </c>
      <c r="B396" s="9">
        <v>43297</v>
      </c>
      <c r="C396" s="10">
        <v>79</v>
      </c>
      <c r="D396" s="11">
        <v>42633</v>
      </c>
      <c r="E396" s="11">
        <v>2958101</v>
      </c>
      <c r="F396" s="62"/>
      <c r="H396" s="62"/>
      <c r="I396" s="62"/>
    </row>
    <row r="397" spans="1:9" ht="13.5" thickBot="1">
      <c r="A397" s="7" t="s">
        <v>32</v>
      </c>
      <c r="B397" s="9">
        <v>43298</v>
      </c>
      <c r="C397" s="10">
        <v>79</v>
      </c>
      <c r="D397" s="11">
        <v>42633</v>
      </c>
      <c r="E397" s="11">
        <v>2958101</v>
      </c>
      <c r="F397" s="62"/>
      <c r="H397" s="62"/>
      <c r="I397" s="62"/>
    </row>
    <row r="398" spans="1:9" ht="13.5" thickBot="1">
      <c r="A398" s="7" t="s">
        <v>32</v>
      </c>
      <c r="B398" s="9">
        <v>43299</v>
      </c>
      <c r="C398" s="10">
        <v>79</v>
      </c>
      <c r="D398" s="11">
        <v>42633</v>
      </c>
      <c r="E398" s="11">
        <v>2958101</v>
      </c>
      <c r="F398" s="62"/>
      <c r="H398" s="62"/>
      <c r="I398" s="62"/>
    </row>
    <row r="399" spans="1:9" ht="13.5" thickBot="1">
      <c r="A399" s="7" t="s">
        <v>32</v>
      </c>
      <c r="B399" s="9">
        <v>43300</v>
      </c>
      <c r="C399" s="10">
        <v>79</v>
      </c>
      <c r="D399" s="11">
        <v>42633</v>
      </c>
      <c r="E399" s="11">
        <v>2958101</v>
      </c>
      <c r="F399" s="62"/>
      <c r="H399" s="62"/>
      <c r="I399" s="62"/>
    </row>
    <row r="400" spans="1:9" ht="13.5" thickBot="1">
      <c r="A400" s="7" t="s">
        <v>32</v>
      </c>
      <c r="B400" s="9">
        <v>43301</v>
      </c>
      <c r="C400" s="10">
        <v>79</v>
      </c>
      <c r="D400" s="11">
        <v>42633</v>
      </c>
      <c r="E400" s="11">
        <v>2958101</v>
      </c>
      <c r="F400" s="62"/>
      <c r="H400" s="62"/>
      <c r="I400" s="62"/>
    </row>
    <row r="401" spans="1:9" ht="13.5" thickBot="1">
      <c r="A401" s="7" t="s">
        <v>32</v>
      </c>
      <c r="B401" s="9">
        <v>43302</v>
      </c>
      <c r="C401" s="10">
        <v>79</v>
      </c>
      <c r="D401" s="11">
        <v>42633</v>
      </c>
      <c r="E401" s="11">
        <v>2958101</v>
      </c>
      <c r="F401" s="62"/>
      <c r="H401" s="62"/>
      <c r="I401" s="62"/>
    </row>
    <row r="402" spans="1:9" ht="13.5" thickBot="1">
      <c r="A402" s="7" t="s">
        <v>32</v>
      </c>
      <c r="B402" s="9">
        <v>43303</v>
      </c>
      <c r="C402" s="10">
        <v>79</v>
      </c>
      <c r="D402" s="11">
        <v>42633</v>
      </c>
      <c r="E402" s="11">
        <v>2958101</v>
      </c>
      <c r="F402" s="62"/>
      <c r="H402" s="62"/>
      <c r="I402" s="62"/>
    </row>
    <row r="403" spans="1:9" ht="13.5" thickBot="1">
      <c r="A403" s="7" t="s">
        <v>32</v>
      </c>
      <c r="B403" s="9">
        <v>43304</v>
      </c>
      <c r="C403" s="10">
        <v>79</v>
      </c>
      <c r="D403" s="11">
        <v>42633</v>
      </c>
      <c r="E403" s="11">
        <v>2958101</v>
      </c>
      <c r="F403" s="62"/>
      <c r="H403" s="62"/>
      <c r="I403" s="62"/>
    </row>
    <row r="404" spans="1:9" ht="13.5" thickBot="1">
      <c r="A404" s="7" t="s">
        <v>32</v>
      </c>
      <c r="B404" s="9">
        <v>43305</v>
      </c>
      <c r="C404" s="10">
        <v>79</v>
      </c>
      <c r="D404" s="11">
        <v>42633</v>
      </c>
      <c r="E404" s="11">
        <v>2958101</v>
      </c>
      <c r="F404" s="62"/>
      <c r="H404" s="62"/>
      <c r="I404" s="62"/>
    </row>
    <row r="405" spans="1:9" ht="13.5" thickBot="1">
      <c r="A405" s="7" t="s">
        <v>32</v>
      </c>
      <c r="B405" s="9">
        <v>43306</v>
      </c>
      <c r="C405" s="10">
        <v>79</v>
      </c>
      <c r="D405" s="11">
        <v>42633</v>
      </c>
      <c r="E405" s="11">
        <v>2958101</v>
      </c>
      <c r="F405" s="62"/>
      <c r="H405" s="62"/>
      <c r="I405" s="62"/>
    </row>
    <row r="406" spans="1:9" ht="13.5" thickBot="1">
      <c r="A406" s="7" t="s">
        <v>32</v>
      </c>
      <c r="B406" s="9">
        <v>43307</v>
      </c>
      <c r="C406" s="10">
        <v>79</v>
      </c>
      <c r="D406" s="11">
        <v>42633</v>
      </c>
      <c r="E406" s="11">
        <v>2958101</v>
      </c>
      <c r="F406" s="62"/>
      <c r="H406" s="62"/>
      <c r="I406" s="62"/>
    </row>
    <row r="407" spans="1:9" ht="13.5" thickBot="1">
      <c r="A407" s="7" t="s">
        <v>32</v>
      </c>
      <c r="B407" s="9">
        <v>43308</v>
      </c>
      <c r="C407" s="10">
        <v>79</v>
      </c>
      <c r="D407" s="11">
        <v>42633</v>
      </c>
      <c r="E407" s="11">
        <v>2958101</v>
      </c>
      <c r="F407" s="62"/>
      <c r="H407" s="62"/>
      <c r="I407" s="62"/>
    </row>
    <row r="408" spans="1:9" ht="13.5" thickBot="1">
      <c r="A408" s="7" t="s">
        <v>32</v>
      </c>
      <c r="B408" s="9">
        <v>43309</v>
      </c>
      <c r="C408" s="10">
        <v>79</v>
      </c>
      <c r="D408" s="11">
        <v>42633</v>
      </c>
      <c r="E408" s="11">
        <v>2958101</v>
      </c>
      <c r="F408" s="62"/>
      <c r="H408" s="62"/>
      <c r="I408" s="62"/>
    </row>
    <row r="409" spans="1:9" ht="13.5" thickBot="1">
      <c r="A409" s="7" t="s">
        <v>32</v>
      </c>
      <c r="B409" s="9">
        <v>43310</v>
      </c>
      <c r="C409" s="10">
        <v>79</v>
      </c>
      <c r="D409" s="11">
        <v>42633</v>
      </c>
      <c r="E409" s="11">
        <v>2958101</v>
      </c>
      <c r="F409" s="62"/>
      <c r="H409" s="62"/>
      <c r="I409" s="62"/>
    </row>
    <row r="410" spans="1:9" ht="13.5" thickBot="1">
      <c r="A410" s="7" t="s">
        <v>32</v>
      </c>
      <c r="B410" s="9">
        <v>43311</v>
      </c>
      <c r="C410" s="10">
        <v>79</v>
      </c>
      <c r="D410" s="11">
        <v>42633</v>
      </c>
      <c r="E410" s="11">
        <v>2958101</v>
      </c>
      <c r="F410" s="62"/>
      <c r="H410" s="62"/>
      <c r="I410" s="62"/>
    </row>
    <row r="411" spans="1:9" ht="13.5" thickBot="1">
      <c r="A411" s="7" t="s">
        <v>32</v>
      </c>
      <c r="B411" s="9">
        <v>43312</v>
      </c>
      <c r="C411" s="10">
        <v>79</v>
      </c>
      <c r="D411" s="11">
        <v>42633</v>
      </c>
      <c r="E411" s="11">
        <v>2958101</v>
      </c>
      <c r="F411" s="62"/>
      <c r="H411" s="62"/>
      <c r="I411" s="62"/>
    </row>
    <row r="412" spans="1:9" ht="13.5" thickBot="1">
      <c r="A412" s="7" t="s">
        <v>33</v>
      </c>
      <c r="B412" s="9">
        <v>43282</v>
      </c>
      <c r="C412" s="10">
        <v>150</v>
      </c>
      <c r="D412" s="11">
        <v>43193</v>
      </c>
      <c r="E412" s="11">
        <v>2958101</v>
      </c>
      <c r="F412" s="62"/>
      <c r="H412" s="62"/>
      <c r="I412" s="62"/>
    </row>
    <row r="413" spans="1:9" ht="13.5" thickBot="1">
      <c r="A413" s="7" t="s">
        <v>33</v>
      </c>
      <c r="B413" s="9">
        <v>43283</v>
      </c>
      <c r="C413" s="10">
        <v>150</v>
      </c>
      <c r="D413" s="11">
        <v>43193</v>
      </c>
      <c r="E413" s="11">
        <v>2958101</v>
      </c>
      <c r="F413" s="62"/>
      <c r="H413" s="62"/>
      <c r="I413" s="62"/>
    </row>
    <row r="414" spans="1:9" ht="13.5" thickBot="1">
      <c r="A414" s="7" t="s">
        <v>33</v>
      </c>
      <c r="B414" s="9">
        <v>43284</v>
      </c>
      <c r="C414" s="10">
        <v>150</v>
      </c>
      <c r="D414" s="11">
        <v>43193</v>
      </c>
      <c r="E414" s="11">
        <v>2958101</v>
      </c>
      <c r="F414" s="62"/>
      <c r="H414" s="62"/>
      <c r="I414" s="62"/>
    </row>
    <row r="415" spans="1:9" ht="13.5" thickBot="1">
      <c r="A415" s="7" t="s">
        <v>33</v>
      </c>
      <c r="B415" s="9">
        <v>43285</v>
      </c>
      <c r="C415" s="10">
        <v>150</v>
      </c>
      <c r="D415" s="11">
        <v>43193</v>
      </c>
      <c r="E415" s="11">
        <v>2958101</v>
      </c>
      <c r="F415" s="62"/>
      <c r="H415" s="62"/>
      <c r="I415" s="62"/>
    </row>
    <row r="416" spans="1:9" ht="13.5" thickBot="1">
      <c r="A416" s="7" t="s">
        <v>33</v>
      </c>
      <c r="B416" s="9">
        <v>43286</v>
      </c>
      <c r="C416" s="10">
        <v>150</v>
      </c>
      <c r="D416" s="11">
        <v>43193</v>
      </c>
      <c r="E416" s="11">
        <v>2958101</v>
      </c>
      <c r="F416" s="62"/>
      <c r="H416" s="62"/>
      <c r="I416" s="62"/>
    </row>
    <row r="417" spans="1:9" ht="13.5" thickBot="1">
      <c r="A417" s="7" t="s">
        <v>33</v>
      </c>
      <c r="B417" s="9">
        <v>43287</v>
      </c>
      <c r="C417" s="10">
        <v>150</v>
      </c>
      <c r="D417" s="11">
        <v>43193</v>
      </c>
      <c r="E417" s="11">
        <v>2958101</v>
      </c>
      <c r="F417" s="62"/>
      <c r="H417" s="62"/>
      <c r="I417" s="62"/>
    </row>
    <row r="418" spans="1:9" ht="13.5" thickBot="1">
      <c r="A418" s="7" t="s">
        <v>33</v>
      </c>
      <c r="B418" s="9">
        <v>43288</v>
      </c>
      <c r="C418" s="10">
        <v>150</v>
      </c>
      <c r="D418" s="11">
        <v>43193</v>
      </c>
      <c r="E418" s="11">
        <v>2958101</v>
      </c>
      <c r="F418" s="62"/>
      <c r="H418" s="62"/>
      <c r="I418" s="62"/>
    </row>
    <row r="419" spans="1:9" ht="13.5" thickBot="1">
      <c r="A419" s="7" t="s">
        <v>33</v>
      </c>
      <c r="B419" s="9">
        <v>43289</v>
      </c>
      <c r="C419" s="10">
        <v>150</v>
      </c>
      <c r="D419" s="11">
        <v>43193</v>
      </c>
      <c r="E419" s="11">
        <v>2958101</v>
      </c>
      <c r="F419" s="62"/>
      <c r="H419" s="62"/>
      <c r="I419" s="62"/>
    </row>
    <row r="420" spans="1:9" ht="13.5" thickBot="1">
      <c r="A420" s="7" t="s">
        <v>33</v>
      </c>
      <c r="B420" s="9">
        <v>43290</v>
      </c>
      <c r="C420" s="10">
        <v>150</v>
      </c>
      <c r="D420" s="11">
        <v>43193</v>
      </c>
      <c r="E420" s="11">
        <v>2958101</v>
      </c>
      <c r="F420" s="62"/>
      <c r="H420" s="62"/>
      <c r="I420" s="62"/>
    </row>
    <row r="421" spans="1:9" ht="13.5" thickBot="1">
      <c r="A421" s="7" t="s">
        <v>33</v>
      </c>
      <c r="B421" s="9">
        <v>43291</v>
      </c>
      <c r="C421" s="10">
        <v>150</v>
      </c>
      <c r="D421" s="11">
        <v>43193</v>
      </c>
      <c r="E421" s="11">
        <v>2958101</v>
      </c>
      <c r="F421" s="62"/>
      <c r="H421" s="62"/>
      <c r="I421" s="62"/>
    </row>
    <row r="422" spans="1:9" ht="13.5" thickBot="1">
      <c r="A422" s="7" t="s">
        <v>33</v>
      </c>
      <c r="B422" s="9">
        <v>43292</v>
      </c>
      <c r="C422" s="10">
        <v>150</v>
      </c>
      <c r="D422" s="11">
        <v>43193</v>
      </c>
      <c r="E422" s="11">
        <v>2958101</v>
      </c>
      <c r="F422" s="62"/>
      <c r="H422" s="62"/>
      <c r="I422" s="62"/>
    </row>
    <row r="423" spans="1:9" ht="13.5" thickBot="1">
      <c r="A423" s="7" t="s">
        <v>33</v>
      </c>
      <c r="B423" s="9">
        <v>43293</v>
      </c>
      <c r="C423" s="10">
        <v>150</v>
      </c>
      <c r="D423" s="11">
        <v>43193</v>
      </c>
      <c r="E423" s="11">
        <v>2958101</v>
      </c>
      <c r="F423" s="62"/>
      <c r="H423" s="62"/>
      <c r="I423" s="62"/>
    </row>
    <row r="424" spans="1:9" ht="13.5" thickBot="1">
      <c r="A424" s="7" t="s">
        <v>33</v>
      </c>
      <c r="B424" s="9">
        <v>43294</v>
      </c>
      <c r="C424" s="10">
        <v>150</v>
      </c>
      <c r="D424" s="11">
        <v>43193</v>
      </c>
      <c r="E424" s="11">
        <v>2958101</v>
      </c>
      <c r="F424" s="62"/>
      <c r="H424" s="62"/>
      <c r="I424" s="62"/>
    </row>
    <row r="425" spans="1:9" ht="13.5" thickBot="1">
      <c r="A425" s="7" t="s">
        <v>33</v>
      </c>
      <c r="B425" s="9">
        <v>43295</v>
      </c>
      <c r="C425" s="10">
        <v>150</v>
      </c>
      <c r="D425" s="11">
        <v>43193</v>
      </c>
      <c r="E425" s="11">
        <v>2958101</v>
      </c>
      <c r="F425" s="62"/>
      <c r="H425" s="62"/>
      <c r="I425" s="62"/>
    </row>
    <row r="426" spans="1:9" ht="13.5" thickBot="1">
      <c r="A426" s="7" t="s">
        <v>33</v>
      </c>
      <c r="B426" s="9">
        <v>43296</v>
      </c>
      <c r="C426" s="10">
        <v>150</v>
      </c>
      <c r="D426" s="11">
        <v>43193</v>
      </c>
      <c r="E426" s="11">
        <v>2958101</v>
      </c>
      <c r="F426" s="62"/>
      <c r="H426" s="62"/>
      <c r="I426" s="62"/>
    </row>
    <row r="427" spans="1:9" ht="13.5" thickBot="1">
      <c r="A427" s="7" t="s">
        <v>33</v>
      </c>
      <c r="B427" s="9">
        <v>43297</v>
      </c>
      <c r="C427" s="10">
        <v>150</v>
      </c>
      <c r="D427" s="11">
        <v>43193</v>
      </c>
      <c r="E427" s="11">
        <v>2958101</v>
      </c>
      <c r="F427" s="62"/>
      <c r="H427" s="62"/>
      <c r="I427" s="62"/>
    </row>
    <row r="428" spans="1:9" ht="13.5" thickBot="1">
      <c r="A428" s="7" t="s">
        <v>33</v>
      </c>
      <c r="B428" s="9">
        <v>43298</v>
      </c>
      <c r="C428" s="10">
        <v>150</v>
      </c>
      <c r="D428" s="11">
        <v>43193</v>
      </c>
      <c r="E428" s="11">
        <v>2958101</v>
      </c>
      <c r="F428" s="62"/>
      <c r="H428" s="62"/>
      <c r="I428" s="62"/>
    </row>
    <row r="429" spans="1:9" ht="13.5" thickBot="1">
      <c r="A429" s="7" t="s">
        <v>33</v>
      </c>
      <c r="B429" s="9">
        <v>43299</v>
      </c>
      <c r="C429" s="10">
        <v>150</v>
      </c>
      <c r="D429" s="11">
        <v>43193</v>
      </c>
      <c r="E429" s="11">
        <v>2958101</v>
      </c>
      <c r="F429" s="62"/>
      <c r="H429" s="62"/>
      <c r="I429" s="62"/>
    </row>
    <row r="430" spans="1:9" ht="13.5" thickBot="1">
      <c r="A430" s="7" t="s">
        <v>33</v>
      </c>
      <c r="B430" s="9">
        <v>43300</v>
      </c>
      <c r="C430" s="10">
        <v>150</v>
      </c>
      <c r="D430" s="11">
        <v>43193</v>
      </c>
      <c r="E430" s="11">
        <v>2958101</v>
      </c>
      <c r="F430" s="62"/>
      <c r="H430" s="62"/>
      <c r="I430" s="62"/>
    </row>
    <row r="431" spans="1:9" ht="13.5" thickBot="1">
      <c r="A431" s="7" t="s">
        <v>33</v>
      </c>
      <c r="B431" s="9">
        <v>43301</v>
      </c>
      <c r="C431" s="10">
        <v>150</v>
      </c>
      <c r="D431" s="11">
        <v>43193</v>
      </c>
      <c r="E431" s="11">
        <v>2958101</v>
      </c>
      <c r="F431" s="62"/>
      <c r="H431" s="62"/>
      <c r="I431" s="62"/>
    </row>
    <row r="432" spans="1:9" ht="13.5" thickBot="1">
      <c r="A432" s="7" t="s">
        <v>33</v>
      </c>
      <c r="B432" s="9">
        <v>43302</v>
      </c>
      <c r="C432" s="10">
        <v>150</v>
      </c>
      <c r="D432" s="11">
        <v>43193</v>
      </c>
      <c r="E432" s="11">
        <v>2958101</v>
      </c>
      <c r="F432" s="62"/>
      <c r="H432" s="62"/>
      <c r="I432" s="62"/>
    </row>
    <row r="433" spans="1:9" ht="13.5" thickBot="1">
      <c r="A433" s="7" t="s">
        <v>33</v>
      </c>
      <c r="B433" s="9">
        <v>43303</v>
      </c>
      <c r="C433" s="10">
        <v>150</v>
      </c>
      <c r="D433" s="11">
        <v>43193</v>
      </c>
      <c r="E433" s="11">
        <v>2958101</v>
      </c>
      <c r="F433" s="62"/>
      <c r="H433" s="62"/>
      <c r="I433" s="62"/>
    </row>
    <row r="434" spans="1:9" ht="13.5" thickBot="1">
      <c r="A434" s="7" t="s">
        <v>33</v>
      </c>
      <c r="B434" s="9">
        <v>43304</v>
      </c>
      <c r="C434" s="10">
        <v>150</v>
      </c>
      <c r="D434" s="11">
        <v>43193</v>
      </c>
      <c r="E434" s="11">
        <v>2958101</v>
      </c>
      <c r="F434" s="62"/>
      <c r="H434" s="62"/>
      <c r="I434" s="62"/>
    </row>
    <row r="435" spans="1:9" ht="13.5" thickBot="1">
      <c r="A435" s="7" t="s">
        <v>33</v>
      </c>
      <c r="B435" s="9">
        <v>43305</v>
      </c>
      <c r="C435" s="10">
        <v>150</v>
      </c>
      <c r="D435" s="11">
        <v>43193</v>
      </c>
      <c r="E435" s="11">
        <v>2958101</v>
      </c>
      <c r="F435" s="62"/>
      <c r="H435" s="62"/>
      <c r="I435" s="62"/>
    </row>
    <row r="436" spans="1:9" ht="13.5" thickBot="1">
      <c r="A436" s="7" t="s">
        <v>33</v>
      </c>
      <c r="B436" s="9">
        <v>43306</v>
      </c>
      <c r="C436" s="10">
        <v>150</v>
      </c>
      <c r="D436" s="11">
        <v>43193</v>
      </c>
      <c r="E436" s="11">
        <v>2958101</v>
      </c>
      <c r="F436" s="62"/>
      <c r="H436" s="62"/>
      <c r="I436" s="62"/>
    </row>
    <row r="437" spans="1:9" ht="13.5" thickBot="1">
      <c r="A437" s="7" t="s">
        <v>33</v>
      </c>
      <c r="B437" s="9">
        <v>43307</v>
      </c>
      <c r="C437" s="10">
        <v>150</v>
      </c>
      <c r="D437" s="11">
        <v>43193</v>
      </c>
      <c r="E437" s="11">
        <v>2958101</v>
      </c>
      <c r="F437" s="62"/>
      <c r="H437" s="62"/>
      <c r="I437" s="62"/>
    </row>
    <row r="438" spans="1:9" ht="13.5" thickBot="1">
      <c r="A438" s="7" t="s">
        <v>33</v>
      </c>
      <c r="B438" s="9">
        <v>43308</v>
      </c>
      <c r="C438" s="10">
        <v>150</v>
      </c>
      <c r="D438" s="11">
        <v>43193</v>
      </c>
      <c r="E438" s="11">
        <v>2958101</v>
      </c>
      <c r="F438" s="62"/>
      <c r="H438" s="62"/>
      <c r="I438" s="62"/>
    </row>
    <row r="439" spans="1:9" ht="13.5" thickBot="1">
      <c r="A439" s="7" t="s">
        <v>33</v>
      </c>
      <c r="B439" s="9">
        <v>43309</v>
      </c>
      <c r="C439" s="10">
        <v>150</v>
      </c>
      <c r="D439" s="11">
        <v>43193</v>
      </c>
      <c r="E439" s="11">
        <v>2958101</v>
      </c>
      <c r="F439" s="62"/>
      <c r="H439" s="62"/>
      <c r="I439" s="62"/>
    </row>
    <row r="440" spans="1:9" ht="13.5" thickBot="1">
      <c r="A440" s="7" t="s">
        <v>33</v>
      </c>
      <c r="B440" s="9">
        <v>43310</v>
      </c>
      <c r="C440" s="10">
        <v>150</v>
      </c>
      <c r="D440" s="11">
        <v>43193</v>
      </c>
      <c r="E440" s="11">
        <v>2958101</v>
      </c>
      <c r="F440" s="62"/>
      <c r="H440" s="62"/>
      <c r="I440" s="62"/>
    </row>
    <row r="441" spans="1:9" ht="13.5" thickBot="1">
      <c r="A441" s="7" t="s">
        <v>33</v>
      </c>
      <c r="B441" s="9">
        <v>43311</v>
      </c>
      <c r="C441" s="10">
        <v>150</v>
      </c>
      <c r="D441" s="11">
        <v>43193</v>
      </c>
      <c r="E441" s="11">
        <v>2958101</v>
      </c>
      <c r="F441" s="62"/>
      <c r="H441" s="62"/>
      <c r="I441" s="62"/>
    </row>
    <row r="442" spans="1:9" ht="13.5" thickBot="1">
      <c r="A442" s="7" t="s">
        <v>33</v>
      </c>
      <c r="B442" s="9">
        <v>43312</v>
      </c>
      <c r="C442" s="10">
        <v>150</v>
      </c>
      <c r="D442" s="11">
        <v>43193</v>
      </c>
      <c r="E442" s="11">
        <v>2958101</v>
      </c>
      <c r="F442" s="62"/>
      <c r="H442" s="62"/>
      <c r="I442" s="62"/>
    </row>
    <row r="443" spans="1:9" ht="13.5" thickBot="1">
      <c r="A443" s="7" t="s">
        <v>34</v>
      </c>
      <c r="B443" s="9">
        <v>43282</v>
      </c>
      <c r="C443" s="10">
        <v>110</v>
      </c>
      <c r="D443" s="11">
        <v>42509</v>
      </c>
      <c r="E443" s="11">
        <v>2958101</v>
      </c>
      <c r="F443" s="62"/>
      <c r="H443" s="62"/>
      <c r="I443" s="62"/>
    </row>
    <row r="444" spans="1:9" ht="13.5" thickBot="1">
      <c r="A444" s="7" t="s">
        <v>34</v>
      </c>
      <c r="B444" s="9">
        <v>43283</v>
      </c>
      <c r="C444" s="10">
        <v>110</v>
      </c>
      <c r="D444" s="11">
        <v>42509</v>
      </c>
      <c r="E444" s="11">
        <v>2958101</v>
      </c>
      <c r="F444" s="62"/>
      <c r="H444" s="62"/>
      <c r="I444" s="62"/>
    </row>
    <row r="445" spans="1:9" ht="13.5" thickBot="1">
      <c r="A445" s="7" t="s">
        <v>34</v>
      </c>
      <c r="B445" s="9">
        <v>43284</v>
      </c>
      <c r="C445" s="10">
        <v>110</v>
      </c>
      <c r="D445" s="11">
        <v>42509</v>
      </c>
      <c r="E445" s="11">
        <v>2958101</v>
      </c>
      <c r="F445" s="62"/>
      <c r="H445" s="62"/>
      <c r="I445" s="62"/>
    </row>
    <row r="446" spans="1:9" ht="13.5" thickBot="1">
      <c r="A446" s="7" t="s">
        <v>34</v>
      </c>
      <c r="B446" s="9">
        <v>43285</v>
      </c>
      <c r="C446" s="10">
        <v>110</v>
      </c>
      <c r="D446" s="11">
        <v>42509</v>
      </c>
      <c r="E446" s="11">
        <v>2958101</v>
      </c>
      <c r="F446" s="62"/>
      <c r="H446" s="62"/>
      <c r="I446" s="62"/>
    </row>
    <row r="447" spans="1:9" ht="13.5" thickBot="1">
      <c r="A447" s="7" t="s">
        <v>34</v>
      </c>
      <c r="B447" s="9">
        <v>43286</v>
      </c>
      <c r="C447" s="10">
        <v>110</v>
      </c>
      <c r="D447" s="11">
        <v>42509</v>
      </c>
      <c r="E447" s="11">
        <v>2958101</v>
      </c>
      <c r="F447" s="62"/>
      <c r="H447" s="62"/>
      <c r="I447" s="62"/>
    </row>
    <row r="448" spans="1:9" ht="13.5" thickBot="1">
      <c r="A448" s="7" t="s">
        <v>34</v>
      </c>
      <c r="B448" s="9">
        <v>43287</v>
      </c>
      <c r="C448" s="10">
        <v>110</v>
      </c>
      <c r="D448" s="11">
        <v>42509</v>
      </c>
      <c r="E448" s="11">
        <v>2958101</v>
      </c>
      <c r="F448" s="62"/>
      <c r="H448" s="62"/>
      <c r="I448" s="62"/>
    </row>
    <row r="449" spans="1:9" ht="13.5" thickBot="1">
      <c r="A449" s="7" t="s">
        <v>34</v>
      </c>
      <c r="B449" s="9">
        <v>43288</v>
      </c>
      <c r="C449" s="10">
        <v>110</v>
      </c>
      <c r="D449" s="11">
        <v>42509</v>
      </c>
      <c r="E449" s="11">
        <v>2958101</v>
      </c>
      <c r="F449" s="62"/>
      <c r="H449" s="62"/>
      <c r="I449" s="62"/>
    </row>
    <row r="450" spans="1:9" ht="13.5" thickBot="1">
      <c r="A450" s="7" t="s">
        <v>34</v>
      </c>
      <c r="B450" s="9">
        <v>43289</v>
      </c>
      <c r="C450" s="10">
        <v>110</v>
      </c>
      <c r="D450" s="11">
        <v>42509</v>
      </c>
      <c r="E450" s="11">
        <v>2958101</v>
      </c>
      <c r="F450" s="62"/>
      <c r="H450" s="62"/>
      <c r="I450" s="62"/>
    </row>
    <row r="451" spans="1:9" ht="13.5" thickBot="1">
      <c r="A451" s="7" t="s">
        <v>34</v>
      </c>
      <c r="B451" s="9">
        <v>43290</v>
      </c>
      <c r="C451" s="10">
        <v>110</v>
      </c>
      <c r="D451" s="11">
        <v>42509</v>
      </c>
      <c r="E451" s="11">
        <v>2958101</v>
      </c>
      <c r="F451" s="62"/>
      <c r="H451" s="62"/>
      <c r="I451" s="62"/>
    </row>
    <row r="452" spans="1:9" ht="13.5" thickBot="1">
      <c r="A452" s="7" t="s">
        <v>34</v>
      </c>
      <c r="B452" s="9">
        <v>43291</v>
      </c>
      <c r="C452" s="10">
        <v>110</v>
      </c>
      <c r="D452" s="11">
        <v>42509</v>
      </c>
      <c r="E452" s="11">
        <v>2958101</v>
      </c>
      <c r="F452" s="62"/>
      <c r="H452" s="62"/>
      <c r="I452" s="62"/>
    </row>
    <row r="453" spans="1:9" ht="13.5" thickBot="1">
      <c r="A453" s="7" t="s">
        <v>34</v>
      </c>
      <c r="B453" s="9">
        <v>43292</v>
      </c>
      <c r="C453" s="10">
        <v>110</v>
      </c>
      <c r="D453" s="11">
        <v>42509</v>
      </c>
      <c r="E453" s="11">
        <v>2958101</v>
      </c>
      <c r="F453" s="62"/>
      <c r="H453" s="62"/>
      <c r="I453" s="62"/>
    </row>
    <row r="454" spans="1:9" ht="13.5" thickBot="1">
      <c r="A454" s="7" t="s">
        <v>34</v>
      </c>
      <c r="B454" s="9">
        <v>43293</v>
      </c>
      <c r="C454" s="10">
        <v>110</v>
      </c>
      <c r="D454" s="11">
        <v>42509</v>
      </c>
      <c r="E454" s="11">
        <v>2958101</v>
      </c>
      <c r="F454" s="62"/>
      <c r="H454" s="62"/>
      <c r="I454" s="62"/>
    </row>
    <row r="455" spans="1:9" ht="13.5" thickBot="1">
      <c r="A455" s="7" t="s">
        <v>34</v>
      </c>
      <c r="B455" s="9">
        <v>43294</v>
      </c>
      <c r="C455" s="10">
        <v>110</v>
      </c>
      <c r="D455" s="11">
        <v>42509</v>
      </c>
      <c r="E455" s="11">
        <v>2958101</v>
      </c>
      <c r="F455" s="62"/>
      <c r="H455" s="62"/>
      <c r="I455" s="62"/>
    </row>
    <row r="456" spans="1:9" ht="13.5" thickBot="1">
      <c r="A456" s="7" t="s">
        <v>34</v>
      </c>
      <c r="B456" s="9">
        <v>43295</v>
      </c>
      <c r="C456" s="10">
        <v>110</v>
      </c>
      <c r="D456" s="11">
        <v>42509</v>
      </c>
      <c r="E456" s="11">
        <v>2958101</v>
      </c>
      <c r="F456" s="62"/>
      <c r="H456" s="62"/>
      <c r="I456" s="62"/>
    </row>
    <row r="457" spans="1:9" ht="13.5" thickBot="1">
      <c r="A457" s="7" t="s">
        <v>34</v>
      </c>
      <c r="B457" s="9">
        <v>43296</v>
      </c>
      <c r="C457" s="10">
        <v>110</v>
      </c>
      <c r="D457" s="11">
        <v>42509</v>
      </c>
      <c r="E457" s="11">
        <v>2958101</v>
      </c>
      <c r="F457" s="62"/>
      <c r="H457" s="62"/>
      <c r="I457" s="62"/>
    </row>
    <row r="458" spans="1:9" ht="13.5" thickBot="1">
      <c r="A458" s="7" t="s">
        <v>34</v>
      </c>
      <c r="B458" s="9">
        <v>43297</v>
      </c>
      <c r="C458" s="10">
        <v>110</v>
      </c>
      <c r="D458" s="11">
        <v>42509</v>
      </c>
      <c r="E458" s="11">
        <v>2958101</v>
      </c>
      <c r="F458" s="62"/>
      <c r="H458" s="62"/>
      <c r="I458" s="62"/>
    </row>
    <row r="459" spans="1:9" ht="13.5" thickBot="1">
      <c r="A459" s="7" t="s">
        <v>34</v>
      </c>
      <c r="B459" s="9">
        <v>43298</v>
      </c>
      <c r="C459" s="10">
        <v>110</v>
      </c>
      <c r="D459" s="11">
        <v>42509</v>
      </c>
      <c r="E459" s="11">
        <v>2958101</v>
      </c>
      <c r="F459" s="62"/>
      <c r="H459" s="62"/>
      <c r="I459" s="62"/>
    </row>
    <row r="460" spans="1:9" ht="13.5" thickBot="1">
      <c r="A460" s="7" t="s">
        <v>34</v>
      </c>
      <c r="B460" s="9">
        <v>43299</v>
      </c>
      <c r="C460" s="10">
        <v>110</v>
      </c>
      <c r="D460" s="11">
        <v>42509</v>
      </c>
      <c r="E460" s="11">
        <v>2958101</v>
      </c>
      <c r="F460" s="62"/>
      <c r="H460" s="62"/>
      <c r="I460" s="62"/>
    </row>
    <row r="461" spans="1:9" ht="13.5" thickBot="1">
      <c r="A461" s="7" t="s">
        <v>34</v>
      </c>
      <c r="B461" s="9">
        <v>43300</v>
      </c>
      <c r="C461" s="10">
        <v>110</v>
      </c>
      <c r="D461" s="11">
        <v>42509</v>
      </c>
      <c r="E461" s="11">
        <v>2958101</v>
      </c>
      <c r="F461" s="62"/>
      <c r="H461" s="62"/>
      <c r="I461" s="62"/>
    </row>
    <row r="462" spans="1:9" ht="13.5" thickBot="1">
      <c r="A462" s="7" t="s">
        <v>34</v>
      </c>
      <c r="B462" s="9">
        <v>43301</v>
      </c>
      <c r="C462" s="10">
        <v>110</v>
      </c>
      <c r="D462" s="11">
        <v>42509</v>
      </c>
      <c r="E462" s="11">
        <v>2958101</v>
      </c>
      <c r="F462" s="62"/>
      <c r="H462" s="62"/>
      <c r="I462" s="62"/>
    </row>
    <row r="463" spans="1:9" ht="13.5" thickBot="1">
      <c r="A463" s="7" t="s">
        <v>34</v>
      </c>
      <c r="B463" s="9">
        <v>43302</v>
      </c>
      <c r="C463" s="10">
        <v>110</v>
      </c>
      <c r="D463" s="11">
        <v>42509</v>
      </c>
      <c r="E463" s="11">
        <v>2958101</v>
      </c>
      <c r="F463" s="62"/>
      <c r="H463" s="62"/>
      <c r="I463" s="62"/>
    </row>
    <row r="464" spans="1:9" ht="13.5" thickBot="1">
      <c r="A464" s="7" t="s">
        <v>34</v>
      </c>
      <c r="B464" s="9">
        <v>43303</v>
      </c>
      <c r="C464" s="10">
        <v>110</v>
      </c>
      <c r="D464" s="11">
        <v>42509</v>
      </c>
      <c r="E464" s="11">
        <v>2958101</v>
      </c>
      <c r="F464" s="62"/>
      <c r="H464" s="62"/>
      <c r="I464" s="62"/>
    </row>
    <row r="465" spans="1:9" ht="13.5" thickBot="1">
      <c r="A465" s="7" t="s">
        <v>34</v>
      </c>
      <c r="B465" s="9">
        <v>43304</v>
      </c>
      <c r="C465" s="10">
        <v>110</v>
      </c>
      <c r="D465" s="11">
        <v>42509</v>
      </c>
      <c r="E465" s="11">
        <v>2958101</v>
      </c>
      <c r="F465" s="62"/>
      <c r="H465" s="62"/>
      <c r="I465" s="62"/>
    </row>
    <row r="466" spans="1:9" ht="13.5" thickBot="1">
      <c r="A466" s="7" t="s">
        <v>34</v>
      </c>
      <c r="B466" s="9">
        <v>43305</v>
      </c>
      <c r="C466" s="10">
        <v>110</v>
      </c>
      <c r="D466" s="11">
        <v>42509</v>
      </c>
      <c r="E466" s="11">
        <v>2958101</v>
      </c>
      <c r="F466" s="62"/>
      <c r="H466" s="62"/>
      <c r="I466" s="62"/>
    </row>
    <row r="467" spans="1:9" ht="13.5" thickBot="1">
      <c r="A467" s="7" t="s">
        <v>34</v>
      </c>
      <c r="B467" s="9">
        <v>43306</v>
      </c>
      <c r="C467" s="10">
        <v>110</v>
      </c>
      <c r="D467" s="11">
        <v>42509</v>
      </c>
      <c r="E467" s="11">
        <v>2958101</v>
      </c>
      <c r="F467" s="62"/>
      <c r="H467" s="62"/>
      <c r="I467" s="62"/>
    </row>
    <row r="468" spans="1:9" ht="13.5" thickBot="1">
      <c r="A468" s="7" t="s">
        <v>34</v>
      </c>
      <c r="B468" s="9">
        <v>43307</v>
      </c>
      <c r="C468" s="10">
        <v>110</v>
      </c>
      <c r="D468" s="11">
        <v>42509</v>
      </c>
      <c r="E468" s="11">
        <v>2958101</v>
      </c>
      <c r="F468" s="62"/>
      <c r="H468" s="62"/>
      <c r="I468" s="62"/>
    </row>
    <row r="469" spans="1:9" ht="13.5" thickBot="1">
      <c r="A469" s="7" t="s">
        <v>34</v>
      </c>
      <c r="B469" s="9">
        <v>43308</v>
      </c>
      <c r="C469" s="10">
        <v>110</v>
      </c>
      <c r="D469" s="11">
        <v>42509</v>
      </c>
      <c r="E469" s="11">
        <v>2958101</v>
      </c>
      <c r="F469" s="62"/>
      <c r="H469" s="62"/>
      <c r="I469" s="62"/>
    </row>
    <row r="470" spans="1:9" ht="13.5" thickBot="1">
      <c r="A470" s="7" t="s">
        <v>34</v>
      </c>
      <c r="B470" s="9">
        <v>43309</v>
      </c>
      <c r="C470" s="10">
        <v>110</v>
      </c>
      <c r="D470" s="11">
        <v>42509</v>
      </c>
      <c r="E470" s="11">
        <v>2958101</v>
      </c>
      <c r="F470" s="62"/>
      <c r="H470" s="62"/>
      <c r="I470" s="62"/>
    </row>
    <row r="471" spans="1:9" ht="13.5" thickBot="1">
      <c r="A471" s="7" t="s">
        <v>34</v>
      </c>
      <c r="B471" s="9">
        <v>43310</v>
      </c>
      <c r="C471" s="10">
        <v>110</v>
      </c>
      <c r="D471" s="11">
        <v>42509</v>
      </c>
      <c r="E471" s="11">
        <v>2958101</v>
      </c>
      <c r="F471" s="62"/>
      <c r="H471" s="62"/>
      <c r="I471" s="62"/>
    </row>
    <row r="472" spans="1:9" ht="13.5" thickBot="1">
      <c r="A472" s="7" t="s">
        <v>34</v>
      </c>
      <c r="B472" s="9">
        <v>43311</v>
      </c>
      <c r="C472" s="10">
        <v>110</v>
      </c>
      <c r="D472" s="11">
        <v>42509</v>
      </c>
      <c r="E472" s="11">
        <v>2958101</v>
      </c>
      <c r="F472" s="62"/>
      <c r="H472" s="62"/>
      <c r="I472" s="62"/>
    </row>
    <row r="473" spans="1:9" ht="13.5" thickBot="1">
      <c r="A473" s="7" t="s">
        <v>34</v>
      </c>
      <c r="B473" s="9">
        <v>43312</v>
      </c>
      <c r="C473" s="10">
        <v>110</v>
      </c>
      <c r="D473" s="11">
        <v>42509</v>
      </c>
      <c r="E473" s="11">
        <v>2958101</v>
      </c>
      <c r="F473" s="62"/>
      <c r="H473" s="62"/>
      <c r="I473" s="62"/>
    </row>
    <row r="474" spans="1:9" ht="13.5" thickBot="1">
      <c r="A474" s="7" t="s">
        <v>35</v>
      </c>
      <c r="B474" s="9">
        <v>43282</v>
      </c>
      <c r="C474" s="10">
        <v>49</v>
      </c>
      <c r="D474" s="11">
        <v>42971</v>
      </c>
      <c r="E474" s="11">
        <v>2958101</v>
      </c>
      <c r="F474" s="62"/>
      <c r="H474" s="62"/>
      <c r="I474" s="62"/>
    </row>
    <row r="475" spans="1:9" ht="13.5" thickBot="1">
      <c r="A475" s="7" t="s">
        <v>35</v>
      </c>
      <c r="B475" s="9">
        <v>43283</v>
      </c>
      <c r="C475" s="10">
        <v>49</v>
      </c>
      <c r="D475" s="11">
        <v>42971</v>
      </c>
      <c r="E475" s="11">
        <v>2958101</v>
      </c>
      <c r="F475" s="62"/>
      <c r="H475" s="62"/>
      <c r="I475" s="62"/>
    </row>
    <row r="476" spans="1:9" ht="13.5" thickBot="1">
      <c r="A476" s="7" t="s">
        <v>35</v>
      </c>
      <c r="B476" s="9">
        <v>43284</v>
      </c>
      <c r="C476" s="10">
        <v>49</v>
      </c>
      <c r="D476" s="11">
        <v>42971</v>
      </c>
      <c r="E476" s="11">
        <v>2958101</v>
      </c>
      <c r="F476" s="62"/>
      <c r="H476" s="62"/>
      <c r="I476" s="62"/>
    </row>
    <row r="477" spans="1:9" ht="13.5" thickBot="1">
      <c r="A477" s="7" t="s">
        <v>35</v>
      </c>
      <c r="B477" s="9">
        <v>43285</v>
      </c>
      <c r="C477" s="10">
        <v>49</v>
      </c>
      <c r="D477" s="11">
        <v>42971</v>
      </c>
      <c r="E477" s="11">
        <v>2958101</v>
      </c>
      <c r="F477" s="62"/>
      <c r="H477" s="62"/>
      <c r="I477" s="62"/>
    </row>
    <row r="478" spans="1:9" ht="13.5" thickBot="1">
      <c r="A478" s="7" t="s">
        <v>35</v>
      </c>
      <c r="B478" s="9">
        <v>43286</v>
      </c>
      <c r="C478" s="10">
        <v>49</v>
      </c>
      <c r="D478" s="11">
        <v>42971</v>
      </c>
      <c r="E478" s="11">
        <v>2958101</v>
      </c>
      <c r="F478" s="62"/>
      <c r="H478" s="62"/>
      <c r="I478" s="62"/>
    </row>
    <row r="479" spans="1:9" ht="13.5" thickBot="1">
      <c r="A479" s="7" t="s">
        <v>35</v>
      </c>
      <c r="B479" s="9">
        <v>43287</v>
      </c>
      <c r="C479" s="10">
        <v>49</v>
      </c>
      <c r="D479" s="11">
        <v>42971</v>
      </c>
      <c r="E479" s="11">
        <v>2958101</v>
      </c>
      <c r="F479" s="62"/>
      <c r="H479" s="62"/>
      <c r="I479" s="62"/>
    </row>
    <row r="480" spans="1:9" ht="13.5" thickBot="1">
      <c r="A480" s="7" t="s">
        <v>35</v>
      </c>
      <c r="B480" s="9">
        <v>43288</v>
      </c>
      <c r="C480" s="10">
        <v>49</v>
      </c>
      <c r="D480" s="11">
        <v>42971</v>
      </c>
      <c r="E480" s="11">
        <v>2958101</v>
      </c>
      <c r="F480" s="62"/>
      <c r="H480" s="62"/>
      <c r="I480" s="62"/>
    </row>
    <row r="481" spans="1:9" ht="13.5" thickBot="1">
      <c r="A481" s="7" t="s">
        <v>35</v>
      </c>
      <c r="B481" s="9">
        <v>43289</v>
      </c>
      <c r="C481" s="10">
        <v>49</v>
      </c>
      <c r="D481" s="11">
        <v>42971</v>
      </c>
      <c r="E481" s="11">
        <v>2958101</v>
      </c>
      <c r="F481" s="62"/>
      <c r="H481" s="62"/>
      <c r="I481" s="62"/>
    </row>
    <row r="482" spans="1:9" ht="13.5" thickBot="1">
      <c r="A482" s="7" t="s">
        <v>35</v>
      </c>
      <c r="B482" s="9">
        <v>43290</v>
      </c>
      <c r="C482" s="10">
        <v>49</v>
      </c>
      <c r="D482" s="11">
        <v>42971</v>
      </c>
      <c r="E482" s="11">
        <v>2958101</v>
      </c>
      <c r="F482" s="62"/>
      <c r="H482" s="62"/>
      <c r="I482" s="62"/>
    </row>
    <row r="483" spans="1:9" ht="13.5" thickBot="1">
      <c r="A483" s="7" t="s">
        <v>35</v>
      </c>
      <c r="B483" s="9">
        <v>43291</v>
      </c>
      <c r="C483" s="10">
        <v>49</v>
      </c>
      <c r="D483" s="11">
        <v>42971</v>
      </c>
      <c r="E483" s="11">
        <v>2958101</v>
      </c>
      <c r="F483" s="62"/>
      <c r="H483" s="62"/>
      <c r="I483" s="62"/>
    </row>
    <row r="484" spans="1:9" ht="13.5" thickBot="1">
      <c r="A484" s="7" t="s">
        <v>35</v>
      </c>
      <c r="B484" s="9">
        <v>43292</v>
      </c>
      <c r="C484" s="10">
        <v>49</v>
      </c>
      <c r="D484" s="11">
        <v>42971</v>
      </c>
      <c r="E484" s="11">
        <v>2958101</v>
      </c>
      <c r="F484" s="62"/>
      <c r="H484" s="62"/>
      <c r="I484" s="62"/>
    </row>
    <row r="485" spans="1:9" ht="13.5" thickBot="1">
      <c r="A485" s="7" t="s">
        <v>35</v>
      </c>
      <c r="B485" s="9">
        <v>43293</v>
      </c>
      <c r="C485" s="10">
        <v>49</v>
      </c>
      <c r="D485" s="11">
        <v>42971</v>
      </c>
      <c r="E485" s="11">
        <v>2958101</v>
      </c>
      <c r="F485" s="62"/>
      <c r="H485" s="62"/>
      <c r="I485" s="62"/>
    </row>
    <row r="486" spans="1:9" ht="13.5" thickBot="1">
      <c r="A486" s="7" t="s">
        <v>35</v>
      </c>
      <c r="B486" s="9">
        <v>43294</v>
      </c>
      <c r="C486" s="10">
        <v>49</v>
      </c>
      <c r="D486" s="11">
        <v>42971</v>
      </c>
      <c r="E486" s="11">
        <v>2958101</v>
      </c>
      <c r="F486" s="62"/>
      <c r="H486" s="62"/>
      <c r="I486" s="62"/>
    </row>
    <row r="487" spans="1:9" ht="13.5" thickBot="1">
      <c r="A487" s="7" t="s">
        <v>35</v>
      </c>
      <c r="B487" s="9">
        <v>43295</v>
      </c>
      <c r="C487" s="10">
        <v>49</v>
      </c>
      <c r="D487" s="11">
        <v>42971</v>
      </c>
      <c r="E487" s="11">
        <v>2958101</v>
      </c>
      <c r="F487" s="62"/>
      <c r="H487" s="62"/>
      <c r="I487" s="62"/>
    </row>
    <row r="488" spans="1:9" ht="13.5" thickBot="1">
      <c r="A488" s="7" t="s">
        <v>35</v>
      </c>
      <c r="B488" s="9">
        <v>43296</v>
      </c>
      <c r="C488" s="10">
        <v>49</v>
      </c>
      <c r="D488" s="11">
        <v>42971</v>
      </c>
      <c r="E488" s="11">
        <v>2958101</v>
      </c>
      <c r="F488" s="62"/>
      <c r="H488" s="62"/>
      <c r="I488" s="62"/>
    </row>
    <row r="489" spans="1:9" ht="13.5" thickBot="1">
      <c r="A489" s="7" t="s">
        <v>35</v>
      </c>
      <c r="B489" s="9">
        <v>43297</v>
      </c>
      <c r="C489" s="10">
        <v>49</v>
      </c>
      <c r="D489" s="11">
        <v>42971</v>
      </c>
      <c r="E489" s="11">
        <v>2958101</v>
      </c>
      <c r="F489" s="62"/>
      <c r="H489" s="62"/>
      <c r="I489" s="62"/>
    </row>
    <row r="490" spans="1:9" ht="13.5" thickBot="1">
      <c r="A490" s="7" t="s">
        <v>35</v>
      </c>
      <c r="B490" s="9">
        <v>43298</v>
      </c>
      <c r="C490" s="10">
        <v>49</v>
      </c>
      <c r="D490" s="11">
        <v>42971</v>
      </c>
      <c r="E490" s="11">
        <v>2958101</v>
      </c>
      <c r="F490" s="62"/>
      <c r="H490" s="62"/>
      <c r="I490" s="62"/>
    </row>
    <row r="491" spans="1:9" ht="13.5" thickBot="1">
      <c r="A491" s="7" t="s">
        <v>35</v>
      </c>
      <c r="B491" s="9">
        <v>43299</v>
      </c>
      <c r="C491" s="10">
        <v>49</v>
      </c>
      <c r="D491" s="11">
        <v>42971</v>
      </c>
      <c r="E491" s="11">
        <v>2958101</v>
      </c>
      <c r="F491" s="62"/>
      <c r="H491" s="62"/>
      <c r="I491" s="62"/>
    </row>
    <row r="492" spans="1:9" ht="13.5" thickBot="1">
      <c r="A492" s="7" t="s">
        <v>35</v>
      </c>
      <c r="B492" s="9">
        <v>43300</v>
      </c>
      <c r="C492" s="10">
        <v>49</v>
      </c>
      <c r="D492" s="11">
        <v>42971</v>
      </c>
      <c r="E492" s="11">
        <v>2958101</v>
      </c>
      <c r="F492" s="62"/>
      <c r="H492" s="62"/>
      <c r="I492" s="62"/>
    </row>
    <row r="493" spans="1:9" ht="13.5" thickBot="1">
      <c r="A493" s="7" t="s">
        <v>35</v>
      </c>
      <c r="B493" s="9">
        <v>43301</v>
      </c>
      <c r="C493" s="10">
        <v>49</v>
      </c>
      <c r="D493" s="11">
        <v>42971</v>
      </c>
      <c r="E493" s="11">
        <v>2958101</v>
      </c>
      <c r="F493" s="62"/>
      <c r="H493" s="62"/>
      <c r="I493" s="62"/>
    </row>
    <row r="494" spans="1:9" ht="13.5" thickBot="1">
      <c r="A494" s="7" t="s">
        <v>35</v>
      </c>
      <c r="B494" s="9">
        <v>43302</v>
      </c>
      <c r="C494" s="10">
        <v>49</v>
      </c>
      <c r="D494" s="11">
        <v>42971</v>
      </c>
      <c r="E494" s="11">
        <v>2958101</v>
      </c>
      <c r="F494" s="62"/>
      <c r="H494" s="62"/>
      <c r="I494" s="62"/>
    </row>
    <row r="495" spans="1:9" ht="13.5" thickBot="1">
      <c r="A495" s="7" t="s">
        <v>35</v>
      </c>
      <c r="B495" s="9">
        <v>43303</v>
      </c>
      <c r="C495" s="10">
        <v>49</v>
      </c>
      <c r="D495" s="11">
        <v>42971</v>
      </c>
      <c r="E495" s="11">
        <v>2958101</v>
      </c>
      <c r="F495" s="62"/>
      <c r="H495" s="62"/>
      <c r="I495" s="62"/>
    </row>
    <row r="496" spans="1:9" ht="13.5" thickBot="1">
      <c r="A496" s="7" t="s">
        <v>35</v>
      </c>
      <c r="B496" s="9">
        <v>43304</v>
      </c>
      <c r="C496" s="10">
        <v>49</v>
      </c>
      <c r="D496" s="11">
        <v>42971</v>
      </c>
      <c r="E496" s="11">
        <v>2958101</v>
      </c>
      <c r="F496" s="62"/>
      <c r="H496" s="62"/>
      <c r="I496" s="62"/>
    </row>
    <row r="497" spans="1:9" ht="13.5" thickBot="1">
      <c r="A497" s="7" t="s">
        <v>35</v>
      </c>
      <c r="B497" s="9">
        <v>43305</v>
      </c>
      <c r="C497" s="10">
        <v>49</v>
      </c>
      <c r="D497" s="11">
        <v>42971</v>
      </c>
      <c r="E497" s="11">
        <v>2958101</v>
      </c>
      <c r="F497" s="62"/>
      <c r="H497" s="62"/>
      <c r="I497" s="62"/>
    </row>
    <row r="498" spans="1:9" ht="13.5" thickBot="1">
      <c r="A498" s="7" t="s">
        <v>35</v>
      </c>
      <c r="B498" s="9">
        <v>43306</v>
      </c>
      <c r="C498" s="10">
        <v>49</v>
      </c>
      <c r="D498" s="11">
        <v>42971</v>
      </c>
      <c r="E498" s="11">
        <v>2958101</v>
      </c>
      <c r="F498" s="62"/>
      <c r="H498" s="62"/>
      <c r="I498" s="62"/>
    </row>
    <row r="499" spans="1:9" ht="13.5" thickBot="1">
      <c r="A499" s="7" t="s">
        <v>35</v>
      </c>
      <c r="B499" s="9">
        <v>43307</v>
      </c>
      <c r="C499" s="10">
        <v>49</v>
      </c>
      <c r="D499" s="11">
        <v>42971</v>
      </c>
      <c r="E499" s="11">
        <v>2958101</v>
      </c>
      <c r="F499" s="62"/>
      <c r="H499" s="62"/>
      <c r="I499" s="62"/>
    </row>
    <row r="500" spans="1:9" ht="13.5" thickBot="1">
      <c r="A500" s="7" t="s">
        <v>35</v>
      </c>
      <c r="B500" s="9">
        <v>43308</v>
      </c>
      <c r="C500" s="10">
        <v>49</v>
      </c>
      <c r="D500" s="11">
        <v>42971</v>
      </c>
      <c r="E500" s="11">
        <v>2958101</v>
      </c>
      <c r="F500" s="62"/>
      <c r="H500" s="62"/>
      <c r="I500" s="62"/>
    </row>
    <row r="501" spans="1:9" ht="13.5" thickBot="1">
      <c r="A501" s="7" t="s">
        <v>35</v>
      </c>
      <c r="B501" s="9">
        <v>43309</v>
      </c>
      <c r="C501" s="10">
        <v>49</v>
      </c>
      <c r="D501" s="11">
        <v>42971</v>
      </c>
      <c r="E501" s="11">
        <v>2958101</v>
      </c>
      <c r="F501" s="62"/>
      <c r="H501" s="62"/>
      <c r="I501" s="62"/>
    </row>
    <row r="502" spans="1:9" ht="13.5" thickBot="1">
      <c r="A502" s="7" t="s">
        <v>35</v>
      </c>
      <c r="B502" s="9">
        <v>43310</v>
      </c>
      <c r="C502" s="10">
        <v>49</v>
      </c>
      <c r="D502" s="11">
        <v>42971</v>
      </c>
      <c r="E502" s="11">
        <v>2958101</v>
      </c>
      <c r="F502" s="62"/>
      <c r="H502" s="62"/>
      <c r="I502" s="62"/>
    </row>
    <row r="503" spans="1:9" ht="13.5" thickBot="1">
      <c r="A503" s="7" t="s">
        <v>35</v>
      </c>
      <c r="B503" s="9">
        <v>43311</v>
      </c>
      <c r="C503" s="10">
        <v>49</v>
      </c>
      <c r="D503" s="11">
        <v>42971</v>
      </c>
      <c r="E503" s="11">
        <v>2958101</v>
      </c>
      <c r="F503" s="62"/>
      <c r="H503" s="62"/>
      <c r="I503" s="62"/>
    </row>
    <row r="504" spans="1:9" ht="13.5" thickBot="1">
      <c r="A504" s="7" t="s">
        <v>35</v>
      </c>
      <c r="B504" s="9">
        <v>43312</v>
      </c>
      <c r="C504" s="10">
        <v>49</v>
      </c>
      <c r="D504" s="11">
        <v>42971</v>
      </c>
      <c r="E504" s="11">
        <v>2958101</v>
      </c>
      <c r="F504" s="62"/>
      <c r="H504" s="62"/>
      <c r="I504" s="62"/>
    </row>
    <row r="505" spans="1:9" ht="13.5" thickBot="1">
      <c r="A505" s="7" t="s">
        <v>36</v>
      </c>
      <c r="B505" s="9">
        <v>43282</v>
      </c>
      <c r="C505" s="10">
        <v>106</v>
      </c>
      <c r="D505" s="11">
        <v>42580</v>
      </c>
      <c r="E505" s="11">
        <v>2958101</v>
      </c>
      <c r="F505" s="62"/>
      <c r="H505" s="62"/>
      <c r="I505" s="62"/>
    </row>
    <row r="506" spans="1:9" ht="13.5" thickBot="1">
      <c r="A506" s="7" t="s">
        <v>36</v>
      </c>
      <c r="B506" s="9">
        <v>43283</v>
      </c>
      <c r="C506" s="10">
        <v>106</v>
      </c>
      <c r="D506" s="11">
        <v>42580</v>
      </c>
      <c r="E506" s="11">
        <v>2958101</v>
      </c>
      <c r="F506" s="62"/>
      <c r="H506" s="62"/>
      <c r="I506" s="62"/>
    </row>
    <row r="507" spans="1:9" ht="13.5" thickBot="1">
      <c r="A507" s="7" t="s">
        <v>36</v>
      </c>
      <c r="B507" s="9">
        <v>43284</v>
      </c>
      <c r="C507" s="10">
        <v>106</v>
      </c>
      <c r="D507" s="11">
        <v>42580</v>
      </c>
      <c r="E507" s="11">
        <v>2958101</v>
      </c>
      <c r="F507" s="62"/>
      <c r="H507" s="62"/>
      <c r="I507" s="62"/>
    </row>
    <row r="508" spans="1:9" ht="13.5" thickBot="1">
      <c r="A508" s="7" t="s">
        <v>36</v>
      </c>
      <c r="B508" s="9">
        <v>43285</v>
      </c>
      <c r="C508" s="10">
        <v>106</v>
      </c>
      <c r="D508" s="11">
        <v>42580</v>
      </c>
      <c r="E508" s="11">
        <v>2958101</v>
      </c>
      <c r="F508" s="62"/>
      <c r="H508" s="62"/>
      <c r="I508" s="62"/>
    </row>
    <row r="509" spans="1:9" ht="13.5" thickBot="1">
      <c r="A509" s="7" t="s">
        <v>36</v>
      </c>
      <c r="B509" s="9">
        <v>43286</v>
      </c>
      <c r="C509" s="10">
        <v>106</v>
      </c>
      <c r="D509" s="11">
        <v>42580</v>
      </c>
      <c r="E509" s="11">
        <v>2958101</v>
      </c>
      <c r="F509" s="62"/>
      <c r="H509" s="62"/>
      <c r="I509" s="62"/>
    </row>
    <row r="510" spans="1:9" ht="13.5" thickBot="1">
      <c r="A510" s="7" t="s">
        <v>36</v>
      </c>
      <c r="B510" s="9">
        <v>43287</v>
      </c>
      <c r="C510" s="10">
        <v>106</v>
      </c>
      <c r="D510" s="11">
        <v>42580</v>
      </c>
      <c r="E510" s="11">
        <v>2958101</v>
      </c>
      <c r="F510" s="62"/>
      <c r="H510" s="62"/>
      <c r="I510" s="62"/>
    </row>
    <row r="511" spans="1:9" ht="13.5" thickBot="1">
      <c r="A511" s="7" t="s">
        <v>36</v>
      </c>
      <c r="B511" s="9">
        <v>43288</v>
      </c>
      <c r="C511" s="10">
        <v>106</v>
      </c>
      <c r="D511" s="11">
        <v>42580</v>
      </c>
      <c r="E511" s="11">
        <v>2958101</v>
      </c>
      <c r="F511" s="62"/>
      <c r="H511" s="62"/>
      <c r="I511" s="62"/>
    </row>
    <row r="512" spans="1:9" ht="13.5" thickBot="1">
      <c r="A512" s="7" t="s">
        <v>36</v>
      </c>
      <c r="B512" s="9">
        <v>43289</v>
      </c>
      <c r="C512" s="10">
        <v>106</v>
      </c>
      <c r="D512" s="11">
        <v>42580</v>
      </c>
      <c r="E512" s="11">
        <v>2958101</v>
      </c>
      <c r="F512" s="62"/>
      <c r="H512" s="62"/>
      <c r="I512" s="62"/>
    </row>
    <row r="513" spans="1:9" ht="13.5" thickBot="1">
      <c r="A513" s="7" t="s">
        <v>36</v>
      </c>
      <c r="B513" s="9">
        <v>43290</v>
      </c>
      <c r="C513" s="10">
        <v>106</v>
      </c>
      <c r="D513" s="11">
        <v>42580</v>
      </c>
      <c r="E513" s="11">
        <v>2958101</v>
      </c>
      <c r="F513" s="62"/>
      <c r="H513" s="62"/>
      <c r="I513" s="62"/>
    </row>
    <row r="514" spans="1:9" ht="13.5" thickBot="1">
      <c r="A514" s="7" t="s">
        <v>36</v>
      </c>
      <c r="B514" s="9">
        <v>43291</v>
      </c>
      <c r="C514" s="10">
        <v>106</v>
      </c>
      <c r="D514" s="11">
        <v>42580</v>
      </c>
      <c r="E514" s="11">
        <v>2958101</v>
      </c>
      <c r="F514" s="62"/>
      <c r="H514" s="62"/>
      <c r="I514" s="62"/>
    </row>
    <row r="515" spans="1:9" ht="13.5" thickBot="1">
      <c r="A515" s="7" t="s">
        <v>36</v>
      </c>
      <c r="B515" s="9">
        <v>43292</v>
      </c>
      <c r="C515" s="10">
        <v>106</v>
      </c>
      <c r="D515" s="11">
        <v>42580</v>
      </c>
      <c r="E515" s="11">
        <v>2958101</v>
      </c>
      <c r="F515" s="62"/>
      <c r="H515" s="62"/>
      <c r="I515" s="62"/>
    </row>
    <row r="516" spans="1:9" ht="13.5" thickBot="1">
      <c r="A516" s="7" t="s">
        <v>36</v>
      </c>
      <c r="B516" s="9">
        <v>43293</v>
      </c>
      <c r="C516" s="10">
        <v>106</v>
      </c>
      <c r="D516" s="11">
        <v>42580</v>
      </c>
      <c r="E516" s="11">
        <v>2958101</v>
      </c>
      <c r="F516" s="62"/>
      <c r="H516" s="62"/>
      <c r="I516" s="62"/>
    </row>
    <row r="517" spans="1:9" ht="13.5" thickBot="1">
      <c r="A517" s="7" t="s">
        <v>36</v>
      </c>
      <c r="B517" s="9">
        <v>43294</v>
      </c>
      <c r="C517" s="10">
        <v>106</v>
      </c>
      <c r="D517" s="11">
        <v>42580</v>
      </c>
      <c r="E517" s="11">
        <v>2958101</v>
      </c>
      <c r="F517" s="62"/>
      <c r="H517" s="62"/>
      <c r="I517" s="62"/>
    </row>
    <row r="518" spans="1:9" ht="13.5" thickBot="1">
      <c r="A518" s="7" t="s">
        <v>36</v>
      </c>
      <c r="B518" s="9">
        <v>43295</v>
      </c>
      <c r="C518" s="10">
        <v>106</v>
      </c>
      <c r="D518" s="11">
        <v>42580</v>
      </c>
      <c r="E518" s="11">
        <v>2958101</v>
      </c>
      <c r="F518" s="62"/>
      <c r="H518" s="62"/>
      <c r="I518" s="62"/>
    </row>
    <row r="519" spans="1:9" ht="13.5" thickBot="1">
      <c r="A519" s="7" t="s">
        <v>36</v>
      </c>
      <c r="B519" s="9">
        <v>43296</v>
      </c>
      <c r="C519" s="10">
        <v>106</v>
      </c>
      <c r="D519" s="11">
        <v>42580</v>
      </c>
      <c r="E519" s="11">
        <v>2958101</v>
      </c>
      <c r="F519" s="62"/>
      <c r="H519" s="62"/>
      <c r="I519" s="62"/>
    </row>
    <row r="520" spans="1:9" ht="13.5" thickBot="1">
      <c r="A520" s="7" t="s">
        <v>36</v>
      </c>
      <c r="B520" s="9">
        <v>43297</v>
      </c>
      <c r="C520" s="10">
        <v>106</v>
      </c>
      <c r="D520" s="11">
        <v>42580</v>
      </c>
      <c r="E520" s="11">
        <v>2958101</v>
      </c>
      <c r="F520" s="62"/>
      <c r="H520" s="62"/>
      <c r="I520" s="62"/>
    </row>
    <row r="521" spans="1:9" ht="13.5" thickBot="1">
      <c r="A521" s="7" t="s">
        <v>36</v>
      </c>
      <c r="B521" s="9">
        <v>43298</v>
      </c>
      <c r="C521" s="10">
        <v>106</v>
      </c>
      <c r="D521" s="11">
        <v>42580</v>
      </c>
      <c r="E521" s="11">
        <v>2958101</v>
      </c>
      <c r="F521" s="62"/>
      <c r="H521" s="62"/>
      <c r="I521" s="62"/>
    </row>
    <row r="522" spans="1:9" ht="13.5" thickBot="1">
      <c r="A522" s="7" t="s">
        <v>36</v>
      </c>
      <c r="B522" s="9">
        <v>43299</v>
      </c>
      <c r="C522" s="10">
        <v>106</v>
      </c>
      <c r="D522" s="11">
        <v>42580</v>
      </c>
      <c r="E522" s="11">
        <v>2958101</v>
      </c>
      <c r="F522" s="62"/>
      <c r="H522" s="62"/>
      <c r="I522" s="62"/>
    </row>
    <row r="523" spans="1:9" ht="13.5" thickBot="1">
      <c r="A523" s="7" t="s">
        <v>36</v>
      </c>
      <c r="B523" s="9">
        <v>43300</v>
      </c>
      <c r="C523" s="10">
        <v>106</v>
      </c>
      <c r="D523" s="11">
        <v>42580</v>
      </c>
      <c r="E523" s="11">
        <v>2958101</v>
      </c>
      <c r="F523" s="62"/>
      <c r="H523" s="62"/>
      <c r="I523" s="62"/>
    </row>
    <row r="524" spans="1:9" ht="13.5" thickBot="1">
      <c r="A524" s="7" t="s">
        <v>36</v>
      </c>
      <c r="B524" s="9">
        <v>43301</v>
      </c>
      <c r="C524" s="10">
        <v>106</v>
      </c>
      <c r="D524" s="11">
        <v>42580</v>
      </c>
      <c r="E524" s="11">
        <v>2958101</v>
      </c>
      <c r="F524" s="62"/>
      <c r="H524" s="62"/>
      <c r="I524" s="62"/>
    </row>
    <row r="525" spans="1:9" ht="13.5" thickBot="1">
      <c r="A525" s="7" t="s">
        <v>36</v>
      </c>
      <c r="B525" s="9">
        <v>43302</v>
      </c>
      <c r="C525" s="10">
        <v>106</v>
      </c>
      <c r="D525" s="11">
        <v>42580</v>
      </c>
      <c r="E525" s="11">
        <v>2958101</v>
      </c>
      <c r="F525" s="62"/>
      <c r="H525" s="62"/>
      <c r="I525" s="62"/>
    </row>
    <row r="526" spans="1:9" ht="13.5" thickBot="1">
      <c r="A526" s="7" t="s">
        <v>36</v>
      </c>
      <c r="B526" s="9">
        <v>43303</v>
      </c>
      <c r="C526" s="10">
        <v>106</v>
      </c>
      <c r="D526" s="11">
        <v>42580</v>
      </c>
      <c r="E526" s="11">
        <v>2958101</v>
      </c>
      <c r="F526" s="62"/>
      <c r="H526" s="62"/>
      <c r="I526" s="62"/>
    </row>
    <row r="527" spans="1:9" ht="13.5" thickBot="1">
      <c r="A527" s="7" t="s">
        <v>36</v>
      </c>
      <c r="B527" s="9">
        <v>43304</v>
      </c>
      <c r="C527" s="10">
        <v>106</v>
      </c>
      <c r="D527" s="11">
        <v>42580</v>
      </c>
      <c r="E527" s="11">
        <v>2958101</v>
      </c>
      <c r="F527" s="62"/>
      <c r="H527" s="62"/>
      <c r="I527" s="62"/>
    </row>
    <row r="528" spans="1:9" ht="13.5" thickBot="1">
      <c r="A528" s="7" t="s">
        <v>36</v>
      </c>
      <c r="B528" s="9">
        <v>43305</v>
      </c>
      <c r="C528" s="10">
        <v>106</v>
      </c>
      <c r="D528" s="11">
        <v>42580</v>
      </c>
      <c r="E528" s="11">
        <v>2958101</v>
      </c>
      <c r="F528" s="62"/>
      <c r="H528" s="62"/>
      <c r="I528" s="62"/>
    </row>
    <row r="529" spans="1:9" ht="13.5" thickBot="1">
      <c r="A529" s="7" t="s">
        <v>36</v>
      </c>
      <c r="B529" s="9">
        <v>43306</v>
      </c>
      <c r="C529" s="10">
        <v>106</v>
      </c>
      <c r="D529" s="11">
        <v>42580</v>
      </c>
      <c r="E529" s="11">
        <v>2958101</v>
      </c>
      <c r="F529" s="62"/>
      <c r="H529" s="62"/>
      <c r="I529" s="62"/>
    </row>
    <row r="530" spans="1:9" ht="13.5" thickBot="1">
      <c r="A530" s="7" t="s">
        <v>36</v>
      </c>
      <c r="B530" s="9">
        <v>43307</v>
      </c>
      <c r="C530" s="10">
        <v>106</v>
      </c>
      <c r="D530" s="11">
        <v>42580</v>
      </c>
      <c r="E530" s="11">
        <v>2958101</v>
      </c>
      <c r="F530" s="62"/>
      <c r="H530" s="62"/>
      <c r="I530" s="62"/>
    </row>
    <row r="531" spans="1:9" ht="13.5" thickBot="1">
      <c r="A531" s="7" t="s">
        <v>36</v>
      </c>
      <c r="B531" s="9">
        <v>43308</v>
      </c>
      <c r="C531" s="10">
        <v>106</v>
      </c>
      <c r="D531" s="11">
        <v>42580</v>
      </c>
      <c r="E531" s="11">
        <v>2958101</v>
      </c>
      <c r="F531" s="62"/>
      <c r="H531" s="62"/>
      <c r="I531" s="62"/>
    </row>
    <row r="532" spans="1:9" ht="13.5" thickBot="1">
      <c r="A532" s="7" t="s">
        <v>36</v>
      </c>
      <c r="B532" s="9">
        <v>43309</v>
      </c>
      <c r="C532" s="10">
        <v>106</v>
      </c>
      <c r="D532" s="11">
        <v>42580</v>
      </c>
      <c r="E532" s="11">
        <v>2958101</v>
      </c>
      <c r="F532" s="62"/>
      <c r="H532" s="62"/>
      <c r="I532" s="62"/>
    </row>
    <row r="533" spans="1:9" ht="13.5" thickBot="1">
      <c r="A533" s="7" t="s">
        <v>36</v>
      </c>
      <c r="B533" s="9">
        <v>43310</v>
      </c>
      <c r="C533" s="10">
        <v>106</v>
      </c>
      <c r="D533" s="11">
        <v>42580</v>
      </c>
      <c r="E533" s="11">
        <v>2958101</v>
      </c>
      <c r="F533" s="62"/>
      <c r="H533" s="62"/>
      <c r="I533" s="62"/>
    </row>
    <row r="534" spans="1:9" ht="13.5" thickBot="1">
      <c r="A534" s="7" t="s">
        <v>36</v>
      </c>
      <c r="B534" s="9">
        <v>43311</v>
      </c>
      <c r="C534" s="10">
        <v>106</v>
      </c>
      <c r="D534" s="11">
        <v>42580</v>
      </c>
      <c r="E534" s="11">
        <v>2958101</v>
      </c>
      <c r="F534" s="62"/>
      <c r="H534" s="62"/>
      <c r="I534" s="62"/>
    </row>
    <row r="535" spans="1:9" ht="13.5" thickBot="1">
      <c r="A535" s="7" t="s">
        <v>36</v>
      </c>
      <c r="B535" s="9">
        <v>43312</v>
      </c>
      <c r="C535" s="10">
        <v>106</v>
      </c>
      <c r="D535" s="11">
        <v>42580</v>
      </c>
      <c r="E535" s="11">
        <v>2958101</v>
      </c>
      <c r="F535" s="62"/>
      <c r="H535" s="62"/>
      <c r="I535" s="62"/>
    </row>
    <row r="536" spans="1:9" ht="13.5" thickBot="1">
      <c r="A536" s="7" t="s">
        <v>37</v>
      </c>
      <c r="B536" s="9">
        <v>43282</v>
      </c>
      <c r="C536" s="10">
        <v>158</v>
      </c>
      <c r="D536" s="11">
        <v>42916</v>
      </c>
      <c r="E536" s="11">
        <v>2958101</v>
      </c>
      <c r="F536" s="62"/>
      <c r="H536" s="62"/>
      <c r="I536" s="62"/>
    </row>
    <row r="537" spans="1:9" ht="13.5" thickBot="1">
      <c r="A537" s="7" t="s">
        <v>37</v>
      </c>
      <c r="B537" s="9">
        <v>43283</v>
      </c>
      <c r="C537" s="10">
        <v>158</v>
      </c>
      <c r="D537" s="11">
        <v>42916</v>
      </c>
      <c r="E537" s="11">
        <v>2958101</v>
      </c>
      <c r="F537" s="62"/>
      <c r="H537" s="62"/>
      <c r="I537" s="62"/>
    </row>
    <row r="538" spans="1:9" ht="13.5" thickBot="1">
      <c r="A538" s="7" t="s">
        <v>37</v>
      </c>
      <c r="B538" s="9">
        <v>43284</v>
      </c>
      <c r="C538" s="10">
        <v>158</v>
      </c>
      <c r="D538" s="11">
        <v>42916</v>
      </c>
      <c r="E538" s="11">
        <v>2958101</v>
      </c>
      <c r="F538" s="62"/>
      <c r="H538" s="62"/>
      <c r="I538" s="62"/>
    </row>
    <row r="539" spans="1:9" ht="13.5" thickBot="1">
      <c r="A539" s="7" t="s">
        <v>37</v>
      </c>
      <c r="B539" s="9">
        <v>43285</v>
      </c>
      <c r="C539" s="10">
        <v>158</v>
      </c>
      <c r="D539" s="11">
        <v>42916</v>
      </c>
      <c r="E539" s="11">
        <v>2958101</v>
      </c>
      <c r="F539" s="62"/>
      <c r="H539" s="62"/>
      <c r="I539" s="62"/>
    </row>
    <row r="540" spans="1:9" ht="13.5" thickBot="1">
      <c r="A540" s="7" t="s">
        <v>37</v>
      </c>
      <c r="B540" s="9">
        <v>43286</v>
      </c>
      <c r="C540" s="10">
        <v>158</v>
      </c>
      <c r="D540" s="11">
        <v>42916</v>
      </c>
      <c r="E540" s="11">
        <v>2958101</v>
      </c>
      <c r="F540" s="62"/>
      <c r="H540" s="62"/>
      <c r="I540" s="62"/>
    </row>
    <row r="541" spans="1:9" ht="13.5" thickBot="1">
      <c r="A541" s="7" t="s">
        <v>37</v>
      </c>
      <c r="B541" s="9">
        <v>43287</v>
      </c>
      <c r="C541" s="10">
        <v>158</v>
      </c>
      <c r="D541" s="11">
        <v>42916</v>
      </c>
      <c r="E541" s="11">
        <v>2958101</v>
      </c>
      <c r="F541" s="62"/>
      <c r="H541" s="62"/>
      <c r="I541" s="62"/>
    </row>
    <row r="542" spans="1:9" ht="13.5" thickBot="1">
      <c r="A542" s="7" t="s">
        <v>37</v>
      </c>
      <c r="B542" s="9">
        <v>43288</v>
      </c>
      <c r="C542" s="10">
        <v>158</v>
      </c>
      <c r="D542" s="11">
        <v>42916</v>
      </c>
      <c r="E542" s="11">
        <v>2958101</v>
      </c>
      <c r="F542" s="62"/>
      <c r="H542" s="62"/>
      <c r="I542" s="62"/>
    </row>
    <row r="543" spans="1:9" ht="13.5" thickBot="1">
      <c r="A543" s="7" t="s">
        <v>37</v>
      </c>
      <c r="B543" s="9">
        <v>43289</v>
      </c>
      <c r="C543" s="10">
        <v>158</v>
      </c>
      <c r="D543" s="11">
        <v>42916</v>
      </c>
      <c r="E543" s="11">
        <v>2958101</v>
      </c>
      <c r="F543" s="62"/>
      <c r="H543" s="62"/>
      <c r="I543" s="62"/>
    </row>
    <row r="544" spans="1:9" ht="13.5" thickBot="1">
      <c r="A544" s="7" t="s">
        <v>37</v>
      </c>
      <c r="B544" s="9">
        <v>43290</v>
      </c>
      <c r="C544" s="10">
        <v>158</v>
      </c>
      <c r="D544" s="11">
        <v>42916</v>
      </c>
      <c r="E544" s="11">
        <v>2958101</v>
      </c>
      <c r="F544" s="62"/>
      <c r="H544" s="62"/>
      <c r="I544" s="62"/>
    </row>
    <row r="545" spans="1:9" ht="13.5" thickBot="1">
      <c r="A545" s="7" t="s">
        <v>37</v>
      </c>
      <c r="B545" s="9">
        <v>43291</v>
      </c>
      <c r="C545" s="10">
        <v>158</v>
      </c>
      <c r="D545" s="11">
        <v>42916</v>
      </c>
      <c r="E545" s="11">
        <v>2958101</v>
      </c>
      <c r="F545" s="62"/>
      <c r="H545" s="62"/>
      <c r="I545" s="62"/>
    </row>
    <row r="546" spans="1:9" ht="13.5" thickBot="1">
      <c r="A546" s="7" t="s">
        <v>37</v>
      </c>
      <c r="B546" s="9">
        <v>43292</v>
      </c>
      <c r="C546" s="10">
        <v>158</v>
      </c>
      <c r="D546" s="11">
        <v>42916</v>
      </c>
      <c r="E546" s="11">
        <v>2958101</v>
      </c>
      <c r="F546" s="62"/>
      <c r="H546" s="62"/>
      <c r="I546" s="62"/>
    </row>
    <row r="547" spans="1:9" ht="13.5" thickBot="1">
      <c r="A547" s="7" t="s">
        <v>37</v>
      </c>
      <c r="B547" s="9">
        <v>43293</v>
      </c>
      <c r="C547" s="10">
        <v>158</v>
      </c>
      <c r="D547" s="11">
        <v>42916</v>
      </c>
      <c r="E547" s="11">
        <v>2958101</v>
      </c>
      <c r="F547" s="62"/>
      <c r="H547" s="62"/>
      <c r="I547" s="62"/>
    </row>
    <row r="548" spans="1:9" ht="13.5" thickBot="1">
      <c r="A548" s="7" t="s">
        <v>37</v>
      </c>
      <c r="B548" s="9">
        <v>43294</v>
      </c>
      <c r="C548" s="10">
        <v>158</v>
      </c>
      <c r="D548" s="11">
        <v>42916</v>
      </c>
      <c r="E548" s="11">
        <v>2958101</v>
      </c>
      <c r="F548" s="62"/>
      <c r="H548" s="62"/>
      <c r="I548" s="62"/>
    </row>
    <row r="549" spans="1:9" ht="13.5" thickBot="1">
      <c r="A549" s="7" t="s">
        <v>37</v>
      </c>
      <c r="B549" s="9">
        <v>43295</v>
      </c>
      <c r="C549" s="10">
        <v>158</v>
      </c>
      <c r="D549" s="11">
        <v>42916</v>
      </c>
      <c r="E549" s="11">
        <v>2958101</v>
      </c>
      <c r="F549" s="62"/>
      <c r="H549" s="62"/>
      <c r="I549" s="62"/>
    </row>
    <row r="550" spans="1:9" ht="13.5" thickBot="1">
      <c r="A550" s="7" t="s">
        <v>37</v>
      </c>
      <c r="B550" s="9">
        <v>43296</v>
      </c>
      <c r="C550" s="10">
        <v>158</v>
      </c>
      <c r="D550" s="11">
        <v>42916</v>
      </c>
      <c r="E550" s="11">
        <v>2958101</v>
      </c>
      <c r="F550" s="62"/>
      <c r="H550" s="62"/>
      <c r="I550" s="62"/>
    </row>
    <row r="551" spans="1:9" ht="13.5" thickBot="1">
      <c r="A551" s="7" t="s">
        <v>37</v>
      </c>
      <c r="B551" s="9">
        <v>43297</v>
      </c>
      <c r="C551" s="10">
        <v>158</v>
      </c>
      <c r="D551" s="11">
        <v>42916</v>
      </c>
      <c r="E551" s="11">
        <v>2958101</v>
      </c>
      <c r="F551" s="62"/>
      <c r="H551" s="62"/>
      <c r="I551" s="62"/>
    </row>
    <row r="552" spans="1:9" ht="13.5" thickBot="1">
      <c r="A552" s="7" t="s">
        <v>37</v>
      </c>
      <c r="B552" s="9">
        <v>43298</v>
      </c>
      <c r="C552" s="10">
        <v>158</v>
      </c>
      <c r="D552" s="11">
        <v>42916</v>
      </c>
      <c r="E552" s="11">
        <v>2958101</v>
      </c>
      <c r="F552" s="62"/>
      <c r="H552" s="62"/>
      <c r="I552" s="62"/>
    </row>
    <row r="553" spans="1:9" ht="13.5" thickBot="1">
      <c r="A553" s="7" t="s">
        <v>37</v>
      </c>
      <c r="B553" s="9">
        <v>43299</v>
      </c>
      <c r="C553" s="10">
        <v>158</v>
      </c>
      <c r="D553" s="11">
        <v>42916</v>
      </c>
      <c r="E553" s="11">
        <v>2958101</v>
      </c>
      <c r="F553" s="62"/>
      <c r="H553" s="62"/>
      <c r="I553" s="62"/>
    </row>
    <row r="554" spans="1:9" ht="13.5" thickBot="1">
      <c r="A554" s="7" t="s">
        <v>37</v>
      </c>
      <c r="B554" s="9">
        <v>43300</v>
      </c>
      <c r="C554" s="10">
        <v>158</v>
      </c>
      <c r="D554" s="11">
        <v>42916</v>
      </c>
      <c r="E554" s="11">
        <v>2958101</v>
      </c>
      <c r="F554" s="62"/>
      <c r="H554" s="62"/>
      <c r="I554" s="62"/>
    </row>
    <row r="555" spans="1:9" ht="13.5" thickBot="1">
      <c r="A555" s="7" t="s">
        <v>37</v>
      </c>
      <c r="B555" s="9">
        <v>43301</v>
      </c>
      <c r="C555" s="10">
        <v>158</v>
      </c>
      <c r="D555" s="11">
        <v>42916</v>
      </c>
      <c r="E555" s="11">
        <v>2958101</v>
      </c>
      <c r="F555" s="62"/>
      <c r="H555" s="62"/>
      <c r="I555" s="62"/>
    </row>
    <row r="556" spans="1:9" ht="13.5" thickBot="1">
      <c r="A556" s="7" t="s">
        <v>37</v>
      </c>
      <c r="B556" s="9">
        <v>43302</v>
      </c>
      <c r="C556" s="10">
        <v>158</v>
      </c>
      <c r="D556" s="11">
        <v>42916</v>
      </c>
      <c r="E556" s="11">
        <v>2958101</v>
      </c>
      <c r="F556" s="62"/>
      <c r="H556" s="62"/>
      <c r="I556" s="62"/>
    </row>
    <row r="557" spans="1:9" ht="13.5" thickBot="1">
      <c r="A557" s="7" t="s">
        <v>37</v>
      </c>
      <c r="B557" s="9">
        <v>43303</v>
      </c>
      <c r="C557" s="10">
        <v>158</v>
      </c>
      <c r="D557" s="11">
        <v>42916</v>
      </c>
      <c r="E557" s="11">
        <v>2958101</v>
      </c>
      <c r="F557" s="62"/>
      <c r="H557" s="62"/>
      <c r="I557" s="62"/>
    </row>
    <row r="558" spans="1:9" ht="13.5" thickBot="1">
      <c r="A558" s="7" t="s">
        <v>37</v>
      </c>
      <c r="B558" s="9">
        <v>43304</v>
      </c>
      <c r="C558" s="10">
        <v>158</v>
      </c>
      <c r="D558" s="11">
        <v>42916</v>
      </c>
      <c r="E558" s="11">
        <v>2958101</v>
      </c>
      <c r="F558" s="62"/>
      <c r="H558" s="62"/>
      <c r="I558" s="62"/>
    </row>
    <row r="559" spans="1:9" ht="13.5" thickBot="1">
      <c r="A559" s="7" t="s">
        <v>37</v>
      </c>
      <c r="B559" s="9">
        <v>43305</v>
      </c>
      <c r="C559" s="10">
        <v>158</v>
      </c>
      <c r="D559" s="11">
        <v>42916</v>
      </c>
      <c r="E559" s="11">
        <v>2958101</v>
      </c>
      <c r="F559" s="62"/>
      <c r="H559" s="62"/>
      <c r="I559" s="62"/>
    </row>
    <row r="560" spans="1:9" ht="13.5" thickBot="1">
      <c r="A560" s="7" t="s">
        <v>37</v>
      </c>
      <c r="B560" s="9">
        <v>43306</v>
      </c>
      <c r="C560" s="10">
        <v>158</v>
      </c>
      <c r="D560" s="11">
        <v>42916</v>
      </c>
      <c r="E560" s="11">
        <v>2958101</v>
      </c>
      <c r="F560" s="62"/>
      <c r="H560" s="62"/>
      <c r="I560" s="62"/>
    </row>
    <row r="561" spans="1:9" ht="13.5" thickBot="1">
      <c r="A561" s="7" t="s">
        <v>37</v>
      </c>
      <c r="B561" s="9">
        <v>43307</v>
      </c>
      <c r="C561" s="10">
        <v>158</v>
      </c>
      <c r="D561" s="11">
        <v>42916</v>
      </c>
      <c r="E561" s="11">
        <v>2958101</v>
      </c>
      <c r="F561" s="62"/>
      <c r="H561" s="62"/>
      <c r="I561" s="62"/>
    </row>
    <row r="562" spans="1:9" ht="13.5" thickBot="1">
      <c r="A562" s="7" t="s">
        <v>37</v>
      </c>
      <c r="B562" s="9">
        <v>43308</v>
      </c>
      <c r="C562" s="10">
        <v>158</v>
      </c>
      <c r="D562" s="11">
        <v>42916</v>
      </c>
      <c r="E562" s="11">
        <v>2958101</v>
      </c>
      <c r="F562" s="62"/>
      <c r="H562" s="62"/>
      <c r="I562" s="62"/>
    </row>
    <row r="563" spans="1:9" ht="13.5" thickBot="1">
      <c r="A563" s="7" t="s">
        <v>37</v>
      </c>
      <c r="B563" s="9">
        <v>43309</v>
      </c>
      <c r="C563" s="10">
        <v>158</v>
      </c>
      <c r="D563" s="11">
        <v>42916</v>
      </c>
      <c r="E563" s="11">
        <v>2958101</v>
      </c>
      <c r="F563" s="62"/>
      <c r="H563" s="62"/>
      <c r="I563" s="62"/>
    </row>
    <row r="564" spans="1:9" ht="13.5" thickBot="1">
      <c r="A564" s="7" t="s">
        <v>37</v>
      </c>
      <c r="B564" s="9">
        <v>43310</v>
      </c>
      <c r="C564" s="10">
        <v>158</v>
      </c>
      <c r="D564" s="11">
        <v>42916</v>
      </c>
      <c r="E564" s="11">
        <v>2958101</v>
      </c>
      <c r="F564" s="62"/>
      <c r="H564" s="62"/>
      <c r="I564" s="62"/>
    </row>
    <row r="565" spans="1:9" ht="13.5" thickBot="1">
      <c r="A565" s="7" t="s">
        <v>37</v>
      </c>
      <c r="B565" s="9">
        <v>43311</v>
      </c>
      <c r="C565" s="10">
        <v>158</v>
      </c>
      <c r="D565" s="11">
        <v>42916</v>
      </c>
      <c r="E565" s="11">
        <v>2958101</v>
      </c>
      <c r="F565" s="62"/>
      <c r="H565" s="62"/>
      <c r="I565" s="62"/>
    </row>
    <row r="566" spans="1:9" ht="13.5" thickBot="1">
      <c r="A566" s="7" t="s">
        <v>37</v>
      </c>
      <c r="B566" s="9">
        <v>43312</v>
      </c>
      <c r="C566" s="10">
        <v>158</v>
      </c>
      <c r="D566" s="11">
        <v>42916</v>
      </c>
      <c r="E566" s="11">
        <v>2958101</v>
      </c>
      <c r="F566" s="62"/>
      <c r="H566" s="62"/>
      <c r="I566" s="62"/>
    </row>
    <row r="567" spans="1:9" ht="13.5" thickBot="1">
      <c r="A567" s="7" t="s">
        <v>38</v>
      </c>
      <c r="B567" s="9">
        <v>43282</v>
      </c>
      <c r="C567" s="10">
        <v>27</v>
      </c>
      <c r="D567" s="11">
        <v>40870</v>
      </c>
      <c r="E567" s="11">
        <v>2958101</v>
      </c>
      <c r="F567" s="62"/>
      <c r="H567" s="62"/>
      <c r="I567" s="62"/>
    </row>
    <row r="568" spans="1:9" ht="13.5" thickBot="1">
      <c r="A568" s="7" t="s">
        <v>38</v>
      </c>
      <c r="B568" s="9">
        <v>43283</v>
      </c>
      <c r="C568" s="10">
        <v>27</v>
      </c>
      <c r="D568" s="11">
        <v>40870</v>
      </c>
      <c r="E568" s="11">
        <v>2958101</v>
      </c>
      <c r="F568" s="62"/>
      <c r="H568" s="62"/>
      <c r="I568" s="62"/>
    </row>
    <row r="569" spans="1:9" ht="13.5" thickBot="1">
      <c r="A569" s="7" t="s">
        <v>38</v>
      </c>
      <c r="B569" s="9">
        <v>43284</v>
      </c>
      <c r="C569" s="10">
        <v>27</v>
      </c>
      <c r="D569" s="11">
        <v>40870</v>
      </c>
      <c r="E569" s="11">
        <v>2958101</v>
      </c>
      <c r="F569" s="62"/>
      <c r="H569" s="62"/>
      <c r="I569" s="62"/>
    </row>
    <row r="570" spans="1:9" ht="13.5" thickBot="1">
      <c r="A570" s="7" t="s">
        <v>38</v>
      </c>
      <c r="B570" s="9">
        <v>43285</v>
      </c>
      <c r="C570" s="10">
        <v>27</v>
      </c>
      <c r="D570" s="11">
        <v>40870</v>
      </c>
      <c r="E570" s="11">
        <v>2958101</v>
      </c>
      <c r="F570" s="62"/>
      <c r="H570" s="62"/>
      <c r="I570" s="62"/>
    </row>
    <row r="571" spans="1:9" ht="13.5" thickBot="1">
      <c r="A571" s="7" t="s">
        <v>38</v>
      </c>
      <c r="B571" s="9">
        <v>43286</v>
      </c>
      <c r="C571" s="10">
        <v>27</v>
      </c>
      <c r="D571" s="11">
        <v>40870</v>
      </c>
      <c r="E571" s="11">
        <v>2958101</v>
      </c>
      <c r="F571" s="62"/>
      <c r="H571" s="62"/>
      <c r="I571" s="62"/>
    </row>
    <row r="572" spans="1:9" ht="13.5" thickBot="1">
      <c r="A572" s="7" t="s">
        <v>38</v>
      </c>
      <c r="B572" s="9">
        <v>43287</v>
      </c>
      <c r="C572" s="10">
        <v>27</v>
      </c>
      <c r="D572" s="11">
        <v>40870</v>
      </c>
      <c r="E572" s="11">
        <v>2958101</v>
      </c>
      <c r="F572" s="62"/>
      <c r="H572" s="62"/>
      <c r="I572" s="62"/>
    </row>
    <row r="573" spans="1:9" ht="13.5" thickBot="1">
      <c r="A573" s="7" t="s">
        <v>38</v>
      </c>
      <c r="B573" s="9">
        <v>43288</v>
      </c>
      <c r="C573" s="10">
        <v>27</v>
      </c>
      <c r="D573" s="11">
        <v>40870</v>
      </c>
      <c r="E573" s="11">
        <v>2958101</v>
      </c>
      <c r="F573" s="62"/>
      <c r="H573" s="62"/>
      <c r="I573" s="62"/>
    </row>
    <row r="574" spans="1:9" ht="13.5" thickBot="1">
      <c r="A574" s="7" t="s">
        <v>38</v>
      </c>
      <c r="B574" s="9">
        <v>43289</v>
      </c>
      <c r="C574" s="10">
        <v>27</v>
      </c>
      <c r="D574" s="11">
        <v>40870</v>
      </c>
      <c r="E574" s="11">
        <v>2958101</v>
      </c>
      <c r="F574" s="62"/>
      <c r="H574" s="62"/>
      <c r="I574" s="62"/>
    </row>
    <row r="575" spans="1:9" ht="13.5" thickBot="1">
      <c r="A575" s="7" t="s">
        <v>38</v>
      </c>
      <c r="B575" s="9">
        <v>43290</v>
      </c>
      <c r="C575" s="10">
        <v>27</v>
      </c>
      <c r="D575" s="11">
        <v>40870</v>
      </c>
      <c r="E575" s="11">
        <v>2958101</v>
      </c>
      <c r="F575" s="62"/>
      <c r="H575" s="62"/>
      <c r="I575" s="62"/>
    </row>
    <row r="576" spans="1:9" ht="13.5" thickBot="1">
      <c r="A576" s="7" t="s">
        <v>38</v>
      </c>
      <c r="B576" s="9">
        <v>43291</v>
      </c>
      <c r="C576" s="10">
        <v>27</v>
      </c>
      <c r="D576" s="11">
        <v>40870</v>
      </c>
      <c r="E576" s="11">
        <v>2958101</v>
      </c>
      <c r="F576" s="62"/>
      <c r="H576" s="62"/>
      <c r="I576" s="62"/>
    </row>
    <row r="577" spans="1:9" ht="13.5" thickBot="1">
      <c r="A577" s="7" t="s">
        <v>38</v>
      </c>
      <c r="B577" s="9">
        <v>43292</v>
      </c>
      <c r="C577" s="10">
        <v>27</v>
      </c>
      <c r="D577" s="11">
        <v>40870</v>
      </c>
      <c r="E577" s="11">
        <v>2958101</v>
      </c>
      <c r="F577" s="62"/>
      <c r="H577" s="62"/>
      <c r="I577" s="62"/>
    </row>
    <row r="578" spans="1:9" ht="13.5" thickBot="1">
      <c r="A578" s="7" t="s">
        <v>38</v>
      </c>
      <c r="B578" s="9">
        <v>43293</v>
      </c>
      <c r="C578" s="10">
        <v>27</v>
      </c>
      <c r="D578" s="11">
        <v>40870</v>
      </c>
      <c r="E578" s="11">
        <v>2958101</v>
      </c>
      <c r="F578" s="62"/>
      <c r="H578" s="62"/>
      <c r="I578" s="62"/>
    </row>
    <row r="579" spans="1:9" ht="13.5" thickBot="1">
      <c r="A579" s="7" t="s">
        <v>38</v>
      </c>
      <c r="B579" s="9">
        <v>43294</v>
      </c>
      <c r="C579" s="10">
        <v>27</v>
      </c>
      <c r="D579" s="11">
        <v>40870</v>
      </c>
      <c r="E579" s="11">
        <v>2958101</v>
      </c>
      <c r="F579" s="62"/>
      <c r="H579" s="62"/>
      <c r="I579" s="62"/>
    </row>
    <row r="580" spans="1:9" ht="13.5" thickBot="1">
      <c r="A580" s="7" t="s">
        <v>38</v>
      </c>
      <c r="B580" s="9">
        <v>43295</v>
      </c>
      <c r="C580" s="10">
        <v>27</v>
      </c>
      <c r="D580" s="11">
        <v>40870</v>
      </c>
      <c r="E580" s="11">
        <v>2958101</v>
      </c>
      <c r="F580" s="62"/>
      <c r="H580" s="62"/>
      <c r="I580" s="62"/>
    </row>
    <row r="581" spans="1:9" ht="13.5" thickBot="1">
      <c r="A581" s="7" t="s">
        <v>38</v>
      </c>
      <c r="B581" s="9">
        <v>43296</v>
      </c>
      <c r="C581" s="10">
        <v>27</v>
      </c>
      <c r="D581" s="11">
        <v>40870</v>
      </c>
      <c r="E581" s="11">
        <v>2958101</v>
      </c>
      <c r="F581" s="62"/>
      <c r="H581" s="62"/>
      <c r="I581" s="62"/>
    </row>
    <row r="582" spans="1:9" ht="13.5" thickBot="1">
      <c r="A582" s="7" t="s">
        <v>38</v>
      </c>
      <c r="B582" s="9">
        <v>43297</v>
      </c>
      <c r="C582" s="10">
        <v>27</v>
      </c>
      <c r="D582" s="11">
        <v>40870</v>
      </c>
      <c r="E582" s="11">
        <v>2958101</v>
      </c>
      <c r="F582" s="62"/>
      <c r="H582" s="62"/>
      <c r="I582" s="62"/>
    </row>
    <row r="583" spans="1:9" ht="13.5" thickBot="1">
      <c r="A583" s="7" t="s">
        <v>38</v>
      </c>
      <c r="B583" s="9">
        <v>43298</v>
      </c>
      <c r="C583" s="10">
        <v>27</v>
      </c>
      <c r="D583" s="11">
        <v>40870</v>
      </c>
      <c r="E583" s="11">
        <v>2958101</v>
      </c>
      <c r="F583" s="62"/>
      <c r="H583" s="62"/>
      <c r="I583" s="62"/>
    </row>
    <row r="584" spans="1:9" ht="13.5" thickBot="1">
      <c r="A584" s="7" t="s">
        <v>38</v>
      </c>
      <c r="B584" s="9">
        <v>43299</v>
      </c>
      <c r="C584" s="10">
        <v>27</v>
      </c>
      <c r="D584" s="11">
        <v>40870</v>
      </c>
      <c r="E584" s="11">
        <v>2958101</v>
      </c>
      <c r="F584" s="62"/>
      <c r="H584" s="62"/>
      <c r="I584" s="62"/>
    </row>
    <row r="585" spans="1:9" ht="13.5" thickBot="1">
      <c r="A585" s="7" t="s">
        <v>38</v>
      </c>
      <c r="B585" s="9">
        <v>43300</v>
      </c>
      <c r="C585" s="10">
        <v>27</v>
      </c>
      <c r="D585" s="11">
        <v>40870</v>
      </c>
      <c r="E585" s="11">
        <v>2958101</v>
      </c>
      <c r="F585" s="62"/>
      <c r="H585" s="62"/>
      <c r="I585" s="62"/>
    </row>
    <row r="586" spans="1:9" ht="13.5" thickBot="1">
      <c r="A586" s="7" t="s">
        <v>38</v>
      </c>
      <c r="B586" s="9">
        <v>43301</v>
      </c>
      <c r="C586" s="10">
        <v>27</v>
      </c>
      <c r="D586" s="11">
        <v>40870</v>
      </c>
      <c r="E586" s="11">
        <v>2958101</v>
      </c>
      <c r="F586" s="62"/>
      <c r="H586" s="62"/>
      <c r="I586" s="62"/>
    </row>
    <row r="587" spans="1:9" ht="13.5" thickBot="1">
      <c r="A587" s="7" t="s">
        <v>38</v>
      </c>
      <c r="B587" s="9">
        <v>43302</v>
      </c>
      <c r="C587" s="10">
        <v>27</v>
      </c>
      <c r="D587" s="11">
        <v>40870</v>
      </c>
      <c r="E587" s="11">
        <v>2958101</v>
      </c>
      <c r="F587" s="62"/>
      <c r="H587" s="62"/>
      <c r="I587" s="62"/>
    </row>
    <row r="588" spans="1:9" ht="13.5" thickBot="1">
      <c r="A588" s="7" t="s">
        <v>38</v>
      </c>
      <c r="B588" s="9">
        <v>43303</v>
      </c>
      <c r="C588" s="10">
        <v>27</v>
      </c>
      <c r="D588" s="11">
        <v>40870</v>
      </c>
      <c r="E588" s="11">
        <v>2958101</v>
      </c>
      <c r="F588" s="62"/>
      <c r="H588" s="62"/>
      <c r="I588" s="62"/>
    </row>
    <row r="589" spans="1:9" ht="13.5" thickBot="1">
      <c r="A589" s="7" t="s">
        <v>38</v>
      </c>
      <c r="B589" s="9">
        <v>43304</v>
      </c>
      <c r="C589" s="10">
        <v>27</v>
      </c>
      <c r="D589" s="11">
        <v>40870</v>
      </c>
      <c r="E589" s="11">
        <v>2958101</v>
      </c>
      <c r="F589" s="62"/>
      <c r="H589" s="62"/>
      <c r="I589" s="62"/>
    </row>
    <row r="590" spans="1:9" ht="13.5" thickBot="1">
      <c r="A590" s="7" t="s">
        <v>38</v>
      </c>
      <c r="B590" s="9">
        <v>43305</v>
      </c>
      <c r="C590" s="10">
        <v>27</v>
      </c>
      <c r="D590" s="11">
        <v>40870</v>
      </c>
      <c r="E590" s="11">
        <v>2958101</v>
      </c>
      <c r="F590" s="62"/>
      <c r="H590" s="62"/>
      <c r="I590" s="62"/>
    </row>
    <row r="591" spans="1:9" ht="13.5" thickBot="1">
      <c r="A591" s="7" t="s">
        <v>38</v>
      </c>
      <c r="B591" s="9">
        <v>43306</v>
      </c>
      <c r="C591" s="10">
        <v>27</v>
      </c>
      <c r="D591" s="11">
        <v>40870</v>
      </c>
      <c r="E591" s="11">
        <v>2958101</v>
      </c>
      <c r="F591" s="62"/>
      <c r="H591" s="62"/>
      <c r="I591" s="62"/>
    </row>
    <row r="592" spans="1:9" ht="13.5" thickBot="1">
      <c r="A592" s="7" t="s">
        <v>38</v>
      </c>
      <c r="B592" s="9">
        <v>43307</v>
      </c>
      <c r="C592" s="10">
        <v>27</v>
      </c>
      <c r="D592" s="11">
        <v>40870</v>
      </c>
      <c r="E592" s="11">
        <v>2958101</v>
      </c>
      <c r="F592" s="62"/>
      <c r="H592" s="62"/>
      <c r="I592" s="62"/>
    </row>
    <row r="593" spans="1:9" ht="13.5" thickBot="1">
      <c r="A593" s="7" t="s">
        <v>38</v>
      </c>
      <c r="B593" s="9">
        <v>43308</v>
      </c>
      <c r="C593" s="10">
        <v>27</v>
      </c>
      <c r="D593" s="11">
        <v>40870</v>
      </c>
      <c r="E593" s="11">
        <v>2958101</v>
      </c>
      <c r="F593" s="62"/>
      <c r="H593" s="62"/>
      <c r="I593" s="62"/>
    </row>
    <row r="594" spans="1:9" ht="13.5" thickBot="1">
      <c r="A594" s="7" t="s">
        <v>38</v>
      </c>
      <c r="B594" s="9">
        <v>43309</v>
      </c>
      <c r="C594" s="10">
        <v>27</v>
      </c>
      <c r="D594" s="11">
        <v>40870</v>
      </c>
      <c r="E594" s="11">
        <v>2958101</v>
      </c>
      <c r="F594" s="62"/>
      <c r="H594" s="62"/>
      <c r="I594" s="62"/>
    </row>
    <row r="595" spans="1:9" ht="13.5" thickBot="1">
      <c r="A595" s="7" t="s">
        <v>38</v>
      </c>
      <c r="B595" s="9">
        <v>43310</v>
      </c>
      <c r="C595" s="10">
        <v>27</v>
      </c>
      <c r="D595" s="11">
        <v>40870</v>
      </c>
      <c r="E595" s="11">
        <v>2958101</v>
      </c>
      <c r="F595" s="62"/>
      <c r="H595" s="62"/>
      <c r="I595" s="62"/>
    </row>
    <row r="596" spans="1:9" ht="13.5" thickBot="1">
      <c r="A596" s="7" t="s">
        <v>38</v>
      </c>
      <c r="B596" s="9">
        <v>43311</v>
      </c>
      <c r="C596" s="10">
        <v>27</v>
      </c>
      <c r="D596" s="11">
        <v>40870</v>
      </c>
      <c r="E596" s="11">
        <v>2958101</v>
      </c>
      <c r="F596" s="62"/>
      <c r="H596" s="62"/>
      <c r="I596" s="62"/>
    </row>
    <row r="597" spans="1:9" ht="13.5" thickBot="1">
      <c r="A597" s="7" t="s">
        <v>38</v>
      </c>
      <c r="B597" s="9">
        <v>43312</v>
      </c>
      <c r="C597" s="10">
        <v>27</v>
      </c>
      <c r="D597" s="11">
        <v>40870</v>
      </c>
      <c r="E597" s="11">
        <v>2958101</v>
      </c>
      <c r="F597" s="62"/>
      <c r="H597" s="62"/>
      <c r="I597" s="62"/>
    </row>
  </sheetData>
  <mergeCells count="13">
    <mergeCell ref="A1:E1"/>
    <mergeCell ref="A2:E2"/>
    <mergeCell ref="A3:E3"/>
    <mergeCell ref="A4:E4"/>
    <mergeCell ref="A38:E38"/>
    <mergeCell ref="F39:F597"/>
    <mergeCell ref="H39:H597"/>
    <mergeCell ref="I39:I597"/>
    <mergeCell ref="F5:F36"/>
    <mergeCell ref="G5:G36"/>
    <mergeCell ref="H5:H36"/>
    <mergeCell ref="I5:I36"/>
    <mergeCell ref="A37:E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XFD1048576"/>
    </sheetView>
  </sheetViews>
  <sheetFormatPr defaultRowHeight="12.75" customHeight="1"/>
  <cols>
    <col min="1" max="1" width="17.5703125" style="55" bestFit="1" customWidth="1"/>
    <col min="2" max="2" width="22.5703125" style="55" bestFit="1" customWidth="1"/>
    <col min="3" max="3" width="78.28515625" style="55" bestFit="1" customWidth="1"/>
    <col min="4" max="4" width="17.5703125" style="55" bestFit="1" customWidth="1"/>
    <col min="5" max="5" width="9.140625" style="55"/>
    <col min="6" max="6" width="22.5703125" style="55" bestFit="1" customWidth="1"/>
    <col min="7" max="16384" width="9.140625" style="55"/>
  </cols>
  <sheetData>
    <row r="1" spans="1:8" ht="21" customHeight="1">
      <c r="A1" s="64" t="s">
        <v>40</v>
      </c>
      <c r="B1" s="62"/>
      <c r="C1" s="62"/>
      <c r="D1" s="62"/>
    </row>
    <row r="2" spans="1:8" ht="31.5" customHeight="1">
      <c r="A2" s="65" t="s">
        <v>41</v>
      </c>
      <c r="B2" s="62"/>
      <c r="C2" s="62"/>
      <c r="D2" s="62"/>
    </row>
    <row r="3" spans="1:8">
      <c r="A3" s="63" t="s">
        <v>42</v>
      </c>
      <c r="B3" s="62"/>
      <c r="C3" s="62"/>
      <c r="D3" s="62"/>
      <c r="F3" s="56" t="s">
        <v>43</v>
      </c>
    </row>
    <row r="4" spans="1:8">
      <c r="A4" s="57" t="s">
        <v>44</v>
      </c>
      <c r="B4" s="57" t="s">
        <v>45</v>
      </c>
      <c r="C4" s="57" t="s">
        <v>46</v>
      </c>
      <c r="D4" s="57" t="s">
        <v>47</v>
      </c>
      <c r="E4" s="62"/>
      <c r="F4" s="57" t="s">
        <v>45</v>
      </c>
      <c r="G4" s="62"/>
      <c r="H4" s="62"/>
    </row>
    <row r="5" spans="1:8">
      <c r="A5" s="7" t="s">
        <v>48</v>
      </c>
      <c r="B5" s="7" t="s">
        <v>49</v>
      </c>
      <c r="C5" s="12" t="s">
        <v>50</v>
      </c>
      <c r="D5" s="13" t="s">
        <v>51</v>
      </c>
      <c r="E5" s="62"/>
      <c r="F5" s="14" t="s">
        <v>102</v>
      </c>
      <c r="G5" s="62"/>
      <c r="H5" s="62"/>
    </row>
    <row r="6" spans="1:8">
      <c r="A6" s="7" t="s">
        <v>48</v>
      </c>
      <c r="B6" s="7" t="s">
        <v>52</v>
      </c>
      <c r="C6" s="12" t="s">
        <v>53</v>
      </c>
      <c r="D6" s="13" t="s">
        <v>51</v>
      </c>
      <c r="E6" s="62"/>
      <c r="G6" s="62"/>
      <c r="H6" s="62"/>
    </row>
    <row r="7" spans="1:8">
      <c r="A7" s="7" t="s">
        <v>48</v>
      </c>
      <c r="B7" s="7" t="s">
        <v>54</v>
      </c>
      <c r="C7" s="12" t="s">
        <v>55</v>
      </c>
      <c r="D7" s="13" t="s">
        <v>51</v>
      </c>
      <c r="E7" s="62"/>
      <c r="G7" s="62"/>
      <c r="H7" s="62"/>
    </row>
    <row r="8" spans="1:8">
      <c r="A8" s="7" t="s">
        <v>48</v>
      </c>
      <c r="B8" s="7" t="s">
        <v>56</v>
      </c>
      <c r="C8" s="12" t="s">
        <v>57</v>
      </c>
      <c r="D8" s="13" t="s">
        <v>51</v>
      </c>
      <c r="E8" s="62"/>
      <c r="G8" s="62"/>
      <c r="H8" s="62"/>
    </row>
    <row r="9" spans="1:8">
      <c r="A9" s="7" t="s">
        <v>48</v>
      </c>
      <c r="B9" s="7" t="s">
        <v>58</v>
      </c>
      <c r="C9" s="12" t="s">
        <v>59</v>
      </c>
      <c r="D9" s="13" t="s">
        <v>51</v>
      </c>
      <c r="E9" s="62"/>
      <c r="G9" s="62"/>
      <c r="H9" s="62"/>
    </row>
    <row r="10" spans="1:8">
      <c r="A10" s="7" t="s">
        <v>48</v>
      </c>
      <c r="B10" s="7" t="s">
        <v>60</v>
      </c>
      <c r="C10" s="12" t="s">
        <v>61</v>
      </c>
      <c r="D10" s="13" t="s">
        <v>51</v>
      </c>
      <c r="E10" s="62"/>
      <c r="G10" s="62"/>
      <c r="H10" s="62"/>
    </row>
    <row r="11" spans="1:8">
      <c r="A11" s="7" t="s">
        <v>48</v>
      </c>
      <c r="B11" s="7" t="s">
        <v>62</v>
      </c>
      <c r="C11" s="12" t="s">
        <v>63</v>
      </c>
      <c r="D11" s="13" t="s">
        <v>51</v>
      </c>
      <c r="E11" s="62"/>
      <c r="G11" s="62"/>
      <c r="H11" s="62"/>
    </row>
    <row r="12" spans="1:8">
      <c r="A12" s="7" t="s">
        <v>48</v>
      </c>
      <c r="B12" s="7" t="s">
        <v>64</v>
      </c>
      <c r="C12" s="12" t="s">
        <v>65</v>
      </c>
      <c r="D12" s="13" t="s">
        <v>51</v>
      </c>
      <c r="E12" s="62"/>
      <c r="G12" s="62"/>
      <c r="H12" s="62"/>
    </row>
    <row r="13" spans="1:8">
      <c r="A13" s="7" t="s">
        <v>48</v>
      </c>
      <c r="B13" s="7" t="s">
        <v>66</v>
      </c>
      <c r="C13" s="12" t="s">
        <v>67</v>
      </c>
      <c r="D13" s="13" t="s">
        <v>51</v>
      </c>
      <c r="E13" s="62"/>
      <c r="G13" s="62"/>
      <c r="H13" s="62"/>
    </row>
    <row r="14" spans="1:8">
      <c r="A14" s="7" t="s">
        <v>48</v>
      </c>
      <c r="B14" s="7" t="s">
        <v>68</v>
      </c>
      <c r="C14" s="12" t="s">
        <v>69</v>
      </c>
      <c r="D14" s="13" t="s">
        <v>51</v>
      </c>
      <c r="E14" s="62"/>
      <c r="G14" s="62"/>
      <c r="H14" s="62"/>
    </row>
    <row r="15" spans="1:8">
      <c r="A15" s="7" t="s">
        <v>70</v>
      </c>
      <c r="B15" s="7" t="s">
        <v>71</v>
      </c>
      <c r="C15" s="12" t="s">
        <v>72</v>
      </c>
      <c r="D15" s="13" t="s">
        <v>73</v>
      </c>
      <c r="E15" s="62"/>
      <c r="G15" s="62"/>
      <c r="H15" s="62"/>
    </row>
    <row r="16" spans="1:8">
      <c r="A16" s="7" t="s">
        <v>70</v>
      </c>
      <c r="B16" s="7" t="s">
        <v>74</v>
      </c>
      <c r="C16" s="12" t="s">
        <v>75</v>
      </c>
      <c r="D16" s="13" t="s">
        <v>73</v>
      </c>
      <c r="E16" s="62"/>
      <c r="G16" s="62"/>
      <c r="H16" s="62"/>
    </row>
    <row r="17" spans="1:8">
      <c r="A17" s="7" t="s">
        <v>70</v>
      </c>
      <c r="B17" s="7" t="s">
        <v>76</v>
      </c>
      <c r="C17" s="12" t="s">
        <v>77</v>
      </c>
      <c r="D17" s="13" t="s">
        <v>73</v>
      </c>
      <c r="E17" s="62"/>
      <c r="G17" s="62"/>
      <c r="H17" s="62"/>
    </row>
    <row r="18" spans="1:8">
      <c r="A18" s="7" t="s">
        <v>70</v>
      </c>
      <c r="B18" s="7" t="s">
        <v>78</v>
      </c>
      <c r="C18" s="12" t="s">
        <v>79</v>
      </c>
      <c r="D18" s="13" t="s">
        <v>73</v>
      </c>
      <c r="E18" s="62"/>
      <c r="G18" s="62"/>
      <c r="H18" s="62"/>
    </row>
    <row r="19" spans="1:8">
      <c r="A19" s="7" t="s">
        <v>70</v>
      </c>
      <c r="B19" s="7" t="s">
        <v>80</v>
      </c>
      <c r="C19" s="12" t="s">
        <v>81</v>
      </c>
      <c r="D19" s="13" t="s">
        <v>73</v>
      </c>
      <c r="E19" s="62"/>
      <c r="G19" s="62"/>
      <c r="H19" s="62"/>
    </row>
    <row r="20" spans="1:8">
      <c r="A20" s="7" t="s">
        <v>70</v>
      </c>
      <c r="B20" s="7" t="s">
        <v>82</v>
      </c>
      <c r="C20" s="12" t="s">
        <v>83</v>
      </c>
      <c r="D20" s="13" t="s">
        <v>73</v>
      </c>
      <c r="E20" s="62"/>
      <c r="G20" s="62"/>
      <c r="H20" s="62"/>
    </row>
    <row r="21" spans="1:8">
      <c r="A21" s="7" t="s">
        <v>48</v>
      </c>
      <c r="B21" s="7" t="s">
        <v>84</v>
      </c>
      <c r="C21" s="12" t="s">
        <v>85</v>
      </c>
      <c r="D21" s="13" t="s">
        <v>73</v>
      </c>
      <c r="E21" s="62"/>
      <c r="G21" s="62"/>
      <c r="H21" s="62"/>
    </row>
    <row r="22" spans="1:8">
      <c r="A22" s="7" t="s">
        <v>48</v>
      </c>
      <c r="B22" s="7" t="s">
        <v>86</v>
      </c>
      <c r="C22" s="12" t="s">
        <v>87</v>
      </c>
      <c r="D22" s="13" t="s">
        <v>73</v>
      </c>
      <c r="E22" s="62"/>
      <c r="G22" s="62"/>
      <c r="H22" s="62"/>
    </row>
    <row r="23" spans="1:8">
      <c r="A23" s="7" t="s">
        <v>48</v>
      </c>
      <c r="B23" s="7" t="s">
        <v>88</v>
      </c>
      <c r="C23" s="12" t="s">
        <v>89</v>
      </c>
      <c r="D23" s="13" t="s">
        <v>73</v>
      </c>
      <c r="E23" s="62"/>
      <c r="G23" s="62"/>
      <c r="H23" s="62"/>
    </row>
    <row r="24" spans="1:8">
      <c r="A24" s="7" t="s">
        <v>48</v>
      </c>
      <c r="B24" s="7" t="s">
        <v>90</v>
      </c>
      <c r="C24" s="12" t="s">
        <v>91</v>
      </c>
      <c r="D24" s="13" t="s">
        <v>73</v>
      </c>
      <c r="E24" s="62"/>
      <c r="G24" s="62"/>
      <c r="H24" s="62"/>
    </row>
    <row r="25" spans="1:8">
      <c r="A25" s="7" t="s">
        <v>48</v>
      </c>
      <c r="B25" s="7" t="s">
        <v>92</v>
      </c>
      <c r="C25" s="12" t="s">
        <v>93</v>
      </c>
      <c r="D25" s="13" t="s">
        <v>73</v>
      </c>
      <c r="E25" s="62"/>
      <c r="G25" s="62"/>
      <c r="H25" s="62"/>
    </row>
    <row r="26" spans="1:8">
      <c r="A26" s="7" t="s">
        <v>48</v>
      </c>
      <c r="B26" s="7" t="s">
        <v>94</v>
      </c>
      <c r="C26" s="12" t="s">
        <v>95</v>
      </c>
      <c r="D26" s="13" t="s">
        <v>73</v>
      </c>
      <c r="E26" s="62"/>
      <c r="G26" s="62"/>
      <c r="H26" s="62"/>
    </row>
    <row r="27" spans="1:8">
      <c r="A27" s="7" t="s">
        <v>70</v>
      </c>
      <c r="B27" s="7" t="s">
        <v>84</v>
      </c>
      <c r="C27" s="12" t="s">
        <v>85</v>
      </c>
      <c r="D27" s="13" t="s">
        <v>73</v>
      </c>
      <c r="E27" s="62"/>
      <c r="G27" s="62"/>
      <c r="H27" s="62"/>
    </row>
    <row r="28" spans="1:8">
      <c r="A28" s="7" t="s">
        <v>48</v>
      </c>
      <c r="B28" s="7" t="s">
        <v>96</v>
      </c>
      <c r="C28" s="12" t="s">
        <v>97</v>
      </c>
      <c r="D28" s="13" t="s">
        <v>73</v>
      </c>
      <c r="E28" s="62"/>
      <c r="G28" s="62"/>
      <c r="H28" s="62"/>
    </row>
    <row r="29" spans="1:8">
      <c r="A29" s="7" t="s">
        <v>48</v>
      </c>
      <c r="B29" s="7" t="s">
        <v>98</v>
      </c>
      <c r="C29" s="12" t="s">
        <v>99</v>
      </c>
      <c r="D29" s="13" t="s">
        <v>73</v>
      </c>
      <c r="E29" s="62"/>
      <c r="G29" s="62"/>
      <c r="H29" s="62"/>
    </row>
    <row r="30" spans="1:8">
      <c r="A30" s="7" t="s">
        <v>48</v>
      </c>
      <c r="B30" s="7" t="s">
        <v>100</v>
      </c>
      <c r="C30" s="12" t="s">
        <v>101</v>
      </c>
      <c r="D30" s="13" t="s">
        <v>73</v>
      </c>
      <c r="E30" s="62"/>
      <c r="G30" s="62"/>
      <c r="H30" s="62"/>
    </row>
    <row r="31" spans="1:8" ht="12.75" customHeight="1">
      <c r="A31" s="62"/>
      <c r="B31" s="62"/>
      <c r="C31" s="62"/>
      <c r="D31" s="62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G8" sqref="G8"/>
    </sheetView>
  </sheetViews>
  <sheetFormatPr defaultRowHeight="12.75" customHeight="1"/>
  <cols>
    <col min="1" max="1" width="18.28515625" style="19" bestFit="1" customWidth="1"/>
    <col min="2" max="2" width="17" style="19" customWidth="1"/>
    <col min="3" max="3" width="24.28515625" style="19" customWidth="1"/>
    <col min="4" max="4" width="12.5703125" style="19" customWidth="1"/>
    <col min="5" max="5" width="22.85546875" style="19" customWidth="1"/>
    <col min="6" max="6" width="14.42578125" style="19" customWidth="1"/>
    <col min="7" max="7" width="33.42578125" style="19" customWidth="1"/>
    <col min="8" max="8" width="22.28515625" style="19" customWidth="1"/>
    <col min="9" max="16384" width="9.140625" style="19"/>
  </cols>
  <sheetData>
    <row r="1" spans="1:10" ht="15">
      <c r="A1" s="18">
        <v>43282</v>
      </c>
    </row>
    <row r="2" spans="1:10" ht="14.25">
      <c r="A2" s="66" t="s">
        <v>132</v>
      </c>
      <c r="B2" s="66"/>
      <c r="C2" s="66"/>
      <c r="D2" s="66"/>
      <c r="E2" s="66"/>
      <c r="F2" s="66"/>
      <c r="G2" s="66"/>
      <c r="H2" s="66"/>
    </row>
    <row r="3" spans="1:10" s="20" customFormat="1" ht="18" customHeight="1">
      <c r="A3" s="66"/>
      <c r="B3" s="66"/>
      <c r="C3" s="66"/>
      <c r="D3" s="66"/>
      <c r="E3" s="66"/>
      <c r="F3" s="66"/>
      <c r="G3" s="66"/>
      <c r="H3" s="66"/>
    </row>
    <row r="4" spans="1:10" ht="14.25">
      <c r="A4" s="66"/>
      <c r="B4" s="66"/>
      <c r="C4" s="66"/>
      <c r="D4" s="66"/>
      <c r="E4" s="66"/>
      <c r="F4" s="66"/>
      <c r="G4" s="66"/>
      <c r="H4" s="66"/>
    </row>
    <row r="5" spans="1:10" ht="14.25" customHeight="1">
      <c r="A5" s="67" t="s">
        <v>13</v>
      </c>
      <c r="B5" s="67" t="s">
        <v>133</v>
      </c>
      <c r="C5" s="67" t="s">
        <v>134</v>
      </c>
      <c r="D5" s="67" t="s">
        <v>135</v>
      </c>
      <c r="E5" s="67" t="s">
        <v>136</v>
      </c>
      <c r="F5" s="67" t="s">
        <v>137</v>
      </c>
      <c r="G5" s="67" t="s">
        <v>138</v>
      </c>
      <c r="H5" s="67" t="s">
        <v>139</v>
      </c>
    </row>
    <row r="6" spans="1:10" ht="14.25">
      <c r="A6" s="67"/>
      <c r="B6" s="67"/>
      <c r="C6" s="67"/>
      <c r="D6" s="67"/>
      <c r="E6" s="67"/>
      <c r="F6" s="67"/>
      <c r="G6" s="67"/>
      <c r="H6" s="67"/>
    </row>
    <row r="7" spans="1:10" s="21" customFormat="1" ht="24.75" customHeight="1">
      <c r="A7" s="67"/>
      <c r="B7" s="67"/>
      <c r="C7" s="67"/>
      <c r="D7" s="67"/>
      <c r="E7" s="67"/>
      <c r="F7" s="67"/>
      <c r="G7" s="67"/>
      <c r="H7" s="67"/>
    </row>
    <row r="8" spans="1:10" ht="15">
      <c r="A8" s="22" t="s">
        <v>140</v>
      </c>
      <c r="B8" s="23">
        <f t="shared" ref="B8:H8" si="0">AVERAGE(B9:B39)</f>
        <v>777.88077397745235</v>
      </c>
      <c r="C8" s="23">
        <f t="shared" si="0"/>
        <v>821.47479609985794</v>
      </c>
      <c r="D8" s="23">
        <f t="shared" si="0"/>
        <v>43.594022122405555</v>
      </c>
      <c r="E8" s="23">
        <f t="shared" si="0"/>
        <v>1422.0322580645161</v>
      </c>
      <c r="F8" s="23">
        <f t="shared" si="0"/>
        <v>877.80299539170517</v>
      </c>
      <c r="G8" s="24">
        <f t="shared" si="0"/>
        <v>0.23289613612194254</v>
      </c>
      <c r="H8" s="25">
        <f t="shared" si="0"/>
        <v>13.96774193548387</v>
      </c>
    </row>
    <row r="9" spans="1:10" s="31" customFormat="1">
      <c r="A9" s="26">
        <v>43282</v>
      </c>
      <c r="B9" s="27">
        <f>AVERAGEIFS('HA System-wide STPPF'!F$4:F$747,'HA System-wide STPPF'!$A$4:$A$747,'BOARD SLIDE DATA'!$A9,'HA System-wide STPPF'!$M$4:$M$747,"1")</f>
        <v>765.35994207114527</v>
      </c>
      <c r="C9" s="27">
        <f>AVERAGEIFS('HA System-wide STPPF'!G$4:G$747,'HA System-wide STPPF'!$A$4:$A$747,'BOARD SLIDE DATA'!$A9,'HA System-wide STPPF'!M$4:M$747,"1")</f>
        <v>812.9378595129923</v>
      </c>
      <c r="D9" s="27">
        <f>AVERAGEIFS('HA System-wide STPPF'!H$4:H$747,'HA System-wide STPPF'!$A$4:$A$747,'BOARD SLIDE DATA'!$A9,'HA System-wide STPPF'!M$4:M$747,"1")</f>
        <v>47.577917441846139</v>
      </c>
      <c r="E9" s="28">
        <v>1422</v>
      </c>
      <c r="F9" s="27">
        <f>AVERAGEIFS('DA System-wide STPPF'!E$4:E$747,'DA System-wide STPPF'!$A$4:$A$747,'BOARD SLIDE DATA'!$A9,'DA System-wide STPPF'!$M$4:$M$747,"1")</f>
        <v>823.96428571428567</v>
      </c>
      <c r="G9" s="29">
        <f>COUNTIFS('HA System-wide STPPF'!$A$4:$A$747,'BOARD SLIDE DATA'!$A9,'HA System-wide STPPF'!$N$4:$N$747,1,'HA System-wide STPPF'!$M$4:$M$747,"1")/H9</f>
        <v>0.42857142857142855</v>
      </c>
      <c r="H9" s="30">
        <f>COUNTIFS('HA System-wide STPPF'!$A$4:$A$747,'BOARD SLIDE DATA'!$A9,'HA System-wide STPPF'!$M$4:$M$747,"1")</f>
        <v>14</v>
      </c>
      <c r="J9" s="32"/>
    </row>
    <row r="10" spans="1:10" s="33" customFormat="1">
      <c r="A10" s="26">
        <v>43283</v>
      </c>
      <c r="B10" s="27">
        <f>AVERAGEIFS('HA System-wide STPPF'!F$4:F$747,'HA System-wide STPPF'!$A$4:$A$747,'BOARD SLIDE DATA'!$A10,'HA System-wide STPPF'!$M$4:$M$747,"1")</f>
        <v>693.21360040536194</v>
      </c>
      <c r="C10" s="27">
        <f>AVERAGEIFS('HA System-wide STPPF'!G$4:G$747,'HA System-wide STPPF'!$A$4:$A$747,'BOARD SLIDE DATA'!$A10,'HA System-wide STPPF'!M$4:M$747,"1")</f>
        <v>728.02118149934847</v>
      </c>
      <c r="D10" s="27">
        <f>AVERAGEIFS('HA System-wide STPPF'!H$4:H$747,'HA System-wide STPPF'!$A$4:$A$747,'BOARD SLIDE DATA'!$A10,'HA System-wide STPPF'!M$4:M$747,"1")</f>
        <v>34.80758109398608</v>
      </c>
      <c r="E10" s="28">
        <v>1422</v>
      </c>
      <c r="F10" s="27">
        <f>AVERAGEIFS('DA System-wide STPPF'!E$4:E$747,'DA System-wide STPPF'!$A$4:$A$747,'BOARD SLIDE DATA'!$A10,'DA System-wide STPPF'!$M$4:$M$747,"1")</f>
        <v>965.09999999999991</v>
      </c>
      <c r="G10" s="29">
        <f>COUNTIFS('HA System-wide STPPF'!$A$4:$A$747,'BOARD SLIDE DATA'!$A10,'HA System-wide STPPF'!$N$4:$N$747,1,'HA System-wide STPPF'!$M$4:$M$747,"1")/H10</f>
        <v>7.6923076923076927E-2</v>
      </c>
      <c r="H10" s="30">
        <f>COUNTIFS('HA System-wide STPPF'!$A$4:$A$747,'BOARD SLIDE DATA'!$A10,'HA System-wide STPPF'!$M$4:$M$747,"1")</f>
        <v>13</v>
      </c>
      <c r="J10" s="32"/>
    </row>
    <row r="11" spans="1:10" s="33" customFormat="1">
      <c r="A11" s="26">
        <v>43284</v>
      </c>
      <c r="B11" s="27">
        <f>AVERAGEIFS('HA System-wide STPPF'!F$4:F$747,'HA System-wide STPPF'!$A$4:$A$747,'BOARD SLIDE DATA'!$A11,'HA System-wide STPPF'!$M$4:$M$747,"1")</f>
        <v>818.10623328368058</v>
      </c>
      <c r="C11" s="27">
        <f>AVERAGEIFS('HA System-wide STPPF'!G$4:G$747,'HA System-wide STPPF'!$A$4:$A$747,'BOARD SLIDE DATA'!$A11,'HA System-wide STPPF'!M$4:M$747,"1")</f>
        <v>860.41584089200262</v>
      </c>
      <c r="D11" s="27">
        <f>AVERAGEIFS('HA System-wide STPPF'!H$4:H$747,'HA System-wide STPPF'!$A$4:$A$747,'BOARD SLIDE DATA'!$A11,'HA System-wide STPPF'!M$4:M$747,"1")</f>
        <v>42.309607608322651</v>
      </c>
      <c r="E11" s="28">
        <v>1422</v>
      </c>
      <c r="F11" s="27">
        <f>AVERAGEIFS('DA System-wide STPPF'!E$4:E$747,'DA System-wide STPPF'!$A$4:$A$747,'BOARD SLIDE DATA'!$A11,'DA System-wide STPPF'!$M$4:$M$747,"1")</f>
        <v>916.25714285714264</v>
      </c>
      <c r="G11" s="29">
        <f>COUNTIFS('HA System-wide STPPF'!$A$4:$A$747,'BOARD SLIDE DATA'!$A11,'HA System-wide STPPF'!$N$4:$N$747,1,'HA System-wide STPPF'!$M$4:$M$747,"1")/H11</f>
        <v>0.21428571428571427</v>
      </c>
      <c r="H11" s="30">
        <f>COUNTIFS('HA System-wide STPPF'!$A$4:$A$747,'BOARD SLIDE DATA'!$A11,'HA System-wide STPPF'!$M$4:$M$747,"1")</f>
        <v>14</v>
      </c>
      <c r="J11" s="32"/>
    </row>
    <row r="12" spans="1:10" s="33" customFormat="1">
      <c r="A12" s="26">
        <v>43285</v>
      </c>
      <c r="B12" s="27">
        <f>AVERAGEIFS('HA System-wide STPPF'!F$4:F$747,'HA System-wide STPPF'!$A$4:$A$747,'BOARD SLIDE DATA'!$A12,'HA System-wide STPPF'!$M$4:$M$747,"1")</f>
        <v>889.75025788943458</v>
      </c>
      <c r="C12" s="27">
        <f>AVERAGEIFS('HA System-wide STPPF'!G$4:G$747,'HA System-wide STPPF'!$A$4:$A$747,'BOARD SLIDE DATA'!$A12,'HA System-wide STPPF'!M$4:M$747,"1")</f>
        <v>967.48571362956079</v>
      </c>
      <c r="D12" s="27">
        <f>AVERAGEIFS('HA System-wide STPPF'!H$4:H$747,'HA System-wide STPPF'!$A$4:$A$747,'BOARD SLIDE DATA'!$A12,'HA System-wide STPPF'!M$4:M$747,"1")</f>
        <v>77.735455740126071</v>
      </c>
      <c r="E12" s="28">
        <v>1422</v>
      </c>
      <c r="F12" s="27">
        <f>AVERAGEIFS('DA System-wide STPPF'!E$4:E$747,'DA System-wide STPPF'!$A$4:$A$747,'BOARD SLIDE DATA'!$A12,'DA System-wide STPPF'!$M$4:$M$747,"1")</f>
        <v>975.23571428571427</v>
      </c>
      <c r="G12" s="29">
        <f>COUNTIFS('HA System-wide STPPF'!$A$4:$A$747,'BOARD SLIDE DATA'!$A12,'HA System-wide STPPF'!$N$4:$N$747,1,'HA System-wide STPPF'!$M$4:$M$747,"1")/H12</f>
        <v>0.42857142857142855</v>
      </c>
      <c r="H12" s="30">
        <f>COUNTIFS('HA System-wide STPPF'!$A$4:$A$747,'BOARD SLIDE DATA'!$A12,'HA System-wide STPPF'!$M$4:$M$747,"1")</f>
        <v>14</v>
      </c>
      <c r="J12" s="32"/>
    </row>
    <row r="13" spans="1:10" s="33" customFormat="1">
      <c r="A13" s="26">
        <v>43286</v>
      </c>
      <c r="B13" s="27">
        <f>AVERAGEIFS('HA System-wide STPPF'!F$4:F$747,'HA System-wide STPPF'!$A$4:$A$747,'BOARD SLIDE DATA'!$A13,'HA System-wide STPPF'!$M$4:$M$747,"1")</f>
        <v>618.94765491744317</v>
      </c>
      <c r="C13" s="27">
        <f>AVERAGEIFS('HA System-wide STPPF'!G$4:G$747,'HA System-wide STPPF'!$A$4:$A$747,'BOARD SLIDE DATA'!$A13,'HA System-wide STPPF'!M$4:M$747,"1")</f>
        <v>623.40762420446833</v>
      </c>
      <c r="D13" s="27">
        <f>AVERAGEIFS('HA System-wide STPPF'!H$4:H$747,'HA System-wide STPPF'!$A$4:$A$747,'BOARD SLIDE DATA'!$A13,'HA System-wide STPPF'!M$4:M$747,"1")</f>
        <v>4.4599692870249283</v>
      </c>
      <c r="E13" s="28">
        <v>1422</v>
      </c>
      <c r="F13" s="27">
        <f>AVERAGEIFS('DA System-wide STPPF'!E$4:E$747,'DA System-wide STPPF'!$A$4:$A$747,'BOARD SLIDE DATA'!$A13,'DA System-wide STPPF'!$M$4:$M$747,"1")</f>
        <v>687.34285714285727</v>
      </c>
      <c r="G13" s="29">
        <f>COUNTIFS('HA System-wide STPPF'!$A$4:$A$747,'BOARD SLIDE DATA'!$A13,'HA System-wide STPPF'!$N$4:$N$747,1,'HA System-wide STPPF'!$M$4:$M$747,"1")/H13</f>
        <v>0.42857142857142855</v>
      </c>
      <c r="H13" s="30">
        <f>COUNTIFS('HA System-wide STPPF'!$A$4:$A$747,'BOARD SLIDE DATA'!$A13,'HA System-wide STPPF'!$M$4:$M$747,"1")</f>
        <v>14</v>
      </c>
      <c r="J13" s="32"/>
    </row>
    <row r="14" spans="1:10" s="33" customFormat="1">
      <c r="A14" s="26">
        <v>43287</v>
      </c>
      <c r="B14" s="27">
        <f>AVERAGEIFS('HA System-wide STPPF'!F$4:F$747,'HA System-wide STPPF'!$A$4:$A$747,'BOARD SLIDE DATA'!$A14,'HA System-wide STPPF'!$M$4:$M$747,"1")</f>
        <v>697.23961681041294</v>
      </c>
      <c r="C14" s="27">
        <f>AVERAGEIFS('HA System-wide STPPF'!G$4:G$747,'HA System-wide STPPF'!$A$4:$A$747,'BOARD SLIDE DATA'!$A14,'HA System-wide STPPF'!M$4:M$747,"1")</f>
        <v>710.2330583504272</v>
      </c>
      <c r="D14" s="27">
        <f>AVERAGEIFS('HA System-wide STPPF'!H$4:H$747,'HA System-wide STPPF'!$A$4:$A$747,'BOARD SLIDE DATA'!$A14,'HA System-wide STPPF'!M$4:M$747,"1")</f>
        <v>12.993441540014071</v>
      </c>
      <c r="E14" s="28">
        <v>1422</v>
      </c>
      <c r="F14" s="27">
        <f>AVERAGEIFS('DA System-wide STPPF'!E$4:E$747,'DA System-wide STPPF'!$A$4:$A$747,'BOARD SLIDE DATA'!$A14,'DA System-wide STPPF'!$M$4:$M$747,"1")</f>
        <v>656.53571428571411</v>
      </c>
      <c r="G14" s="29">
        <f>COUNTIFS('HA System-wide STPPF'!$A$4:$A$747,'BOARD SLIDE DATA'!$A14,'HA System-wide STPPF'!$N$4:$N$747,1,'HA System-wide STPPF'!$M$4:$M$747,"1")/H14</f>
        <v>0.5</v>
      </c>
      <c r="H14" s="30">
        <f>COUNTIFS('HA System-wide STPPF'!$A$4:$A$747,'BOARD SLIDE DATA'!$A14,'HA System-wide STPPF'!$M$4:$M$747,"1")</f>
        <v>14</v>
      </c>
      <c r="J14" s="32"/>
    </row>
    <row r="15" spans="1:10" s="33" customFormat="1">
      <c r="A15" s="26">
        <v>43288</v>
      </c>
      <c r="B15" s="27">
        <f>AVERAGEIFS('HA System-wide STPPF'!F$4:F$747,'HA System-wide STPPF'!$A$4:$A$747,'BOARD SLIDE DATA'!$A15,'HA System-wide STPPF'!$M$4:$M$747,"1")</f>
        <v>571.02610610749366</v>
      </c>
      <c r="C15" s="27">
        <f>AVERAGEIFS('HA System-wide STPPF'!G$4:G$747,'HA System-wide STPPF'!$A$4:$A$747,'BOARD SLIDE DATA'!$A15,'HA System-wide STPPF'!M$4:M$747,"1")</f>
        <v>576.34047702438033</v>
      </c>
      <c r="D15" s="27">
        <f>AVERAGEIFS('HA System-wide STPPF'!H$4:H$747,'HA System-wide STPPF'!$A$4:$A$747,'BOARD SLIDE DATA'!$A15,'HA System-wide STPPF'!M$4:M$747,"1")</f>
        <v>5.3143709168865003</v>
      </c>
      <c r="E15" s="28">
        <v>1422</v>
      </c>
      <c r="F15" s="27">
        <f>AVERAGEIFS('DA System-wide STPPF'!E$4:E$747,'DA System-wide STPPF'!$A$4:$A$747,'BOARD SLIDE DATA'!$A15,'DA System-wide STPPF'!$M$4:$M$747,"1")</f>
        <v>709.87142857142851</v>
      </c>
      <c r="G15" s="29">
        <f>COUNTIFS('HA System-wide STPPF'!$A$4:$A$747,'BOARD SLIDE DATA'!$A15,'HA System-wide STPPF'!$N$4:$N$747,1,'HA System-wide STPPF'!$M$4:$M$747,"1")/H15</f>
        <v>0.2857142857142857</v>
      </c>
      <c r="H15" s="30">
        <f>COUNTIFS('HA System-wide STPPF'!$A$4:$A$747,'BOARD SLIDE DATA'!$A15,'HA System-wide STPPF'!$M$4:$M$747,"1")</f>
        <v>14</v>
      </c>
      <c r="J15" s="32"/>
    </row>
    <row r="16" spans="1:10" s="33" customFormat="1">
      <c r="A16" s="26">
        <v>43289</v>
      </c>
      <c r="B16" s="27">
        <f>AVERAGEIFS('HA System-wide STPPF'!F$4:F$747,'HA System-wide STPPF'!$A$4:$A$747,'BOARD SLIDE DATA'!$A16,'HA System-wide STPPF'!$M$4:$M$747,"1")</f>
        <v>573.48367829739482</v>
      </c>
      <c r="C16" s="27">
        <f>AVERAGEIFS('HA System-wide STPPF'!G$4:G$747,'HA System-wide STPPF'!$A$4:$A$747,'BOARD SLIDE DATA'!$A16,'HA System-wide STPPF'!M$4:M$747,"1")</f>
        <v>595.2659057663634</v>
      </c>
      <c r="D16" s="27">
        <f>AVERAGEIFS('HA System-wide STPPF'!H$4:H$747,'HA System-wide STPPF'!$A$4:$A$747,'BOARD SLIDE DATA'!$A16,'HA System-wide STPPF'!M$4:M$747,"1")</f>
        <v>21.782227468968859</v>
      </c>
      <c r="E16" s="28">
        <v>1422</v>
      </c>
      <c r="F16" s="27">
        <f>AVERAGEIFS('DA System-wide STPPF'!E$4:E$747,'DA System-wide STPPF'!$A$4:$A$747,'BOARD SLIDE DATA'!$A16,'DA System-wide STPPF'!$M$4:$M$747,"1")</f>
        <v>693.37857142857138</v>
      </c>
      <c r="G16" s="29">
        <f>COUNTIFS('HA System-wide STPPF'!$A$4:$A$747,'BOARD SLIDE DATA'!$A16,'HA System-wide STPPF'!$N$4:$N$747,1,'HA System-wide STPPF'!$M$4:$M$747,"1")/H16</f>
        <v>0.2857142857142857</v>
      </c>
      <c r="H16" s="30">
        <f>COUNTIFS('HA System-wide STPPF'!$A$4:$A$747,'BOARD SLIDE DATA'!$A16,'HA System-wide STPPF'!$M$4:$M$747,"1")</f>
        <v>14</v>
      </c>
      <c r="J16" s="32"/>
    </row>
    <row r="17" spans="1:10" s="33" customFormat="1">
      <c r="A17" s="26">
        <v>43290</v>
      </c>
      <c r="B17" s="27">
        <f>AVERAGEIFS('HA System-wide STPPF'!F$4:F$747,'HA System-wide STPPF'!$A$4:$A$747,'BOARD SLIDE DATA'!$A17,'HA System-wide STPPF'!$M$4:$M$747,"1")</f>
        <v>487.31639573888276</v>
      </c>
      <c r="C17" s="27">
        <f>AVERAGEIFS('HA System-wide STPPF'!G$4:G$747,'HA System-wide STPPF'!$A$4:$A$747,'BOARD SLIDE DATA'!$A17,'HA System-wide STPPF'!M$4:M$747,"1")</f>
        <v>498.56551407886985</v>
      </c>
      <c r="D17" s="27">
        <f>AVERAGEIFS('HA System-wide STPPF'!H$4:H$747,'HA System-wide STPPF'!$A$4:$A$747,'BOARD SLIDE DATA'!$A17,'HA System-wide STPPF'!M$4:M$747,"1")</f>
        <v>11.249118339986714</v>
      </c>
      <c r="E17" s="28">
        <v>1422</v>
      </c>
      <c r="F17" s="27">
        <f>AVERAGEIFS('DA System-wide STPPF'!E$4:E$747,'DA System-wide STPPF'!$A$4:$A$747,'BOARD SLIDE DATA'!$A17,'DA System-wide STPPF'!$M$4:$M$747,"1")</f>
        <v>668.75714285714287</v>
      </c>
      <c r="G17" s="29">
        <f>COUNTIFS('HA System-wide STPPF'!$A$4:$A$747,'BOARD SLIDE DATA'!$A17,'HA System-wide STPPF'!$N$4:$N$747,1,'HA System-wide STPPF'!$M$4:$M$747,"1")/H17</f>
        <v>0</v>
      </c>
      <c r="H17" s="30">
        <f>COUNTIFS('HA System-wide STPPF'!$A$4:$A$747,'BOARD SLIDE DATA'!$A17,'HA System-wide STPPF'!$M$4:$M$747,"1")</f>
        <v>14</v>
      </c>
      <c r="J17" s="32"/>
    </row>
    <row r="18" spans="1:10" s="33" customFormat="1">
      <c r="A18" s="26">
        <v>43291</v>
      </c>
      <c r="B18" s="27">
        <f>AVERAGEIFS('HA System-wide STPPF'!F$4:F$747,'HA System-wide STPPF'!$A$4:$A$747,'BOARD SLIDE DATA'!$A18,'HA System-wide STPPF'!$M$4:$M$747,"1")</f>
        <v>590.75542142454026</v>
      </c>
      <c r="C18" s="27">
        <f>AVERAGEIFS('HA System-wide STPPF'!G$4:G$747,'HA System-wide STPPF'!$A$4:$A$747,'BOARD SLIDE DATA'!$A18,'HA System-wide STPPF'!M$4:M$747,"1")</f>
        <v>593.40293152229856</v>
      </c>
      <c r="D18" s="27">
        <f>AVERAGEIFS('HA System-wide STPPF'!H$4:H$747,'HA System-wide STPPF'!$A$4:$A$747,'BOARD SLIDE DATA'!$A18,'HA System-wide STPPF'!M$4:M$747,"1")</f>
        <v>2.647510097758571</v>
      </c>
      <c r="E18" s="28">
        <v>1422</v>
      </c>
      <c r="F18" s="27">
        <f>AVERAGEIFS('DA System-wide STPPF'!E$4:E$747,'DA System-wide STPPF'!$A$4:$A$747,'BOARD SLIDE DATA'!$A18,'DA System-wide STPPF'!$M$4:$M$747,"1")</f>
        <v>767.25714285714287</v>
      </c>
      <c r="G18" s="29">
        <f>COUNTIFS('HA System-wide STPPF'!$A$4:$A$747,'BOARD SLIDE DATA'!$A18,'HA System-wide STPPF'!$N$4:$N$747,1,'HA System-wide STPPF'!$M$4:$M$747,"1")/H18</f>
        <v>0</v>
      </c>
      <c r="H18" s="30">
        <f>COUNTIFS('HA System-wide STPPF'!$A$4:$A$747,'BOARD SLIDE DATA'!$A18,'HA System-wide STPPF'!$M$4:$M$747,"1")</f>
        <v>14</v>
      </c>
      <c r="J18" s="32"/>
    </row>
    <row r="19" spans="1:10" s="33" customFormat="1">
      <c r="A19" s="26">
        <v>43292</v>
      </c>
      <c r="B19" s="27">
        <f>AVERAGEIFS('HA System-wide STPPF'!F$4:F$747,'HA System-wide STPPF'!$A$4:$A$747,'BOARD SLIDE DATA'!$A19,'HA System-wide STPPF'!$M$4:$M$747,"1")</f>
        <v>918.72937932557579</v>
      </c>
      <c r="C19" s="27">
        <f>AVERAGEIFS('HA System-wide STPPF'!G$4:G$747,'HA System-wide STPPF'!$A$4:$A$747,'BOARD SLIDE DATA'!$A19,'HA System-wide STPPF'!M$4:M$747,"1")</f>
        <v>961.67948658989667</v>
      </c>
      <c r="D19" s="27">
        <f>AVERAGEIFS('HA System-wide STPPF'!H$4:H$747,'HA System-wide STPPF'!$A$4:$A$747,'BOARD SLIDE DATA'!$A19,'HA System-wide STPPF'!M$4:M$747,"1")</f>
        <v>42.950107264319719</v>
      </c>
      <c r="E19" s="28">
        <v>1422</v>
      </c>
      <c r="F19" s="27">
        <f>AVERAGEIFS('DA System-wide STPPF'!E$4:E$747,'DA System-wide STPPF'!$A$4:$A$747,'BOARD SLIDE DATA'!$A19,'DA System-wide STPPF'!$M$4:$M$747,"1")</f>
        <v>922.05000000000007</v>
      </c>
      <c r="G19" s="29">
        <f>COUNTIFS('HA System-wide STPPF'!$A$4:$A$747,'BOARD SLIDE DATA'!$A19,'HA System-wide STPPF'!$N$4:$N$747,1,'HA System-wide STPPF'!$M$4:$M$747,"1")/H19</f>
        <v>0.42857142857142855</v>
      </c>
      <c r="H19" s="30">
        <f>COUNTIFS('HA System-wide STPPF'!$A$4:$A$747,'BOARD SLIDE DATA'!$A19,'HA System-wide STPPF'!$M$4:$M$747,"1")</f>
        <v>14</v>
      </c>
      <c r="J19" s="32"/>
    </row>
    <row r="20" spans="1:10" s="33" customFormat="1">
      <c r="A20" s="26">
        <v>43293</v>
      </c>
      <c r="B20" s="27">
        <f>AVERAGEIFS('HA System-wide STPPF'!F$4:F$747,'HA System-wide STPPF'!$A$4:$A$747,'BOARD SLIDE DATA'!$A20,'HA System-wide STPPF'!$M$4:$M$747,"1")</f>
        <v>888.66756499279393</v>
      </c>
      <c r="C20" s="27">
        <f>AVERAGEIFS('HA System-wide STPPF'!G$4:G$747,'HA System-wide STPPF'!$A$4:$A$747,'BOARD SLIDE DATA'!$A20,'HA System-wide STPPF'!M$4:M$747,"1")</f>
        <v>933.86983717354792</v>
      </c>
      <c r="D20" s="27">
        <f>AVERAGEIFS('HA System-wide STPPF'!H$4:H$747,'HA System-wide STPPF'!$A$4:$A$747,'BOARD SLIDE DATA'!$A20,'HA System-wide STPPF'!M$4:M$747,"1")</f>
        <v>45.20227218075371</v>
      </c>
      <c r="E20" s="28">
        <v>1422</v>
      </c>
      <c r="F20" s="27">
        <f>AVERAGEIFS('DA System-wide STPPF'!E$4:E$747,'DA System-wide STPPF'!$A$4:$A$747,'BOARD SLIDE DATA'!$A20,'DA System-wide STPPF'!$M$4:$M$747,"1")</f>
        <v>974.58571428571429</v>
      </c>
      <c r="G20" s="29">
        <f>COUNTIFS('HA System-wide STPPF'!$A$4:$A$747,'BOARD SLIDE DATA'!$A20,'HA System-wide STPPF'!$N$4:$N$747,1,'HA System-wide STPPF'!$M$4:$M$747,"1")/H20</f>
        <v>0.2857142857142857</v>
      </c>
      <c r="H20" s="30">
        <f>COUNTIFS('HA System-wide STPPF'!$A$4:$A$747,'BOARD SLIDE DATA'!$A20,'HA System-wide STPPF'!$M$4:$M$747,"1")</f>
        <v>14</v>
      </c>
      <c r="J20" s="32"/>
    </row>
    <row r="21" spans="1:10" s="33" customFormat="1">
      <c r="A21" s="26">
        <v>43294</v>
      </c>
      <c r="B21" s="27">
        <f>AVERAGEIFS('HA System-wide STPPF'!F$4:F$747,'HA System-wide STPPF'!$A$4:$A$747,'BOARD SLIDE DATA'!$A21,'HA System-wide STPPF'!$M$4:$M$747,"1")</f>
        <v>885.02388117046098</v>
      </c>
      <c r="C21" s="27">
        <f>AVERAGEIFS('HA System-wide STPPF'!G$4:G$747,'HA System-wide STPPF'!$A$4:$A$747,'BOARD SLIDE DATA'!$A21,'HA System-wide STPPF'!M$4:M$747,"1")</f>
        <v>981.08062647653264</v>
      </c>
      <c r="D21" s="27">
        <f>AVERAGEIFS('HA System-wide STPPF'!H$4:H$747,'HA System-wide STPPF'!$A$4:$A$747,'BOARD SLIDE DATA'!$A21,'HA System-wide STPPF'!M$4:M$747,"1")</f>
        <v>96.056745306073438</v>
      </c>
      <c r="E21" s="28">
        <v>1422</v>
      </c>
      <c r="F21" s="27">
        <f>AVERAGEIFS('DA System-wide STPPF'!E$4:E$747,'DA System-wide STPPF'!$A$4:$A$747,'BOARD SLIDE DATA'!$A21,'DA System-wide STPPF'!$M$4:$M$747,"1")</f>
        <v>938.45714285714291</v>
      </c>
      <c r="G21" s="29">
        <f>COUNTIFS('HA System-wide STPPF'!$A$4:$A$747,'BOARD SLIDE DATA'!$A21,'HA System-wide STPPF'!$N$4:$N$747,1,'HA System-wide STPPF'!$M$4:$M$747,"1")/H21</f>
        <v>0.8571428571428571</v>
      </c>
      <c r="H21" s="30">
        <f>COUNTIFS('HA System-wide STPPF'!$A$4:$A$747,'BOARD SLIDE DATA'!$A21,'HA System-wide STPPF'!$M$4:$M$747,"1")</f>
        <v>14</v>
      </c>
      <c r="J21" s="32"/>
    </row>
    <row r="22" spans="1:10" s="33" customFormat="1">
      <c r="A22" s="26">
        <v>43295</v>
      </c>
      <c r="B22" s="27">
        <f>AVERAGEIFS('HA System-wide STPPF'!F$4:F$747,'HA System-wide STPPF'!$A$4:$A$747,'BOARD SLIDE DATA'!$A22,'HA System-wide STPPF'!$M$4:$M$747,"1")</f>
        <v>843.76440851916959</v>
      </c>
      <c r="C22" s="27">
        <f>AVERAGEIFS('HA System-wide STPPF'!G$4:G$747,'HA System-wide STPPF'!$A$4:$A$747,'BOARD SLIDE DATA'!$A22,'HA System-wide STPPF'!M$4:M$747,"1")</f>
        <v>930.71251204061082</v>
      </c>
      <c r="D22" s="27">
        <f>AVERAGEIFS('HA System-wide STPPF'!H$4:H$747,'HA System-wide STPPF'!$A$4:$A$747,'BOARD SLIDE DATA'!$A22,'HA System-wide STPPF'!M$4:M$747,"1")</f>
        <v>86.948103521442448</v>
      </c>
      <c r="E22" s="28">
        <v>1422</v>
      </c>
      <c r="F22" s="27">
        <f>AVERAGEIFS('DA System-wide STPPF'!E$4:E$747,'DA System-wide STPPF'!$A$4:$A$747,'BOARD SLIDE DATA'!$A22,'DA System-wide STPPF'!$M$4:$M$747,"1")</f>
        <v>948.78571428571433</v>
      </c>
      <c r="G22" s="29">
        <f>COUNTIFS('HA System-wide STPPF'!$A$4:$A$747,'BOARD SLIDE DATA'!$A22,'HA System-wide STPPF'!$N$4:$N$747,1,'HA System-wide STPPF'!$M$4:$M$747,"1")/H22</f>
        <v>0.35714285714285715</v>
      </c>
      <c r="H22" s="30">
        <f>COUNTIFS('HA System-wide STPPF'!$A$4:$A$747,'BOARD SLIDE DATA'!$A22,'HA System-wide STPPF'!$M$4:$M$747,"1")</f>
        <v>14</v>
      </c>
      <c r="J22" s="32"/>
    </row>
    <row r="23" spans="1:10" s="33" customFormat="1">
      <c r="A23" s="26">
        <v>43296</v>
      </c>
      <c r="B23" s="27">
        <f>AVERAGEIFS('HA System-wide STPPF'!F$4:F$747,'HA System-wide STPPF'!$A$4:$A$747,'BOARD SLIDE DATA'!$A23,'HA System-wide STPPF'!$M$4:$M$747,"1")</f>
        <v>739.9116880337325</v>
      </c>
      <c r="C23" s="27">
        <f>AVERAGEIFS('HA System-wide STPPF'!G$4:G$747,'HA System-wide STPPF'!$A$4:$A$747,'BOARD SLIDE DATA'!$A23,'HA System-wide STPPF'!M$4:M$747,"1")</f>
        <v>790.94129681720221</v>
      </c>
      <c r="D23" s="27">
        <f>AVERAGEIFS('HA System-wide STPPF'!H$4:H$747,'HA System-wide STPPF'!$A$4:$A$747,'BOARD SLIDE DATA'!$A23,'HA System-wide STPPF'!M$4:M$747,"1")</f>
        <v>51.029608783469072</v>
      </c>
      <c r="E23" s="28">
        <v>1422</v>
      </c>
      <c r="F23" s="27">
        <f>AVERAGEIFS('DA System-wide STPPF'!E$4:E$747,'DA System-wide STPPF'!$A$4:$A$747,'BOARD SLIDE DATA'!$A23,'DA System-wide STPPF'!$M$4:$M$747,"1")</f>
        <v>914.7285714285714</v>
      </c>
      <c r="G23" s="29">
        <f>COUNTIFS('HA System-wide STPPF'!$A$4:$A$747,'BOARD SLIDE DATA'!$A23,'HA System-wide STPPF'!$N$4:$N$747,1,'HA System-wide STPPF'!$M$4:$M$747,"1")/H23</f>
        <v>0</v>
      </c>
      <c r="H23" s="30">
        <f>COUNTIFS('HA System-wide STPPF'!$A$4:$A$747,'BOARD SLIDE DATA'!$A23,'HA System-wide STPPF'!$M$4:$M$747,"1")</f>
        <v>14</v>
      </c>
      <c r="J23" s="32"/>
    </row>
    <row r="24" spans="1:10" s="33" customFormat="1">
      <c r="A24" s="26">
        <v>43297</v>
      </c>
      <c r="B24" s="27">
        <f>AVERAGEIFS('HA System-wide STPPF'!F$4:F$747,'HA System-wide STPPF'!$A$4:$A$747,'BOARD SLIDE DATA'!$A24,'HA System-wide STPPF'!$M$4:$M$747,"1")</f>
        <v>878.46305913522326</v>
      </c>
      <c r="C24" s="27">
        <f>AVERAGEIFS('HA System-wide STPPF'!G$4:G$747,'HA System-wide STPPF'!$A$4:$A$747,'BOARD SLIDE DATA'!$A24,'HA System-wide STPPF'!M$4:M$747,"1")</f>
        <v>927.98357127888596</v>
      </c>
      <c r="D24" s="27">
        <f>AVERAGEIFS('HA System-wide STPPF'!H$4:H$747,'HA System-wide STPPF'!$A$4:$A$747,'BOARD SLIDE DATA'!$A24,'HA System-wide STPPF'!M$4:M$747,"1")</f>
        <v>49.520512143661861</v>
      </c>
      <c r="E24" s="28">
        <v>1422</v>
      </c>
      <c r="F24" s="27">
        <f>AVERAGEIFS('DA System-wide STPPF'!E$4:E$747,'DA System-wide STPPF'!$A$4:$A$747,'BOARD SLIDE DATA'!$A24,'DA System-wide STPPF'!$M$4:$M$747,"1")</f>
        <v>932.61428571428564</v>
      </c>
      <c r="G24" s="29">
        <f>COUNTIFS('HA System-wide STPPF'!$A$4:$A$747,'BOARD SLIDE DATA'!$A24,'HA System-wide STPPF'!$N$4:$N$747,1,'HA System-wide STPPF'!$M$4:$M$747,"1")/H24</f>
        <v>0.2857142857142857</v>
      </c>
      <c r="H24" s="30">
        <f>COUNTIFS('HA System-wide STPPF'!$A$4:$A$747,'BOARD SLIDE DATA'!$A24,'HA System-wide STPPF'!$M$4:$M$747,"1")</f>
        <v>14</v>
      </c>
      <c r="J24" s="32"/>
    </row>
    <row r="25" spans="1:10" s="33" customFormat="1">
      <c r="A25" s="26">
        <v>43298</v>
      </c>
      <c r="B25" s="27">
        <f>AVERAGEIFS('HA System-wide STPPF'!F$4:F$747,'HA System-wide STPPF'!$A$4:$A$747,'BOARD SLIDE DATA'!$A25,'HA System-wide STPPF'!$M$4:$M$747,"1")</f>
        <v>909.04198398273809</v>
      </c>
      <c r="C25" s="27">
        <f>AVERAGEIFS('HA System-wide STPPF'!G$4:G$747,'HA System-wide STPPF'!$A$4:$A$747,'BOARD SLIDE DATA'!$A25,'HA System-wide STPPF'!M$4:M$747,"1")</f>
        <v>971.2907873235381</v>
      </c>
      <c r="D25" s="27">
        <f>AVERAGEIFS('HA System-wide STPPF'!H$4:H$747,'HA System-wide STPPF'!$A$4:$A$747,'BOARD SLIDE DATA'!$A25,'HA System-wide STPPF'!M$4:M$747,"1")</f>
        <v>62.248803340800137</v>
      </c>
      <c r="E25" s="28">
        <v>1422</v>
      </c>
      <c r="F25" s="27">
        <f>AVERAGEIFS('DA System-wide STPPF'!E$4:E$747,'DA System-wide STPPF'!$A$4:$A$747,'BOARD SLIDE DATA'!$A25,'DA System-wide STPPF'!$M$4:$M$747,"1")</f>
        <v>1001.3000000000001</v>
      </c>
      <c r="G25" s="29">
        <f>COUNTIFS('HA System-wide STPPF'!$A$4:$A$747,'BOARD SLIDE DATA'!$A25,'HA System-wide STPPF'!$N$4:$N$747,1,'HA System-wide STPPF'!$M$4:$M$747,"1")/H25</f>
        <v>0.21428571428571427</v>
      </c>
      <c r="H25" s="30">
        <f>COUNTIFS('HA System-wide STPPF'!$A$4:$A$747,'BOARD SLIDE DATA'!$A25,'HA System-wide STPPF'!$M$4:$M$747,"1")</f>
        <v>14</v>
      </c>
      <c r="J25" s="32"/>
    </row>
    <row r="26" spans="1:10" s="33" customFormat="1">
      <c r="A26" s="26">
        <v>43299</v>
      </c>
      <c r="B26" s="27">
        <f>AVERAGEIFS('HA System-wide STPPF'!F$4:F$747,'HA System-wide STPPF'!$A$4:$A$747,'BOARD SLIDE DATA'!$A26,'HA System-wide STPPF'!$M$4:$M$747,"1")</f>
        <v>925.09527043775392</v>
      </c>
      <c r="C26" s="27">
        <f>AVERAGEIFS('HA System-wide STPPF'!G$4:G$747,'HA System-wide STPPF'!$A$4:$A$747,'BOARD SLIDE DATA'!$A26,'HA System-wide STPPF'!M$4:M$747,"1")</f>
        <v>993.22606772331972</v>
      </c>
      <c r="D26" s="27">
        <f>AVERAGEIFS('HA System-wide STPPF'!H$4:H$747,'HA System-wide STPPF'!$A$4:$A$747,'BOARD SLIDE DATA'!$A26,'HA System-wide STPPF'!M$4:M$747,"1")</f>
        <v>68.130797285565293</v>
      </c>
      <c r="E26" s="28">
        <v>1422</v>
      </c>
      <c r="F26" s="27">
        <f>AVERAGEIFS('DA System-wide STPPF'!E$4:E$747,'DA System-wide STPPF'!$A$4:$A$747,'BOARD SLIDE DATA'!$A26,'DA System-wide STPPF'!$M$4:$M$747,"1")</f>
        <v>1024.6785714285713</v>
      </c>
      <c r="G26" s="29">
        <f>COUNTIFS('HA System-wide STPPF'!$A$4:$A$747,'BOARD SLIDE DATA'!$A26,'HA System-wide STPPF'!$N$4:$N$747,1,'HA System-wide STPPF'!$M$4:$M$747,"1")/H26</f>
        <v>7.1428571428571425E-2</v>
      </c>
      <c r="H26" s="30">
        <f>COUNTIFS('HA System-wide STPPF'!$A$4:$A$747,'BOARD SLIDE DATA'!$A26,'HA System-wide STPPF'!$M$4:$M$747,"1")</f>
        <v>14</v>
      </c>
      <c r="J26" s="32"/>
    </row>
    <row r="27" spans="1:10" s="33" customFormat="1">
      <c r="A27" s="26">
        <v>43300</v>
      </c>
      <c r="B27" s="27">
        <f>AVERAGEIFS('HA System-wide STPPF'!F$4:F$747,'HA System-wide STPPF'!$A$4:$A$747,'BOARD SLIDE DATA'!$A27,'HA System-wide STPPF'!$M$4:$M$747,"1")</f>
        <v>913.23254921592968</v>
      </c>
      <c r="C27" s="27">
        <f>AVERAGEIFS('HA System-wide STPPF'!G$4:G$747,'HA System-wide STPPF'!$A$4:$A$747,'BOARD SLIDE DATA'!$A27,'HA System-wide STPPF'!M$4:M$747,"1")</f>
        <v>947.62055035947139</v>
      </c>
      <c r="D27" s="27">
        <f>AVERAGEIFS('HA System-wide STPPF'!H$4:H$747,'HA System-wide STPPF'!$A$4:$A$747,'BOARD SLIDE DATA'!$A27,'HA System-wide STPPF'!M$4:M$747,"1")</f>
        <v>34.388001143541217</v>
      </c>
      <c r="E27" s="28">
        <v>1422</v>
      </c>
      <c r="F27" s="27">
        <f>AVERAGEIFS('DA System-wide STPPF'!E$4:E$747,'DA System-wide STPPF'!$A$4:$A$747,'BOARD SLIDE DATA'!$A27,'DA System-wide STPPF'!$M$4:$M$747,"1")</f>
        <v>1030.2714285714287</v>
      </c>
      <c r="G27" s="29">
        <f>COUNTIFS('HA System-wide STPPF'!$A$4:$A$747,'BOARD SLIDE DATA'!$A27,'HA System-wide STPPF'!$N$4:$N$747,1,'HA System-wide STPPF'!$M$4:$M$747,"1")/H27</f>
        <v>0.21428571428571427</v>
      </c>
      <c r="H27" s="30">
        <f>COUNTIFS('HA System-wide STPPF'!$A$4:$A$747,'BOARD SLIDE DATA'!$A27,'HA System-wide STPPF'!$M$4:$M$747,"1")</f>
        <v>14</v>
      </c>
      <c r="J27" s="32"/>
    </row>
    <row r="28" spans="1:10" s="33" customFormat="1">
      <c r="A28" s="26">
        <v>43301</v>
      </c>
      <c r="B28" s="27">
        <f>AVERAGEIFS('HA System-wide STPPF'!F$4:F$747,'HA System-wide STPPF'!$A$4:$A$747,'BOARD SLIDE DATA'!$A28,'HA System-wide STPPF'!$M$4:$M$747,"1")</f>
        <v>859.27519666642092</v>
      </c>
      <c r="C28" s="27">
        <f>AVERAGEIFS('HA System-wide STPPF'!G$4:G$747,'HA System-wide STPPF'!$A$4:$A$747,'BOARD SLIDE DATA'!$A28,'HA System-wide STPPF'!M$4:M$747,"1")</f>
        <v>953.00795812274191</v>
      </c>
      <c r="D28" s="27">
        <f>AVERAGEIFS('HA System-wide STPPF'!H$4:H$747,'HA System-wide STPPF'!$A$4:$A$747,'BOARD SLIDE DATA'!$A28,'HA System-wide STPPF'!M$4:M$747,"1")</f>
        <v>93.732761456321569</v>
      </c>
      <c r="E28" s="28">
        <v>1422</v>
      </c>
      <c r="F28" s="27">
        <f>AVERAGEIFS('DA System-wide STPPF'!E$4:E$747,'DA System-wide STPPF'!$A$4:$A$747,'BOARD SLIDE DATA'!$A28,'DA System-wide STPPF'!$M$4:$M$747,"1")</f>
        <v>1039.0571428571427</v>
      </c>
      <c r="G28" s="29">
        <f>COUNTIFS('HA System-wide STPPF'!$A$4:$A$747,'BOARD SLIDE DATA'!$A28,'HA System-wide STPPF'!$N$4:$N$747,1,'HA System-wide STPPF'!$M$4:$M$747,"1")/H28</f>
        <v>7.1428571428571425E-2</v>
      </c>
      <c r="H28" s="30">
        <f>COUNTIFS('HA System-wide STPPF'!$A$4:$A$747,'BOARD SLIDE DATA'!$A28,'HA System-wide STPPF'!$M$4:$M$747,"1")</f>
        <v>14</v>
      </c>
      <c r="J28" s="32"/>
    </row>
    <row r="29" spans="1:10" s="33" customFormat="1">
      <c r="A29" s="26">
        <v>43302</v>
      </c>
      <c r="B29" s="27">
        <f>AVERAGEIFS('HA System-wide STPPF'!F$4:F$747,'HA System-wide STPPF'!$A$4:$A$747,'BOARD SLIDE DATA'!$A29,'HA System-wide STPPF'!$M$4:$M$747,"1")</f>
        <v>878.78164023198929</v>
      </c>
      <c r="C29" s="27">
        <f>AVERAGEIFS('HA System-wide STPPF'!G$4:G$747,'HA System-wide STPPF'!$A$4:$A$747,'BOARD SLIDE DATA'!$A29,'HA System-wide STPPF'!M$4:M$747,"1")</f>
        <v>968.04856860439293</v>
      </c>
      <c r="D29" s="27">
        <f>AVERAGEIFS('HA System-wide STPPF'!H$4:H$747,'HA System-wide STPPF'!$A$4:$A$747,'BOARD SLIDE DATA'!$A29,'HA System-wide STPPF'!M$4:M$747,"1")</f>
        <v>89.266928372404735</v>
      </c>
      <c r="E29" s="28">
        <v>1422</v>
      </c>
      <c r="F29" s="27">
        <f>AVERAGEIFS('DA System-wide STPPF'!E$4:E$747,'DA System-wide STPPF'!$A$4:$A$747,'BOARD SLIDE DATA'!$A29,'DA System-wide STPPF'!$M$4:$M$747,"1")</f>
        <v>1020.9357142857144</v>
      </c>
      <c r="G29" s="29">
        <f>COUNTIFS('HA System-wide STPPF'!$A$4:$A$747,'BOARD SLIDE DATA'!$A29,'HA System-wide STPPF'!$N$4:$N$747,1,'HA System-wide STPPF'!$M$4:$M$747,"1")/H29</f>
        <v>0.14285714285714285</v>
      </c>
      <c r="H29" s="30">
        <f>COUNTIFS('HA System-wide STPPF'!$A$4:$A$747,'BOARD SLIDE DATA'!$A29,'HA System-wide STPPF'!$M$4:$M$747,"1")</f>
        <v>14</v>
      </c>
      <c r="J29" s="32"/>
    </row>
    <row r="30" spans="1:10" s="33" customFormat="1">
      <c r="A30" s="26">
        <v>43303</v>
      </c>
      <c r="B30" s="27">
        <f>AVERAGEIFS('HA System-wide STPPF'!F$4:F$747,'HA System-wide STPPF'!$A$4:$A$747,'BOARD SLIDE DATA'!$A30,'HA System-wide STPPF'!$M$4:$M$747,"1")</f>
        <v>906.18243827569529</v>
      </c>
      <c r="C30" s="27">
        <f>AVERAGEIFS('HA System-wide STPPF'!G$4:G$747,'HA System-wide STPPF'!$A$4:$A$747,'BOARD SLIDE DATA'!$A30,'HA System-wide STPPF'!M$4:M$747,"1")</f>
        <v>966.85363984853768</v>
      </c>
      <c r="D30" s="27">
        <f>AVERAGEIFS('HA System-wide STPPF'!H$4:H$747,'HA System-wide STPPF'!$A$4:$A$747,'BOARD SLIDE DATA'!$A30,'HA System-wide STPPF'!M$4:M$747,"1")</f>
        <v>60.671201572840729</v>
      </c>
      <c r="E30" s="28">
        <v>1422</v>
      </c>
      <c r="F30" s="27">
        <f>AVERAGEIFS('DA System-wide STPPF'!E$4:E$747,'DA System-wide STPPF'!$A$4:$A$747,'BOARD SLIDE DATA'!$A30,'DA System-wide STPPF'!$M$4:$M$747,"1")</f>
        <v>1037.4428571428571</v>
      </c>
      <c r="G30" s="29">
        <f>COUNTIFS('HA System-wide STPPF'!$A$4:$A$747,'BOARD SLIDE DATA'!$A30,'HA System-wide STPPF'!$N$4:$N$747,1,'HA System-wide STPPF'!$M$4:$M$747,"1")/H30</f>
        <v>7.1428571428571425E-2</v>
      </c>
      <c r="H30" s="30">
        <f>COUNTIFS('HA System-wide STPPF'!$A$4:$A$747,'BOARD SLIDE DATA'!$A30,'HA System-wide STPPF'!$M$4:$M$747,"1")</f>
        <v>14</v>
      </c>
      <c r="J30" s="32"/>
    </row>
    <row r="31" spans="1:10" s="33" customFormat="1">
      <c r="A31" s="26">
        <v>43304</v>
      </c>
      <c r="B31" s="27">
        <f>AVERAGEIFS('HA System-wide STPPF'!F$4:F$747,'HA System-wide STPPF'!$A$4:$A$747,'BOARD SLIDE DATA'!$A31,'HA System-wide STPPF'!$M$4:$M$747,"1")</f>
        <v>866.09181456883346</v>
      </c>
      <c r="C31" s="27">
        <f>AVERAGEIFS('HA System-wide STPPF'!G$4:G$747,'HA System-wide STPPF'!$A$4:$A$747,'BOARD SLIDE DATA'!$A31,'HA System-wide STPPF'!M$4:M$747,"1")</f>
        <v>932.08483128757871</v>
      </c>
      <c r="D31" s="27">
        <f>AVERAGEIFS('HA System-wide STPPF'!H$4:H$747,'HA System-wide STPPF'!$A$4:$A$747,'BOARD SLIDE DATA'!$A31,'HA System-wide STPPF'!M$4:M$747,"1")</f>
        <v>65.993016718744428</v>
      </c>
      <c r="E31" s="28">
        <v>1422</v>
      </c>
      <c r="F31" s="27">
        <f>AVERAGEIFS('DA System-wide STPPF'!E$4:E$747,'DA System-wide STPPF'!$A$4:$A$747,'BOARD SLIDE DATA'!$A31,'DA System-wide STPPF'!$M$4:$M$747,"1")</f>
        <v>996.2071428571428</v>
      </c>
      <c r="G31" s="29">
        <f>COUNTIFS('HA System-wide STPPF'!$A$4:$A$747,'BOARD SLIDE DATA'!$A31,'HA System-wide STPPF'!$N$4:$N$747,1,'HA System-wide STPPF'!$M$4:$M$747,"1")/H31</f>
        <v>0.14285714285714285</v>
      </c>
      <c r="H31" s="30">
        <f>COUNTIFS('HA System-wide STPPF'!$A$4:$A$747,'BOARD SLIDE DATA'!$A31,'HA System-wide STPPF'!$M$4:$M$747,"1")</f>
        <v>14</v>
      </c>
      <c r="J31" s="32"/>
    </row>
    <row r="32" spans="1:10" s="33" customFormat="1">
      <c r="A32" s="26">
        <v>43305</v>
      </c>
      <c r="B32" s="27">
        <f>AVERAGEIFS('HA System-wide STPPF'!F$4:F$747,'HA System-wide STPPF'!$A$4:$A$747,'BOARD SLIDE DATA'!$A32,'HA System-wide STPPF'!$M$4:$M$747,"1")</f>
        <v>749.23190853089943</v>
      </c>
      <c r="C32" s="27">
        <f>AVERAGEIFS('HA System-wide STPPF'!G$4:G$747,'HA System-wide STPPF'!$A$4:$A$747,'BOARD SLIDE DATA'!$A32,'HA System-wide STPPF'!M$4:M$747,"1")</f>
        <v>772.78393376427323</v>
      </c>
      <c r="D32" s="27">
        <f>AVERAGEIFS('HA System-wide STPPF'!H$4:H$747,'HA System-wide STPPF'!$A$4:$A$747,'BOARD SLIDE DATA'!$A32,'HA System-wide STPPF'!M$4:M$747,"1")</f>
        <v>23.552025233374501</v>
      </c>
      <c r="E32" s="28">
        <v>1422</v>
      </c>
      <c r="F32" s="27">
        <f>AVERAGEIFS('DA System-wide STPPF'!E$4:E$747,'DA System-wide STPPF'!$A$4:$A$747,'BOARD SLIDE DATA'!$A32,'DA System-wide STPPF'!$M$4:$M$747,"1")</f>
        <v>832.23571428571415</v>
      </c>
      <c r="G32" s="29">
        <f>COUNTIFS('HA System-wide STPPF'!$A$4:$A$747,'BOARD SLIDE DATA'!$A32,'HA System-wide STPPF'!$N$4:$N$747,1,'HA System-wide STPPF'!$M$4:$M$747,"1")/H32</f>
        <v>0.14285714285714285</v>
      </c>
      <c r="H32" s="30">
        <f>COUNTIFS('HA System-wide STPPF'!$A$4:$A$747,'BOARD SLIDE DATA'!$A32,'HA System-wide STPPF'!$M$4:$M$747,"1")</f>
        <v>14</v>
      </c>
      <c r="J32" s="32"/>
    </row>
    <row r="33" spans="1:10" s="33" customFormat="1">
      <c r="A33" s="26">
        <v>43306</v>
      </c>
      <c r="B33" s="27">
        <f>AVERAGEIFS('HA System-wide STPPF'!F$4:F$747,'HA System-wide STPPF'!$A$4:$A$747,'BOARD SLIDE DATA'!$A33,'HA System-wide STPPF'!$M$4:$M$747,"1")</f>
        <v>588.73538694559113</v>
      </c>
      <c r="C33" s="27">
        <f>AVERAGEIFS('HA System-wide STPPF'!G$4:G$747,'HA System-wide STPPF'!$A$4:$A$747,'BOARD SLIDE DATA'!$A33,'HA System-wide STPPF'!M$4:M$747,"1")</f>
        <v>600.82288852339263</v>
      </c>
      <c r="D33" s="27">
        <f>AVERAGEIFS('HA System-wide STPPF'!H$4:H$747,'HA System-wide STPPF'!$A$4:$A$747,'BOARD SLIDE DATA'!$A33,'HA System-wide STPPF'!M$4:M$747,"1")</f>
        <v>12.087501577800712</v>
      </c>
      <c r="E33" s="28">
        <v>1422</v>
      </c>
      <c r="F33" s="27">
        <f>AVERAGEIFS('DA System-wide STPPF'!E$4:E$747,'DA System-wide STPPF'!$A$4:$A$747,'BOARD SLIDE DATA'!$A33,'DA System-wide STPPF'!$M$4:$M$747,"1")</f>
        <v>817.44285714285706</v>
      </c>
      <c r="G33" s="29">
        <f>COUNTIFS('HA System-wide STPPF'!$A$4:$A$747,'BOARD SLIDE DATA'!$A33,'HA System-wide STPPF'!$N$4:$N$747,1,'HA System-wide STPPF'!$M$4:$M$747,"1")/H33</f>
        <v>0.14285714285714285</v>
      </c>
      <c r="H33" s="30">
        <f>COUNTIFS('HA System-wide STPPF'!$A$4:$A$747,'BOARD SLIDE DATA'!$A33,'HA System-wide STPPF'!$M$4:$M$747,"1")</f>
        <v>14</v>
      </c>
      <c r="J33" s="32"/>
    </row>
    <row r="34" spans="1:10" s="33" customFormat="1">
      <c r="A34" s="26">
        <v>43307</v>
      </c>
      <c r="B34" s="27">
        <f>AVERAGEIFS('HA System-wide STPPF'!F$4:F$747,'HA System-wide STPPF'!$A$4:$A$747,'BOARD SLIDE DATA'!$A34,'HA System-wide STPPF'!$M$4:$M$747,"1")</f>
        <v>724.93213784318118</v>
      </c>
      <c r="C34" s="27">
        <f>AVERAGEIFS('HA System-wide STPPF'!G$4:G$747,'HA System-wide STPPF'!$A$4:$A$747,'BOARD SLIDE DATA'!$A34,'HA System-wide STPPF'!M$4:M$747,"1")</f>
        <v>760.14878288619127</v>
      </c>
      <c r="D34" s="27">
        <f>AVERAGEIFS('HA System-wide STPPF'!H$4:H$747,'HA System-wide STPPF'!$A$4:$A$747,'BOARD SLIDE DATA'!$A34,'HA System-wide STPPF'!M$4:M$747,"1")</f>
        <v>35.216645043010644</v>
      </c>
      <c r="E34" s="28">
        <v>1422</v>
      </c>
      <c r="F34" s="27">
        <f>AVERAGEIFS('DA System-wide STPPF'!E$4:E$747,'DA System-wide STPPF'!$A$4:$A$747,'BOARD SLIDE DATA'!$A34,'DA System-wide STPPF'!$M$4:$M$747,"1")</f>
        <v>766.4785714285714</v>
      </c>
      <c r="G34" s="29">
        <f>COUNTIFS('HA System-wide STPPF'!$A$4:$A$747,'BOARD SLIDE DATA'!$A34,'HA System-wide STPPF'!$N$4:$N$747,1,'HA System-wide STPPF'!$M$4:$M$747,"1")/H34</f>
        <v>7.1428571428571425E-2</v>
      </c>
      <c r="H34" s="30">
        <f>COUNTIFS('HA System-wide STPPF'!$A$4:$A$747,'BOARD SLIDE DATA'!$A34,'HA System-wide STPPF'!$M$4:$M$747,"1")</f>
        <v>14</v>
      </c>
      <c r="J34" s="32"/>
    </row>
    <row r="35" spans="1:10" s="33" customFormat="1">
      <c r="A35" s="26">
        <v>43308</v>
      </c>
      <c r="B35" s="27">
        <f>AVERAGEIFS('HA System-wide STPPF'!F$4:F$747,'HA System-wide STPPF'!$A$4:$A$747,'BOARD SLIDE DATA'!$A35,'HA System-wide STPPF'!$M$4:$M$747,"1")</f>
        <v>740.6809987353073</v>
      </c>
      <c r="C35" s="27">
        <f>AVERAGEIFS('HA System-wide STPPF'!G$4:G$747,'HA System-wide STPPF'!$A$4:$A$747,'BOARD SLIDE DATA'!$A35,'HA System-wide STPPF'!M$4:M$747,"1")</f>
        <v>781.91795653066242</v>
      </c>
      <c r="D35" s="27">
        <f>AVERAGEIFS('HA System-wide STPPF'!H$4:H$747,'HA System-wide STPPF'!$A$4:$A$747,'BOARD SLIDE DATA'!$A35,'HA System-wide STPPF'!M$4:M$747,"1")</f>
        <v>41.236957795354847</v>
      </c>
      <c r="E35" s="28">
        <v>1422</v>
      </c>
      <c r="F35" s="27">
        <f>AVERAGEIFS('DA System-wide STPPF'!E$4:E$747,'DA System-wide STPPF'!$A$4:$A$747,'BOARD SLIDE DATA'!$A35,'DA System-wide STPPF'!$M$4:$M$747,"1")</f>
        <v>713.55714285714282</v>
      </c>
      <c r="G35" s="29">
        <f>COUNTIFS('HA System-wide STPPF'!$A$4:$A$747,'BOARD SLIDE DATA'!$A35,'HA System-wide STPPF'!$N$4:$N$747,1,'HA System-wide STPPF'!$M$4:$M$747,"1")/H35</f>
        <v>0.2857142857142857</v>
      </c>
      <c r="H35" s="30">
        <f>COUNTIFS('HA System-wide STPPF'!$A$4:$A$747,'BOARD SLIDE DATA'!$A35,'HA System-wide STPPF'!$M$4:$M$747,"1")</f>
        <v>14</v>
      </c>
      <c r="J35" s="32"/>
    </row>
    <row r="36" spans="1:10" s="33" customFormat="1">
      <c r="A36" s="26">
        <v>43309</v>
      </c>
      <c r="B36" s="27">
        <f>AVERAGEIFS('HA System-wide STPPF'!F$4:F$747,'HA System-wide STPPF'!$A$4:$A$747,'BOARD SLIDE DATA'!$A36,'HA System-wide STPPF'!$M$4:$M$747,"1")</f>
        <v>892.36234647839046</v>
      </c>
      <c r="C36" s="27">
        <f>AVERAGEIFS('HA System-wide STPPF'!G$4:G$747,'HA System-wide STPPF'!$A$4:$A$747,'BOARD SLIDE DATA'!$A36,'HA System-wide STPPF'!M$4:M$747,"1")</f>
        <v>923.9273937317239</v>
      </c>
      <c r="D36" s="27">
        <f>AVERAGEIFS('HA System-wide STPPF'!H$4:H$747,'HA System-wide STPPF'!$A$4:$A$747,'BOARD SLIDE DATA'!$A36,'HA System-wide STPPF'!M$4:M$747,"1")</f>
        <v>31.565047253332004</v>
      </c>
      <c r="E36" s="28">
        <v>1422</v>
      </c>
      <c r="F36" s="27">
        <f>AVERAGEIFS('DA System-wide STPPF'!E$4:E$747,'DA System-wide STPPF'!$A$4:$A$747,'BOARD SLIDE DATA'!$A36,'DA System-wide STPPF'!$M$4:$M$747,"1")</f>
        <v>953.59285714285727</v>
      </c>
      <c r="G36" s="29">
        <f>COUNTIFS('HA System-wide STPPF'!$A$4:$A$747,'BOARD SLIDE DATA'!$A36,'HA System-wide STPPF'!$N$4:$N$747,1,'HA System-wide STPPF'!$M$4:$M$747,"1")/H36</f>
        <v>0.2857142857142857</v>
      </c>
      <c r="H36" s="30">
        <f>COUNTIFS('HA System-wide STPPF'!$A$4:$A$747,'BOARD SLIDE DATA'!$A36,'HA System-wide STPPF'!$M$4:$M$747,"1")</f>
        <v>14</v>
      </c>
      <c r="J36" s="32"/>
    </row>
    <row r="37" spans="1:10" s="33" customFormat="1">
      <c r="A37" s="26">
        <v>43310</v>
      </c>
      <c r="B37" s="27">
        <f>AVERAGEIFS('HA System-wide STPPF'!F$4:F$747,'HA System-wide STPPF'!$A$4:$A$747,'BOARD SLIDE DATA'!$A37,'HA System-wide STPPF'!$M$4:$M$747,"1")</f>
        <v>868.09988277010905</v>
      </c>
      <c r="C37" s="27">
        <f>AVERAGEIFS('HA System-wide STPPF'!G$4:G$747,'HA System-wide STPPF'!$A$4:$A$747,'BOARD SLIDE DATA'!$A37,'HA System-wide STPPF'!M$4:M$747,"1")</f>
        <v>922.56147181680649</v>
      </c>
      <c r="D37" s="27">
        <f>AVERAGEIFS('HA System-wide STPPF'!H$4:H$747,'HA System-wide STPPF'!$A$4:$A$747,'BOARD SLIDE DATA'!$A37,'HA System-wide STPPF'!M$4:M$747,"1")</f>
        <v>54.461589046697362</v>
      </c>
      <c r="E37" s="28">
        <v>1422</v>
      </c>
      <c r="F37" s="27">
        <f>AVERAGEIFS('DA System-wide STPPF'!E$4:E$747,'DA System-wide STPPF'!$A$4:$A$747,'BOARD SLIDE DATA'!$A37,'DA System-wide STPPF'!$M$4:$M$747,"1")</f>
        <v>992.37857142857149</v>
      </c>
      <c r="G37" s="29">
        <f>COUNTIFS('HA System-wide STPPF'!$A$4:$A$747,'BOARD SLIDE DATA'!$A37,'HA System-wide STPPF'!$N$4:$N$747,1,'HA System-wide STPPF'!$M$4:$M$747,"1")/H37</f>
        <v>0.14285714285714285</v>
      </c>
      <c r="H37" s="30">
        <f>COUNTIFS('HA System-wide STPPF'!$A$4:$A$747,'BOARD SLIDE DATA'!$A37,'HA System-wide STPPF'!$M$4:$M$747,"1")</f>
        <v>14</v>
      </c>
      <c r="J37" s="32"/>
    </row>
    <row r="38" spans="1:10" s="33" customFormat="1">
      <c r="A38" s="26">
        <v>43311</v>
      </c>
      <c r="B38" s="27">
        <f>AVERAGEIFS('HA System-wide STPPF'!F$4:F$747,'HA System-wide STPPF'!$A$4:$A$747,'BOARD SLIDE DATA'!$A38,'HA System-wide STPPF'!$M$4:$M$747,"1")</f>
        <v>773.8432213926344</v>
      </c>
      <c r="C38" s="27">
        <f>AVERAGEIFS('HA System-wide STPPF'!G$4:G$747,'HA System-wide STPPF'!$A$4:$A$747,'BOARD SLIDE DATA'!$A38,'HA System-wide STPPF'!M$4:M$747,"1")</f>
        <v>797.93849976592332</v>
      </c>
      <c r="D38" s="27">
        <f>AVERAGEIFS('HA System-wide STPPF'!H$4:H$747,'HA System-wide STPPF'!$A$4:$A$747,'BOARD SLIDE DATA'!$A38,'HA System-wide STPPF'!M$4:M$747,"1")</f>
        <v>24.09527837328957</v>
      </c>
      <c r="E38" s="28">
        <v>1422</v>
      </c>
      <c r="F38" s="27">
        <f>AVERAGEIFS('DA System-wide STPPF'!E$4:E$747,'DA System-wide STPPF'!$A$4:$A$747,'BOARD SLIDE DATA'!$A38,'DA System-wide STPPF'!$M$4:$M$747,"1")</f>
        <v>847.35714285714289</v>
      </c>
      <c r="G38" s="29">
        <f>COUNTIFS('HA System-wide STPPF'!$A$4:$A$747,'BOARD SLIDE DATA'!$A38,'HA System-wide STPPF'!$N$4:$N$747,1,'HA System-wide STPPF'!$M$4:$M$747,"1")/H38</f>
        <v>7.1428571428571425E-2</v>
      </c>
      <c r="H38" s="30">
        <f>COUNTIFS('HA System-wide STPPF'!$A$4:$A$747,'BOARD SLIDE DATA'!$A38,'HA System-wide STPPF'!$M$4:$M$747,"1")</f>
        <v>14</v>
      </c>
      <c r="J38" s="32"/>
    </row>
    <row r="39" spans="1:10" s="33" customFormat="1">
      <c r="A39" s="26">
        <v>43312</v>
      </c>
      <c r="B39" s="27">
        <f>AVERAGEIFS('HA System-wide STPPF'!F$4:F$747,'HA System-wide STPPF'!$A$4:$A$747,'BOARD SLIDE DATA'!$A39,'HA System-wide STPPF'!$M$4:$M$747,"1")</f>
        <v>658.95832910280728</v>
      </c>
      <c r="C39" s="27">
        <f>AVERAGEIFS('HA System-wide STPPF'!G$4:G$747,'HA System-wide STPPF'!$A$4:$A$747,'BOARD SLIDE DATA'!$A39,'HA System-wide STPPF'!M$4:M$747,"1")</f>
        <v>681.14191194966054</v>
      </c>
      <c r="D39" s="27">
        <f>AVERAGEIFS('HA System-wide STPPF'!H$4:H$747,'HA System-wide STPPF'!$A$4:$A$747,'BOARD SLIDE DATA'!$A39,'HA System-wide STPPF'!M$4:M$747,"1")</f>
        <v>22.183582846853284</v>
      </c>
      <c r="E39" s="28">
        <v>1423</v>
      </c>
      <c r="F39" s="27">
        <f>AVERAGEIFS('DA System-wide STPPF'!E$4:E$747,'DA System-wide STPPF'!$A$4:$A$747,'BOARD SLIDE DATA'!$A39,'DA System-wide STPPF'!$M$4:$M$747,"1")</f>
        <v>644.03571428571445</v>
      </c>
      <c r="G39" s="29">
        <f>COUNTIFS('HA System-wide STPPF'!$A$4:$A$747,'BOARD SLIDE DATA'!$A39,'HA System-wide STPPF'!$N$4:$N$747,1,'HA System-wide STPPF'!$M$4:$M$747,"1")/H39</f>
        <v>0.2857142857142857</v>
      </c>
      <c r="H39" s="30">
        <f>COUNTIFS('HA System-wide STPPF'!$A$4:$A$747,'BOARD SLIDE DATA'!$A39,'HA System-wide STPPF'!$M$4:$M$747,"1")</f>
        <v>14</v>
      </c>
      <c r="J39" s="32"/>
    </row>
    <row r="40" spans="1:10" ht="12.75" customHeight="1" thickBot="1"/>
    <row r="41" spans="1:10" ht="16.5" customHeight="1" thickBot="1">
      <c r="A41" s="34" t="s">
        <v>141</v>
      </c>
      <c r="B41" s="35"/>
      <c r="C41" s="35"/>
      <c r="D41" s="35"/>
      <c r="E41" s="35"/>
      <c r="F41" s="35"/>
      <c r="G41" s="36"/>
      <c r="H41" s="37"/>
      <c r="I41" s="37"/>
      <c r="J41" s="37"/>
    </row>
  </sheetData>
  <mergeCells count="9">
    <mergeCell ref="A2:H4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8" sqref="G8"/>
    </sheetView>
  </sheetViews>
  <sheetFormatPr defaultRowHeight="12.75"/>
  <cols>
    <col min="1" max="16384" width="9.140625" style="3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21" sqref="B21"/>
    </sheetView>
  </sheetViews>
  <sheetFormatPr defaultRowHeight="15"/>
  <cols>
    <col min="1" max="1" width="18.28515625" style="38" bestFit="1" customWidth="1"/>
    <col min="2" max="2" width="18.28515625" style="38" customWidth="1"/>
    <col min="3" max="6" width="21" style="38" customWidth="1"/>
    <col min="7" max="16384" width="9.140625" style="38"/>
  </cols>
  <sheetData>
    <row r="1" spans="1:14">
      <c r="A1" s="72"/>
      <c r="B1" s="73"/>
      <c r="C1" s="73"/>
      <c r="D1" s="73"/>
      <c r="E1" s="73"/>
      <c r="F1" s="74"/>
    </row>
    <row r="2" spans="1:14" ht="18">
      <c r="A2" s="68" t="s">
        <v>143</v>
      </c>
      <c r="B2" s="69"/>
      <c r="C2" s="69"/>
      <c r="D2" s="69"/>
      <c r="E2" s="69"/>
      <c r="F2" s="70"/>
    </row>
    <row r="3" spans="1:14" ht="15.75" thickBot="1">
      <c r="A3" s="75"/>
      <c r="B3" s="76"/>
      <c r="C3" s="76"/>
      <c r="D3" s="76"/>
      <c r="E3" s="76"/>
      <c r="F3" s="77"/>
    </row>
    <row r="4" spans="1:14" ht="25.5" customHeight="1">
      <c r="A4" s="78" t="s">
        <v>142</v>
      </c>
      <c r="B4" s="79" t="s">
        <v>144</v>
      </c>
      <c r="C4" s="80" t="s">
        <v>145</v>
      </c>
      <c r="D4" s="81"/>
      <c r="E4" s="81"/>
      <c r="F4" s="82"/>
    </row>
    <row r="5" spans="1:14" ht="12" customHeight="1">
      <c r="A5" s="78"/>
      <c r="B5" s="79"/>
      <c r="C5" s="83" t="s">
        <v>146</v>
      </c>
      <c r="D5" s="83"/>
      <c r="E5" s="84" t="s">
        <v>147</v>
      </c>
      <c r="F5" s="85"/>
    </row>
    <row r="6" spans="1:14" ht="12" customHeight="1">
      <c r="A6" s="78"/>
      <c r="B6" s="79"/>
      <c r="C6" s="83"/>
      <c r="D6" s="83"/>
      <c r="E6" s="84"/>
      <c r="F6" s="85"/>
    </row>
    <row r="7" spans="1:14" ht="12" customHeight="1">
      <c r="A7" s="78"/>
      <c r="B7" s="79"/>
      <c r="C7" s="83"/>
      <c r="D7" s="83"/>
      <c r="E7" s="84"/>
      <c r="F7" s="85"/>
    </row>
    <row r="8" spans="1:14" ht="15" customHeight="1">
      <c r="A8" s="78"/>
      <c r="B8" s="79"/>
      <c r="C8" s="39" t="s">
        <v>108</v>
      </c>
      <c r="D8" s="39" t="s">
        <v>148</v>
      </c>
      <c r="E8" s="40" t="s">
        <v>108</v>
      </c>
      <c r="F8" s="41" t="s">
        <v>149</v>
      </c>
    </row>
    <row r="9" spans="1:14" ht="15.75">
      <c r="A9" s="42">
        <v>42917</v>
      </c>
      <c r="B9" s="43"/>
      <c r="C9" s="44"/>
      <c r="D9" s="44"/>
      <c r="E9" s="44"/>
      <c r="F9" s="45"/>
      <c r="M9" s="46"/>
      <c r="N9" s="46"/>
    </row>
    <row r="10" spans="1:14" ht="15.75">
      <c r="A10" s="42">
        <v>42948</v>
      </c>
      <c r="B10" s="43">
        <v>544.62532251713992</v>
      </c>
      <c r="C10" s="44">
        <v>5.6760743353999998E-2</v>
      </c>
      <c r="D10" s="44">
        <v>5.7990705965E-2</v>
      </c>
      <c r="E10" s="44">
        <v>5.3436399046999997E-2</v>
      </c>
      <c r="F10" s="45">
        <v>5.4339260921999998E-2</v>
      </c>
      <c r="M10" s="46"/>
      <c r="N10" s="46"/>
    </row>
    <row r="11" spans="1:14" ht="15.75">
      <c r="A11" s="42">
        <v>42979</v>
      </c>
      <c r="B11" s="43">
        <v>528.17945325349069</v>
      </c>
      <c r="C11" s="44">
        <v>6.2709237318000002E-2</v>
      </c>
      <c r="D11" s="44">
        <v>6.5975702026000005E-2</v>
      </c>
      <c r="E11" s="44">
        <v>5.6562293818999999E-2</v>
      </c>
      <c r="F11" s="45">
        <v>6.0161542396000002E-2</v>
      </c>
      <c r="M11" s="46"/>
      <c r="N11" s="46"/>
    </row>
    <row r="12" spans="1:14" ht="15.75">
      <c r="A12" s="47">
        <v>43009</v>
      </c>
      <c r="B12" s="43">
        <v>611.53</v>
      </c>
      <c r="C12" s="44">
        <v>5.5219034073000002E-2</v>
      </c>
      <c r="D12" s="44">
        <v>5.8254073705999998E-2</v>
      </c>
      <c r="E12" s="44">
        <v>5.5627327047999997E-2</v>
      </c>
      <c r="F12" s="45">
        <v>5.8802489899999998E-2</v>
      </c>
    </row>
    <row r="13" spans="1:14" ht="15.75">
      <c r="A13" s="47">
        <v>43040</v>
      </c>
      <c r="B13" s="43">
        <v>502.46</v>
      </c>
      <c r="C13" s="44">
        <v>6.3659571383999997E-2</v>
      </c>
      <c r="D13" s="44">
        <v>6.5742487749000003E-2</v>
      </c>
      <c r="E13" s="44">
        <v>5.8692451823000001E-2</v>
      </c>
      <c r="F13" s="45">
        <v>5.9940669378000001E-2</v>
      </c>
    </row>
    <row r="14" spans="1:14" ht="15.75">
      <c r="A14" s="42">
        <v>43070</v>
      </c>
      <c r="B14" s="43">
        <v>414.01</v>
      </c>
      <c r="C14" s="44">
        <v>5.8907595281000001E-2</v>
      </c>
      <c r="D14" s="44">
        <v>6.2898231277999997E-2</v>
      </c>
      <c r="E14" s="44">
        <v>5.5628494202000001E-2</v>
      </c>
      <c r="F14" s="45">
        <v>5.6685017656000002E-2</v>
      </c>
    </row>
    <row r="15" spans="1:14" ht="15.75">
      <c r="A15" s="42">
        <v>43101</v>
      </c>
      <c r="B15" s="43">
        <v>570.63497724455033</v>
      </c>
      <c r="C15" s="44">
        <v>6.1859510998000002E-2</v>
      </c>
      <c r="D15" s="44">
        <v>6.2744872012000005E-2</v>
      </c>
      <c r="E15" s="44">
        <v>6.0255410618000001E-2</v>
      </c>
      <c r="F15" s="45">
        <v>6.1931650101999997E-2</v>
      </c>
    </row>
    <row r="16" spans="1:14" ht="15.75">
      <c r="A16" s="42">
        <v>43132</v>
      </c>
      <c r="B16" s="48">
        <v>496.44421175619811</v>
      </c>
      <c r="C16" s="44">
        <v>7.3896996207000007E-2</v>
      </c>
      <c r="D16" s="44">
        <v>7.3137294142000001E-2</v>
      </c>
      <c r="E16" s="44">
        <v>6.2578047523999994E-2</v>
      </c>
      <c r="F16" s="45">
        <v>6.2939788489999995E-2</v>
      </c>
    </row>
    <row r="17" spans="1:6" ht="16.5" thickBot="1">
      <c r="A17" s="42">
        <v>43160</v>
      </c>
      <c r="B17" s="49">
        <v>630.98201109431182</v>
      </c>
      <c r="C17" s="50">
        <v>7.6288963963441758E-2</v>
      </c>
      <c r="D17" s="50">
        <v>7.0144930713484752E-2</v>
      </c>
      <c r="E17" s="50">
        <v>7.1456262836509632E-2</v>
      </c>
      <c r="F17" s="51">
        <v>6.2850701201837361E-2</v>
      </c>
    </row>
    <row r="18" spans="1:6" ht="16.5" thickBot="1">
      <c r="A18" s="42">
        <v>43191</v>
      </c>
      <c r="B18" s="52">
        <v>795.11213598360052</v>
      </c>
      <c r="C18" s="53">
        <v>7.148568541473066E-2</v>
      </c>
      <c r="D18" s="53">
        <v>7.6639183155618545E-2</v>
      </c>
      <c r="E18" s="53">
        <v>6.2078267792E-2</v>
      </c>
      <c r="F18" s="54">
        <v>6.6794071233999996E-2</v>
      </c>
    </row>
    <row r="19" spans="1:6" ht="16.5" thickBot="1">
      <c r="A19" s="42">
        <v>43221</v>
      </c>
      <c r="B19" s="52">
        <v>880.04016483425403</v>
      </c>
      <c r="C19" s="53">
        <v>6.8272094286999999E-2</v>
      </c>
      <c r="D19" s="53">
        <v>8.3756015050999999E-2</v>
      </c>
      <c r="E19" s="53">
        <v>6.5370031612000001E-2</v>
      </c>
      <c r="F19" s="54">
        <v>7.7290162179999997E-2</v>
      </c>
    </row>
    <row r="20" spans="1:6" ht="16.5" thickBot="1">
      <c r="A20" s="42">
        <v>43252</v>
      </c>
      <c r="B20" s="49">
        <v>878.30938955513398</v>
      </c>
      <c r="C20" s="50">
        <v>5.7520872105000002E-2</v>
      </c>
      <c r="D20" s="50">
        <v>5.7873020337000002E-2</v>
      </c>
      <c r="E20" s="50">
        <v>5.0030818525999998E-2</v>
      </c>
      <c r="F20" s="51">
        <v>5.0892776326999997E-2</v>
      </c>
    </row>
    <row r="21" spans="1:6" ht="16.5" thickBot="1">
      <c r="A21" s="42">
        <v>43282</v>
      </c>
      <c r="B21" s="52">
        <f>'[1]ROS DATA'!B22</f>
        <v>821.6906243090973</v>
      </c>
      <c r="C21" s="53">
        <f>'DA System-wide STPPF'!O38</f>
        <v>6.9937755808999996E-2</v>
      </c>
      <c r="D21" s="53">
        <f>'DA System-wide STPPF'!Q38</f>
        <v>6.7777058227000003E-2</v>
      </c>
      <c r="E21" s="53">
        <f>'HA System-wide STPPF'!P38</f>
        <v>6.5868560354000003E-2</v>
      </c>
      <c r="F21" s="54">
        <f>'HA System-wide STPPF'!R38</f>
        <v>6.2380834247999999E-2</v>
      </c>
    </row>
    <row r="22" spans="1:6" ht="15.75">
      <c r="A22" s="59"/>
      <c r="B22" s="60"/>
      <c r="C22" s="61"/>
      <c r="D22" s="61"/>
      <c r="E22" s="61"/>
      <c r="F22" s="61"/>
    </row>
    <row r="23" spans="1:6">
      <c r="B23" s="71" t="s">
        <v>150</v>
      </c>
      <c r="C23" s="71"/>
      <c r="D23" s="71"/>
      <c r="E23" s="71"/>
      <c r="F23" s="7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opLeftCell="I1" workbookViewId="0">
      <selection sqref="A1:XFD1048576"/>
    </sheetView>
  </sheetViews>
  <sheetFormatPr defaultRowHeight="12.75" customHeight="1"/>
  <cols>
    <col min="1" max="1" width="29" style="55" bestFit="1" customWidth="1"/>
    <col min="2" max="2" width="12.42578125" style="55" bestFit="1" customWidth="1"/>
    <col min="3" max="3" width="15" style="55" bestFit="1" customWidth="1"/>
    <col min="4" max="4" width="7.42578125" style="55" bestFit="1" customWidth="1"/>
    <col min="5" max="5" width="8.7109375" style="55" bestFit="1" customWidth="1"/>
    <col min="6" max="6" width="17.5703125" style="55" bestFit="1" customWidth="1"/>
    <col min="7" max="7" width="18.85546875" style="55" bestFit="1" customWidth="1"/>
    <col min="8" max="8" width="16.28515625" style="55" bestFit="1" customWidth="1"/>
    <col min="9" max="9" width="23.85546875" style="55" bestFit="1" customWidth="1"/>
    <col min="10" max="10" width="25.140625" style="55" bestFit="1" customWidth="1"/>
    <col min="11" max="11" width="22.5703125" style="55" bestFit="1" customWidth="1"/>
    <col min="12" max="12" width="23.85546875" style="55" bestFit="1" customWidth="1"/>
    <col min="13" max="14" width="23.85546875" style="55" customWidth="1"/>
    <col min="15" max="15" width="9.140625" style="55"/>
    <col min="16" max="16" width="30.140625" style="55" bestFit="1" customWidth="1"/>
    <col min="17" max="17" width="22.5703125" style="55" bestFit="1" customWidth="1"/>
    <col min="18" max="18" width="21.28515625" style="55" bestFit="1" customWidth="1"/>
    <col min="19" max="20" width="18.85546875" style="55" bestFit="1" customWidth="1"/>
    <col min="21" max="16384" width="9.140625" style="55"/>
  </cols>
  <sheetData>
    <row r="1" spans="1:20" ht="21" customHeight="1">
      <c r="A1" s="64" t="s">
        <v>103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P1" s="62"/>
      <c r="Q1" s="62"/>
      <c r="R1" s="62"/>
      <c r="S1" s="62"/>
      <c r="T1" s="62"/>
    </row>
    <row r="2" spans="1:20" ht="13.5" thickBot="1">
      <c r="A2" s="86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P2" s="86" t="s">
        <v>105</v>
      </c>
      <c r="Q2" s="62"/>
      <c r="R2" s="62"/>
      <c r="S2" s="62"/>
      <c r="T2" s="62"/>
    </row>
    <row r="3" spans="1:20" ht="13.5" thickBot="1">
      <c r="A3" s="57" t="s">
        <v>13</v>
      </c>
      <c r="B3" s="57" t="s">
        <v>106</v>
      </c>
      <c r="C3" s="57" t="s">
        <v>107</v>
      </c>
      <c r="D3" s="57" t="s">
        <v>108</v>
      </c>
      <c r="E3" s="57" t="s">
        <v>109</v>
      </c>
      <c r="F3" s="57" t="s">
        <v>110</v>
      </c>
      <c r="G3" s="57" t="s">
        <v>111</v>
      </c>
      <c r="H3" s="57" t="s">
        <v>112</v>
      </c>
      <c r="I3" s="57" t="s">
        <v>113</v>
      </c>
      <c r="J3" s="57" t="s">
        <v>114</v>
      </c>
      <c r="K3" s="57" t="s">
        <v>115</v>
      </c>
      <c r="L3" s="57" t="s">
        <v>116</v>
      </c>
      <c r="M3" s="16"/>
      <c r="N3" s="16"/>
      <c r="O3" s="62"/>
      <c r="P3" s="57" t="s">
        <v>13</v>
      </c>
      <c r="Q3" s="57" t="s">
        <v>117</v>
      </c>
      <c r="R3" s="57" t="s">
        <v>118</v>
      </c>
      <c r="S3" s="57" t="s">
        <v>119</v>
      </c>
      <c r="T3" s="57" t="s">
        <v>120</v>
      </c>
    </row>
    <row r="4" spans="1:20" ht="13.5" thickBot="1">
      <c r="A4" s="12" t="s">
        <v>151</v>
      </c>
      <c r="B4" s="10">
        <v>1</v>
      </c>
      <c r="C4" s="15">
        <v>47497.5234375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58">
        <v>0</v>
      </c>
      <c r="J4" s="58">
        <v>0</v>
      </c>
      <c r="K4" s="58">
        <v>0</v>
      </c>
      <c r="L4" s="58">
        <v>0</v>
      </c>
      <c r="M4" s="17">
        <f>IF(F4&gt;5,1,0)</f>
        <v>0</v>
      </c>
      <c r="N4" s="17">
        <f>IF(G4&gt;E4,1,0)</f>
        <v>0</v>
      </c>
      <c r="O4" s="62"/>
      <c r="P4" s="12" t="s">
        <v>151</v>
      </c>
      <c r="Q4" s="58">
        <v>6.6071252314000004E-2</v>
      </c>
      <c r="R4" s="58">
        <v>8.5323102442000004E-2</v>
      </c>
      <c r="S4" s="58">
        <v>6.9162715375999995E-2</v>
      </c>
      <c r="T4" s="58">
        <v>8.8671315942999998E-2</v>
      </c>
    </row>
    <row r="5" spans="1:20" ht="13.5" thickBot="1">
      <c r="A5" s="12" t="s">
        <v>151</v>
      </c>
      <c r="B5" s="10">
        <v>2</v>
      </c>
      <c r="C5" s="15">
        <v>44864.0234375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58">
        <v>0</v>
      </c>
      <c r="J5" s="58">
        <v>0</v>
      </c>
      <c r="K5" s="58">
        <v>0</v>
      </c>
      <c r="L5" s="58">
        <v>0</v>
      </c>
      <c r="M5" s="17">
        <f t="shared" ref="M5:M68" si="0">IF(F5&gt;5,1,0)</f>
        <v>0</v>
      </c>
      <c r="N5" s="17">
        <f t="shared" ref="N5:N68" si="1">IF(G5&gt;E5,1,0)</f>
        <v>0</v>
      </c>
      <c r="O5" s="62"/>
      <c r="P5" s="12" t="s">
        <v>152</v>
      </c>
      <c r="Q5" s="58">
        <v>0.149098158743</v>
      </c>
      <c r="R5" s="58">
        <v>0.17255886588300001</v>
      </c>
      <c r="S5" s="58">
        <v>0.15144047184500001</v>
      </c>
      <c r="T5" s="58">
        <v>0.17375436518000001</v>
      </c>
    </row>
    <row r="6" spans="1:20" ht="13.5" thickBot="1">
      <c r="A6" s="12" t="s">
        <v>151</v>
      </c>
      <c r="B6" s="10">
        <v>3</v>
      </c>
      <c r="C6" s="15">
        <v>42772.13671875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58">
        <v>0</v>
      </c>
      <c r="J6" s="58">
        <v>0</v>
      </c>
      <c r="K6" s="58">
        <v>0</v>
      </c>
      <c r="L6" s="58">
        <v>0</v>
      </c>
      <c r="M6" s="17">
        <f t="shared" si="0"/>
        <v>0</v>
      </c>
      <c r="N6" s="17">
        <f t="shared" si="1"/>
        <v>0</v>
      </c>
      <c r="O6" s="62"/>
      <c r="P6" s="12" t="s">
        <v>153</v>
      </c>
      <c r="Q6" s="58">
        <v>5.5679179000000002E-2</v>
      </c>
      <c r="R6" s="58">
        <v>7.6763749950999993E-2</v>
      </c>
      <c r="S6" s="58">
        <v>5.7889601011999997E-2</v>
      </c>
      <c r="T6" s="58">
        <v>7.4774599859999999E-2</v>
      </c>
    </row>
    <row r="7" spans="1:20" ht="13.5" thickBot="1">
      <c r="A7" s="12" t="s">
        <v>151</v>
      </c>
      <c r="B7" s="10">
        <v>4</v>
      </c>
      <c r="C7" s="15">
        <v>41189.49609375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58">
        <v>0</v>
      </c>
      <c r="J7" s="58">
        <v>0</v>
      </c>
      <c r="K7" s="58">
        <v>0</v>
      </c>
      <c r="L7" s="58">
        <v>0</v>
      </c>
      <c r="M7" s="17">
        <f t="shared" si="0"/>
        <v>0</v>
      </c>
      <c r="N7" s="17">
        <f t="shared" si="1"/>
        <v>0</v>
      </c>
      <c r="O7" s="62"/>
      <c r="P7" s="12" t="s">
        <v>154</v>
      </c>
      <c r="Q7" s="58">
        <v>2.0671645209E-2</v>
      </c>
      <c r="R7" s="58">
        <v>6.9766375495000005E-2</v>
      </c>
      <c r="S7" s="58">
        <v>1.9833049748999999E-2</v>
      </c>
      <c r="T7" s="58">
        <v>6.7249799244E-2</v>
      </c>
    </row>
    <row r="8" spans="1:20" ht="13.5" thickBot="1">
      <c r="A8" s="12" t="s">
        <v>151</v>
      </c>
      <c r="B8" s="10">
        <v>5</v>
      </c>
      <c r="C8" s="15">
        <v>40113.1171875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58">
        <v>0</v>
      </c>
      <c r="J8" s="58">
        <v>0</v>
      </c>
      <c r="K8" s="58">
        <v>0</v>
      </c>
      <c r="L8" s="58">
        <v>0</v>
      </c>
      <c r="M8" s="17">
        <f t="shared" si="0"/>
        <v>0</v>
      </c>
      <c r="N8" s="17">
        <f t="shared" si="1"/>
        <v>0</v>
      </c>
      <c r="O8" s="62"/>
      <c r="P8" s="12" t="s">
        <v>155</v>
      </c>
      <c r="Q8" s="58">
        <v>3.9440242432999997E-2</v>
      </c>
      <c r="R8" s="58">
        <v>3.9193357137999998E-2</v>
      </c>
      <c r="S8" s="58">
        <v>4.5184271195E-2</v>
      </c>
      <c r="T8" s="58">
        <v>4.3108668423999998E-2</v>
      </c>
    </row>
    <row r="9" spans="1:20" ht="13.5" thickBot="1">
      <c r="A9" s="12" t="s">
        <v>151</v>
      </c>
      <c r="B9" s="10">
        <v>6</v>
      </c>
      <c r="C9" s="15">
        <v>39475.9765625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58">
        <v>0</v>
      </c>
      <c r="J9" s="58">
        <v>0</v>
      </c>
      <c r="K9" s="58">
        <v>0</v>
      </c>
      <c r="L9" s="58">
        <v>0</v>
      </c>
      <c r="M9" s="17">
        <f t="shared" si="0"/>
        <v>0</v>
      </c>
      <c r="N9" s="17">
        <f t="shared" si="1"/>
        <v>0</v>
      </c>
      <c r="O9" s="62"/>
      <c r="P9" s="12" t="s">
        <v>156</v>
      </c>
      <c r="Q9" s="58">
        <v>5.7895944972999998E-2</v>
      </c>
      <c r="R9" s="58">
        <v>6.4439494609000003E-2</v>
      </c>
      <c r="S9" s="58">
        <v>5.8339522393999997E-2</v>
      </c>
      <c r="T9" s="58">
        <v>6.4298847633000006E-2</v>
      </c>
    </row>
    <row r="10" spans="1:20" ht="13.5" thickBot="1">
      <c r="A10" s="12" t="s">
        <v>151</v>
      </c>
      <c r="B10" s="10">
        <v>7</v>
      </c>
      <c r="C10" s="15">
        <v>39078.17578125</v>
      </c>
      <c r="D10" s="15">
        <v>1</v>
      </c>
      <c r="E10" s="15">
        <v>0.5</v>
      </c>
      <c r="F10" s="15">
        <v>0.86372938598100002</v>
      </c>
      <c r="G10" s="15">
        <v>0.86372938598100002</v>
      </c>
      <c r="H10" s="15">
        <v>0</v>
      </c>
      <c r="I10" s="58">
        <v>9.5830248957835503E-5</v>
      </c>
      <c r="J10" s="58">
        <v>9.5830248957835503E-5</v>
      </c>
      <c r="K10" s="58">
        <v>2.5578719099999999E-4</v>
      </c>
      <c r="L10" s="58">
        <v>2.5578719099999999E-4</v>
      </c>
      <c r="M10" s="17">
        <f t="shared" si="0"/>
        <v>0</v>
      </c>
      <c r="N10" s="17">
        <f t="shared" si="1"/>
        <v>1</v>
      </c>
      <c r="O10" s="62"/>
      <c r="P10" s="12" t="s">
        <v>157</v>
      </c>
      <c r="Q10" s="58">
        <v>9.6795541547E-2</v>
      </c>
      <c r="R10" s="58">
        <v>0.100532792543</v>
      </c>
      <c r="S10" s="58">
        <v>9.4742087677E-2</v>
      </c>
      <c r="T10" s="58">
        <v>9.8479338673000003E-2</v>
      </c>
    </row>
    <row r="11" spans="1:20" ht="13.5" thickBot="1">
      <c r="A11" s="12" t="s">
        <v>151</v>
      </c>
      <c r="B11" s="10">
        <v>8</v>
      </c>
      <c r="C11" s="15">
        <v>39384.3671875</v>
      </c>
      <c r="D11" s="15">
        <v>141.69999999999999</v>
      </c>
      <c r="E11" s="15">
        <v>148.30000000000001</v>
      </c>
      <c r="F11" s="15">
        <v>127.60626278992299</v>
      </c>
      <c r="G11" s="15">
        <v>127.60626278992299</v>
      </c>
      <c r="H11" s="15">
        <v>0</v>
      </c>
      <c r="I11" s="58">
        <v>9.9112076020000002E-3</v>
      </c>
      <c r="J11" s="58">
        <v>9.9112076020000002E-3</v>
      </c>
      <c r="K11" s="58">
        <v>1.4552557811999999E-2</v>
      </c>
      <c r="L11" s="58">
        <v>1.4552557811999999E-2</v>
      </c>
      <c r="M11" s="17">
        <f t="shared" si="0"/>
        <v>1</v>
      </c>
      <c r="N11" s="17">
        <f t="shared" si="1"/>
        <v>0</v>
      </c>
      <c r="O11" s="62"/>
      <c r="P11" s="12" t="s">
        <v>158</v>
      </c>
      <c r="Q11" s="58">
        <v>0.161266279771</v>
      </c>
      <c r="R11" s="58">
        <v>0.154332399023</v>
      </c>
      <c r="S11" s="58">
        <v>0.15824739289100001</v>
      </c>
      <c r="T11" s="58">
        <v>0.15131351214399999</v>
      </c>
    </row>
    <row r="12" spans="1:20" ht="13.5" thickBot="1">
      <c r="A12" s="12" t="s">
        <v>151</v>
      </c>
      <c r="B12" s="10">
        <v>9</v>
      </c>
      <c r="C12" s="15">
        <v>42224.61328125</v>
      </c>
      <c r="D12" s="15">
        <v>645.5</v>
      </c>
      <c r="E12" s="15">
        <v>632.29999999999995</v>
      </c>
      <c r="F12" s="15">
        <v>634.52811718548298</v>
      </c>
      <c r="G12" s="15">
        <v>634.52811718548298</v>
      </c>
      <c r="H12" s="15">
        <v>0</v>
      </c>
      <c r="I12" s="58">
        <v>7.7158106990000003E-3</v>
      </c>
      <c r="J12" s="58">
        <v>7.7158106990000003E-3</v>
      </c>
      <c r="K12" s="58">
        <v>1.5668897220000001E-3</v>
      </c>
      <c r="L12" s="58">
        <v>1.5668897220000001E-3</v>
      </c>
      <c r="M12" s="17">
        <f t="shared" si="0"/>
        <v>1</v>
      </c>
      <c r="N12" s="17">
        <f t="shared" si="1"/>
        <v>1</v>
      </c>
      <c r="O12" s="62"/>
      <c r="P12" s="12" t="s">
        <v>159</v>
      </c>
      <c r="Q12" s="58">
        <v>0.120176954133</v>
      </c>
      <c r="R12" s="58">
        <v>0.128087726524</v>
      </c>
      <c r="S12" s="58">
        <v>0.115415049371</v>
      </c>
      <c r="T12" s="58">
        <v>0.12332582176200001</v>
      </c>
    </row>
    <row r="13" spans="1:20" ht="13.5" thickBot="1">
      <c r="A13" s="12" t="s">
        <v>151</v>
      </c>
      <c r="B13" s="10">
        <v>10</v>
      </c>
      <c r="C13" s="15">
        <v>46068.72265625</v>
      </c>
      <c r="D13" s="15">
        <v>1011</v>
      </c>
      <c r="E13" s="15">
        <v>1013.9</v>
      </c>
      <c r="F13" s="15">
        <v>808.46338778065297</v>
      </c>
      <c r="G13" s="15">
        <v>817.25730660643796</v>
      </c>
      <c r="H13" s="15">
        <v>8.7939188257849992</v>
      </c>
      <c r="I13" s="58">
        <v>0.136246619826</v>
      </c>
      <c r="J13" s="58">
        <v>0.14243081027999999</v>
      </c>
      <c r="K13" s="58">
        <v>0.13828600097999999</v>
      </c>
      <c r="L13" s="58">
        <v>0.144470191434</v>
      </c>
      <c r="M13" s="17">
        <f t="shared" si="0"/>
        <v>1</v>
      </c>
      <c r="N13" s="17">
        <f t="shared" si="1"/>
        <v>0</v>
      </c>
      <c r="O13" s="62"/>
      <c r="P13" s="12" t="s">
        <v>160</v>
      </c>
      <c r="Q13" s="58">
        <v>0.144191227581</v>
      </c>
      <c r="R13" s="58">
        <v>0.14605304902800001</v>
      </c>
      <c r="S13" s="58">
        <v>0.14591415303800001</v>
      </c>
      <c r="T13" s="58">
        <v>0.14777597448499999</v>
      </c>
    </row>
    <row r="14" spans="1:20" ht="13.5" thickBot="1">
      <c r="A14" s="12" t="s">
        <v>151</v>
      </c>
      <c r="B14" s="10">
        <v>11</v>
      </c>
      <c r="C14" s="15">
        <v>49976.2265625</v>
      </c>
      <c r="D14" s="15">
        <v>1113.3</v>
      </c>
      <c r="E14" s="15">
        <v>1120.5999999999999</v>
      </c>
      <c r="F14" s="15">
        <v>1027.96011962785</v>
      </c>
      <c r="G14" s="15">
        <v>1105.84632159445</v>
      </c>
      <c r="H14" s="15">
        <v>77.886201966602997</v>
      </c>
      <c r="I14" s="58">
        <v>5.2416866419999998E-3</v>
      </c>
      <c r="J14" s="58">
        <v>6.0013980570999999E-2</v>
      </c>
      <c r="K14" s="58">
        <v>1.0375301268999999E-2</v>
      </c>
      <c r="L14" s="58">
        <v>6.5147595197999994E-2</v>
      </c>
      <c r="M14" s="17">
        <f t="shared" si="0"/>
        <v>1</v>
      </c>
      <c r="N14" s="17">
        <f t="shared" si="1"/>
        <v>0</v>
      </c>
      <c r="O14" s="62"/>
      <c r="P14" s="12" t="s">
        <v>161</v>
      </c>
      <c r="Q14" s="58">
        <v>2.5635199636E-2</v>
      </c>
      <c r="R14" s="58">
        <v>4.0670862532000002E-2</v>
      </c>
      <c r="S14" s="58">
        <v>2.5399113641000001E-2</v>
      </c>
      <c r="T14" s="58">
        <v>3.6747816519999997E-2</v>
      </c>
    </row>
    <row r="15" spans="1:20" ht="13.5" thickBot="1">
      <c r="A15" s="12" t="s">
        <v>151</v>
      </c>
      <c r="B15" s="10">
        <v>12</v>
      </c>
      <c r="C15" s="15">
        <v>53887.296875</v>
      </c>
      <c r="D15" s="15">
        <v>1187.7</v>
      </c>
      <c r="E15" s="15">
        <v>1179.2</v>
      </c>
      <c r="F15" s="15">
        <v>1092.12992698722</v>
      </c>
      <c r="G15" s="15">
        <v>1184.8443061325299</v>
      </c>
      <c r="H15" s="15">
        <v>92.714379145303994</v>
      </c>
      <c r="I15" s="58">
        <v>2.008223535E-3</v>
      </c>
      <c r="J15" s="58">
        <v>6.7208208869000002E-2</v>
      </c>
      <c r="K15" s="58">
        <v>3.9692729479999999E-3</v>
      </c>
      <c r="L15" s="58">
        <v>6.1230712384999997E-2</v>
      </c>
      <c r="M15" s="17">
        <f t="shared" si="0"/>
        <v>1</v>
      </c>
      <c r="N15" s="17">
        <f t="shared" si="1"/>
        <v>1</v>
      </c>
      <c r="O15" s="62"/>
      <c r="P15" s="12" t="s">
        <v>162</v>
      </c>
      <c r="Q15" s="58">
        <v>4.8329632333999999E-2</v>
      </c>
      <c r="R15" s="58">
        <v>7.5149677858999994E-2</v>
      </c>
      <c r="S15" s="58">
        <v>4.6008957229000003E-2</v>
      </c>
      <c r="T15" s="58">
        <v>7.2296553486999995E-2</v>
      </c>
    </row>
    <row r="16" spans="1:20" ht="13.5" thickBot="1">
      <c r="A16" s="12" t="s">
        <v>151</v>
      </c>
      <c r="B16" s="10">
        <v>13</v>
      </c>
      <c r="C16" s="15">
        <v>57721.4140625</v>
      </c>
      <c r="D16" s="15">
        <v>1231.7</v>
      </c>
      <c r="E16" s="15">
        <v>1230.0999999999999</v>
      </c>
      <c r="F16" s="15">
        <v>1063.16580102841</v>
      </c>
      <c r="G16" s="15">
        <v>1162.8876449121401</v>
      </c>
      <c r="H16" s="15">
        <v>99.721843883725995</v>
      </c>
      <c r="I16" s="58">
        <v>4.8391248302999998E-2</v>
      </c>
      <c r="J16" s="58">
        <v>0.118519127265</v>
      </c>
      <c r="K16" s="58">
        <v>4.7266072494E-2</v>
      </c>
      <c r="L16" s="58">
        <v>0.117393951456</v>
      </c>
      <c r="M16" s="17">
        <f t="shared" si="0"/>
        <v>1</v>
      </c>
      <c r="N16" s="17">
        <f t="shared" si="1"/>
        <v>0</v>
      </c>
      <c r="O16" s="62"/>
      <c r="P16" s="12" t="s">
        <v>163</v>
      </c>
      <c r="Q16" s="58">
        <v>4.4223314958999997E-2</v>
      </c>
      <c r="R16" s="58">
        <v>4.8901871074999999E-2</v>
      </c>
      <c r="S16" s="58">
        <v>4.7764604891999997E-2</v>
      </c>
      <c r="T16" s="58">
        <v>4.5420858416999998E-2</v>
      </c>
    </row>
    <row r="17" spans="1:20" ht="13.5" thickBot="1">
      <c r="A17" s="12" t="s">
        <v>151</v>
      </c>
      <c r="B17" s="10">
        <v>14</v>
      </c>
      <c r="C17" s="15">
        <v>61065.203125</v>
      </c>
      <c r="D17" s="15">
        <v>1235.3</v>
      </c>
      <c r="E17" s="15">
        <v>1226.8</v>
      </c>
      <c r="F17" s="15">
        <v>1069.2298963892499</v>
      </c>
      <c r="G17" s="15">
        <v>1164.2609620895701</v>
      </c>
      <c r="H17" s="15">
        <v>95.031065700319004</v>
      </c>
      <c r="I17" s="58">
        <v>4.9957129332E-2</v>
      </c>
      <c r="J17" s="58">
        <v>0.11678628945900001</v>
      </c>
      <c r="K17" s="58">
        <v>4.3979632848000001E-2</v>
      </c>
      <c r="L17" s="58">
        <v>0.110808792975</v>
      </c>
      <c r="M17" s="17">
        <f t="shared" si="0"/>
        <v>1</v>
      </c>
      <c r="N17" s="17">
        <f t="shared" si="1"/>
        <v>0</v>
      </c>
      <c r="O17" s="62"/>
      <c r="P17" s="12" t="s">
        <v>164</v>
      </c>
      <c r="Q17" s="58">
        <v>2.8259141899000001E-2</v>
      </c>
      <c r="R17" s="58">
        <v>8.9245161054000002E-2</v>
      </c>
      <c r="S17" s="58">
        <v>2.6905295853E-2</v>
      </c>
      <c r="T17" s="58">
        <v>8.6708263975000005E-2</v>
      </c>
    </row>
    <row r="18" spans="1:20" ht="13.5" thickBot="1">
      <c r="A18" s="12" t="s">
        <v>151</v>
      </c>
      <c r="B18" s="10">
        <v>15</v>
      </c>
      <c r="C18" s="15">
        <v>63802.33984375</v>
      </c>
      <c r="D18" s="15">
        <v>1222.7</v>
      </c>
      <c r="E18" s="15">
        <v>1212.5</v>
      </c>
      <c r="F18" s="15">
        <v>824.05407946877995</v>
      </c>
      <c r="G18" s="15">
        <v>899.07042964484901</v>
      </c>
      <c r="H18" s="15">
        <v>75.016350176068997</v>
      </c>
      <c r="I18" s="58">
        <v>0.22758760221800001</v>
      </c>
      <c r="J18" s="58">
        <v>0.28034171626600002</v>
      </c>
      <c r="K18" s="58">
        <v>0.22041460643800001</v>
      </c>
      <c r="L18" s="58">
        <v>0.27316872048599999</v>
      </c>
      <c r="M18" s="17">
        <f t="shared" si="0"/>
        <v>1</v>
      </c>
      <c r="N18" s="17">
        <f t="shared" si="1"/>
        <v>0</v>
      </c>
      <c r="O18" s="62"/>
      <c r="P18" s="12" t="s">
        <v>165</v>
      </c>
      <c r="Q18" s="58">
        <v>6.1788140587000003E-2</v>
      </c>
      <c r="R18" s="58">
        <v>9.7666082355000003E-2</v>
      </c>
      <c r="S18" s="58">
        <v>5.5712369125000001E-2</v>
      </c>
      <c r="T18" s="58">
        <v>9.1598169958000006E-2</v>
      </c>
    </row>
    <row r="19" spans="1:20" ht="13.5" thickBot="1">
      <c r="A19" s="12" t="s">
        <v>151</v>
      </c>
      <c r="B19" s="10">
        <v>16</v>
      </c>
      <c r="C19" s="15">
        <v>65807.1640625</v>
      </c>
      <c r="D19" s="15">
        <v>1183.9000000000001</v>
      </c>
      <c r="E19" s="15">
        <v>1186.3</v>
      </c>
      <c r="F19" s="15">
        <v>831.89216738038601</v>
      </c>
      <c r="G19" s="15">
        <v>849.39220933357899</v>
      </c>
      <c r="H19" s="15">
        <v>17.500041953192</v>
      </c>
      <c r="I19" s="58">
        <v>0.235237546178</v>
      </c>
      <c r="J19" s="58">
        <v>0.247544186089</v>
      </c>
      <c r="K19" s="58">
        <v>0.236925309891</v>
      </c>
      <c r="L19" s="58">
        <v>0.249231949802</v>
      </c>
      <c r="M19" s="17">
        <f t="shared" si="0"/>
        <v>1</v>
      </c>
      <c r="N19" s="17">
        <f t="shared" si="1"/>
        <v>0</v>
      </c>
      <c r="O19" s="62"/>
      <c r="P19" s="12" t="s">
        <v>166</v>
      </c>
      <c r="Q19" s="58">
        <v>4.0344611071999999E-2</v>
      </c>
      <c r="R19" s="58">
        <v>5.6494283505999998E-2</v>
      </c>
      <c r="S19" s="58">
        <v>3.7903381415999998E-2</v>
      </c>
      <c r="T19" s="58">
        <v>5.4464948566000003E-2</v>
      </c>
    </row>
    <row r="20" spans="1:20" ht="13.5" thickBot="1">
      <c r="A20" s="12" t="s">
        <v>151</v>
      </c>
      <c r="B20" s="10">
        <v>17</v>
      </c>
      <c r="C20" s="15">
        <v>66873.765625</v>
      </c>
      <c r="D20" s="15">
        <v>1065.3</v>
      </c>
      <c r="E20" s="15">
        <v>1093.7</v>
      </c>
      <c r="F20" s="15">
        <v>993.70157267822105</v>
      </c>
      <c r="G20" s="15">
        <v>1031.04821076645</v>
      </c>
      <c r="H20" s="15">
        <v>37.346638088226001</v>
      </c>
      <c r="I20" s="58">
        <v>2.4087052905999998E-2</v>
      </c>
      <c r="J20" s="58">
        <v>5.0350511478000001E-2</v>
      </c>
      <c r="K20" s="58">
        <v>4.4058923510999999E-2</v>
      </c>
      <c r="L20" s="58">
        <v>7.0322382082000007E-2</v>
      </c>
      <c r="M20" s="17">
        <f t="shared" si="0"/>
        <v>1</v>
      </c>
      <c r="N20" s="17">
        <f t="shared" si="1"/>
        <v>0</v>
      </c>
      <c r="O20" s="62"/>
      <c r="P20" s="12" t="s">
        <v>167</v>
      </c>
      <c r="Q20" s="58">
        <v>3.3202710102000002E-2</v>
      </c>
      <c r="R20" s="58">
        <v>7.5643035568000005E-2</v>
      </c>
      <c r="S20" s="58">
        <v>2.8971915029000001E-2</v>
      </c>
      <c r="T20" s="58">
        <v>6.9776047423000004E-2</v>
      </c>
    </row>
    <row r="21" spans="1:20" ht="13.5" thickBot="1">
      <c r="A21" s="12" t="s">
        <v>151</v>
      </c>
      <c r="B21" s="10">
        <v>18</v>
      </c>
      <c r="C21" s="15">
        <v>66902.5</v>
      </c>
      <c r="D21" s="15">
        <v>938.5</v>
      </c>
      <c r="E21" s="15">
        <v>927</v>
      </c>
      <c r="F21" s="15">
        <v>962.31055855267596</v>
      </c>
      <c r="G21" s="15">
        <v>996.99913059069104</v>
      </c>
      <c r="H21" s="15">
        <v>34.688572038014001</v>
      </c>
      <c r="I21" s="58">
        <v>4.1138629107000002E-2</v>
      </c>
      <c r="J21" s="58">
        <v>1.6744415297E-2</v>
      </c>
      <c r="K21" s="58">
        <v>4.9225830232000001E-2</v>
      </c>
      <c r="L21" s="58">
        <v>2.4831616422000002E-2</v>
      </c>
      <c r="M21" s="17">
        <f t="shared" si="0"/>
        <v>1</v>
      </c>
      <c r="N21" s="17">
        <f t="shared" si="1"/>
        <v>1</v>
      </c>
      <c r="O21" s="62"/>
      <c r="P21" s="12" t="s">
        <v>168</v>
      </c>
      <c r="Q21" s="58">
        <v>3.5268989947E-2</v>
      </c>
      <c r="R21" s="58">
        <v>8.3180943031000001E-2</v>
      </c>
      <c r="S21" s="58">
        <v>3.1775380406000003E-2</v>
      </c>
      <c r="T21" s="58">
        <v>7.9676205639999997E-2</v>
      </c>
    </row>
    <row r="22" spans="1:20" ht="13.5" thickBot="1">
      <c r="A22" s="12" t="s">
        <v>151</v>
      </c>
      <c r="B22" s="10">
        <v>19</v>
      </c>
      <c r="C22" s="15">
        <v>65495.78515625</v>
      </c>
      <c r="D22" s="15">
        <v>792.6</v>
      </c>
      <c r="E22" s="15">
        <v>800.8</v>
      </c>
      <c r="F22" s="15">
        <v>771.93210146709305</v>
      </c>
      <c r="G22" s="15">
        <v>872.31997292214703</v>
      </c>
      <c r="H22" s="15">
        <v>100.387871455054</v>
      </c>
      <c r="I22" s="58">
        <v>5.6061865627000003E-2</v>
      </c>
      <c r="J22" s="58">
        <v>1.4534387153000001E-2</v>
      </c>
      <c r="K22" s="58">
        <v>5.0295339607E-2</v>
      </c>
      <c r="L22" s="58">
        <v>2.0300913173E-2</v>
      </c>
      <c r="M22" s="17">
        <f t="shared" si="0"/>
        <v>1</v>
      </c>
      <c r="N22" s="17">
        <f t="shared" si="1"/>
        <v>1</v>
      </c>
      <c r="O22" s="62"/>
      <c r="P22" s="12" t="s">
        <v>169</v>
      </c>
      <c r="Q22" s="58">
        <v>5.7670900891999999E-2</v>
      </c>
      <c r="R22" s="58">
        <v>8.1853742765000001E-2</v>
      </c>
      <c r="S22" s="58">
        <v>5.3360324883999999E-2</v>
      </c>
      <c r="T22" s="58">
        <v>7.6713998047999998E-2</v>
      </c>
    </row>
    <row r="23" spans="1:20" ht="13.5" thickBot="1">
      <c r="A23" s="12" t="s">
        <v>151</v>
      </c>
      <c r="B23" s="10">
        <v>20</v>
      </c>
      <c r="C23" s="15">
        <v>62788.81640625</v>
      </c>
      <c r="D23" s="15">
        <v>363.9</v>
      </c>
      <c r="E23" s="15">
        <v>342.7</v>
      </c>
      <c r="F23" s="15">
        <v>442.203753516826</v>
      </c>
      <c r="G23" s="15">
        <v>469.269499897049</v>
      </c>
      <c r="H23" s="15">
        <v>27.065746380223001</v>
      </c>
      <c r="I23" s="58">
        <v>7.4099507662999997E-2</v>
      </c>
      <c r="J23" s="58">
        <v>5.5065930743000001E-2</v>
      </c>
      <c r="K23" s="58">
        <v>8.9008087127999999E-2</v>
      </c>
      <c r="L23" s="58">
        <v>6.9974510207999996E-2</v>
      </c>
      <c r="M23" s="17">
        <f t="shared" si="0"/>
        <v>1</v>
      </c>
      <c r="N23" s="17">
        <f t="shared" si="1"/>
        <v>1</v>
      </c>
      <c r="O23" s="62"/>
      <c r="P23" s="12" t="s">
        <v>170</v>
      </c>
      <c r="Q23" s="58">
        <v>5.2116553073999997E-2</v>
      </c>
      <c r="R23" s="58">
        <v>0.118032700371</v>
      </c>
      <c r="S23" s="58">
        <v>3.5716111040999997E-2</v>
      </c>
      <c r="T23" s="58">
        <v>0.10163225833800001</v>
      </c>
    </row>
    <row r="24" spans="1:20" ht="13.5" thickBot="1">
      <c r="A24" s="12" t="s">
        <v>151</v>
      </c>
      <c r="B24" s="10">
        <v>21</v>
      </c>
      <c r="C24" s="15">
        <v>60129.84765625</v>
      </c>
      <c r="D24" s="15">
        <v>55.4</v>
      </c>
      <c r="E24" s="15">
        <v>39.700000000000003</v>
      </c>
      <c r="F24" s="15">
        <v>65.861444143263995</v>
      </c>
      <c r="G24" s="15">
        <v>65.799658716593996</v>
      </c>
      <c r="H24" s="15">
        <v>-6.1785426668999999E-2</v>
      </c>
      <c r="I24" s="58">
        <v>7.3134027539999997E-3</v>
      </c>
      <c r="J24" s="58">
        <v>7.3568524210000001E-3</v>
      </c>
      <c r="K24" s="58">
        <v>1.8354190377E-2</v>
      </c>
      <c r="L24" s="58">
        <v>1.8397640044000001E-2</v>
      </c>
      <c r="M24" s="17">
        <f t="shared" si="0"/>
        <v>1</v>
      </c>
      <c r="N24" s="17">
        <f t="shared" si="1"/>
        <v>1</v>
      </c>
      <c r="O24" s="62"/>
      <c r="P24" s="12" t="s">
        <v>171</v>
      </c>
      <c r="Q24" s="58">
        <v>5.3039985912000001E-2</v>
      </c>
      <c r="R24" s="58">
        <v>0.11581560361400001</v>
      </c>
      <c r="S24" s="58">
        <v>3.2287588664E-2</v>
      </c>
      <c r="T24" s="58">
        <v>9.3804351856000001E-2</v>
      </c>
    </row>
    <row r="25" spans="1:20" ht="13.5" thickBot="1">
      <c r="A25" s="12" t="s">
        <v>151</v>
      </c>
      <c r="B25" s="10">
        <v>22</v>
      </c>
      <c r="C25" s="15">
        <v>58084.31640625</v>
      </c>
      <c r="D25" s="15">
        <v>0</v>
      </c>
      <c r="E25" s="15">
        <v>0</v>
      </c>
      <c r="F25" s="15">
        <v>0.13817831646500001</v>
      </c>
      <c r="G25" s="15">
        <v>0.13817831646500001</v>
      </c>
      <c r="H25" s="15">
        <v>0</v>
      </c>
      <c r="I25" s="58">
        <v>9.7171811860390596E-5</v>
      </c>
      <c r="J25" s="58">
        <v>9.7171811860390596E-5</v>
      </c>
      <c r="K25" s="58">
        <v>9.7171811860390596E-5</v>
      </c>
      <c r="L25" s="58">
        <v>9.7171811860390596E-5</v>
      </c>
      <c r="M25" s="17">
        <f t="shared" si="0"/>
        <v>0</v>
      </c>
      <c r="N25" s="17">
        <f t="shared" si="1"/>
        <v>1</v>
      </c>
      <c r="O25" s="62"/>
      <c r="P25" s="12" t="s">
        <v>172</v>
      </c>
      <c r="Q25" s="58">
        <v>5.1092477502000001E-2</v>
      </c>
      <c r="R25" s="58">
        <v>9.3758582687000006E-2</v>
      </c>
      <c r="S25" s="58">
        <v>3.0973695523E-2</v>
      </c>
      <c r="T25" s="58">
        <v>7.3643900713999996E-2</v>
      </c>
    </row>
    <row r="26" spans="1:20" ht="13.5" thickBot="1">
      <c r="A26" s="12" t="s">
        <v>151</v>
      </c>
      <c r="B26" s="10">
        <v>23</v>
      </c>
      <c r="C26" s="15">
        <v>54440.453125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58">
        <v>0</v>
      </c>
      <c r="J26" s="58">
        <v>0</v>
      </c>
      <c r="K26" s="58">
        <v>0</v>
      </c>
      <c r="L26" s="58">
        <v>0</v>
      </c>
      <c r="M26" s="17">
        <f t="shared" si="0"/>
        <v>0</v>
      </c>
      <c r="N26" s="17">
        <f t="shared" si="1"/>
        <v>0</v>
      </c>
      <c r="O26" s="62"/>
      <c r="P26" s="12" t="s">
        <v>173</v>
      </c>
      <c r="Q26" s="58">
        <v>7.0815627978999998E-2</v>
      </c>
      <c r="R26" s="58">
        <v>0.11170054810500001</v>
      </c>
      <c r="S26" s="58">
        <v>6.5948237985000005E-2</v>
      </c>
      <c r="T26" s="58">
        <v>0.106551864159</v>
      </c>
    </row>
    <row r="27" spans="1:20" ht="13.5" thickBot="1">
      <c r="A27" s="12" t="s">
        <v>151</v>
      </c>
      <c r="B27" s="10">
        <v>24</v>
      </c>
      <c r="C27" s="15">
        <v>50434.46484375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58">
        <v>0</v>
      </c>
      <c r="J27" s="58">
        <v>0</v>
      </c>
      <c r="K27" s="58">
        <v>0</v>
      </c>
      <c r="L27" s="58">
        <v>0</v>
      </c>
      <c r="M27" s="17">
        <f t="shared" si="0"/>
        <v>0</v>
      </c>
      <c r="N27" s="17">
        <f t="shared" si="1"/>
        <v>0</v>
      </c>
      <c r="O27" s="62"/>
      <c r="P27" s="12" t="s">
        <v>174</v>
      </c>
      <c r="Q27" s="58">
        <v>7.0949923041999999E-2</v>
      </c>
      <c r="R27" s="58">
        <v>8.1655516319999996E-2</v>
      </c>
      <c r="S27" s="58">
        <v>6.5502570267000002E-2</v>
      </c>
      <c r="T27" s="58">
        <v>7.4874322830000006E-2</v>
      </c>
    </row>
    <row r="28" spans="1:20" ht="13.5" thickBot="1">
      <c r="A28" s="12" t="s">
        <v>152</v>
      </c>
      <c r="B28" s="10">
        <v>1</v>
      </c>
      <c r="C28" s="15">
        <v>46864.90625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58">
        <v>0</v>
      </c>
      <c r="J28" s="58">
        <v>0</v>
      </c>
      <c r="K28" s="58">
        <v>0</v>
      </c>
      <c r="L28" s="58">
        <v>0</v>
      </c>
      <c r="M28" s="17">
        <f t="shared" si="0"/>
        <v>0</v>
      </c>
      <c r="N28" s="17">
        <f t="shared" si="1"/>
        <v>0</v>
      </c>
      <c r="O28" s="62"/>
      <c r="P28" s="12" t="s">
        <v>175</v>
      </c>
      <c r="Q28" s="58">
        <v>0.13750824188800001</v>
      </c>
      <c r="R28" s="58">
        <v>0.14475071120399999</v>
      </c>
      <c r="S28" s="58">
        <v>0.13163925442900001</v>
      </c>
      <c r="T28" s="58">
        <v>0.13888172374400001</v>
      </c>
    </row>
    <row r="29" spans="1:20" ht="13.5" thickBot="1">
      <c r="A29" s="12" t="s">
        <v>152</v>
      </c>
      <c r="B29" s="10">
        <v>2</v>
      </c>
      <c r="C29" s="15">
        <v>44380.28515625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58">
        <v>0</v>
      </c>
      <c r="J29" s="58">
        <v>0</v>
      </c>
      <c r="K29" s="58">
        <v>0</v>
      </c>
      <c r="L29" s="58">
        <v>0</v>
      </c>
      <c r="M29" s="17">
        <f t="shared" si="0"/>
        <v>0</v>
      </c>
      <c r="N29" s="17">
        <f t="shared" si="1"/>
        <v>0</v>
      </c>
      <c r="O29" s="62"/>
      <c r="P29" s="12" t="s">
        <v>176</v>
      </c>
      <c r="Q29" s="58">
        <v>5.5690474603000001E-2</v>
      </c>
      <c r="R29" s="58">
        <v>7.6361614447000001E-2</v>
      </c>
      <c r="S29" s="58">
        <v>5.2917719932E-2</v>
      </c>
      <c r="T29" s="58">
        <v>7.3588859776000007E-2</v>
      </c>
    </row>
    <row r="30" spans="1:20" ht="13.5" thickBot="1">
      <c r="A30" s="12" t="s">
        <v>152</v>
      </c>
      <c r="B30" s="10">
        <v>3</v>
      </c>
      <c r="C30" s="15">
        <v>42551.046875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58">
        <v>0</v>
      </c>
      <c r="J30" s="58">
        <v>0</v>
      </c>
      <c r="K30" s="58">
        <v>0</v>
      </c>
      <c r="L30" s="58">
        <v>0</v>
      </c>
      <c r="M30" s="17">
        <f t="shared" si="0"/>
        <v>0</v>
      </c>
      <c r="N30" s="17">
        <f t="shared" si="1"/>
        <v>0</v>
      </c>
      <c r="O30" s="62"/>
      <c r="P30" s="12" t="s">
        <v>177</v>
      </c>
      <c r="Q30" s="58">
        <v>5.9534651112E-2</v>
      </c>
      <c r="R30" s="58">
        <v>8.0466751008999998E-2</v>
      </c>
      <c r="S30" s="58">
        <v>5.8255070397000001E-2</v>
      </c>
      <c r="T30" s="58">
        <v>7.7643765274999998E-2</v>
      </c>
    </row>
    <row r="31" spans="1:20" ht="13.5" thickBot="1">
      <c r="A31" s="12" t="s">
        <v>152</v>
      </c>
      <c r="B31" s="10">
        <v>4</v>
      </c>
      <c r="C31" s="15">
        <v>41466.76953125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58">
        <v>0</v>
      </c>
      <c r="J31" s="58">
        <v>0</v>
      </c>
      <c r="K31" s="58">
        <v>0</v>
      </c>
      <c r="L31" s="58">
        <v>0</v>
      </c>
      <c r="M31" s="17">
        <f t="shared" si="0"/>
        <v>0</v>
      </c>
      <c r="N31" s="17">
        <f t="shared" si="1"/>
        <v>0</v>
      </c>
      <c r="O31" s="62"/>
      <c r="P31" s="12" t="s">
        <v>178</v>
      </c>
      <c r="Q31" s="58">
        <v>4.5825065202999997E-2</v>
      </c>
      <c r="R31" s="58">
        <v>6.5243480975999996E-2</v>
      </c>
      <c r="S31" s="58">
        <v>4.2807908700000001E-2</v>
      </c>
      <c r="T31" s="58">
        <v>5.8256220393999997E-2</v>
      </c>
    </row>
    <row r="32" spans="1:20" ht="13.5" thickBot="1">
      <c r="A32" s="12" t="s">
        <v>152</v>
      </c>
      <c r="B32" s="10">
        <v>5</v>
      </c>
      <c r="C32" s="15">
        <v>41055.04296875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58">
        <v>0</v>
      </c>
      <c r="J32" s="58">
        <v>0</v>
      </c>
      <c r="K32" s="58">
        <v>0</v>
      </c>
      <c r="L32" s="58">
        <v>0</v>
      </c>
      <c r="M32" s="17">
        <f t="shared" si="0"/>
        <v>0</v>
      </c>
      <c r="N32" s="17">
        <f t="shared" si="1"/>
        <v>0</v>
      </c>
      <c r="O32" s="62"/>
      <c r="P32" s="12" t="s">
        <v>179</v>
      </c>
      <c r="Q32" s="58">
        <v>4.9710392833000001E-2</v>
      </c>
      <c r="R32" s="58">
        <v>8.6681839851000003E-2</v>
      </c>
      <c r="S32" s="58">
        <v>4.5749587284999997E-2</v>
      </c>
      <c r="T32" s="58">
        <v>8.3134916835000003E-2</v>
      </c>
    </row>
    <row r="33" spans="1:20" ht="13.5" thickBot="1">
      <c r="A33" s="12" t="s">
        <v>152</v>
      </c>
      <c r="B33" s="10">
        <v>6</v>
      </c>
      <c r="C33" s="15">
        <v>41744.49609375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58">
        <v>0</v>
      </c>
      <c r="J33" s="58">
        <v>0</v>
      </c>
      <c r="K33" s="58">
        <v>0</v>
      </c>
      <c r="L33" s="58">
        <v>0</v>
      </c>
      <c r="M33" s="17">
        <f t="shared" si="0"/>
        <v>0</v>
      </c>
      <c r="N33" s="17">
        <f t="shared" si="1"/>
        <v>0</v>
      </c>
      <c r="O33" s="62"/>
      <c r="P33" s="12" t="s">
        <v>180</v>
      </c>
      <c r="Q33" s="58">
        <v>7.5670086681999996E-2</v>
      </c>
      <c r="R33" s="58">
        <v>9.2614726888000001E-2</v>
      </c>
      <c r="S33" s="58">
        <v>6.9431388671000002E-2</v>
      </c>
      <c r="T33" s="58">
        <v>8.6376028876999994E-2</v>
      </c>
    </row>
    <row r="34" spans="1:20" ht="13.5" thickBot="1">
      <c r="A34" s="12" t="s">
        <v>152</v>
      </c>
      <c r="B34" s="10">
        <v>7</v>
      </c>
      <c r="C34" s="15">
        <v>42692.94921875</v>
      </c>
      <c r="D34" s="15">
        <v>1.1000000000000001</v>
      </c>
      <c r="E34" s="15">
        <v>0.6</v>
      </c>
      <c r="F34" s="15">
        <v>0.38079911913999998</v>
      </c>
      <c r="G34" s="15">
        <v>0.38079911913999998</v>
      </c>
      <c r="H34" s="15">
        <v>0</v>
      </c>
      <c r="I34" s="58">
        <v>5.0576714500000003E-4</v>
      </c>
      <c r="J34" s="58">
        <v>5.0576714500000003E-4</v>
      </c>
      <c r="K34" s="58">
        <v>1.5414970499999999E-4</v>
      </c>
      <c r="L34" s="58">
        <v>1.5414970499999999E-4</v>
      </c>
      <c r="M34" s="17">
        <f t="shared" si="0"/>
        <v>0</v>
      </c>
      <c r="N34" s="17">
        <f t="shared" si="1"/>
        <v>0</v>
      </c>
      <c r="O34" s="62"/>
      <c r="P34" s="12" t="s">
        <v>181</v>
      </c>
      <c r="Q34" s="58">
        <v>3.9907795335000003E-2</v>
      </c>
      <c r="R34" s="58">
        <v>4.5636033830999997E-2</v>
      </c>
      <c r="S34" s="58">
        <v>3.8968474459000001E-2</v>
      </c>
      <c r="T34" s="58">
        <v>3.8389904519999997E-2</v>
      </c>
    </row>
    <row r="35" spans="1:20" ht="13.5" thickBot="1">
      <c r="A35" s="12" t="s">
        <v>152</v>
      </c>
      <c r="B35" s="10">
        <v>8</v>
      </c>
      <c r="C35" s="15">
        <v>43905.0390625</v>
      </c>
      <c r="D35" s="15">
        <v>157.5</v>
      </c>
      <c r="E35" s="15">
        <v>153.80000000000001</v>
      </c>
      <c r="F35" s="15">
        <v>133.93950471279899</v>
      </c>
      <c r="G35" s="15">
        <v>134.18582296695499</v>
      </c>
      <c r="H35" s="15">
        <v>0.246318254156</v>
      </c>
      <c r="I35" s="58">
        <v>1.6395342497999999E-2</v>
      </c>
      <c r="J35" s="58">
        <v>1.6568562086000001E-2</v>
      </c>
      <c r="K35" s="58">
        <v>1.3793373439999999E-2</v>
      </c>
      <c r="L35" s="58">
        <v>1.3966593027999999E-2</v>
      </c>
      <c r="M35" s="17">
        <f t="shared" si="0"/>
        <v>1</v>
      </c>
      <c r="N35" s="17">
        <f t="shared" si="1"/>
        <v>0</v>
      </c>
      <c r="O35" s="62"/>
    </row>
    <row r="36" spans="1:20" ht="13.5" thickBot="1">
      <c r="A36" s="12" t="s">
        <v>152</v>
      </c>
      <c r="B36" s="10">
        <v>9</v>
      </c>
      <c r="C36" s="15">
        <v>46740.8046875</v>
      </c>
      <c r="D36" s="15">
        <v>726.7</v>
      </c>
      <c r="E36" s="15">
        <v>727.6</v>
      </c>
      <c r="F36" s="15">
        <v>569.73336070173298</v>
      </c>
      <c r="G36" s="15">
        <v>585.32307709806503</v>
      </c>
      <c r="H36" s="15">
        <v>15.589716396330999</v>
      </c>
      <c r="I36" s="58">
        <v>9.9421183474999994E-2</v>
      </c>
      <c r="J36" s="58">
        <v>0.110384415821</v>
      </c>
      <c r="K36" s="58">
        <v>0.100054094867</v>
      </c>
      <c r="L36" s="58">
        <v>0.11101732721300001</v>
      </c>
      <c r="M36" s="17">
        <f t="shared" si="0"/>
        <v>1</v>
      </c>
      <c r="N36" s="17">
        <f t="shared" si="1"/>
        <v>0</v>
      </c>
      <c r="O36" s="62"/>
      <c r="P36" s="89" t="s">
        <v>121</v>
      </c>
      <c r="Q36" s="62"/>
      <c r="R36" s="62"/>
      <c r="S36" s="62"/>
      <c r="T36" s="62"/>
    </row>
    <row r="37" spans="1:20" ht="13.5" thickBot="1">
      <c r="A37" s="12" t="s">
        <v>152</v>
      </c>
      <c r="B37" s="10">
        <v>10</v>
      </c>
      <c r="C37" s="15">
        <v>50100.77734375</v>
      </c>
      <c r="D37" s="15">
        <v>1067.0999999999999</v>
      </c>
      <c r="E37" s="15">
        <v>1065.5</v>
      </c>
      <c r="F37" s="15">
        <v>827.571512634952</v>
      </c>
      <c r="G37" s="15">
        <v>897.71742053502101</v>
      </c>
      <c r="H37" s="15">
        <v>70.145907900067996</v>
      </c>
      <c r="I37" s="58">
        <v>0.11911573802</v>
      </c>
      <c r="J37" s="58">
        <v>0.168444787176</v>
      </c>
      <c r="K37" s="58">
        <v>0.117990562211</v>
      </c>
      <c r="L37" s="58">
        <v>0.16731961136699999</v>
      </c>
      <c r="M37" s="17">
        <f t="shared" si="0"/>
        <v>1</v>
      </c>
      <c r="N37" s="17">
        <f t="shared" si="1"/>
        <v>0</v>
      </c>
      <c r="O37" s="62"/>
      <c r="P37" s="57" t="s">
        <v>122</v>
      </c>
      <c r="Q37" s="57" t="s">
        <v>123</v>
      </c>
      <c r="R37" s="57" t="s">
        <v>124</v>
      </c>
      <c r="S37" s="87" t="s">
        <v>125</v>
      </c>
      <c r="T37" s="88"/>
    </row>
    <row r="38" spans="1:20" ht="13.5" thickBot="1">
      <c r="A38" s="12" t="s">
        <v>152</v>
      </c>
      <c r="B38" s="10">
        <v>11</v>
      </c>
      <c r="C38" s="15">
        <v>53994.3828125</v>
      </c>
      <c r="D38" s="15">
        <v>1199</v>
      </c>
      <c r="E38" s="15">
        <v>1205.2</v>
      </c>
      <c r="F38" s="15">
        <v>1002.12888077093</v>
      </c>
      <c r="G38" s="15">
        <v>1099.6259496868299</v>
      </c>
      <c r="H38" s="15">
        <v>97.497068915897003</v>
      </c>
      <c r="I38" s="58">
        <v>6.9883298391000007E-2</v>
      </c>
      <c r="J38" s="58">
        <v>0.13844663799500001</v>
      </c>
      <c r="K38" s="58">
        <v>7.4243354649999996E-2</v>
      </c>
      <c r="L38" s="58">
        <v>0.14280669425299999</v>
      </c>
      <c r="M38" s="17">
        <f t="shared" si="0"/>
        <v>1</v>
      </c>
      <c r="N38" s="17">
        <f t="shared" si="1"/>
        <v>0</v>
      </c>
      <c r="O38" s="62"/>
      <c r="P38" s="58">
        <v>6.5868560354000003E-2</v>
      </c>
      <c r="Q38" s="58">
        <v>9.0086574313000004E-2</v>
      </c>
      <c r="R38" s="58">
        <v>6.2380834247999999E-2</v>
      </c>
      <c r="S38" s="90">
        <v>8.5374851623E-2</v>
      </c>
      <c r="T38" s="91"/>
    </row>
    <row r="39" spans="1:20" ht="13.5" thickBot="1">
      <c r="A39" s="12" t="s">
        <v>152</v>
      </c>
      <c r="B39" s="10">
        <v>12</v>
      </c>
      <c r="C39" s="15">
        <v>57884.05859375</v>
      </c>
      <c r="D39" s="15">
        <v>1263.3</v>
      </c>
      <c r="E39" s="15">
        <v>1257.0999999999999</v>
      </c>
      <c r="F39" s="15">
        <v>1050.57231166575</v>
      </c>
      <c r="G39" s="15">
        <v>1132.0447397417499</v>
      </c>
      <c r="H39" s="15">
        <v>81.472428076002004</v>
      </c>
      <c r="I39" s="58">
        <v>9.2303277256000002E-2</v>
      </c>
      <c r="J39" s="58">
        <v>0.14959753047400001</v>
      </c>
      <c r="K39" s="58">
        <v>8.7943220996999999E-2</v>
      </c>
      <c r="L39" s="58">
        <v>0.145237474215</v>
      </c>
      <c r="M39" s="17">
        <f t="shared" si="0"/>
        <v>1</v>
      </c>
      <c r="N39" s="17">
        <f t="shared" si="1"/>
        <v>0</v>
      </c>
      <c r="O39" s="62"/>
    </row>
    <row r="40" spans="1:20" ht="13.5" thickBot="1">
      <c r="A40" s="12" t="s">
        <v>152</v>
      </c>
      <c r="B40" s="10">
        <v>13</v>
      </c>
      <c r="C40" s="15">
        <v>61490.59375</v>
      </c>
      <c r="D40" s="15">
        <v>1286.2</v>
      </c>
      <c r="E40" s="15">
        <v>1282.0999999999999</v>
      </c>
      <c r="F40" s="15">
        <v>1043.6710140683899</v>
      </c>
      <c r="G40" s="15">
        <v>1123.1277139292799</v>
      </c>
      <c r="H40" s="15">
        <v>79.456699860889998</v>
      </c>
      <c r="I40" s="58">
        <v>0.114678119599</v>
      </c>
      <c r="J40" s="58">
        <v>0.170554842427</v>
      </c>
      <c r="K40" s="58">
        <v>0.111794856589</v>
      </c>
      <c r="L40" s="58">
        <v>0.16767157941700001</v>
      </c>
      <c r="M40" s="17">
        <f t="shared" si="0"/>
        <v>1</v>
      </c>
      <c r="N40" s="17">
        <f t="shared" si="1"/>
        <v>0</v>
      </c>
      <c r="O40" s="62"/>
      <c r="P40" s="92" t="s">
        <v>126</v>
      </c>
      <c r="Q40" s="62"/>
      <c r="R40" s="62"/>
      <c r="S40" s="62"/>
      <c r="T40" s="62"/>
    </row>
    <row r="41" spans="1:20" ht="13.5" thickBot="1">
      <c r="A41" s="12" t="s">
        <v>152</v>
      </c>
      <c r="B41" s="10">
        <v>14</v>
      </c>
      <c r="C41" s="15">
        <v>64896.96875</v>
      </c>
      <c r="D41" s="15">
        <v>1212.5</v>
      </c>
      <c r="E41" s="15">
        <v>1201.9000000000001</v>
      </c>
      <c r="F41" s="15">
        <v>1126.0305699215301</v>
      </c>
      <c r="G41" s="15">
        <v>1221.90196101129</v>
      </c>
      <c r="H41" s="15">
        <v>95.871391089756997</v>
      </c>
      <c r="I41" s="58">
        <v>6.6117869269999999E-3</v>
      </c>
      <c r="J41" s="58">
        <v>6.0808319323000001E-2</v>
      </c>
      <c r="K41" s="58">
        <v>1.4066076659999999E-2</v>
      </c>
      <c r="L41" s="58">
        <v>5.3354029591000003E-2</v>
      </c>
      <c r="M41" s="17">
        <f t="shared" si="0"/>
        <v>1</v>
      </c>
      <c r="N41" s="17">
        <f t="shared" si="1"/>
        <v>1</v>
      </c>
      <c r="O41" s="62"/>
    </row>
    <row r="42" spans="1:20" ht="13.5" thickBot="1">
      <c r="A42" s="12" t="s">
        <v>152</v>
      </c>
      <c r="B42" s="10">
        <v>15</v>
      </c>
      <c r="C42" s="15">
        <v>67497.7421875</v>
      </c>
      <c r="D42" s="15">
        <v>1211.0999999999999</v>
      </c>
      <c r="E42" s="15">
        <v>1211.4000000000001</v>
      </c>
      <c r="F42" s="15">
        <v>1075.0210365201799</v>
      </c>
      <c r="G42" s="15">
        <v>1080.37376894213</v>
      </c>
      <c r="H42" s="15">
        <v>5.3527324219540002</v>
      </c>
      <c r="I42" s="58">
        <v>9.1931245469E-2</v>
      </c>
      <c r="J42" s="58">
        <v>9.5695473614000007E-2</v>
      </c>
      <c r="K42" s="58">
        <v>9.2142215932999996E-2</v>
      </c>
      <c r="L42" s="58">
        <v>9.5906444078000003E-2</v>
      </c>
      <c r="M42" s="17">
        <f t="shared" si="0"/>
        <v>1</v>
      </c>
      <c r="N42" s="17">
        <f t="shared" si="1"/>
        <v>0</v>
      </c>
      <c r="O42" s="62"/>
      <c r="P42" s="56" t="s">
        <v>127</v>
      </c>
    </row>
    <row r="43" spans="1:20" ht="13.5" thickBot="1">
      <c r="A43" s="12" t="s">
        <v>152</v>
      </c>
      <c r="B43" s="10">
        <v>16</v>
      </c>
      <c r="C43" s="15">
        <v>68959.1171875</v>
      </c>
      <c r="D43" s="15">
        <v>1179.5999999999999</v>
      </c>
      <c r="E43" s="15">
        <v>1172.4000000000001</v>
      </c>
      <c r="F43" s="15">
        <v>921.933144089856</v>
      </c>
      <c r="G43" s="15">
        <v>929.66583318016103</v>
      </c>
      <c r="H43" s="15">
        <v>7.7326890903040004</v>
      </c>
      <c r="I43" s="58">
        <v>0.17576242392300001</v>
      </c>
      <c r="J43" s="58">
        <v>0.181200320611</v>
      </c>
      <c r="K43" s="58">
        <v>0.17069913278400001</v>
      </c>
      <c r="L43" s="58">
        <v>0.176137029472</v>
      </c>
      <c r="M43" s="17">
        <f t="shared" si="0"/>
        <v>1</v>
      </c>
      <c r="N43" s="17">
        <f t="shared" si="1"/>
        <v>0</v>
      </c>
      <c r="O43" s="62"/>
      <c r="P43" s="57" t="s">
        <v>13</v>
      </c>
      <c r="Q43" s="57" t="s">
        <v>128</v>
      </c>
    </row>
    <row r="44" spans="1:20" ht="13.5" thickBot="1">
      <c r="A44" s="12" t="s">
        <v>152</v>
      </c>
      <c r="B44" s="10">
        <v>17</v>
      </c>
      <c r="C44" s="15">
        <v>69307.0078125</v>
      </c>
      <c r="D44" s="15">
        <v>1033.0999999999999</v>
      </c>
      <c r="E44" s="15">
        <v>1024.0999999999999</v>
      </c>
      <c r="F44" s="15">
        <v>626.72875998442896</v>
      </c>
      <c r="G44" s="15">
        <v>625.66047892609197</v>
      </c>
      <c r="H44" s="15">
        <v>-1.0682810583369999</v>
      </c>
      <c r="I44" s="58">
        <v>0.28652568289300001</v>
      </c>
      <c r="J44" s="58">
        <v>0.28577443039</v>
      </c>
      <c r="K44" s="58">
        <v>0.28019656896799999</v>
      </c>
      <c r="L44" s="58">
        <v>0.27944531646600002</v>
      </c>
      <c r="M44" s="17">
        <f t="shared" si="0"/>
        <v>1</v>
      </c>
      <c r="N44" s="17">
        <f t="shared" si="1"/>
        <v>0</v>
      </c>
      <c r="O44" s="62"/>
      <c r="P44" s="12" t="s">
        <v>151</v>
      </c>
      <c r="Q44" s="10">
        <v>1422</v>
      </c>
    </row>
    <row r="45" spans="1:20" ht="13.5" thickBot="1">
      <c r="A45" s="12" t="s">
        <v>152</v>
      </c>
      <c r="B45" s="10">
        <v>18</v>
      </c>
      <c r="C45" s="15">
        <v>69311.90625</v>
      </c>
      <c r="D45" s="15">
        <v>893.5</v>
      </c>
      <c r="E45" s="15">
        <v>910</v>
      </c>
      <c r="F45" s="15">
        <v>303.67958634893398</v>
      </c>
      <c r="G45" s="15">
        <v>303.69128985998702</v>
      </c>
      <c r="H45" s="15">
        <v>1.1703511053E-2</v>
      </c>
      <c r="I45" s="58">
        <v>0.41477405776300003</v>
      </c>
      <c r="J45" s="58">
        <v>0.41478228808000001</v>
      </c>
      <c r="K45" s="58">
        <v>0.42637743329099997</v>
      </c>
      <c r="L45" s="58">
        <v>0.42638566360800001</v>
      </c>
      <c r="M45" s="17">
        <f t="shared" si="0"/>
        <v>1</v>
      </c>
      <c r="N45" s="17">
        <f t="shared" si="1"/>
        <v>0</v>
      </c>
      <c r="O45" s="62"/>
      <c r="P45" s="12" t="s">
        <v>152</v>
      </c>
      <c r="Q45" s="10">
        <v>1422</v>
      </c>
    </row>
    <row r="46" spans="1:20" ht="13.5" thickBot="1">
      <c r="A46" s="12" t="s">
        <v>152</v>
      </c>
      <c r="B46" s="10">
        <v>19</v>
      </c>
      <c r="C46" s="15">
        <v>68694.5546875</v>
      </c>
      <c r="D46" s="15">
        <v>682.8</v>
      </c>
      <c r="E46" s="15">
        <v>723.6</v>
      </c>
      <c r="F46" s="15">
        <v>240.91227167928099</v>
      </c>
      <c r="G46" s="15">
        <v>241.10245144302601</v>
      </c>
      <c r="H46" s="15">
        <v>0.190179763744</v>
      </c>
      <c r="I46" s="58">
        <v>0.310617122754</v>
      </c>
      <c r="J46" s="58">
        <v>0.31075086379700001</v>
      </c>
      <c r="K46" s="58">
        <v>0.33930910587599999</v>
      </c>
      <c r="L46" s="58">
        <v>0.33944284691999999</v>
      </c>
      <c r="M46" s="17">
        <f t="shared" si="0"/>
        <v>1</v>
      </c>
      <c r="N46" s="17">
        <f t="shared" si="1"/>
        <v>0</v>
      </c>
      <c r="O46" s="62"/>
      <c r="P46" s="12" t="s">
        <v>153</v>
      </c>
      <c r="Q46" s="10">
        <v>1422</v>
      </c>
    </row>
    <row r="47" spans="1:20" ht="13.5" thickBot="1">
      <c r="A47" s="12" t="s">
        <v>152</v>
      </c>
      <c r="B47" s="10">
        <v>20</v>
      </c>
      <c r="C47" s="15">
        <v>66574.171875</v>
      </c>
      <c r="D47" s="15">
        <v>289.3</v>
      </c>
      <c r="E47" s="15">
        <v>289.10000000000002</v>
      </c>
      <c r="F47" s="15">
        <v>89.854852170941996</v>
      </c>
      <c r="G47" s="15">
        <v>89.854852170941996</v>
      </c>
      <c r="H47" s="15">
        <v>0</v>
      </c>
      <c r="I47" s="58">
        <v>0.14025678468899999</v>
      </c>
      <c r="J47" s="58">
        <v>0.14025678468899999</v>
      </c>
      <c r="K47" s="58">
        <v>0.14011613771299999</v>
      </c>
      <c r="L47" s="58">
        <v>0.14011613771299999</v>
      </c>
      <c r="M47" s="17">
        <f t="shared" si="0"/>
        <v>1</v>
      </c>
      <c r="N47" s="17">
        <f t="shared" si="1"/>
        <v>0</v>
      </c>
      <c r="O47" s="62"/>
      <c r="P47" s="12" t="s">
        <v>154</v>
      </c>
      <c r="Q47" s="10">
        <v>1422</v>
      </c>
    </row>
    <row r="48" spans="1:20" ht="13.5" thickBot="1">
      <c r="A48" s="12" t="s">
        <v>152</v>
      </c>
      <c r="B48" s="10">
        <v>21</v>
      </c>
      <c r="C48" s="15">
        <v>63530.32421875</v>
      </c>
      <c r="D48" s="15">
        <v>39.4</v>
      </c>
      <c r="E48" s="15">
        <v>31.7</v>
      </c>
      <c r="F48" s="15">
        <v>4.6531045398359998</v>
      </c>
      <c r="G48" s="15">
        <v>4.6531045398359998</v>
      </c>
      <c r="H48" s="15">
        <v>0</v>
      </c>
      <c r="I48" s="58">
        <v>2.4435228874000001E-2</v>
      </c>
      <c r="J48" s="58">
        <v>2.4435228874000001E-2</v>
      </c>
      <c r="K48" s="58">
        <v>1.9020320295E-2</v>
      </c>
      <c r="L48" s="58">
        <v>1.9020320295E-2</v>
      </c>
      <c r="M48" s="17">
        <f t="shared" si="0"/>
        <v>0</v>
      </c>
      <c r="N48" s="17">
        <f t="shared" si="1"/>
        <v>0</v>
      </c>
      <c r="O48" s="62"/>
      <c r="P48" s="12" t="s">
        <v>155</v>
      </c>
      <c r="Q48" s="10">
        <v>1422</v>
      </c>
    </row>
    <row r="49" spans="1:17" ht="13.5" thickBot="1">
      <c r="A49" s="12" t="s">
        <v>152</v>
      </c>
      <c r="B49" s="10">
        <v>22</v>
      </c>
      <c r="C49" s="15">
        <v>61096.80859375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58">
        <v>0</v>
      </c>
      <c r="J49" s="58">
        <v>0</v>
      </c>
      <c r="K49" s="58">
        <v>0</v>
      </c>
      <c r="L49" s="58">
        <v>0</v>
      </c>
      <c r="M49" s="17">
        <f t="shared" si="0"/>
        <v>0</v>
      </c>
      <c r="N49" s="17">
        <f t="shared" si="1"/>
        <v>0</v>
      </c>
      <c r="O49" s="62"/>
      <c r="P49" s="12" t="s">
        <v>156</v>
      </c>
      <c r="Q49" s="10">
        <v>1422</v>
      </c>
    </row>
    <row r="50" spans="1:17" ht="13.5" thickBot="1">
      <c r="A50" s="12" t="s">
        <v>152</v>
      </c>
      <c r="B50" s="10">
        <v>23</v>
      </c>
      <c r="C50" s="15">
        <v>56892.1640625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58">
        <v>0</v>
      </c>
      <c r="J50" s="58">
        <v>0</v>
      </c>
      <c r="K50" s="58">
        <v>0</v>
      </c>
      <c r="L50" s="58">
        <v>0</v>
      </c>
      <c r="M50" s="17">
        <f t="shared" si="0"/>
        <v>0</v>
      </c>
      <c r="N50" s="17">
        <f t="shared" si="1"/>
        <v>0</v>
      </c>
      <c r="O50" s="62"/>
      <c r="P50" s="12" t="s">
        <v>157</v>
      </c>
      <c r="Q50" s="10">
        <v>1422</v>
      </c>
    </row>
    <row r="51" spans="1:17" ht="13.5" thickBot="1">
      <c r="A51" s="12" t="s">
        <v>152</v>
      </c>
      <c r="B51" s="10">
        <v>24</v>
      </c>
      <c r="C51" s="15">
        <v>52766.68359375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58">
        <v>0</v>
      </c>
      <c r="J51" s="58">
        <v>0</v>
      </c>
      <c r="K51" s="58">
        <v>0</v>
      </c>
      <c r="L51" s="58">
        <v>0</v>
      </c>
      <c r="M51" s="17">
        <f t="shared" si="0"/>
        <v>0</v>
      </c>
      <c r="N51" s="17">
        <f t="shared" si="1"/>
        <v>0</v>
      </c>
      <c r="O51" s="62"/>
      <c r="P51" s="12" t="s">
        <v>158</v>
      </c>
      <c r="Q51" s="10">
        <v>1422</v>
      </c>
    </row>
    <row r="52" spans="1:17" ht="13.5" thickBot="1">
      <c r="A52" s="12" t="s">
        <v>153</v>
      </c>
      <c r="B52" s="10">
        <v>1</v>
      </c>
      <c r="C52" s="15">
        <v>48322.0234375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58">
        <v>0</v>
      </c>
      <c r="J52" s="58">
        <v>0</v>
      </c>
      <c r="K52" s="58">
        <v>0</v>
      </c>
      <c r="L52" s="58">
        <v>0</v>
      </c>
      <c r="M52" s="17">
        <f t="shared" si="0"/>
        <v>0</v>
      </c>
      <c r="N52" s="17">
        <f t="shared" si="1"/>
        <v>0</v>
      </c>
      <c r="O52" s="62"/>
      <c r="P52" s="12" t="s">
        <v>159</v>
      </c>
      <c r="Q52" s="10">
        <v>1422</v>
      </c>
    </row>
    <row r="53" spans="1:17" ht="13.5" thickBot="1">
      <c r="A53" s="12" t="s">
        <v>153</v>
      </c>
      <c r="B53" s="10">
        <v>2</v>
      </c>
      <c r="C53" s="15">
        <v>45350.96484375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58">
        <v>0</v>
      </c>
      <c r="J53" s="58">
        <v>0</v>
      </c>
      <c r="K53" s="58">
        <v>0</v>
      </c>
      <c r="L53" s="58">
        <v>0</v>
      </c>
      <c r="M53" s="17">
        <f t="shared" si="0"/>
        <v>0</v>
      </c>
      <c r="N53" s="17">
        <f t="shared" si="1"/>
        <v>0</v>
      </c>
      <c r="O53" s="62"/>
      <c r="P53" s="12" t="s">
        <v>160</v>
      </c>
      <c r="Q53" s="10">
        <v>1422</v>
      </c>
    </row>
    <row r="54" spans="1:17" ht="13.5" thickBot="1">
      <c r="A54" s="12" t="s">
        <v>153</v>
      </c>
      <c r="B54" s="10">
        <v>3</v>
      </c>
      <c r="C54" s="15">
        <v>43259.4453125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58">
        <v>0</v>
      </c>
      <c r="J54" s="58">
        <v>0</v>
      </c>
      <c r="K54" s="58">
        <v>0</v>
      </c>
      <c r="L54" s="58">
        <v>0</v>
      </c>
      <c r="M54" s="17">
        <f t="shared" si="0"/>
        <v>0</v>
      </c>
      <c r="N54" s="17">
        <f t="shared" si="1"/>
        <v>0</v>
      </c>
      <c r="O54" s="62"/>
      <c r="P54" s="12" t="s">
        <v>161</v>
      </c>
      <c r="Q54" s="10">
        <v>1422</v>
      </c>
    </row>
    <row r="55" spans="1:17" ht="13.5" thickBot="1">
      <c r="A55" s="12" t="s">
        <v>153</v>
      </c>
      <c r="B55" s="10">
        <v>4</v>
      </c>
      <c r="C55" s="15">
        <v>41807.984375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58">
        <v>0</v>
      </c>
      <c r="J55" s="58">
        <v>0</v>
      </c>
      <c r="K55" s="58">
        <v>0</v>
      </c>
      <c r="L55" s="58">
        <v>0</v>
      </c>
      <c r="M55" s="17">
        <f t="shared" si="0"/>
        <v>0</v>
      </c>
      <c r="N55" s="17">
        <f t="shared" si="1"/>
        <v>0</v>
      </c>
      <c r="O55" s="62"/>
      <c r="P55" s="12" t="s">
        <v>162</v>
      </c>
      <c r="Q55" s="10">
        <v>1422</v>
      </c>
    </row>
    <row r="56" spans="1:17" ht="13.5" thickBot="1">
      <c r="A56" s="12" t="s">
        <v>153</v>
      </c>
      <c r="B56" s="10">
        <v>5</v>
      </c>
      <c r="C56" s="15">
        <v>41220.02734375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58">
        <v>0</v>
      </c>
      <c r="J56" s="58">
        <v>0</v>
      </c>
      <c r="K56" s="58">
        <v>0</v>
      </c>
      <c r="L56" s="58">
        <v>0</v>
      </c>
      <c r="M56" s="17">
        <f t="shared" si="0"/>
        <v>0</v>
      </c>
      <c r="N56" s="17">
        <f t="shared" si="1"/>
        <v>0</v>
      </c>
      <c r="O56" s="62"/>
      <c r="P56" s="12" t="s">
        <v>163</v>
      </c>
      <c r="Q56" s="10">
        <v>1422</v>
      </c>
    </row>
    <row r="57" spans="1:17" ht="13.5" thickBot="1">
      <c r="A57" s="12" t="s">
        <v>153</v>
      </c>
      <c r="B57" s="10">
        <v>6</v>
      </c>
      <c r="C57" s="15">
        <v>41786.9140625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58">
        <v>0</v>
      </c>
      <c r="J57" s="58">
        <v>0</v>
      </c>
      <c r="K57" s="58">
        <v>0</v>
      </c>
      <c r="L57" s="58">
        <v>0</v>
      </c>
      <c r="M57" s="17">
        <f t="shared" si="0"/>
        <v>0</v>
      </c>
      <c r="N57" s="17">
        <f t="shared" si="1"/>
        <v>0</v>
      </c>
      <c r="O57" s="62"/>
      <c r="P57" s="12" t="s">
        <v>164</v>
      </c>
      <c r="Q57" s="10">
        <v>1422</v>
      </c>
    </row>
    <row r="58" spans="1:17" ht="13.5" thickBot="1">
      <c r="A58" s="12" t="s">
        <v>153</v>
      </c>
      <c r="B58" s="10">
        <v>7</v>
      </c>
      <c r="C58" s="15">
        <v>42779.72265625</v>
      </c>
      <c r="D58" s="15">
        <v>1</v>
      </c>
      <c r="E58" s="15">
        <v>0.5</v>
      </c>
      <c r="F58" s="15">
        <v>0.19160156296799999</v>
      </c>
      <c r="G58" s="15">
        <v>0.19160156296799999</v>
      </c>
      <c r="H58" s="15">
        <v>0</v>
      </c>
      <c r="I58" s="58">
        <v>5.6849397799999999E-4</v>
      </c>
      <c r="J58" s="58">
        <v>5.6849397799999999E-4</v>
      </c>
      <c r="K58" s="58">
        <v>2.1687653700000001E-4</v>
      </c>
      <c r="L58" s="58">
        <v>2.1687653700000001E-4</v>
      </c>
      <c r="M58" s="17">
        <f t="shared" si="0"/>
        <v>0</v>
      </c>
      <c r="N58" s="17">
        <f t="shared" si="1"/>
        <v>0</v>
      </c>
      <c r="O58" s="62"/>
      <c r="P58" s="12" t="s">
        <v>165</v>
      </c>
      <c r="Q58" s="10">
        <v>1422</v>
      </c>
    </row>
    <row r="59" spans="1:17" ht="13.5" thickBot="1">
      <c r="A59" s="12" t="s">
        <v>153</v>
      </c>
      <c r="B59" s="10">
        <v>8</v>
      </c>
      <c r="C59" s="15">
        <v>43932.390625</v>
      </c>
      <c r="D59" s="15">
        <v>165.4</v>
      </c>
      <c r="E59" s="15">
        <v>171.3</v>
      </c>
      <c r="F59" s="15">
        <v>132.219912911254</v>
      </c>
      <c r="G59" s="15">
        <v>132.22345687785699</v>
      </c>
      <c r="H59" s="15">
        <v>3.5439666020000002E-3</v>
      </c>
      <c r="I59" s="58">
        <v>2.3330902335999999E-2</v>
      </c>
      <c r="J59" s="58">
        <v>2.3333394577E-2</v>
      </c>
      <c r="K59" s="58">
        <v>2.7479988130000001E-2</v>
      </c>
      <c r="L59" s="58">
        <v>2.7482480371000002E-2</v>
      </c>
      <c r="M59" s="17">
        <f t="shared" si="0"/>
        <v>1</v>
      </c>
      <c r="N59" s="17">
        <f t="shared" si="1"/>
        <v>0</v>
      </c>
      <c r="O59" s="62"/>
      <c r="P59" s="12" t="s">
        <v>166</v>
      </c>
      <c r="Q59" s="10">
        <v>1422</v>
      </c>
    </row>
    <row r="60" spans="1:17" ht="13.5" thickBot="1">
      <c r="A60" s="12" t="s">
        <v>153</v>
      </c>
      <c r="B60" s="10">
        <v>9</v>
      </c>
      <c r="C60" s="15">
        <v>46649.35546875</v>
      </c>
      <c r="D60" s="15">
        <v>797.6</v>
      </c>
      <c r="E60" s="15">
        <v>791.3</v>
      </c>
      <c r="F60" s="15">
        <v>547.54117422845604</v>
      </c>
      <c r="G60" s="15">
        <v>549.668806871838</v>
      </c>
      <c r="H60" s="15">
        <v>2.1276326433810002</v>
      </c>
      <c r="I60" s="58">
        <v>0.17435386295899999</v>
      </c>
      <c r="J60" s="58">
        <v>0.175850088446</v>
      </c>
      <c r="K60" s="58">
        <v>0.16992348321199999</v>
      </c>
      <c r="L60" s="58">
        <v>0.17141970870000001</v>
      </c>
      <c r="M60" s="17">
        <f t="shared" si="0"/>
        <v>1</v>
      </c>
      <c r="N60" s="17">
        <f t="shared" si="1"/>
        <v>0</v>
      </c>
      <c r="O60" s="62"/>
      <c r="P60" s="12" t="s">
        <v>167</v>
      </c>
      <c r="Q60" s="10">
        <v>1422</v>
      </c>
    </row>
    <row r="61" spans="1:17" ht="13.5" thickBot="1">
      <c r="A61" s="12" t="s">
        <v>153</v>
      </c>
      <c r="B61" s="10">
        <v>10</v>
      </c>
      <c r="C61" s="15">
        <v>50216.078125</v>
      </c>
      <c r="D61" s="15">
        <v>1179.8</v>
      </c>
      <c r="E61" s="15">
        <v>1171.2</v>
      </c>
      <c r="F61" s="15">
        <v>1070.9075266705599</v>
      </c>
      <c r="G61" s="15">
        <v>1139.8243457619401</v>
      </c>
      <c r="H61" s="15">
        <v>68.916819091372005</v>
      </c>
      <c r="I61" s="58">
        <v>2.8112274428999998E-2</v>
      </c>
      <c r="J61" s="58">
        <v>7.6576985463E-2</v>
      </c>
      <c r="K61" s="58">
        <v>2.2064454457000001E-2</v>
      </c>
      <c r="L61" s="58">
        <v>7.0529165490999995E-2</v>
      </c>
      <c r="M61" s="17">
        <f t="shared" si="0"/>
        <v>1</v>
      </c>
      <c r="N61" s="17">
        <f t="shared" si="1"/>
        <v>0</v>
      </c>
      <c r="O61" s="62"/>
      <c r="P61" s="12" t="s">
        <v>168</v>
      </c>
      <c r="Q61" s="10">
        <v>1422</v>
      </c>
    </row>
    <row r="62" spans="1:17" ht="13.5" thickBot="1">
      <c r="A62" s="12" t="s">
        <v>153</v>
      </c>
      <c r="B62" s="10">
        <v>11</v>
      </c>
      <c r="C62" s="15">
        <v>54547.6640625</v>
      </c>
      <c r="D62" s="15">
        <v>1264.9000000000001</v>
      </c>
      <c r="E62" s="15">
        <v>1255.0999999999999</v>
      </c>
      <c r="F62" s="15">
        <v>1141.86379053977</v>
      </c>
      <c r="G62" s="15">
        <v>1232.0160575995201</v>
      </c>
      <c r="H62" s="15">
        <v>90.152267059748993</v>
      </c>
      <c r="I62" s="58">
        <v>2.3125135301999999E-2</v>
      </c>
      <c r="J62" s="58">
        <v>8.6523354050000001E-2</v>
      </c>
      <c r="K62" s="58">
        <v>1.6233433474000001E-2</v>
      </c>
      <c r="L62" s="58">
        <v>7.9631652221999999E-2</v>
      </c>
      <c r="M62" s="17">
        <f t="shared" si="0"/>
        <v>1</v>
      </c>
      <c r="N62" s="17">
        <f t="shared" si="1"/>
        <v>0</v>
      </c>
      <c r="O62" s="62"/>
      <c r="P62" s="12" t="s">
        <v>169</v>
      </c>
      <c r="Q62" s="10">
        <v>1422</v>
      </c>
    </row>
    <row r="63" spans="1:17" ht="13.5" thickBot="1">
      <c r="A63" s="12" t="s">
        <v>153</v>
      </c>
      <c r="B63" s="10">
        <v>12</v>
      </c>
      <c r="C63" s="15">
        <v>58715.61328125</v>
      </c>
      <c r="D63" s="15">
        <v>1292.7</v>
      </c>
      <c r="E63" s="15">
        <v>1283.4000000000001</v>
      </c>
      <c r="F63" s="15">
        <v>1184.84510151121</v>
      </c>
      <c r="G63" s="15">
        <v>1281.5500136057501</v>
      </c>
      <c r="H63" s="15">
        <v>96.704912094540006</v>
      </c>
      <c r="I63" s="58">
        <v>7.8410593479999995E-3</v>
      </c>
      <c r="J63" s="58">
        <v>7.5847326643999999E-2</v>
      </c>
      <c r="K63" s="58">
        <v>1.3009749599999999E-3</v>
      </c>
      <c r="L63" s="58">
        <v>6.9307242256000004E-2</v>
      </c>
      <c r="M63" s="17">
        <f t="shared" si="0"/>
        <v>1</v>
      </c>
      <c r="N63" s="17">
        <f t="shared" si="1"/>
        <v>0</v>
      </c>
      <c r="O63" s="62"/>
      <c r="P63" s="12" t="s">
        <v>170</v>
      </c>
      <c r="Q63" s="10">
        <v>1422</v>
      </c>
    </row>
    <row r="64" spans="1:17" ht="13.5" thickBot="1">
      <c r="A64" s="12" t="s">
        <v>153</v>
      </c>
      <c r="B64" s="10">
        <v>13</v>
      </c>
      <c r="C64" s="15">
        <v>62322.0546875</v>
      </c>
      <c r="D64" s="15">
        <v>1299.0999999999999</v>
      </c>
      <c r="E64" s="15">
        <v>1288.9000000000001</v>
      </c>
      <c r="F64" s="15">
        <v>1186.0269396098499</v>
      </c>
      <c r="G64" s="15">
        <v>1296.1025407171201</v>
      </c>
      <c r="H64" s="15">
        <v>110.075601107279</v>
      </c>
      <c r="I64" s="58">
        <v>2.1079179200000002E-3</v>
      </c>
      <c r="J64" s="58">
        <v>7.9516920105E-2</v>
      </c>
      <c r="K64" s="58">
        <v>5.0650778600000003E-3</v>
      </c>
      <c r="L64" s="58">
        <v>7.2343924325000003E-2</v>
      </c>
      <c r="M64" s="17">
        <f t="shared" si="0"/>
        <v>1</v>
      </c>
      <c r="N64" s="17">
        <f t="shared" si="1"/>
        <v>1</v>
      </c>
      <c r="O64" s="62"/>
      <c r="P64" s="12" t="s">
        <v>171</v>
      </c>
      <c r="Q64" s="10">
        <v>1422</v>
      </c>
    </row>
    <row r="65" spans="1:17" ht="13.5" thickBot="1">
      <c r="A65" s="12" t="s">
        <v>153</v>
      </c>
      <c r="B65" s="10">
        <v>14</v>
      </c>
      <c r="C65" s="15">
        <v>65643.7109375</v>
      </c>
      <c r="D65" s="15">
        <v>1264.9000000000001</v>
      </c>
      <c r="E65" s="15">
        <v>1229.4000000000001</v>
      </c>
      <c r="F65" s="15">
        <v>1205.03095165889</v>
      </c>
      <c r="G65" s="15">
        <v>1305.0865965440501</v>
      </c>
      <c r="H65" s="15">
        <v>100.055644885169</v>
      </c>
      <c r="I65" s="58">
        <v>2.8260616416000001E-2</v>
      </c>
      <c r="J65" s="58">
        <v>4.2102003052E-2</v>
      </c>
      <c r="K65" s="58">
        <v>5.3225454672000003E-2</v>
      </c>
      <c r="L65" s="58">
        <v>1.7137164795999998E-2</v>
      </c>
      <c r="M65" s="17">
        <f t="shared" si="0"/>
        <v>1</v>
      </c>
      <c r="N65" s="17">
        <f t="shared" si="1"/>
        <v>1</v>
      </c>
      <c r="O65" s="62"/>
      <c r="P65" s="12" t="s">
        <v>172</v>
      </c>
      <c r="Q65" s="10">
        <v>1422</v>
      </c>
    </row>
    <row r="66" spans="1:17" ht="13.5" thickBot="1">
      <c r="A66" s="12" t="s">
        <v>153</v>
      </c>
      <c r="B66" s="10">
        <v>15</v>
      </c>
      <c r="C66" s="15">
        <v>68171.390625</v>
      </c>
      <c r="D66" s="15">
        <v>1249.9000000000001</v>
      </c>
      <c r="E66" s="15">
        <v>1250.8</v>
      </c>
      <c r="F66" s="15">
        <v>1188.00690964142</v>
      </c>
      <c r="G66" s="15">
        <v>1296.0048374660801</v>
      </c>
      <c r="H66" s="15">
        <v>107.997927824656</v>
      </c>
      <c r="I66" s="58">
        <v>3.2422529863000003E-2</v>
      </c>
      <c r="J66" s="58">
        <v>4.3525379997999998E-2</v>
      </c>
      <c r="K66" s="58">
        <v>3.1789618471000002E-2</v>
      </c>
      <c r="L66" s="58">
        <v>4.4158291390999999E-2</v>
      </c>
      <c r="M66" s="17">
        <f t="shared" si="0"/>
        <v>1</v>
      </c>
      <c r="N66" s="17">
        <f t="shared" si="1"/>
        <v>1</v>
      </c>
      <c r="O66" s="62"/>
      <c r="P66" s="12" t="s">
        <v>173</v>
      </c>
      <c r="Q66" s="10">
        <v>1422</v>
      </c>
    </row>
    <row r="67" spans="1:17" ht="13.5" thickBot="1">
      <c r="A67" s="12" t="s">
        <v>153</v>
      </c>
      <c r="B67" s="10">
        <v>16</v>
      </c>
      <c r="C67" s="15">
        <v>69376.3828125</v>
      </c>
      <c r="D67" s="15">
        <v>1202.5</v>
      </c>
      <c r="E67" s="15">
        <v>1219.7</v>
      </c>
      <c r="F67" s="15">
        <v>1119.4314973650401</v>
      </c>
      <c r="G67" s="15">
        <v>1135.6124392371</v>
      </c>
      <c r="H67" s="15">
        <v>16.180941872066999</v>
      </c>
      <c r="I67" s="58">
        <v>4.7037665796000001E-2</v>
      </c>
      <c r="J67" s="58">
        <v>5.8416668519000001E-2</v>
      </c>
      <c r="K67" s="58">
        <v>5.9133305740000003E-2</v>
      </c>
      <c r="L67" s="58">
        <v>7.0512308462999995E-2</v>
      </c>
      <c r="M67" s="17">
        <f t="shared" si="0"/>
        <v>1</v>
      </c>
      <c r="N67" s="17">
        <f t="shared" si="1"/>
        <v>0</v>
      </c>
      <c r="O67" s="62"/>
      <c r="P67" s="12" t="s">
        <v>174</v>
      </c>
      <c r="Q67" s="10">
        <v>1422</v>
      </c>
    </row>
    <row r="68" spans="1:17" ht="13.5" thickBot="1">
      <c r="A68" s="12" t="s">
        <v>153</v>
      </c>
      <c r="B68" s="10">
        <v>17</v>
      </c>
      <c r="C68" s="15">
        <v>69646.609375</v>
      </c>
      <c r="D68" s="15">
        <v>1049.5999999999999</v>
      </c>
      <c r="E68" s="15">
        <v>1086.4000000000001</v>
      </c>
      <c r="F68" s="15">
        <v>971.71577944828505</v>
      </c>
      <c r="G68" s="15">
        <v>971.71577944828505</v>
      </c>
      <c r="H68" s="15">
        <v>0</v>
      </c>
      <c r="I68" s="58">
        <v>5.4770900528000002E-2</v>
      </c>
      <c r="J68" s="58">
        <v>5.4770900528000002E-2</v>
      </c>
      <c r="K68" s="58">
        <v>8.0649944129000006E-2</v>
      </c>
      <c r="L68" s="58">
        <v>8.0649944129000006E-2</v>
      </c>
      <c r="M68" s="17">
        <f t="shared" si="0"/>
        <v>1</v>
      </c>
      <c r="N68" s="17">
        <f t="shared" si="1"/>
        <v>0</v>
      </c>
      <c r="O68" s="62"/>
      <c r="P68" s="12" t="s">
        <v>175</v>
      </c>
      <c r="Q68" s="10">
        <v>1422</v>
      </c>
    </row>
    <row r="69" spans="1:17" ht="13.5" thickBot="1">
      <c r="A69" s="12" t="s">
        <v>153</v>
      </c>
      <c r="B69" s="10">
        <v>18</v>
      </c>
      <c r="C69" s="15">
        <v>69518.9921875</v>
      </c>
      <c r="D69" s="15">
        <v>970.7</v>
      </c>
      <c r="E69" s="15">
        <v>987</v>
      </c>
      <c r="F69" s="15">
        <v>850.72581898293902</v>
      </c>
      <c r="G69" s="15">
        <v>850.74150525744903</v>
      </c>
      <c r="H69" s="15">
        <v>1.5686274508999998E-2</v>
      </c>
      <c r="I69" s="58">
        <v>8.4358997709000003E-2</v>
      </c>
      <c r="J69" s="58">
        <v>8.4370028843999995E-2</v>
      </c>
      <c r="K69" s="58">
        <v>9.5821726260000004E-2</v>
      </c>
      <c r="L69" s="58">
        <v>9.5832757394999996E-2</v>
      </c>
      <c r="M69" s="17">
        <f t="shared" ref="M69:M132" si="2">IF(F69&gt;5,1,0)</f>
        <v>1</v>
      </c>
      <c r="N69" s="17">
        <f t="shared" ref="N69:N132" si="3">IF(G69&gt;E69,1,0)</f>
        <v>0</v>
      </c>
      <c r="O69" s="62"/>
      <c r="P69" s="12" t="s">
        <v>176</v>
      </c>
      <c r="Q69" s="10">
        <v>1422</v>
      </c>
    </row>
    <row r="70" spans="1:17" ht="13.5" thickBot="1">
      <c r="A70" s="12" t="s">
        <v>153</v>
      </c>
      <c r="B70" s="10">
        <v>19</v>
      </c>
      <c r="C70" s="15">
        <v>68647.7109375</v>
      </c>
      <c r="D70" s="15">
        <v>805.3</v>
      </c>
      <c r="E70" s="15">
        <v>776</v>
      </c>
      <c r="F70" s="15">
        <v>582.68154583695105</v>
      </c>
      <c r="G70" s="15">
        <v>582.68154583695105</v>
      </c>
      <c r="H70" s="15">
        <v>0</v>
      </c>
      <c r="I70" s="58">
        <v>0.15655306199899999</v>
      </c>
      <c r="J70" s="58">
        <v>0.15655306199899999</v>
      </c>
      <c r="K70" s="58">
        <v>0.13594828000199999</v>
      </c>
      <c r="L70" s="58">
        <v>0.13594828000199999</v>
      </c>
      <c r="M70" s="17">
        <f t="shared" si="2"/>
        <v>1</v>
      </c>
      <c r="N70" s="17">
        <f t="shared" si="3"/>
        <v>0</v>
      </c>
      <c r="O70" s="62"/>
      <c r="P70" s="12" t="s">
        <v>177</v>
      </c>
      <c r="Q70" s="10">
        <v>1422</v>
      </c>
    </row>
    <row r="71" spans="1:17" ht="13.5" thickBot="1">
      <c r="A71" s="12" t="s">
        <v>153</v>
      </c>
      <c r="B71" s="10">
        <v>20</v>
      </c>
      <c r="C71" s="15">
        <v>66358.2734375</v>
      </c>
      <c r="D71" s="15">
        <v>380.7</v>
      </c>
      <c r="E71" s="15">
        <v>381.1</v>
      </c>
      <c r="F71" s="15">
        <v>243.71952760162301</v>
      </c>
      <c r="G71" s="15">
        <v>243.823057298816</v>
      </c>
      <c r="H71" s="15">
        <v>0.10352969719299999</v>
      </c>
      <c r="I71" s="58">
        <v>9.6256640436000004E-2</v>
      </c>
      <c r="J71" s="58">
        <v>9.6329446131000002E-2</v>
      </c>
      <c r="K71" s="58">
        <v>9.6537934389000005E-2</v>
      </c>
      <c r="L71" s="58">
        <v>9.6610740082999996E-2</v>
      </c>
      <c r="M71" s="17">
        <f t="shared" si="2"/>
        <v>1</v>
      </c>
      <c r="N71" s="17">
        <f t="shared" si="3"/>
        <v>0</v>
      </c>
      <c r="O71" s="62"/>
      <c r="P71" s="12" t="s">
        <v>178</v>
      </c>
      <c r="Q71" s="10">
        <v>1422</v>
      </c>
    </row>
    <row r="72" spans="1:17" ht="13.5" thickBot="1">
      <c r="A72" s="12" t="s">
        <v>153</v>
      </c>
      <c r="B72" s="10">
        <v>21</v>
      </c>
      <c r="C72" s="15">
        <v>62981.9375</v>
      </c>
      <c r="D72" s="15">
        <v>58.6</v>
      </c>
      <c r="E72" s="15">
        <v>50.5</v>
      </c>
      <c r="F72" s="15">
        <v>28.770789965279</v>
      </c>
      <c r="G72" s="15">
        <v>28.770789965279</v>
      </c>
      <c r="H72" s="15">
        <v>0</v>
      </c>
      <c r="I72" s="58">
        <v>2.0976940951999999E-2</v>
      </c>
      <c r="J72" s="58">
        <v>2.0976940951999999E-2</v>
      </c>
      <c r="K72" s="58">
        <v>1.5280738421000001E-2</v>
      </c>
      <c r="L72" s="58">
        <v>1.5280738421000001E-2</v>
      </c>
      <c r="M72" s="17">
        <f t="shared" si="2"/>
        <v>1</v>
      </c>
      <c r="N72" s="17">
        <f t="shared" si="3"/>
        <v>0</v>
      </c>
      <c r="O72" s="62"/>
      <c r="P72" s="12" t="s">
        <v>179</v>
      </c>
      <c r="Q72" s="10">
        <v>1422</v>
      </c>
    </row>
    <row r="73" spans="1:17" ht="13.5" thickBot="1">
      <c r="A73" s="12" t="s">
        <v>153</v>
      </c>
      <c r="B73" s="10">
        <v>22</v>
      </c>
      <c r="C73" s="15">
        <v>59678.8359375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58">
        <v>0</v>
      </c>
      <c r="J73" s="58">
        <v>0</v>
      </c>
      <c r="K73" s="58">
        <v>0</v>
      </c>
      <c r="L73" s="58">
        <v>0</v>
      </c>
      <c r="M73" s="17">
        <f t="shared" si="2"/>
        <v>0</v>
      </c>
      <c r="N73" s="17">
        <f t="shared" si="3"/>
        <v>0</v>
      </c>
      <c r="O73" s="62"/>
      <c r="P73" s="12" t="s">
        <v>180</v>
      </c>
      <c r="Q73" s="10">
        <v>1422</v>
      </c>
    </row>
    <row r="74" spans="1:17" ht="13.5" thickBot="1">
      <c r="A74" s="12" t="s">
        <v>153</v>
      </c>
      <c r="B74" s="10">
        <v>23</v>
      </c>
      <c r="C74" s="15">
        <v>55384.13671875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58">
        <v>0</v>
      </c>
      <c r="J74" s="58">
        <v>0</v>
      </c>
      <c r="K74" s="58">
        <v>0</v>
      </c>
      <c r="L74" s="58">
        <v>0</v>
      </c>
      <c r="M74" s="17">
        <f t="shared" si="2"/>
        <v>0</v>
      </c>
      <c r="N74" s="17">
        <f t="shared" si="3"/>
        <v>0</v>
      </c>
      <c r="O74" s="62"/>
      <c r="P74" s="12" t="s">
        <v>181</v>
      </c>
      <c r="Q74" s="10">
        <v>1422</v>
      </c>
    </row>
    <row r="75" spans="1:17" ht="13.5" thickBot="1">
      <c r="A75" s="12" t="s">
        <v>153</v>
      </c>
      <c r="B75" s="10">
        <v>24</v>
      </c>
      <c r="C75" s="15">
        <v>51082.17578125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58">
        <v>0</v>
      </c>
      <c r="J75" s="58">
        <v>0</v>
      </c>
      <c r="K75" s="58">
        <v>0</v>
      </c>
      <c r="L75" s="58">
        <v>0</v>
      </c>
      <c r="M75" s="17">
        <f t="shared" si="2"/>
        <v>0</v>
      </c>
      <c r="N75" s="17">
        <f t="shared" si="3"/>
        <v>0</v>
      </c>
      <c r="O75" s="62"/>
    </row>
    <row r="76" spans="1:17" ht="13.5" thickBot="1">
      <c r="A76" s="12" t="s">
        <v>154</v>
      </c>
      <c r="B76" s="10">
        <v>1</v>
      </c>
      <c r="C76" s="15">
        <v>47460.9609375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58">
        <v>0</v>
      </c>
      <c r="J76" s="58">
        <v>0</v>
      </c>
      <c r="K76" s="58">
        <v>0</v>
      </c>
      <c r="L76" s="58">
        <v>0</v>
      </c>
      <c r="M76" s="17">
        <f t="shared" si="2"/>
        <v>0</v>
      </c>
      <c r="N76" s="17">
        <f t="shared" si="3"/>
        <v>0</v>
      </c>
      <c r="O76" s="62"/>
    </row>
    <row r="77" spans="1:17" ht="13.5" thickBot="1">
      <c r="A77" s="12" t="s">
        <v>154</v>
      </c>
      <c r="B77" s="10">
        <v>2</v>
      </c>
      <c r="C77" s="15">
        <v>44509.7421875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58">
        <v>0</v>
      </c>
      <c r="J77" s="58">
        <v>0</v>
      </c>
      <c r="K77" s="58">
        <v>0</v>
      </c>
      <c r="L77" s="58">
        <v>0</v>
      </c>
      <c r="M77" s="17">
        <f t="shared" si="2"/>
        <v>0</v>
      </c>
      <c r="N77" s="17">
        <f t="shared" si="3"/>
        <v>0</v>
      </c>
      <c r="O77" s="62"/>
    </row>
    <row r="78" spans="1:17" ht="13.5" thickBot="1">
      <c r="A78" s="12" t="s">
        <v>154</v>
      </c>
      <c r="B78" s="10">
        <v>3</v>
      </c>
      <c r="C78" s="15">
        <v>42139.62890625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58">
        <v>0</v>
      </c>
      <c r="J78" s="58">
        <v>0</v>
      </c>
      <c r="K78" s="58">
        <v>0</v>
      </c>
      <c r="L78" s="58">
        <v>0</v>
      </c>
      <c r="M78" s="17">
        <f t="shared" si="2"/>
        <v>0</v>
      </c>
      <c r="N78" s="17">
        <f t="shared" si="3"/>
        <v>0</v>
      </c>
      <c r="O78" s="62"/>
    </row>
    <row r="79" spans="1:17" ht="13.5" thickBot="1">
      <c r="A79" s="12" t="s">
        <v>154</v>
      </c>
      <c r="B79" s="10">
        <v>4</v>
      </c>
      <c r="C79" s="15">
        <v>40530.109375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58">
        <v>0</v>
      </c>
      <c r="J79" s="58">
        <v>0</v>
      </c>
      <c r="K79" s="58">
        <v>0</v>
      </c>
      <c r="L79" s="58">
        <v>0</v>
      </c>
      <c r="M79" s="17">
        <f t="shared" si="2"/>
        <v>0</v>
      </c>
      <c r="N79" s="17">
        <f t="shared" si="3"/>
        <v>0</v>
      </c>
      <c r="O79" s="62"/>
    </row>
    <row r="80" spans="1:17" ht="13.5" thickBot="1">
      <c r="A80" s="12" t="s">
        <v>154</v>
      </c>
      <c r="B80" s="10">
        <v>5</v>
      </c>
      <c r="C80" s="15">
        <v>39751.140625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58">
        <v>0</v>
      </c>
      <c r="J80" s="58">
        <v>0</v>
      </c>
      <c r="K80" s="58">
        <v>0</v>
      </c>
      <c r="L80" s="58">
        <v>0</v>
      </c>
      <c r="M80" s="17">
        <f t="shared" si="2"/>
        <v>0</v>
      </c>
      <c r="N80" s="17">
        <f t="shared" si="3"/>
        <v>0</v>
      </c>
      <c r="O80" s="62"/>
    </row>
    <row r="81" spans="1:15" ht="13.5" thickBot="1">
      <c r="A81" s="12" t="s">
        <v>154</v>
      </c>
      <c r="B81" s="10">
        <v>6</v>
      </c>
      <c r="C81" s="15">
        <v>39680.72265625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58">
        <v>0</v>
      </c>
      <c r="J81" s="58">
        <v>0</v>
      </c>
      <c r="K81" s="58">
        <v>0</v>
      </c>
      <c r="L81" s="58">
        <v>0</v>
      </c>
      <c r="M81" s="17">
        <f t="shared" si="2"/>
        <v>0</v>
      </c>
      <c r="N81" s="17">
        <f t="shared" si="3"/>
        <v>0</v>
      </c>
      <c r="O81" s="62"/>
    </row>
    <row r="82" spans="1:15" ht="13.5" thickBot="1">
      <c r="A82" s="12" t="s">
        <v>154</v>
      </c>
      <c r="B82" s="10">
        <v>7</v>
      </c>
      <c r="C82" s="15">
        <v>39488.6015625</v>
      </c>
      <c r="D82" s="15">
        <v>1.4</v>
      </c>
      <c r="E82" s="15">
        <v>0.7</v>
      </c>
      <c r="F82" s="15">
        <v>0.12679873438100001</v>
      </c>
      <c r="G82" s="15">
        <v>0.12703547656700001</v>
      </c>
      <c r="H82" s="15">
        <v>2.3674218600000001E-4</v>
      </c>
      <c r="I82" s="58">
        <v>8.9519305399999997E-4</v>
      </c>
      <c r="J82" s="58">
        <v>8.9535953899999999E-4</v>
      </c>
      <c r="K82" s="58">
        <v>4.0292863799999999E-4</v>
      </c>
      <c r="L82" s="58">
        <v>4.0309512300000001E-4</v>
      </c>
      <c r="M82" s="17">
        <f t="shared" si="2"/>
        <v>0</v>
      </c>
      <c r="N82" s="17">
        <f t="shared" si="3"/>
        <v>0</v>
      </c>
      <c r="O82" s="62"/>
    </row>
    <row r="83" spans="1:15" ht="13.5" thickBot="1">
      <c r="A83" s="12" t="s">
        <v>154</v>
      </c>
      <c r="B83" s="10">
        <v>8</v>
      </c>
      <c r="C83" s="15">
        <v>39581.74609375</v>
      </c>
      <c r="D83" s="15">
        <v>169.1</v>
      </c>
      <c r="E83" s="15">
        <v>170.3</v>
      </c>
      <c r="F83" s="15">
        <v>164.277297241208</v>
      </c>
      <c r="G83" s="15">
        <v>164.28408822988499</v>
      </c>
      <c r="H83" s="15">
        <v>6.7909886769999999E-3</v>
      </c>
      <c r="I83" s="58">
        <v>3.3867171369999999E-3</v>
      </c>
      <c r="J83" s="58">
        <v>3.3914927980000001E-3</v>
      </c>
      <c r="K83" s="58">
        <v>4.2305989939999998E-3</v>
      </c>
      <c r="L83" s="58">
        <v>4.2353746540000001E-3</v>
      </c>
      <c r="M83" s="17">
        <f t="shared" si="2"/>
        <v>1</v>
      </c>
      <c r="N83" s="17">
        <f t="shared" si="3"/>
        <v>0</v>
      </c>
      <c r="O83" s="62"/>
    </row>
    <row r="84" spans="1:15" ht="13.5" thickBot="1">
      <c r="A84" s="12" t="s">
        <v>154</v>
      </c>
      <c r="B84" s="10">
        <v>9</v>
      </c>
      <c r="C84" s="15">
        <v>41694.30078125</v>
      </c>
      <c r="D84" s="15">
        <v>830.2</v>
      </c>
      <c r="E84" s="15">
        <v>834.1</v>
      </c>
      <c r="F84" s="15">
        <v>806.94481700564495</v>
      </c>
      <c r="G84" s="15">
        <v>807.91896858376003</v>
      </c>
      <c r="H84" s="15">
        <v>0.97415157811499997</v>
      </c>
      <c r="I84" s="58">
        <v>1.5668798463999999E-2</v>
      </c>
      <c r="J84" s="58">
        <v>1.6353855832000001E-2</v>
      </c>
      <c r="K84" s="58">
        <v>1.8411414498E-2</v>
      </c>
      <c r="L84" s="58">
        <v>1.9096471866000001E-2</v>
      </c>
      <c r="M84" s="17">
        <f t="shared" si="2"/>
        <v>1</v>
      </c>
      <c r="N84" s="17">
        <f t="shared" si="3"/>
        <v>0</v>
      </c>
      <c r="O84" s="62"/>
    </row>
    <row r="85" spans="1:15" ht="13.5" thickBot="1">
      <c r="A85" s="12" t="s">
        <v>154</v>
      </c>
      <c r="B85" s="10">
        <v>10</v>
      </c>
      <c r="C85" s="15">
        <v>44705.328125</v>
      </c>
      <c r="D85" s="15">
        <v>1208.0999999999999</v>
      </c>
      <c r="E85" s="15">
        <v>1199.5</v>
      </c>
      <c r="F85" s="15">
        <v>1134.9649080506099</v>
      </c>
      <c r="G85" s="15">
        <v>1190.4594235030099</v>
      </c>
      <c r="H85" s="15">
        <v>55.494515452400996</v>
      </c>
      <c r="I85" s="58">
        <v>1.2405468703E-2</v>
      </c>
      <c r="J85" s="58">
        <v>5.1431147642999997E-2</v>
      </c>
      <c r="K85" s="58">
        <v>6.3576487320000001E-3</v>
      </c>
      <c r="L85" s="58">
        <v>4.5383327671E-2</v>
      </c>
      <c r="M85" s="17">
        <f t="shared" si="2"/>
        <v>1</v>
      </c>
      <c r="N85" s="17">
        <f t="shared" si="3"/>
        <v>0</v>
      </c>
      <c r="O85" s="62"/>
    </row>
    <row r="86" spans="1:15" ht="13.5" thickBot="1">
      <c r="A86" s="12" t="s">
        <v>154</v>
      </c>
      <c r="B86" s="10">
        <v>11</v>
      </c>
      <c r="C86" s="15">
        <v>48123.91015625</v>
      </c>
      <c r="D86" s="15">
        <v>1292.8</v>
      </c>
      <c r="E86" s="15">
        <v>1284.5999999999999</v>
      </c>
      <c r="F86" s="15">
        <v>1175.3090568892201</v>
      </c>
      <c r="G86" s="15">
        <v>1286.0659603701699</v>
      </c>
      <c r="H86" s="15">
        <v>110.756903480953</v>
      </c>
      <c r="I86" s="58">
        <v>4.7356115540000002E-3</v>
      </c>
      <c r="J86" s="58">
        <v>8.2623729332000004E-2</v>
      </c>
      <c r="K86" s="58">
        <v>1.0309144650000001E-3</v>
      </c>
      <c r="L86" s="58">
        <v>7.6857203311999994E-2</v>
      </c>
      <c r="M86" s="17">
        <f t="shared" si="2"/>
        <v>1</v>
      </c>
      <c r="N86" s="17">
        <f t="shared" si="3"/>
        <v>1</v>
      </c>
      <c r="O86" s="62"/>
    </row>
    <row r="87" spans="1:15" ht="13.5" thickBot="1">
      <c r="A87" s="12" t="s">
        <v>154</v>
      </c>
      <c r="B87" s="10">
        <v>12</v>
      </c>
      <c r="C87" s="15">
        <v>51336.8359375</v>
      </c>
      <c r="D87" s="15">
        <v>1320.9</v>
      </c>
      <c r="E87" s="15">
        <v>1306.3</v>
      </c>
      <c r="F87" s="15">
        <v>1186.15990610176</v>
      </c>
      <c r="G87" s="15">
        <v>1314.43666042063</v>
      </c>
      <c r="H87" s="15">
        <v>128.276754318873</v>
      </c>
      <c r="I87" s="58">
        <v>4.545245836E-3</v>
      </c>
      <c r="J87" s="58">
        <v>9.4753933824000006E-2</v>
      </c>
      <c r="K87" s="58">
        <v>5.721983418E-3</v>
      </c>
      <c r="L87" s="58">
        <v>8.4486704568999996E-2</v>
      </c>
      <c r="M87" s="17">
        <f t="shared" si="2"/>
        <v>1</v>
      </c>
      <c r="N87" s="17">
        <f t="shared" si="3"/>
        <v>1</v>
      </c>
      <c r="O87" s="62"/>
    </row>
    <row r="88" spans="1:15" ht="13.5" thickBot="1">
      <c r="A88" s="12" t="s">
        <v>154</v>
      </c>
      <c r="B88" s="10">
        <v>13</v>
      </c>
      <c r="C88" s="15">
        <v>53892.828125</v>
      </c>
      <c r="D88" s="15">
        <v>1320.9</v>
      </c>
      <c r="E88" s="15">
        <v>1315.1</v>
      </c>
      <c r="F88" s="15">
        <v>1184.82401491563</v>
      </c>
      <c r="G88" s="15">
        <v>1314.8096831340299</v>
      </c>
      <c r="H88" s="15">
        <v>129.985668218401</v>
      </c>
      <c r="I88" s="58">
        <v>4.2829232530000004E-3</v>
      </c>
      <c r="J88" s="58">
        <v>9.5693379102000001E-2</v>
      </c>
      <c r="K88" s="58">
        <v>2.0416094600000001E-4</v>
      </c>
      <c r="L88" s="58">
        <v>9.1614616795999998E-2</v>
      </c>
      <c r="M88" s="17">
        <f t="shared" si="2"/>
        <v>1</v>
      </c>
      <c r="N88" s="17">
        <f t="shared" si="3"/>
        <v>0</v>
      </c>
      <c r="O88" s="62"/>
    </row>
    <row r="89" spans="1:15" ht="13.5" thickBot="1">
      <c r="A89" s="12" t="s">
        <v>154</v>
      </c>
      <c r="B89" s="10">
        <v>14</v>
      </c>
      <c r="C89" s="15">
        <v>55383.1328125</v>
      </c>
      <c r="D89" s="15">
        <v>1273.5</v>
      </c>
      <c r="E89" s="15">
        <v>1267.2</v>
      </c>
      <c r="F89" s="15">
        <v>1189.8638573431999</v>
      </c>
      <c r="G89" s="15">
        <v>1302.80068955501</v>
      </c>
      <c r="H89" s="15">
        <v>112.936832211812</v>
      </c>
      <c r="I89" s="58">
        <v>2.0605266915999999E-2</v>
      </c>
      <c r="J89" s="58">
        <v>5.8815852782000001E-2</v>
      </c>
      <c r="K89" s="58">
        <v>2.5035646663E-2</v>
      </c>
      <c r="L89" s="58">
        <v>5.4385473035E-2</v>
      </c>
      <c r="M89" s="17">
        <f t="shared" si="2"/>
        <v>1</v>
      </c>
      <c r="N89" s="17">
        <f t="shared" si="3"/>
        <v>1</v>
      </c>
      <c r="O89" s="62"/>
    </row>
    <row r="90" spans="1:15" ht="13.5" thickBot="1">
      <c r="A90" s="12" t="s">
        <v>154</v>
      </c>
      <c r="B90" s="10">
        <v>15</v>
      </c>
      <c r="C90" s="15">
        <v>55807.50390625</v>
      </c>
      <c r="D90" s="15">
        <v>1269.5</v>
      </c>
      <c r="E90" s="15">
        <v>1257.3</v>
      </c>
      <c r="F90" s="15">
        <v>1099.85536612031</v>
      </c>
      <c r="G90" s="15">
        <v>1224.36935401967</v>
      </c>
      <c r="H90" s="15">
        <v>124.51398789935701</v>
      </c>
      <c r="I90" s="58">
        <v>3.1737444429999997E-2</v>
      </c>
      <c r="J90" s="58">
        <v>0.119300023825</v>
      </c>
      <c r="K90" s="58">
        <v>2.3157978889000001E-2</v>
      </c>
      <c r="L90" s="58">
        <v>0.110720558283</v>
      </c>
      <c r="M90" s="17">
        <f t="shared" si="2"/>
        <v>1</v>
      </c>
      <c r="N90" s="17">
        <f t="shared" si="3"/>
        <v>0</v>
      </c>
      <c r="O90" s="62"/>
    </row>
    <row r="91" spans="1:15" ht="13.5" thickBot="1">
      <c r="A91" s="12" t="s">
        <v>154</v>
      </c>
      <c r="B91" s="10">
        <v>16</v>
      </c>
      <c r="C91" s="15">
        <v>55760.31640625</v>
      </c>
      <c r="D91" s="15">
        <v>1250.3</v>
      </c>
      <c r="E91" s="15">
        <v>1243.7</v>
      </c>
      <c r="F91" s="15">
        <v>1092.97374578464</v>
      </c>
      <c r="G91" s="15">
        <v>1215.0389638158899</v>
      </c>
      <c r="H91" s="15">
        <v>122.065218031255</v>
      </c>
      <c r="I91" s="58">
        <v>2.4796790565000001E-2</v>
      </c>
      <c r="J91" s="58">
        <v>0.110637309574</v>
      </c>
      <c r="K91" s="58">
        <v>2.0155440354E-2</v>
      </c>
      <c r="L91" s="58">
        <v>0.10599595936300001</v>
      </c>
      <c r="M91" s="17">
        <f t="shared" si="2"/>
        <v>1</v>
      </c>
      <c r="N91" s="17">
        <f t="shared" si="3"/>
        <v>0</v>
      </c>
      <c r="O91" s="62"/>
    </row>
    <row r="92" spans="1:15" ht="13.5" thickBot="1">
      <c r="A92" s="12" t="s">
        <v>154</v>
      </c>
      <c r="B92" s="10">
        <v>17</v>
      </c>
      <c r="C92" s="15">
        <v>55390.08984375</v>
      </c>
      <c r="D92" s="15">
        <v>1155.8</v>
      </c>
      <c r="E92" s="15">
        <v>1155</v>
      </c>
      <c r="F92" s="15">
        <v>1047.6663064371601</v>
      </c>
      <c r="G92" s="15">
        <v>1166.26786100048</v>
      </c>
      <c r="H92" s="15">
        <v>118.601554563311</v>
      </c>
      <c r="I92" s="58">
        <v>7.3613649789999996E-3</v>
      </c>
      <c r="J92" s="58">
        <v>7.6043385064999997E-2</v>
      </c>
      <c r="K92" s="58">
        <v>7.9239528829999992E-3</v>
      </c>
      <c r="L92" s="58">
        <v>7.5480797160000002E-2</v>
      </c>
      <c r="M92" s="17">
        <f t="shared" si="2"/>
        <v>1</v>
      </c>
      <c r="N92" s="17">
        <f t="shared" si="3"/>
        <v>1</v>
      </c>
      <c r="O92" s="62"/>
    </row>
    <row r="93" spans="1:15" ht="13.5" thickBot="1">
      <c r="A93" s="12" t="s">
        <v>154</v>
      </c>
      <c r="B93" s="10">
        <v>18</v>
      </c>
      <c r="C93" s="15">
        <v>54337.5234375</v>
      </c>
      <c r="D93" s="15">
        <v>1107.2</v>
      </c>
      <c r="E93" s="15">
        <v>1103</v>
      </c>
      <c r="F93" s="15">
        <v>978.68684402184499</v>
      </c>
      <c r="G93" s="15">
        <v>1082.77815776332</v>
      </c>
      <c r="H93" s="15">
        <v>104.09131374147201</v>
      </c>
      <c r="I93" s="58">
        <v>1.7174291304999999E-2</v>
      </c>
      <c r="J93" s="58">
        <v>9.0374933879999994E-2</v>
      </c>
      <c r="K93" s="58">
        <v>1.4220704807E-2</v>
      </c>
      <c r="L93" s="58">
        <v>8.7421347381999998E-2</v>
      </c>
      <c r="M93" s="17">
        <f t="shared" si="2"/>
        <v>1</v>
      </c>
      <c r="N93" s="17">
        <f t="shared" si="3"/>
        <v>0</v>
      </c>
      <c r="O93" s="62"/>
    </row>
    <row r="94" spans="1:15" ht="13.5" thickBot="1">
      <c r="A94" s="12" t="s">
        <v>154</v>
      </c>
      <c r="B94" s="10">
        <v>19</v>
      </c>
      <c r="C94" s="15">
        <v>52943.296875</v>
      </c>
      <c r="D94" s="15">
        <v>968.4</v>
      </c>
      <c r="E94" s="15">
        <v>975.7</v>
      </c>
      <c r="F94" s="15">
        <v>793.621183630107</v>
      </c>
      <c r="G94" s="15">
        <v>858.52317915334902</v>
      </c>
      <c r="H94" s="15">
        <v>64.901995523240998</v>
      </c>
      <c r="I94" s="58">
        <v>7.7269212971999998E-2</v>
      </c>
      <c r="J94" s="58">
        <v>0.122910560035</v>
      </c>
      <c r="K94" s="58">
        <v>8.2402827599E-2</v>
      </c>
      <c r="L94" s="58">
        <v>0.12804417466199999</v>
      </c>
      <c r="M94" s="17">
        <f t="shared" si="2"/>
        <v>1</v>
      </c>
      <c r="N94" s="17">
        <f t="shared" si="3"/>
        <v>0</v>
      </c>
      <c r="O94" s="62"/>
    </row>
    <row r="95" spans="1:15" ht="13.5" thickBot="1">
      <c r="A95" s="12" t="s">
        <v>154</v>
      </c>
      <c r="B95" s="10">
        <v>20</v>
      </c>
      <c r="C95" s="15">
        <v>51125.5</v>
      </c>
      <c r="D95" s="15">
        <v>461.1</v>
      </c>
      <c r="E95" s="15">
        <v>457</v>
      </c>
      <c r="F95" s="15">
        <v>531.77036563009699</v>
      </c>
      <c r="G95" s="15">
        <v>547.46105998399401</v>
      </c>
      <c r="H95" s="15">
        <v>15.690694353896999</v>
      </c>
      <c r="I95" s="58">
        <v>6.0732109692999997E-2</v>
      </c>
      <c r="J95" s="58">
        <v>4.9697866124999997E-2</v>
      </c>
      <c r="K95" s="58">
        <v>6.3615372702999995E-2</v>
      </c>
      <c r="L95" s="58">
        <v>5.2581129135000002E-2</v>
      </c>
      <c r="M95" s="17">
        <f t="shared" si="2"/>
        <v>1</v>
      </c>
      <c r="N95" s="17">
        <f t="shared" si="3"/>
        <v>1</v>
      </c>
      <c r="O95" s="62"/>
    </row>
    <row r="96" spans="1:15" ht="13.5" thickBot="1">
      <c r="A96" s="12" t="s">
        <v>154</v>
      </c>
      <c r="B96" s="10">
        <v>21</v>
      </c>
      <c r="C96" s="15">
        <v>49445.640625</v>
      </c>
      <c r="D96" s="15">
        <v>62.9</v>
      </c>
      <c r="E96" s="15">
        <v>62.2</v>
      </c>
      <c r="F96" s="15">
        <v>69.585941280653003</v>
      </c>
      <c r="G96" s="15">
        <v>69.585941280653003</v>
      </c>
      <c r="H96" s="15">
        <v>0</v>
      </c>
      <c r="I96" s="58">
        <v>4.7017871169999998E-3</v>
      </c>
      <c r="J96" s="58">
        <v>4.7017871169999998E-3</v>
      </c>
      <c r="K96" s="58">
        <v>5.1940515329999999E-3</v>
      </c>
      <c r="L96" s="58">
        <v>5.1940515329999999E-3</v>
      </c>
      <c r="M96" s="17">
        <f t="shared" si="2"/>
        <v>1</v>
      </c>
      <c r="N96" s="17">
        <f t="shared" si="3"/>
        <v>1</v>
      </c>
      <c r="O96" s="62"/>
    </row>
    <row r="97" spans="1:15" ht="13.5" thickBot="1">
      <c r="A97" s="12" t="s">
        <v>154</v>
      </c>
      <c r="B97" s="10">
        <v>22</v>
      </c>
      <c r="C97" s="15">
        <v>48073.4140625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58">
        <v>0</v>
      </c>
      <c r="J97" s="58">
        <v>0</v>
      </c>
      <c r="K97" s="58">
        <v>0</v>
      </c>
      <c r="L97" s="58">
        <v>0</v>
      </c>
      <c r="M97" s="17">
        <f t="shared" si="2"/>
        <v>0</v>
      </c>
      <c r="N97" s="17">
        <f t="shared" si="3"/>
        <v>0</v>
      </c>
      <c r="O97" s="62"/>
    </row>
    <row r="98" spans="1:15" ht="13.5" thickBot="1">
      <c r="A98" s="12" t="s">
        <v>154</v>
      </c>
      <c r="B98" s="10">
        <v>23</v>
      </c>
      <c r="C98" s="15">
        <v>46117.30078125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58">
        <v>0</v>
      </c>
      <c r="J98" s="58">
        <v>0</v>
      </c>
      <c r="K98" s="58">
        <v>0</v>
      </c>
      <c r="L98" s="58">
        <v>0</v>
      </c>
      <c r="M98" s="17">
        <f t="shared" si="2"/>
        <v>0</v>
      </c>
      <c r="N98" s="17">
        <f t="shared" si="3"/>
        <v>0</v>
      </c>
      <c r="O98" s="62"/>
    </row>
    <row r="99" spans="1:15" ht="13.5" thickBot="1">
      <c r="A99" s="12" t="s">
        <v>154</v>
      </c>
      <c r="B99" s="10">
        <v>24</v>
      </c>
      <c r="C99" s="15">
        <v>43553.578125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58">
        <v>0</v>
      </c>
      <c r="J99" s="58">
        <v>0</v>
      </c>
      <c r="K99" s="58">
        <v>0</v>
      </c>
      <c r="L99" s="58">
        <v>0</v>
      </c>
      <c r="M99" s="17">
        <f t="shared" si="2"/>
        <v>0</v>
      </c>
      <c r="N99" s="17">
        <f t="shared" si="3"/>
        <v>0</v>
      </c>
      <c r="O99" s="62"/>
    </row>
    <row r="100" spans="1:15" ht="13.5" thickBot="1">
      <c r="A100" s="12" t="s">
        <v>155</v>
      </c>
      <c r="B100" s="10">
        <v>1</v>
      </c>
      <c r="C100" s="15">
        <v>40640.45703125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58">
        <v>0</v>
      </c>
      <c r="J100" s="58">
        <v>0</v>
      </c>
      <c r="K100" s="58">
        <v>0</v>
      </c>
      <c r="L100" s="58">
        <v>0</v>
      </c>
      <c r="M100" s="17">
        <f t="shared" si="2"/>
        <v>0</v>
      </c>
      <c r="N100" s="17">
        <f t="shared" si="3"/>
        <v>0</v>
      </c>
      <c r="O100" s="62"/>
    </row>
    <row r="101" spans="1:15" ht="13.5" thickBot="1">
      <c r="A101" s="12" t="s">
        <v>155</v>
      </c>
      <c r="B101" s="10">
        <v>2</v>
      </c>
      <c r="C101" s="15">
        <v>38514.5546875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58">
        <v>0</v>
      </c>
      <c r="J101" s="58">
        <v>0</v>
      </c>
      <c r="K101" s="58">
        <v>0</v>
      </c>
      <c r="L101" s="58">
        <v>0</v>
      </c>
      <c r="M101" s="17">
        <f t="shared" si="2"/>
        <v>0</v>
      </c>
      <c r="N101" s="17">
        <f t="shared" si="3"/>
        <v>0</v>
      </c>
      <c r="O101" s="62"/>
    </row>
    <row r="102" spans="1:15" ht="13.5" thickBot="1">
      <c r="A102" s="12" t="s">
        <v>155</v>
      </c>
      <c r="B102" s="10">
        <v>3</v>
      </c>
      <c r="C102" s="15">
        <v>36925.21875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58">
        <v>0</v>
      </c>
      <c r="J102" s="58">
        <v>0</v>
      </c>
      <c r="K102" s="58">
        <v>0</v>
      </c>
      <c r="L102" s="58">
        <v>0</v>
      </c>
      <c r="M102" s="17">
        <f t="shared" si="2"/>
        <v>0</v>
      </c>
      <c r="N102" s="17">
        <f t="shared" si="3"/>
        <v>0</v>
      </c>
      <c r="O102" s="62"/>
    </row>
    <row r="103" spans="1:15" ht="13.5" thickBot="1">
      <c r="A103" s="12" t="s">
        <v>155</v>
      </c>
      <c r="B103" s="10">
        <v>4</v>
      </c>
      <c r="C103" s="15">
        <v>35944.48046875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58">
        <v>0</v>
      </c>
      <c r="J103" s="58">
        <v>0</v>
      </c>
      <c r="K103" s="58">
        <v>0</v>
      </c>
      <c r="L103" s="58">
        <v>0</v>
      </c>
      <c r="M103" s="17">
        <f t="shared" si="2"/>
        <v>0</v>
      </c>
      <c r="N103" s="17">
        <f t="shared" si="3"/>
        <v>0</v>
      </c>
      <c r="O103" s="62"/>
    </row>
    <row r="104" spans="1:15" ht="13.5" thickBot="1">
      <c r="A104" s="12" t="s">
        <v>155</v>
      </c>
      <c r="B104" s="10">
        <v>5</v>
      </c>
      <c r="C104" s="15">
        <v>35802.5234375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58">
        <v>0</v>
      </c>
      <c r="J104" s="58">
        <v>0</v>
      </c>
      <c r="K104" s="58">
        <v>0</v>
      </c>
      <c r="L104" s="58">
        <v>0</v>
      </c>
      <c r="M104" s="17">
        <f t="shared" si="2"/>
        <v>0</v>
      </c>
      <c r="N104" s="17">
        <f t="shared" si="3"/>
        <v>0</v>
      </c>
      <c r="O104" s="62"/>
    </row>
    <row r="105" spans="1:15" ht="13.5" thickBot="1">
      <c r="A105" s="12" t="s">
        <v>155</v>
      </c>
      <c r="B105" s="10">
        <v>6</v>
      </c>
      <c r="C105" s="15">
        <v>36775.58203125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58">
        <v>0</v>
      </c>
      <c r="J105" s="58">
        <v>0</v>
      </c>
      <c r="K105" s="58">
        <v>0</v>
      </c>
      <c r="L105" s="58">
        <v>0</v>
      </c>
      <c r="M105" s="17">
        <f t="shared" si="2"/>
        <v>0</v>
      </c>
      <c r="N105" s="17">
        <f t="shared" si="3"/>
        <v>0</v>
      </c>
      <c r="O105" s="62"/>
    </row>
    <row r="106" spans="1:15" ht="13.5" thickBot="1">
      <c r="A106" s="12" t="s">
        <v>155</v>
      </c>
      <c r="B106" s="10">
        <v>7</v>
      </c>
      <c r="C106" s="15">
        <v>38152.15625</v>
      </c>
      <c r="D106" s="15">
        <v>1</v>
      </c>
      <c r="E106" s="15">
        <v>0.4</v>
      </c>
      <c r="F106" s="15">
        <v>2.4782710095999999E-2</v>
      </c>
      <c r="G106" s="15">
        <v>2.4782710095999999E-2</v>
      </c>
      <c r="H106" s="15">
        <v>0</v>
      </c>
      <c r="I106" s="58">
        <v>6.8580681399999996E-4</v>
      </c>
      <c r="J106" s="58">
        <v>6.8580681399999996E-4</v>
      </c>
      <c r="K106" s="58">
        <v>2.6386588599999999E-4</v>
      </c>
      <c r="L106" s="58">
        <v>2.6386588599999999E-4</v>
      </c>
      <c r="M106" s="17">
        <f t="shared" si="2"/>
        <v>0</v>
      </c>
      <c r="N106" s="17">
        <f t="shared" si="3"/>
        <v>0</v>
      </c>
      <c r="O106" s="62"/>
    </row>
    <row r="107" spans="1:15" ht="13.5" thickBot="1">
      <c r="A107" s="12" t="s">
        <v>155</v>
      </c>
      <c r="B107" s="10">
        <v>8</v>
      </c>
      <c r="C107" s="15">
        <v>39547</v>
      </c>
      <c r="D107" s="15">
        <v>92.3</v>
      </c>
      <c r="E107" s="15">
        <v>90.5</v>
      </c>
      <c r="F107" s="15">
        <v>105.24913632784499</v>
      </c>
      <c r="G107" s="15">
        <v>105.24913632784499</v>
      </c>
      <c r="H107" s="15">
        <v>0</v>
      </c>
      <c r="I107" s="58">
        <v>9.106284337E-3</v>
      </c>
      <c r="J107" s="58">
        <v>9.106284337E-3</v>
      </c>
      <c r="K107" s="58">
        <v>1.0372107122000001E-2</v>
      </c>
      <c r="L107" s="58">
        <v>1.0372107122000001E-2</v>
      </c>
      <c r="M107" s="17">
        <f t="shared" si="2"/>
        <v>1</v>
      </c>
      <c r="N107" s="17">
        <f t="shared" si="3"/>
        <v>1</v>
      </c>
      <c r="O107" s="62"/>
    </row>
    <row r="108" spans="1:15" ht="13.5" thickBot="1">
      <c r="A108" s="12" t="s">
        <v>155</v>
      </c>
      <c r="B108" s="10">
        <v>9</v>
      </c>
      <c r="C108" s="15">
        <v>42227.125</v>
      </c>
      <c r="D108" s="15">
        <v>375.5</v>
      </c>
      <c r="E108" s="15">
        <v>382.9</v>
      </c>
      <c r="F108" s="15">
        <v>556.96990858227002</v>
      </c>
      <c r="G108" s="15">
        <v>556.96990858227002</v>
      </c>
      <c r="H108" s="15">
        <v>0</v>
      </c>
      <c r="I108" s="58">
        <v>0.12761596946699999</v>
      </c>
      <c r="J108" s="58">
        <v>0.12761596946699999</v>
      </c>
      <c r="K108" s="58">
        <v>0.122412031351</v>
      </c>
      <c r="L108" s="58">
        <v>0.122412031351</v>
      </c>
      <c r="M108" s="17">
        <f t="shared" si="2"/>
        <v>1</v>
      </c>
      <c r="N108" s="17">
        <f t="shared" si="3"/>
        <v>1</v>
      </c>
      <c r="O108" s="62"/>
    </row>
    <row r="109" spans="1:15" ht="13.5" thickBot="1">
      <c r="A109" s="12" t="s">
        <v>155</v>
      </c>
      <c r="B109" s="10">
        <v>10</v>
      </c>
      <c r="C109" s="15">
        <v>45472.62109375</v>
      </c>
      <c r="D109" s="15">
        <v>581.20000000000005</v>
      </c>
      <c r="E109" s="15">
        <v>569.29999999999995</v>
      </c>
      <c r="F109" s="15">
        <v>639.14521646824198</v>
      </c>
      <c r="G109" s="15">
        <v>639.14521646824198</v>
      </c>
      <c r="H109" s="15">
        <v>0</v>
      </c>
      <c r="I109" s="58">
        <v>4.0749097375000001E-2</v>
      </c>
      <c r="J109" s="58">
        <v>4.0749097375000001E-2</v>
      </c>
      <c r="K109" s="58">
        <v>4.9117592453E-2</v>
      </c>
      <c r="L109" s="58">
        <v>4.9117592453E-2</v>
      </c>
      <c r="M109" s="17">
        <f t="shared" si="2"/>
        <v>1</v>
      </c>
      <c r="N109" s="17">
        <f t="shared" si="3"/>
        <v>1</v>
      </c>
      <c r="O109" s="62"/>
    </row>
    <row r="110" spans="1:15" ht="13.5" thickBot="1">
      <c r="A110" s="12" t="s">
        <v>155</v>
      </c>
      <c r="B110" s="10">
        <v>11</v>
      </c>
      <c r="C110" s="15">
        <v>49183.65625</v>
      </c>
      <c r="D110" s="15">
        <v>655.6</v>
      </c>
      <c r="E110" s="15">
        <v>671.7</v>
      </c>
      <c r="F110" s="15">
        <v>644.12470184862605</v>
      </c>
      <c r="G110" s="15">
        <v>644.12470184862605</v>
      </c>
      <c r="H110" s="15">
        <v>0</v>
      </c>
      <c r="I110" s="58">
        <v>8.0698299229999999E-3</v>
      </c>
      <c r="J110" s="58">
        <v>8.0698299229999999E-3</v>
      </c>
      <c r="K110" s="58">
        <v>1.9391911498E-2</v>
      </c>
      <c r="L110" s="58">
        <v>1.9391911498E-2</v>
      </c>
      <c r="M110" s="17">
        <f t="shared" si="2"/>
        <v>1</v>
      </c>
      <c r="N110" s="17">
        <f t="shared" si="3"/>
        <v>0</v>
      </c>
      <c r="O110" s="62"/>
    </row>
    <row r="111" spans="1:15" ht="13.5" thickBot="1">
      <c r="A111" s="12" t="s">
        <v>155</v>
      </c>
      <c r="B111" s="10">
        <v>12</v>
      </c>
      <c r="C111" s="15">
        <v>52887.25390625</v>
      </c>
      <c r="D111" s="15">
        <v>800</v>
      </c>
      <c r="E111" s="15">
        <v>778.5</v>
      </c>
      <c r="F111" s="15">
        <v>760.22645015544401</v>
      </c>
      <c r="G111" s="15">
        <v>760.22645015544401</v>
      </c>
      <c r="H111" s="15">
        <v>0</v>
      </c>
      <c r="I111" s="58">
        <v>2.7970147569999999E-2</v>
      </c>
      <c r="J111" s="58">
        <v>2.7970147569999999E-2</v>
      </c>
      <c r="K111" s="58">
        <v>1.2850597639999999E-2</v>
      </c>
      <c r="L111" s="58">
        <v>1.2850597639999999E-2</v>
      </c>
      <c r="M111" s="17">
        <f t="shared" si="2"/>
        <v>1</v>
      </c>
      <c r="N111" s="17">
        <f t="shared" si="3"/>
        <v>0</v>
      </c>
      <c r="O111" s="62"/>
    </row>
    <row r="112" spans="1:15" ht="13.5" thickBot="1">
      <c r="A112" s="12" t="s">
        <v>155</v>
      </c>
      <c r="B112" s="10">
        <v>13</v>
      </c>
      <c r="C112" s="15">
        <v>56179.8515625</v>
      </c>
      <c r="D112" s="15">
        <v>920.3</v>
      </c>
      <c r="E112" s="15">
        <v>901.1</v>
      </c>
      <c r="F112" s="15">
        <v>862.77507672475394</v>
      </c>
      <c r="G112" s="15">
        <v>862.77507672475394</v>
      </c>
      <c r="H112" s="15">
        <v>0</v>
      </c>
      <c r="I112" s="58">
        <v>4.0453532542000001E-2</v>
      </c>
      <c r="J112" s="58">
        <v>4.0453532542000001E-2</v>
      </c>
      <c r="K112" s="58">
        <v>2.6951422837E-2</v>
      </c>
      <c r="L112" s="58">
        <v>2.6951422837E-2</v>
      </c>
      <c r="M112" s="17">
        <f t="shared" si="2"/>
        <v>1</v>
      </c>
      <c r="N112" s="17">
        <f t="shared" si="3"/>
        <v>0</v>
      </c>
      <c r="O112" s="62"/>
    </row>
    <row r="113" spans="1:15" ht="13.5" thickBot="1">
      <c r="A113" s="12" t="s">
        <v>155</v>
      </c>
      <c r="B113" s="10">
        <v>14</v>
      </c>
      <c r="C113" s="15">
        <v>59035.07421875</v>
      </c>
      <c r="D113" s="15">
        <v>946.9</v>
      </c>
      <c r="E113" s="15">
        <v>938.4</v>
      </c>
      <c r="F113" s="15">
        <v>930.73662246293497</v>
      </c>
      <c r="G113" s="15">
        <v>930.73662246293497</v>
      </c>
      <c r="H113" s="15">
        <v>0</v>
      </c>
      <c r="I113" s="58">
        <v>1.1366650868999999E-2</v>
      </c>
      <c r="J113" s="58">
        <v>1.1366650868999999E-2</v>
      </c>
      <c r="K113" s="58">
        <v>5.3891543860000004E-3</v>
      </c>
      <c r="L113" s="58">
        <v>5.3891543860000004E-3</v>
      </c>
      <c r="M113" s="17">
        <f t="shared" si="2"/>
        <v>1</v>
      </c>
      <c r="N113" s="17">
        <f t="shared" si="3"/>
        <v>0</v>
      </c>
      <c r="O113" s="62"/>
    </row>
    <row r="114" spans="1:15" ht="13.5" thickBot="1">
      <c r="A114" s="12" t="s">
        <v>155</v>
      </c>
      <c r="B114" s="10">
        <v>15</v>
      </c>
      <c r="C114" s="15">
        <v>60922.68359375</v>
      </c>
      <c r="D114" s="15">
        <v>975.2</v>
      </c>
      <c r="E114" s="15">
        <v>937.5</v>
      </c>
      <c r="F114" s="15">
        <v>961.01817108061505</v>
      </c>
      <c r="G114" s="15">
        <v>968.95029298477698</v>
      </c>
      <c r="H114" s="15">
        <v>7.9321219041609998</v>
      </c>
      <c r="I114" s="58">
        <v>4.3950119649999999E-3</v>
      </c>
      <c r="J114" s="58">
        <v>9.9731567640000008E-3</v>
      </c>
      <c r="K114" s="58">
        <v>2.2116943026999999E-2</v>
      </c>
      <c r="L114" s="58">
        <v>1.6538798228000001E-2</v>
      </c>
      <c r="M114" s="17">
        <f t="shared" si="2"/>
        <v>1</v>
      </c>
      <c r="N114" s="17">
        <f t="shared" si="3"/>
        <v>1</v>
      </c>
      <c r="O114" s="62"/>
    </row>
    <row r="115" spans="1:15" ht="13.5" thickBot="1">
      <c r="A115" s="12" t="s">
        <v>155</v>
      </c>
      <c r="B115" s="10">
        <v>16</v>
      </c>
      <c r="C115" s="15">
        <v>62052.08984375</v>
      </c>
      <c r="D115" s="15">
        <v>959.2</v>
      </c>
      <c r="E115" s="15">
        <v>943.1</v>
      </c>
      <c r="F115" s="15">
        <v>948.935068999132</v>
      </c>
      <c r="G115" s="15">
        <v>992.87728123320505</v>
      </c>
      <c r="H115" s="15">
        <v>43.942212234072997</v>
      </c>
      <c r="I115" s="58">
        <v>2.3683038840999999E-2</v>
      </c>
      <c r="J115" s="58">
        <v>7.2186575249999999E-3</v>
      </c>
      <c r="K115" s="58">
        <v>3.5005120416999998E-2</v>
      </c>
      <c r="L115" s="58">
        <v>4.1034240500000003E-3</v>
      </c>
      <c r="M115" s="17">
        <f t="shared" si="2"/>
        <v>1</v>
      </c>
      <c r="N115" s="17">
        <f t="shared" si="3"/>
        <v>1</v>
      </c>
      <c r="O115" s="62"/>
    </row>
    <row r="116" spans="1:15" ht="13.5" thickBot="1">
      <c r="A116" s="12" t="s">
        <v>155</v>
      </c>
      <c r="B116" s="10">
        <v>17</v>
      </c>
      <c r="C116" s="15">
        <v>63076.56640625</v>
      </c>
      <c r="D116" s="15">
        <v>869.3</v>
      </c>
      <c r="E116" s="15">
        <v>886.6</v>
      </c>
      <c r="F116" s="15">
        <v>789.17142526078601</v>
      </c>
      <c r="G116" s="15">
        <v>797.97804183306005</v>
      </c>
      <c r="H116" s="15">
        <v>8.8066165722740006</v>
      </c>
      <c r="I116" s="58">
        <v>5.0156088724E-2</v>
      </c>
      <c r="J116" s="58">
        <v>5.6349208677000003E-2</v>
      </c>
      <c r="K116" s="58">
        <v>6.2322052156E-2</v>
      </c>
      <c r="L116" s="58">
        <v>6.8515172109000003E-2</v>
      </c>
      <c r="M116" s="17">
        <f t="shared" si="2"/>
        <v>1</v>
      </c>
      <c r="N116" s="17">
        <f t="shared" si="3"/>
        <v>0</v>
      </c>
      <c r="O116" s="62"/>
    </row>
    <row r="117" spans="1:15" ht="13.5" thickBot="1">
      <c r="A117" s="12" t="s">
        <v>155</v>
      </c>
      <c r="B117" s="10">
        <v>18</v>
      </c>
      <c r="C117" s="15">
        <v>63366.265625</v>
      </c>
      <c r="D117" s="15">
        <v>754</v>
      </c>
      <c r="E117" s="15">
        <v>773.3</v>
      </c>
      <c r="F117" s="15">
        <v>697.854870393243</v>
      </c>
      <c r="G117" s="15">
        <v>699.60748884065299</v>
      </c>
      <c r="H117" s="15">
        <v>1.7526184474090001</v>
      </c>
      <c r="I117" s="58">
        <v>3.8250711081999997E-2</v>
      </c>
      <c r="J117" s="58">
        <v>3.9483213506000002E-2</v>
      </c>
      <c r="K117" s="58">
        <v>5.1823144274999997E-2</v>
      </c>
      <c r="L117" s="58">
        <v>5.3055646699000002E-2</v>
      </c>
      <c r="M117" s="17">
        <f t="shared" si="2"/>
        <v>1</v>
      </c>
      <c r="N117" s="17">
        <f t="shared" si="3"/>
        <v>0</v>
      </c>
      <c r="O117" s="62"/>
    </row>
    <row r="118" spans="1:15" ht="13.5" thickBot="1">
      <c r="A118" s="12" t="s">
        <v>155</v>
      </c>
      <c r="B118" s="10">
        <v>19</v>
      </c>
      <c r="C118" s="15">
        <v>62299.5078125</v>
      </c>
      <c r="D118" s="15">
        <v>621.70000000000005</v>
      </c>
      <c r="E118" s="15">
        <v>690.9</v>
      </c>
      <c r="F118" s="15">
        <v>487.98091440035302</v>
      </c>
      <c r="G118" s="15">
        <v>487.98091440035302</v>
      </c>
      <c r="H118" s="15">
        <v>0</v>
      </c>
      <c r="I118" s="58">
        <v>9.4035925175000007E-2</v>
      </c>
      <c r="J118" s="58">
        <v>9.4035925175000007E-2</v>
      </c>
      <c r="K118" s="58">
        <v>0.142699778902</v>
      </c>
      <c r="L118" s="58">
        <v>0.142699778902</v>
      </c>
      <c r="M118" s="17">
        <f t="shared" si="2"/>
        <v>1</v>
      </c>
      <c r="N118" s="17">
        <f t="shared" si="3"/>
        <v>0</v>
      </c>
      <c r="O118" s="62"/>
    </row>
    <row r="119" spans="1:15" ht="13.5" thickBot="1">
      <c r="A119" s="12" t="s">
        <v>155</v>
      </c>
      <c r="B119" s="10">
        <v>20</v>
      </c>
      <c r="C119" s="15">
        <v>60044.6015625</v>
      </c>
      <c r="D119" s="15">
        <v>338</v>
      </c>
      <c r="E119" s="15">
        <v>335.6</v>
      </c>
      <c r="F119" s="15">
        <v>235.759837680591</v>
      </c>
      <c r="G119" s="15">
        <v>235.759837680591</v>
      </c>
      <c r="H119" s="15">
        <v>0</v>
      </c>
      <c r="I119" s="58">
        <v>7.1898848325E-2</v>
      </c>
      <c r="J119" s="58">
        <v>7.1898848325E-2</v>
      </c>
      <c r="K119" s="58">
        <v>7.0211084611999999E-2</v>
      </c>
      <c r="L119" s="58">
        <v>7.0211084611999999E-2</v>
      </c>
      <c r="M119" s="17">
        <f t="shared" si="2"/>
        <v>1</v>
      </c>
      <c r="N119" s="17">
        <f t="shared" si="3"/>
        <v>0</v>
      </c>
      <c r="O119" s="62"/>
    </row>
    <row r="120" spans="1:15" ht="13.5" thickBot="1">
      <c r="A120" s="12" t="s">
        <v>155</v>
      </c>
      <c r="B120" s="10">
        <v>21</v>
      </c>
      <c r="C120" s="15">
        <v>57823.2421875</v>
      </c>
      <c r="D120" s="15">
        <v>51.6</v>
      </c>
      <c r="E120" s="15">
        <v>42.6</v>
      </c>
      <c r="F120" s="15">
        <v>45.319768459369001</v>
      </c>
      <c r="G120" s="15">
        <v>45.325769319801999</v>
      </c>
      <c r="H120" s="15">
        <v>6.0008604320000002E-3</v>
      </c>
      <c r="I120" s="58">
        <v>4.4122578620000002E-3</v>
      </c>
      <c r="J120" s="58">
        <v>4.4164778760000002E-3</v>
      </c>
      <c r="K120" s="58">
        <v>1.916856061E-3</v>
      </c>
      <c r="L120" s="58">
        <v>1.9126360469999999E-3</v>
      </c>
      <c r="M120" s="17">
        <f t="shared" si="2"/>
        <v>1</v>
      </c>
      <c r="N120" s="17">
        <f t="shared" si="3"/>
        <v>1</v>
      </c>
      <c r="O120" s="62"/>
    </row>
    <row r="121" spans="1:15" ht="13.5" thickBot="1">
      <c r="A121" s="12" t="s">
        <v>155</v>
      </c>
      <c r="B121" s="10">
        <v>22</v>
      </c>
      <c r="C121" s="15">
        <v>55742.47265625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58">
        <v>0</v>
      </c>
      <c r="J121" s="58">
        <v>0</v>
      </c>
      <c r="K121" s="58">
        <v>0</v>
      </c>
      <c r="L121" s="58">
        <v>0</v>
      </c>
      <c r="M121" s="17">
        <f t="shared" si="2"/>
        <v>0</v>
      </c>
      <c r="N121" s="17">
        <f t="shared" si="3"/>
        <v>0</v>
      </c>
      <c r="O121" s="62"/>
    </row>
    <row r="122" spans="1:15" ht="13.5" thickBot="1">
      <c r="A122" s="12" t="s">
        <v>155</v>
      </c>
      <c r="B122" s="10">
        <v>23</v>
      </c>
      <c r="C122" s="15">
        <v>51957.36328125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58">
        <v>0</v>
      </c>
      <c r="J122" s="58">
        <v>0</v>
      </c>
      <c r="K122" s="58">
        <v>0</v>
      </c>
      <c r="L122" s="58">
        <v>0</v>
      </c>
      <c r="M122" s="17">
        <f t="shared" si="2"/>
        <v>0</v>
      </c>
      <c r="N122" s="17">
        <f t="shared" si="3"/>
        <v>0</v>
      </c>
      <c r="O122" s="62"/>
    </row>
    <row r="123" spans="1:15" ht="13.5" thickBot="1">
      <c r="A123" s="12" t="s">
        <v>155</v>
      </c>
      <c r="B123" s="10">
        <v>24</v>
      </c>
      <c r="C123" s="15">
        <v>48076.609375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58">
        <v>0</v>
      </c>
      <c r="J123" s="58">
        <v>0</v>
      </c>
      <c r="K123" s="58">
        <v>0</v>
      </c>
      <c r="L123" s="58">
        <v>0</v>
      </c>
      <c r="M123" s="17">
        <f t="shared" si="2"/>
        <v>0</v>
      </c>
      <c r="N123" s="17">
        <f t="shared" si="3"/>
        <v>0</v>
      </c>
      <c r="O123" s="62"/>
    </row>
    <row r="124" spans="1:15" ht="13.5" thickBot="1">
      <c r="A124" s="12" t="s">
        <v>156</v>
      </c>
      <c r="B124" s="10">
        <v>1</v>
      </c>
      <c r="C124" s="15">
        <v>44611.9765625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58">
        <v>0</v>
      </c>
      <c r="J124" s="58">
        <v>0</v>
      </c>
      <c r="K124" s="58">
        <v>0</v>
      </c>
      <c r="L124" s="58">
        <v>0</v>
      </c>
      <c r="M124" s="17">
        <f t="shared" si="2"/>
        <v>0</v>
      </c>
      <c r="N124" s="17">
        <f t="shared" si="3"/>
        <v>0</v>
      </c>
      <c r="O124" s="62"/>
    </row>
    <row r="125" spans="1:15" ht="13.5" thickBot="1">
      <c r="A125" s="12" t="s">
        <v>156</v>
      </c>
      <c r="B125" s="10">
        <v>2</v>
      </c>
      <c r="C125" s="15">
        <v>41982.7578125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58">
        <v>0</v>
      </c>
      <c r="J125" s="58">
        <v>0</v>
      </c>
      <c r="K125" s="58">
        <v>0</v>
      </c>
      <c r="L125" s="58">
        <v>0</v>
      </c>
      <c r="M125" s="17">
        <f t="shared" si="2"/>
        <v>0</v>
      </c>
      <c r="N125" s="17">
        <f t="shared" si="3"/>
        <v>0</v>
      </c>
      <c r="O125" s="62"/>
    </row>
    <row r="126" spans="1:15" ht="13.5" thickBot="1">
      <c r="A126" s="12" t="s">
        <v>156</v>
      </c>
      <c r="B126" s="10">
        <v>3</v>
      </c>
      <c r="C126" s="15">
        <v>40137.62109375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58">
        <v>0</v>
      </c>
      <c r="J126" s="58">
        <v>0</v>
      </c>
      <c r="K126" s="58">
        <v>0</v>
      </c>
      <c r="L126" s="58">
        <v>0</v>
      </c>
      <c r="M126" s="17">
        <f t="shared" si="2"/>
        <v>0</v>
      </c>
      <c r="N126" s="17">
        <f t="shared" si="3"/>
        <v>0</v>
      </c>
      <c r="O126" s="62"/>
    </row>
    <row r="127" spans="1:15" ht="13.5" thickBot="1">
      <c r="A127" s="12" t="s">
        <v>156</v>
      </c>
      <c r="B127" s="10">
        <v>4</v>
      </c>
      <c r="C127" s="15">
        <v>38891.87109375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58">
        <v>0</v>
      </c>
      <c r="J127" s="58">
        <v>0</v>
      </c>
      <c r="K127" s="58">
        <v>0</v>
      </c>
      <c r="L127" s="58">
        <v>0</v>
      </c>
      <c r="M127" s="17">
        <f t="shared" si="2"/>
        <v>0</v>
      </c>
      <c r="N127" s="17">
        <f t="shared" si="3"/>
        <v>0</v>
      </c>
      <c r="O127" s="62"/>
    </row>
    <row r="128" spans="1:15" ht="13.5" thickBot="1">
      <c r="A128" s="12" t="s">
        <v>156</v>
      </c>
      <c r="B128" s="10">
        <v>5</v>
      </c>
      <c r="C128" s="15">
        <v>38497.953125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58">
        <v>0</v>
      </c>
      <c r="J128" s="58">
        <v>0</v>
      </c>
      <c r="K128" s="58">
        <v>0</v>
      </c>
      <c r="L128" s="58">
        <v>0</v>
      </c>
      <c r="M128" s="17">
        <f t="shared" si="2"/>
        <v>0</v>
      </c>
      <c r="N128" s="17">
        <f t="shared" si="3"/>
        <v>0</v>
      </c>
      <c r="O128" s="62"/>
    </row>
    <row r="129" spans="1:15" ht="13.5" thickBot="1">
      <c r="A129" s="12" t="s">
        <v>156</v>
      </c>
      <c r="B129" s="10">
        <v>6</v>
      </c>
      <c r="C129" s="15">
        <v>39310.40234375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58">
        <v>0</v>
      </c>
      <c r="J129" s="58">
        <v>0</v>
      </c>
      <c r="K129" s="58">
        <v>0</v>
      </c>
      <c r="L129" s="58">
        <v>0</v>
      </c>
      <c r="M129" s="17">
        <f t="shared" si="2"/>
        <v>0</v>
      </c>
      <c r="N129" s="17">
        <f t="shared" si="3"/>
        <v>0</v>
      </c>
      <c r="O129" s="62"/>
    </row>
    <row r="130" spans="1:15" ht="13.5" thickBot="1">
      <c r="A130" s="12" t="s">
        <v>156</v>
      </c>
      <c r="B130" s="10">
        <v>7</v>
      </c>
      <c r="C130" s="15">
        <v>40609.4921875</v>
      </c>
      <c r="D130" s="15">
        <v>1.2</v>
      </c>
      <c r="E130" s="15">
        <v>0.4</v>
      </c>
      <c r="F130" s="15">
        <v>8.9224253271999995E-2</v>
      </c>
      <c r="G130" s="15">
        <v>8.9224253271999995E-2</v>
      </c>
      <c r="H130" s="15">
        <v>0</v>
      </c>
      <c r="I130" s="58">
        <v>7.8113624899999996E-4</v>
      </c>
      <c r="J130" s="58">
        <v>7.8113624899999996E-4</v>
      </c>
      <c r="K130" s="58">
        <v>2.18548345E-4</v>
      </c>
      <c r="L130" s="58">
        <v>2.18548345E-4</v>
      </c>
      <c r="M130" s="17">
        <f t="shared" si="2"/>
        <v>0</v>
      </c>
      <c r="N130" s="17">
        <f t="shared" si="3"/>
        <v>0</v>
      </c>
      <c r="O130" s="62"/>
    </row>
    <row r="131" spans="1:15" ht="13.5" thickBot="1">
      <c r="A131" s="12" t="s">
        <v>156</v>
      </c>
      <c r="B131" s="10">
        <v>8</v>
      </c>
      <c r="C131" s="15">
        <v>41871.02734375</v>
      </c>
      <c r="D131" s="15">
        <v>112.6</v>
      </c>
      <c r="E131" s="15">
        <v>109.2</v>
      </c>
      <c r="F131" s="15">
        <v>113.595877604417</v>
      </c>
      <c r="G131" s="15">
        <v>113.670022051776</v>
      </c>
      <c r="H131" s="15">
        <v>7.4144447358999999E-2</v>
      </c>
      <c r="I131" s="58">
        <v>7.5247682900000002E-4</v>
      </c>
      <c r="J131" s="58">
        <v>7.0033586799999996E-4</v>
      </c>
      <c r="K131" s="58">
        <v>3.1434754229999998E-3</v>
      </c>
      <c r="L131" s="58">
        <v>3.0913344610000002E-3</v>
      </c>
      <c r="M131" s="17">
        <f t="shared" si="2"/>
        <v>1</v>
      </c>
      <c r="N131" s="17">
        <f t="shared" si="3"/>
        <v>1</v>
      </c>
      <c r="O131" s="62"/>
    </row>
    <row r="132" spans="1:15" ht="13.5" thickBot="1">
      <c r="A132" s="12" t="s">
        <v>156</v>
      </c>
      <c r="B132" s="10">
        <v>9</v>
      </c>
      <c r="C132" s="15">
        <v>44647.1328125</v>
      </c>
      <c r="D132" s="15">
        <v>557.20000000000005</v>
      </c>
      <c r="E132" s="15">
        <v>547.70000000000005</v>
      </c>
      <c r="F132" s="15">
        <v>618.42578606169297</v>
      </c>
      <c r="G132" s="15">
        <v>618.42578606169297</v>
      </c>
      <c r="H132" s="15">
        <v>0</v>
      </c>
      <c r="I132" s="58">
        <v>4.3056108341000002E-2</v>
      </c>
      <c r="J132" s="58">
        <v>4.3056108341000002E-2</v>
      </c>
      <c r="K132" s="58">
        <v>4.9736839705000001E-2</v>
      </c>
      <c r="L132" s="58">
        <v>4.9736839705000001E-2</v>
      </c>
      <c r="M132" s="17">
        <f t="shared" si="2"/>
        <v>1</v>
      </c>
      <c r="N132" s="17">
        <f t="shared" si="3"/>
        <v>1</v>
      </c>
      <c r="O132" s="62"/>
    </row>
    <row r="133" spans="1:15" ht="13.5" thickBot="1">
      <c r="A133" s="12" t="s">
        <v>156</v>
      </c>
      <c r="B133" s="10">
        <v>10</v>
      </c>
      <c r="C133" s="15">
        <v>48217.23046875</v>
      </c>
      <c r="D133" s="15">
        <v>868.9</v>
      </c>
      <c r="E133" s="15">
        <v>870.7</v>
      </c>
      <c r="F133" s="15">
        <v>864.17407970507895</v>
      </c>
      <c r="G133" s="15">
        <v>865.17807735522604</v>
      </c>
      <c r="H133" s="15">
        <v>1.003997650146</v>
      </c>
      <c r="I133" s="58">
        <v>2.617385826E-3</v>
      </c>
      <c r="J133" s="58">
        <v>3.3234319929999999E-3</v>
      </c>
      <c r="K133" s="58">
        <v>3.8832086100000001E-3</v>
      </c>
      <c r="L133" s="58">
        <v>4.5892547779999996E-3</v>
      </c>
      <c r="M133" s="17">
        <f t="shared" ref="M133:M196" si="4">IF(F133&gt;5,1,0)</f>
        <v>1</v>
      </c>
      <c r="N133" s="17">
        <f t="shared" ref="N133:N196" si="5">IF(G133&gt;E133,1,0)</f>
        <v>0</v>
      </c>
      <c r="O133" s="62"/>
    </row>
    <row r="134" spans="1:15" ht="13.5" thickBot="1">
      <c r="A134" s="12" t="s">
        <v>156</v>
      </c>
      <c r="B134" s="10">
        <v>11</v>
      </c>
      <c r="C134" s="15">
        <v>52162.625</v>
      </c>
      <c r="D134" s="15">
        <v>974.5</v>
      </c>
      <c r="E134" s="15">
        <v>975.1</v>
      </c>
      <c r="F134" s="15">
        <v>960.51657795071606</v>
      </c>
      <c r="G134" s="15">
        <v>996.01177560660699</v>
      </c>
      <c r="H134" s="15">
        <v>35.495197655890003</v>
      </c>
      <c r="I134" s="58">
        <v>1.5127830946000001E-2</v>
      </c>
      <c r="J134" s="58">
        <v>9.8336301329999994E-3</v>
      </c>
      <c r="K134" s="58">
        <v>1.4705890018E-2</v>
      </c>
      <c r="L134" s="58">
        <v>1.0255571061E-2</v>
      </c>
      <c r="M134" s="17">
        <f t="shared" si="4"/>
        <v>1</v>
      </c>
      <c r="N134" s="17">
        <f t="shared" si="5"/>
        <v>1</v>
      </c>
      <c r="O134" s="62"/>
    </row>
    <row r="135" spans="1:15" ht="13.5" thickBot="1">
      <c r="A135" s="12" t="s">
        <v>156</v>
      </c>
      <c r="B135" s="10">
        <v>12</v>
      </c>
      <c r="C135" s="15">
        <v>55850.61328125</v>
      </c>
      <c r="D135" s="15">
        <v>1073.7</v>
      </c>
      <c r="E135" s="15">
        <v>1062.3</v>
      </c>
      <c r="F135" s="15">
        <v>907.71523942185797</v>
      </c>
      <c r="G135" s="15">
        <v>930.09675810370197</v>
      </c>
      <c r="H135" s="15">
        <v>22.381518681844</v>
      </c>
      <c r="I135" s="58">
        <v>0.10098680864700001</v>
      </c>
      <c r="J135" s="58">
        <v>0.116726273261</v>
      </c>
      <c r="K135" s="58">
        <v>9.2969931010000006E-2</v>
      </c>
      <c r="L135" s="58">
        <v>0.108709395624</v>
      </c>
      <c r="M135" s="17">
        <f t="shared" si="4"/>
        <v>1</v>
      </c>
      <c r="N135" s="17">
        <f t="shared" si="5"/>
        <v>0</v>
      </c>
      <c r="O135" s="62"/>
    </row>
    <row r="136" spans="1:15" ht="13.5" thickBot="1">
      <c r="A136" s="12" t="s">
        <v>156</v>
      </c>
      <c r="B136" s="10">
        <v>13</v>
      </c>
      <c r="C136" s="15">
        <v>58959.7265625</v>
      </c>
      <c r="D136" s="15">
        <v>1100.5999999999999</v>
      </c>
      <c r="E136" s="15">
        <v>1104.4000000000001</v>
      </c>
      <c r="F136" s="15">
        <v>885.68940444244197</v>
      </c>
      <c r="G136" s="15">
        <v>901.34193588826304</v>
      </c>
      <c r="H136" s="15">
        <v>15.652531445820999</v>
      </c>
      <c r="I136" s="58">
        <v>0.14012522089400001</v>
      </c>
      <c r="J136" s="58">
        <v>0.15113262697400001</v>
      </c>
      <c r="K136" s="58">
        <v>0.14279751344</v>
      </c>
      <c r="L136" s="58">
        <v>0.15380491952</v>
      </c>
      <c r="M136" s="17">
        <f t="shared" si="4"/>
        <v>1</v>
      </c>
      <c r="N136" s="17">
        <f t="shared" si="5"/>
        <v>0</v>
      </c>
      <c r="O136" s="62"/>
    </row>
    <row r="137" spans="1:15" ht="13.5" thickBot="1">
      <c r="A137" s="12" t="s">
        <v>156</v>
      </c>
      <c r="B137" s="10">
        <v>14</v>
      </c>
      <c r="C137" s="15">
        <v>61457.80078125</v>
      </c>
      <c r="D137" s="15">
        <v>946.4</v>
      </c>
      <c r="E137" s="15">
        <v>933.2</v>
      </c>
      <c r="F137" s="15">
        <v>899.91037330945301</v>
      </c>
      <c r="G137" s="15">
        <v>939.61536964734398</v>
      </c>
      <c r="H137" s="15">
        <v>39.704996337890002</v>
      </c>
      <c r="I137" s="58">
        <v>4.7711887139999997E-3</v>
      </c>
      <c r="J137" s="58">
        <v>3.2693127066999998E-2</v>
      </c>
      <c r="K137" s="58">
        <v>4.5115117059999999E-3</v>
      </c>
      <c r="L137" s="58">
        <v>2.3410426644999999E-2</v>
      </c>
      <c r="M137" s="17">
        <f t="shared" si="4"/>
        <v>1</v>
      </c>
      <c r="N137" s="17">
        <f t="shared" si="5"/>
        <v>1</v>
      </c>
      <c r="O137" s="62"/>
    </row>
    <row r="138" spans="1:15" ht="13.5" thickBot="1">
      <c r="A138" s="12" t="s">
        <v>156</v>
      </c>
      <c r="B138" s="10">
        <v>15</v>
      </c>
      <c r="C138" s="15">
        <v>62728.1796875</v>
      </c>
      <c r="D138" s="15">
        <v>960.8</v>
      </c>
      <c r="E138" s="15">
        <v>946.4</v>
      </c>
      <c r="F138" s="15">
        <v>844.01889719910105</v>
      </c>
      <c r="G138" s="15">
        <v>886.309799642033</v>
      </c>
      <c r="H138" s="15">
        <v>42.290902442932001</v>
      </c>
      <c r="I138" s="58">
        <v>5.2384107143E-2</v>
      </c>
      <c r="J138" s="58">
        <v>8.2124544866999993E-2</v>
      </c>
      <c r="K138" s="58">
        <v>4.2257524864000001E-2</v>
      </c>
      <c r="L138" s="58">
        <v>7.1997962587999995E-2</v>
      </c>
      <c r="M138" s="17">
        <f t="shared" si="4"/>
        <v>1</v>
      </c>
      <c r="N138" s="17">
        <f t="shared" si="5"/>
        <v>0</v>
      </c>
      <c r="O138" s="62"/>
    </row>
    <row r="139" spans="1:15" ht="13.5" thickBot="1">
      <c r="A139" s="12" t="s">
        <v>156</v>
      </c>
      <c r="B139" s="10">
        <v>16</v>
      </c>
      <c r="C139" s="15">
        <v>62468.5390625</v>
      </c>
      <c r="D139" s="15">
        <v>873.4</v>
      </c>
      <c r="E139" s="15">
        <v>869.7</v>
      </c>
      <c r="F139" s="15">
        <v>841.01575654639203</v>
      </c>
      <c r="G139" s="15">
        <v>862.08003464036506</v>
      </c>
      <c r="H139" s="15">
        <v>21.064278093973002</v>
      </c>
      <c r="I139" s="58">
        <v>7.9605944860000003E-3</v>
      </c>
      <c r="J139" s="58">
        <v>2.2773729573000001E-2</v>
      </c>
      <c r="K139" s="58">
        <v>5.3586254279999997E-3</v>
      </c>
      <c r="L139" s="58">
        <v>2.0171760515000001E-2</v>
      </c>
      <c r="M139" s="17">
        <f t="shared" si="4"/>
        <v>1</v>
      </c>
      <c r="N139" s="17">
        <f t="shared" si="5"/>
        <v>0</v>
      </c>
      <c r="O139" s="62"/>
    </row>
    <row r="140" spans="1:15" ht="13.5" thickBot="1">
      <c r="A140" s="12" t="s">
        <v>156</v>
      </c>
      <c r="B140" s="10">
        <v>17</v>
      </c>
      <c r="C140" s="15">
        <v>61244.99609375</v>
      </c>
      <c r="D140" s="15">
        <v>726.1</v>
      </c>
      <c r="E140" s="15">
        <v>723</v>
      </c>
      <c r="F140" s="15">
        <v>920.39731111029801</v>
      </c>
      <c r="G140" s="15">
        <v>923.46075528495805</v>
      </c>
      <c r="H140" s="15">
        <v>3.0634441746599999</v>
      </c>
      <c r="I140" s="58">
        <v>0.13879096714799999</v>
      </c>
      <c r="J140" s="58">
        <v>0.13663664635</v>
      </c>
      <c r="K140" s="58">
        <v>0.14097099527699999</v>
      </c>
      <c r="L140" s="58">
        <v>0.13881667447900001</v>
      </c>
      <c r="M140" s="17">
        <f t="shared" si="4"/>
        <v>1</v>
      </c>
      <c r="N140" s="17">
        <f t="shared" si="5"/>
        <v>1</v>
      </c>
      <c r="O140" s="62"/>
    </row>
    <row r="141" spans="1:15" ht="13.5" thickBot="1">
      <c r="A141" s="12" t="s">
        <v>156</v>
      </c>
      <c r="B141" s="10">
        <v>18</v>
      </c>
      <c r="C141" s="15">
        <v>59390.35546875</v>
      </c>
      <c r="D141" s="15">
        <v>673.9</v>
      </c>
      <c r="E141" s="15">
        <v>643.5</v>
      </c>
      <c r="F141" s="15">
        <v>868.09880512519101</v>
      </c>
      <c r="G141" s="15">
        <v>869.269038599498</v>
      </c>
      <c r="H141" s="15">
        <v>1.170233474307</v>
      </c>
      <c r="I141" s="58">
        <v>0.13739032250300001</v>
      </c>
      <c r="J141" s="58">
        <v>0.13656737350500001</v>
      </c>
      <c r="K141" s="58">
        <v>0.15876866286800001</v>
      </c>
      <c r="L141" s="58">
        <v>0.15794571387100001</v>
      </c>
      <c r="M141" s="17">
        <f t="shared" si="4"/>
        <v>1</v>
      </c>
      <c r="N141" s="17">
        <f t="shared" si="5"/>
        <v>1</v>
      </c>
      <c r="O141" s="62"/>
    </row>
    <row r="142" spans="1:15" ht="13.5" thickBot="1">
      <c r="A142" s="12" t="s">
        <v>156</v>
      </c>
      <c r="B142" s="10">
        <v>19</v>
      </c>
      <c r="C142" s="15">
        <v>57383.56640625</v>
      </c>
      <c r="D142" s="15">
        <v>528.79999999999995</v>
      </c>
      <c r="E142" s="15">
        <v>515.29999999999995</v>
      </c>
      <c r="F142" s="15">
        <v>732.790267113082</v>
      </c>
      <c r="G142" s="15">
        <v>732.790267113082</v>
      </c>
      <c r="H142" s="15">
        <v>0</v>
      </c>
      <c r="I142" s="58">
        <v>0.143453071106</v>
      </c>
      <c r="J142" s="58">
        <v>0.143453071106</v>
      </c>
      <c r="K142" s="58">
        <v>0.15294674199200001</v>
      </c>
      <c r="L142" s="58">
        <v>0.15294674199200001</v>
      </c>
      <c r="M142" s="17">
        <f t="shared" si="4"/>
        <v>1</v>
      </c>
      <c r="N142" s="17">
        <f t="shared" si="5"/>
        <v>1</v>
      </c>
      <c r="O142" s="62"/>
    </row>
    <row r="143" spans="1:15" ht="13.5" thickBot="1">
      <c r="A143" s="12" t="s">
        <v>156</v>
      </c>
      <c r="B143" s="10">
        <v>20</v>
      </c>
      <c r="C143" s="15">
        <v>54767.71484375</v>
      </c>
      <c r="D143" s="15">
        <v>291.2</v>
      </c>
      <c r="E143" s="15">
        <v>278.7</v>
      </c>
      <c r="F143" s="15">
        <v>274.132958870317</v>
      </c>
      <c r="G143" s="15">
        <v>274.132958870317</v>
      </c>
      <c r="H143" s="15">
        <v>0</v>
      </c>
      <c r="I143" s="58">
        <v>1.2002138628E-2</v>
      </c>
      <c r="J143" s="58">
        <v>1.2002138628E-2</v>
      </c>
      <c r="K143" s="58">
        <v>3.211702622E-3</v>
      </c>
      <c r="L143" s="58">
        <v>3.211702622E-3</v>
      </c>
      <c r="M143" s="17">
        <f t="shared" si="4"/>
        <v>1</v>
      </c>
      <c r="N143" s="17">
        <f t="shared" si="5"/>
        <v>0</v>
      </c>
      <c r="O143" s="62"/>
    </row>
    <row r="144" spans="1:15" ht="13.5" thickBot="1">
      <c r="A144" s="12" t="s">
        <v>156</v>
      </c>
      <c r="B144" s="10">
        <v>21</v>
      </c>
      <c r="C144" s="15">
        <v>52865.2578125</v>
      </c>
      <c r="D144" s="15">
        <v>46.7</v>
      </c>
      <c r="E144" s="15">
        <v>33</v>
      </c>
      <c r="F144" s="15">
        <v>30.873300885740999</v>
      </c>
      <c r="G144" s="15">
        <v>30.880238041117</v>
      </c>
      <c r="H144" s="15">
        <v>6.9371553750000002E-3</v>
      </c>
      <c r="I144" s="58">
        <v>1.1125008408999999E-2</v>
      </c>
      <c r="J144" s="58">
        <v>1.1129886859E-2</v>
      </c>
      <c r="K144" s="58">
        <v>1.490690547E-3</v>
      </c>
      <c r="L144" s="58">
        <v>1.495568997E-3</v>
      </c>
      <c r="M144" s="17">
        <f t="shared" si="4"/>
        <v>1</v>
      </c>
      <c r="N144" s="17">
        <f t="shared" si="5"/>
        <v>0</v>
      </c>
      <c r="O144" s="62"/>
    </row>
    <row r="145" spans="1:15" ht="13.5" thickBot="1">
      <c r="A145" s="12" t="s">
        <v>156</v>
      </c>
      <c r="B145" s="10">
        <v>22</v>
      </c>
      <c r="C145" s="15">
        <v>51449.953125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58">
        <v>0</v>
      </c>
      <c r="J145" s="58">
        <v>0</v>
      </c>
      <c r="K145" s="58">
        <v>0</v>
      </c>
      <c r="L145" s="58">
        <v>0</v>
      </c>
      <c r="M145" s="17">
        <f t="shared" si="4"/>
        <v>0</v>
      </c>
      <c r="N145" s="17">
        <f t="shared" si="5"/>
        <v>0</v>
      </c>
      <c r="O145" s="62"/>
    </row>
    <row r="146" spans="1:15" ht="13.5" thickBot="1">
      <c r="A146" s="12" t="s">
        <v>156</v>
      </c>
      <c r="B146" s="10">
        <v>23</v>
      </c>
      <c r="C146" s="15">
        <v>48765.5078125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58">
        <v>0</v>
      </c>
      <c r="J146" s="58">
        <v>0</v>
      </c>
      <c r="K146" s="58">
        <v>0</v>
      </c>
      <c r="L146" s="58">
        <v>0</v>
      </c>
      <c r="M146" s="17">
        <f t="shared" si="4"/>
        <v>0</v>
      </c>
      <c r="N146" s="17">
        <f t="shared" si="5"/>
        <v>0</v>
      </c>
      <c r="O146" s="62"/>
    </row>
    <row r="147" spans="1:15" ht="13.5" thickBot="1">
      <c r="A147" s="12" t="s">
        <v>156</v>
      </c>
      <c r="B147" s="10">
        <v>24</v>
      </c>
      <c r="C147" s="15">
        <v>45432.63671875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58">
        <v>0</v>
      </c>
      <c r="J147" s="58">
        <v>0</v>
      </c>
      <c r="K147" s="58">
        <v>0</v>
      </c>
      <c r="L147" s="58">
        <v>0</v>
      </c>
      <c r="M147" s="17">
        <f t="shared" si="4"/>
        <v>0</v>
      </c>
      <c r="N147" s="17">
        <f t="shared" si="5"/>
        <v>0</v>
      </c>
      <c r="O147" s="62"/>
    </row>
    <row r="148" spans="1:15" ht="13.5" thickBot="1">
      <c r="A148" s="12" t="s">
        <v>157</v>
      </c>
      <c r="B148" s="10">
        <v>1</v>
      </c>
      <c r="C148" s="15">
        <v>42360.96875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58">
        <v>0</v>
      </c>
      <c r="J148" s="58">
        <v>0</v>
      </c>
      <c r="K148" s="58">
        <v>0</v>
      </c>
      <c r="L148" s="58">
        <v>0</v>
      </c>
      <c r="M148" s="17">
        <f t="shared" si="4"/>
        <v>0</v>
      </c>
      <c r="N148" s="17">
        <f t="shared" si="5"/>
        <v>0</v>
      </c>
      <c r="O148" s="62"/>
    </row>
    <row r="149" spans="1:15" ht="13.5" thickBot="1">
      <c r="A149" s="12" t="s">
        <v>157</v>
      </c>
      <c r="B149" s="10">
        <v>2</v>
      </c>
      <c r="C149" s="15">
        <v>40029.6484375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58">
        <v>0</v>
      </c>
      <c r="J149" s="58">
        <v>0</v>
      </c>
      <c r="K149" s="58">
        <v>0</v>
      </c>
      <c r="L149" s="58">
        <v>0</v>
      </c>
      <c r="M149" s="17">
        <f t="shared" si="4"/>
        <v>0</v>
      </c>
      <c r="N149" s="17">
        <f t="shared" si="5"/>
        <v>0</v>
      </c>
      <c r="O149" s="62"/>
    </row>
    <row r="150" spans="1:15" ht="13.5" thickBot="1">
      <c r="A150" s="12" t="s">
        <v>157</v>
      </c>
      <c r="B150" s="10">
        <v>3</v>
      </c>
      <c r="C150" s="15">
        <v>38256.3203125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58">
        <v>0</v>
      </c>
      <c r="J150" s="58">
        <v>0</v>
      </c>
      <c r="K150" s="58">
        <v>0</v>
      </c>
      <c r="L150" s="58">
        <v>0</v>
      </c>
      <c r="M150" s="17">
        <f t="shared" si="4"/>
        <v>0</v>
      </c>
      <c r="N150" s="17">
        <f t="shared" si="5"/>
        <v>0</v>
      </c>
      <c r="O150" s="62"/>
    </row>
    <row r="151" spans="1:15" ht="13.5" thickBot="1">
      <c r="A151" s="12" t="s">
        <v>157</v>
      </c>
      <c r="B151" s="10">
        <v>4</v>
      </c>
      <c r="C151" s="15">
        <v>36977.34765625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58">
        <v>0</v>
      </c>
      <c r="J151" s="58">
        <v>0</v>
      </c>
      <c r="K151" s="58">
        <v>0</v>
      </c>
      <c r="L151" s="58">
        <v>0</v>
      </c>
      <c r="M151" s="17">
        <f t="shared" si="4"/>
        <v>0</v>
      </c>
      <c r="N151" s="17">
        <f t="shared" si="5"/>
        <v>0</v>
      </c>
      <c r="O151" s="62"/>
    </row>
    <row r="152" spans="1:15" ht="13.5" thickBot="1">
      <c r="A152" s="12" t="s">
        <v>157</v>
      </c>
      <c r="B152" s="10">
        <v>5</v>
      </c>
      <c r="C152" s="15">
        <v>36292.2421875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58">
        <v>0</v>
      </c>
      <c r="J152" s="58">
        <v>0</v>
      </c>
      <c r="K152" s="58">
        <v>0</v>
      </c>
      <c r="L152" s="58">
        <v>0</v>
      </c>
      <c r="M152" s="17">
        <f t="shared" si="4"/>
        <v>0</v>
      </c>
      <c r="N152" s="17">
        <f t="shared" si="5"/>
        <v>0</v>
      </c>
      <c r="O152" s="62"/>
    </row>
    <row r="153" spans="1:15" ht="13.5" thickBot="1">
      <c r="A153" s="12" t="s">
        <v>157</v>
      </c>
      <c r="B153" s="10">
        <v>6</v>
      </c>
      <c r="C153" s="15">
        <v>36258.0859375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58">
        <v>0</v>
      </c>
      <c r="J153" s="58">
        <v>0</v>
      </c>
      <c r="K153" s="58">
        <v>0</v>
      </c>
      <c r="L153" s="58">
        <v>0</v>
      </c>
      <c r="M153" s="17">
        <f t="shared" si="4"/>
        <v>0</v>
      </c>
      <c r="N153" s="17">
        <f t="shared" si="5"/>
        <v>0</v>
      </c>
      <c r="O153" s="62"/>
    </row>
    <row r="154" spans="1:15" ht="13.5" thickBot="1">
      <c r="A154" s="12" t="s">
        <v>157</v>
      </c>
      <c r="B154" s="10">
        <v>7</v>
      </c>
      <c r="C154" s="15">
        <v>36472.8984375</v>
      </c>
      <c r="D154" s="15">
        <v>0.9</v>
      </c>
      <c r="E154" s="15">
        <v>0.2</v>
      </c>
      <c r="F154" s="15">
        <v>0.97429801216900003</v>
      </c>
      <c r="G154" s="15">
        <v>0.97429801216900003</v>
      </c>
      <c r="H154" s="15">
        <v>0</v>
      </c>
      <c r="I154" s="58">
        <v>5.2248953705836098E-5</v>
      </c>
      <c r="J154" s="58">
        <v>5.2248953705836098E-5</v>
      </c>
      <c r="K154" s="58">
        <v>5.4451336999999998E-4</v>
      </c>
      <c r="L154" s="58">
        <v>5.4451336999999998E-4</v>
      </c>
      <c r="M154" s="17">
        <f t="shared" si="4"/>
        <v>0</v>
      </c>
      <c r="N154" s="17">
        <f t="shared" si="5"/>
        <v>1</v>
      </c>
      <c r="O154" s="62"/>
    </row>
    <row r="155" spans="1:15" ht="13.5" thickBot="1">
      <c r="A155" s="12" t="s">
        <v>157</v>
      </c>
      <c r="B155" s="10">
        <v>8</v>
      </c>
      <c r="C155" s="15">
        <v>37288.91796875</v>
      </c>
      <c r="D155" s="15">
        <v>113.7</v>
      </c>
      <c r="E155" s="15">
        <v>104.9</v>
      </c>
      <c r="F155" s="15">
        <v>90.170232139812001</v>
      </c>
      <c r="G155" s="15">
        <v>90.175374728608006</v>
      </c>
      <c r="H155" s="15">
        <v>5.1425887949999999E-3</v>
      </c>
      <c r="I155" s="58">
        <v>1.6543337040000002E-2</v>
      </c>
      <c r="J155" s="58">
        <v>1.6546953488000001E-2</v>
      </c>
      <c r="K155" s="58">
        <v>1.0354870092E-2</v>
      </c>
      <c r="L155" s="58">
        <v>1.035848654E-2</v>
      </c>
      <c r="M155" s="17">
        <f t="shared" si="4"/>
        <v>1</v>
      </c>
      <c r="N155" s="17">
        <f t="shared" si="5"/>
        <v>0</v>
      </c>
      <c r="O155" s="62"/>
    </row>
    <row r="156" spans="1:15" ht="13.5" thickBot="1">
      <c r="A156" s="12" t="s">
        <v>157</v>
      </c>
      <c r="B156" s="10">
        <v>9</v>
      </c>
      <c r="C156" s="15">
        <v>40343.59765625</v>
      </c>
      <c r="D156" s="15">
        <v>562.79999999999995</v>
      </c>
      <c r="E156" s="15">
        <v>534.70000000000005</v>
      </c>
      <c r="F156" s="15">
        <v>329.86832013454699</v>
      </c>
      <c r="G156" s="15">
        <v>329.86832013454699</v>
      </c>
      <c r="H156" s="15">
        <v>0</v>
      </c>
      <c r="I156" s="58">
        <v>0.163805682043</v>
      </c>
      <c r="J156" s="58">
        <v>0.163805682043</v>
      </c>
      <c r="K156" s="58">
        <v>0.14404478190200001</v>
      </c>
      <c r="L156" s="58">
        <v>0.14404478190200001</v>
      </c>
      <c r="M156" s="17">
        <f t="shared" si="4"/>
        <v>1</v>
      </c>
      <c r="N156" s="17">
        <f t="shared" si="5"/>
        <v>0</v>
      </c>
      <c r="O156" s="62"/>
    </row>
    <row r="157" spans="1:15" ht="13.5" thickBot="1">
      <c r="A157" s="12" t="s">
        <v>157</v>
      </c>
      <c r="B157" s="10">
        <v>10</v>
      </c>
      <c r="C157" s="15">
        <v>44137.7109375</v>
      </c>
      <c r="D157" s="15">
        <v>872.9</v>
      </c>
      <c r="E157" s="15">
        <v>869.1</v>
      </c>
      <c r="F157" s="15">
        <v>501.53369412087699</v>
      </c>
      <c r="G157" s="15">
        <v>501.53369412087699</v>
      </c>
      <c r="H157" s="15">
        <v>0</v>
      </c>
      <c r="I157" s="58">
        <v>0.26115773971799999</v>
      </c>
      <c r="J157" s="58">
        <v>0.26115773971799999</v>
      </c>
      <c r="K157" s="58">
        <v>0.258485447172</v>
      </c>
      <c r="L157" s="58">
        <v>0.258485447172</v>
      </c>
      <c r="M157" s="17">
        <f t="shared" si="4"/>
        <v>1</v>
      </c>
      <c r="N157" s="17">
        <f t="shared" si="5"/>
        <v>0</v>
      </c>
      <c r="O157" s="62"/>
    </row>
    <row r="158" spans="1:15" ht="13.5" thickBot="1">
      <c r="A158" s="12" t="s">
        <v>157</v>
      </c>
      <c r="B158" s="10">
        <v>11</v>
      </c>
      <c r="C158" s="15">
        <v>48091.5703125</v>
      </c>
      <c r="D158" s="15">
        <v>1007.5</v>
      </c>
      <c r="E158" s="15">
        <v>990.8</v>
      </c>
      <c r="F158" s="15">
        <v>877.54223789314403</v>
      </c>
      <c r="G158" s="15">
        <v>877.54223789314403</v>
      </c>
      <c r="H158" s="15">
        <v>0</v>
      </c>
      <c r="I158" s="58">
        <v>9.1390831298000005E-2</v>
      </c>
      <c r="J158" s="58">
        <v>9.1390831298000005E-2</v>
      </c>
      <c r="K158" s="58">
        <v>7.9646808794999996E-2</v>
      </c>
      <c r="L158" s="58">
        <v>7.9646808794999996E-2</v>
      </c>
      <c r="M158" s="17">
        <f t="shared" si="4"/>
        <v>1</v>
      </c>
      <c r="N158" s="17">
        <f t="shared" si="5"/>
        <v>0</v>
      </c>
      <c r="O158" s="62"/>
    </row>
    <row r="159" spans="1:15" ht="13.5" thickBot="1">
      <c r="A159" s="12" t="s">
        <v>157</v>
      </c>
      <c r="B159" s="10">
        <v>12</v>
      </c>
      <c r="C159" s="15">
        <v>51672.6640625</v>
      </c>
      <c r="D159" s="15">
        <v>1059.9000000000001</v>
      </c>
      <c r="E159" s="15">
        <v>1054.3</v>
      </c>
      <c r="F159" s="15">
        <v>1061.50810347941</v>
      </c>
      <c r="G159" s="15">
        <v>1061.50810347941</v>
      </c>
      <c r="H159" s="15">
        <v>0</v>
      </c>
      <c r="I159" s="58">
        <v>1.1308744579999999E-3</v>
      </c>
      <c r="J159" s="58">
        <v>1.1308744579999999E-3</v>
      </c>
      <c r="K159" s="58">
        <v>5.0689897879999998E-3</v>
      </c>
      <c r="L159" s="58">
        <v>5.0689897879999998E-3</v>
      </c>
      <c r="M159" s="17">
        <f t="shared" si="4"/>
        <v>1</v>
      </c>
      <c r="N159" s="17">
        <f t="shared" si="5"/>
        <v>1</v>
      </c>
      <c r="O159" s="62"/>
    </row>
    <row r="160" spans="1:15" ht="13.5" thickBot="1">
      <c r="A160" s="12" t="s">
        <v>157</v>
      </c>
      <c r="B160" s="10">
        <v>13</v>
      </c>
      <c r="C160" s="15">
        <v>54534.1640625</v>
      </c>
      <c r="D160" s="15">
        <v>1084</v>
      </c>
      <c r="E160" s="15">
        <v>1029.0999999999999</v>
      </c>
      <c r="F160" s="15">
        <v>914.80961819443405</v>
      </c>
      <c r="G160" s="15">
        <v>925.13256500568605</v>
      </c>
      <c r="H160" s="15">
        <v>10.322946811252001</v>
      </c>
      <c r="I160" s="58">
        <v>0.11172112165500001</v>
      </c>
      <c r="J160" s="58">
        <v>0.11898057792199999</v>
      </c>
      <c r="K160" s="58">
        <v>7.3113526718000005E-2</v>
      </c>
      <c r="L160" s="58">
        <v>8.0372982984999994E-2</v>
      </c>
      <c r="M160" s="17">
        <f t="shared" si="4"/>
        <v>1</v>
      </c>
      <c r="N160" s="17">
        <f t="shared" si="5"/>
        <v>0</v>
      </c>
      <c r="O160" s="62"/>
    </row>
    <row r="161" spans="1:15" ht="13.5" thickBot="1">
      <c r="A161" s="12" t="s">
        <v>157</v>
      </c>
      <c r="B161" s="10">
        <v>14</v>
      </c>
      <c r="C161" s="15">
        <v>56678.4765625</v>
      </c>
      <c r="D161" s="15">
        <v>983.3</v>
      </c>
      <c r="E161" s="15">
        <v>994.3</v>
      </c>
      <c r="F161" s="15">
        <v>741.74589455385899</v>
      </c>
      <c r="G161" s="15">
        <v>781.73665007226998</v>
      </c>
      <c r="H161" s="15">
        <v>39.990755518409998</v>
      </c>
      <c r="I161" s="58">
        <v>0.141746378289</v>
      </c>
      <c r="J161" s="58">
        <v>0.169869272465</v>
      </c>
      <c r="K161" s="58">
        <v>0.14948196197399999</v>
      </c>
      <c r="L161" s="58">
        <v>0.17760485614999999</v>
      </c>
      <c r="M161" s="17">
        <f t="shared" si="4"/>
        <v>1</v>
      </c>
      <c r="N161" s="17">
        <f t="shared" si="5"/>
        <v>0</v>
      </c>
      <c r="O161" s="62"/>
    </row>
    <row r="162" spans="1:15" ht="13.5" thickBot="1">
      <c r="A162" s="12" t="s">
        <v>157</v>
      </c>
      <c r="B162" s="10">
        <v>15</v>
      </c>
      <c r="C162" s="15">
        <v>57920.765625</v>
      </c>
      <c r="D162" s="15">
        <v>990</v>
      </c>
      <c r="E162" s="15">
        <v>979.2</v>
      </c>
      <c r="F162" s="15">
        <v>564.96889799992198</v>
      </c>
      <c r="G162" s="15">
        <v>589.05124591787603</v>
      </c>
      <c r="H162" s="15">
        <v>24.082347917953999</v>
      </c>
      <c r="I162" s="58">
        <v>0.28196114914300002</v>
      </c>
      <c r="J162" s="58">
        <v>0.29889669620199999</v>
      </c>
      <c r="K162" s="58">
        <v>0.274366212434</v>
      </c>
      <c r="L162" s="58">
        <v>0.29130175949300002</v>
      </c>
      <c r="M162" s="17">
        <f t="shared" si="4"/>
        <v>1</v>
      </c>
      <c r="N162" s="17">
        <f t="shared" si="5"/>
        <v>0</v>
      </c>
      <c r="O162" s="62"/>
    </row>
    <row r="163" spans="1:15" ht="13.5" thickBot="1">
      <c r="A163" s="12" t="s">
        <v>157</v>
      </c>
      <c r="B163" s="10">
        <v>16</v>
      </c>
      <c r="C163" s="15">
        <v>58544.328125</v>
      </c>
      <c r="D163" s="15">
        <v>881.3</v>
      </c>
      <c r="E163" s="15">
        <v>903.4</v>
      </c>
      <c r="F163" s="15">
        <v>704.88702722933601</v>
      </c>
      <c r="G163" s="15">
        <v>704.88702722933601</v>
      </c>
      <c r="H163" s="15">
        <v>0</v>
      </c>
      <c r="I163" s="58">
        <v>0.124059755816</v>
      </c>
      <c r="J163" s="58">
        <v>0.124059755816</v>
      </c>
      <c r="K163" s="58">
        <v>0.13960124667400001</v>
      </c>
      <c r="L163" s="58">
        <v>0.13960124667400001</v>
      </c>
      <c r="M163" s="17">
        <f t="shared" si="4"/>
        <v>1</v>
      </c>
      <c r="N163" s="17">
        <f t="shared" si="5"/>
        <v>0</v>
      </c>
      <c r="O163" s="62"/>
    </row>
    <row r="164" spans="1:15" ht="13.5" thickBot="1">
      <c r="A164" s="12" t="s">
        <v>157</v>
      </c>
      <c r="B164" s="10">
        <v>17</v>
      </c>
      <c r="C164" s="15">
        <v>58512.484375</v>
      </c>
      <c r="D164" s="15">
        <v>799.2</v>
      </c>
      <c r="E164" s="15">
        <v>838.8</v>
      </c>
      <c r="F164" s="15">
        <v>855.59459957294996</v>
      </c>
      <c r="G164" s="15">
        <v>855.59459957294996</v>
      </c>
      <c r="H164" s="15">
        <v>0</v>
      </c>
      <c r="I164" s="58">
        <v>3.9658649487999999E-2</v>
      </c>
      <c r="J164" s="58">
        <v>3.9658649487999999E-2</v>
      </c>
      <c r="K164" s="58">
        <v>1.1810548222000001E-2</v>
      </c>
      <c r="L164" s="58">
        <v>1.1810548222000001E-2</v>
      </c>
      <c r="M164" s="17">
        <f t="shared" si="4"/>
        <v>1</v>
      </c>
      <c r="N164" s="17">
        <f t="shared" si="5"/>
        <v>1</v>
      </c>
      <c r="O164" s="62"/>
    </row>
    <row r="165" spans="1:15" ht="13.5" thickBot="1">
      <c r="A165" s="12" t="s">
        <v>157</v>
      </c>
      <c r="B165" s="10">
        <v>18</v>
      </c>
      <c r="C165" s="15">
        <v>57288.50390625</v>
      </c>
      <c r="D165" s="15">
        <v>677.1</v>
      </c>
      <c r="E165" s="15">
        <v>700.2</v>
      </c>
      <c r="F165" s="15">
        <v>612.69811354258798</v>
      </c>
      <c r="G165" s="15">
        <v>612.69811354258798</v>
      </c>
      <c r="H165" s="15">
        <v>0</v>
      </c>
      <c r="I165" s="58">
        <v>4.5289652923000003E-2</v>
      </c>
      <c r="J165" s="58">
        <v>4.5289652923000003E-2</v>
      </c>
      <c r="K165" s="58">
        <v>6.1534378661999997E-2</v>
      </c>
      <c r="L165" s="58">
        <v>6.1534378661999997E-2</v>
      </c>
      <c r="M165" s="17">
        <f t="shared" si="4"/>
        <v>1</v>
      </c>
      <c r="N165" s="17">
        <f t="shared" si="5"/>
        <v>0</v>
      </c>
      <c r="O165" s="62"/>
    </row>
    <row r="166" spans="1:15" ht="13.5" thickBot="1">
      <c r="A166" s="12" t="s">
        <v>157</v>
      </c>
      <c r="B166" s="10">
        <v>19</v>
      </c>
      <c r="C166" s="15">
        <v>55533.04296875</v>
      </c>
      <c r="D166" s="15">
        <v>490.7</v>
      </c>
      <c r="E166" s="15">
        <v>530.9</v>
      </c>
      <c r="F166" s="15">
        <v>425.495369788218</v>
      </c>
      <c r="G166" s="15">
        <v>425.495369788218</v>
      </c>
      <c r="H166" s="15">
        <v>0</v>
      </c>
      <c r="I166" s="58">
        <v>4.5854170330999998E-2</v>
      </c>
      <c r="J166" s="58">
        <v>4.5854170330999998E-2</v>
      </c>
      <c r="K166" s="58">
        <v>7.4124212524999997E-2</v>
      </c>
      <c r="L166" s="58">
        <v>7.4124212524999997E-2</v>
      </c>
      <c r="M166" s="17">
        <f t="shared" si="4"/>
        <v>1</v>
      </c>
      <c r="N166" s="17">
        <f t="shared" si="5"/>
        <v>0</v>
      </c>
      <c r="O166" s="62"/>
    </row>
    <row r="167" spans="1:15" ht="13.5" thickBot="1">
      <c r="A167" s="12" t="s">
        <v>157</v>
      </c>
      <c r="B167" s="10">
        <v>20</v>
      </c>
      <c r="C167" s="15">
        <v>53308.57421875</v>
      </c>
      <c r="D167" s="15">
        <v>231.4</v>
      </c>
      <c r="E167" s="15">
        <v>216.1</v>
      </c>
      <c r="F167" s="15">
        <v>272.23345667730598</v>
      </c>
      <c r="G167" s="15">
        <v>272.23345667730598</v>
      </c>
      <c r="H167" s="15">
        <v>0</v>
      </c>
      <c r="I167" s="58">
        <v>2.8715511023999999E-2</v>
      </c>
      <c r="J167" s="58">
        <v>2.8715511023999999E-2</v>
      </c>
      <c r="K167" s="58">
        <v>3.9475004695000003E-2</v>
      </c>
      <c r="L167" s="58">
        <v>3.9475004695000003E-2</v>
      </c>
      <c r="M167" s="17">
        <f t="shared" si="4"/>
        <v>1</v>
      </c>
      <c r="N167" s="17">
        <f t="shared" si="5"/>
        <v>1</v>
      </c>
      <c r="O167" s="62"/>
    </row>
    <row r="168" spans="1:15" ht="13.5" thickBot="1">
      <c r="A168" s="12" t="s">
        <v>157</v>
      </c>
      <c r="B168" s="10">
        <v>21</v>
      </c>
      <c r="C168" s="15">
        <v>51575.0859375</v>
      </c>
      <c r="D168" s="15">
        <v>44.3</v>
      </c>
      <c r="E168" s="15">
        <v>33.799999999999997</v>
      </c>
      <c r="F168" s="15">
        <v>41.309920178508001</v>
      </c>
      <c r="G168" s="15">
        <v>41.309920178508001</v>
      </c>
      <c r="H168" s="15">
        <v>0</v>
      </c>
      <c r="I168" s="58">
        <v>2.1027284249999999E-3</v>
      </c>
      <c r="J168" s="58">
        <v>2.1027284249999999E-3</v>
      </c>
      <c r="K168" s="58">
        <v>5.2812378179999996E-3</v>
      </c>
      <c r="L168" s="58">
        <v>5.2812378179999996E-3</v>
      </c>
      <c r="M168" s="17">
        <f t="shared" si="4"/>
        <v>1</v>
      </c>
      <c r="N168" s="17">
        <f t="shared" si="5"/>
        <v>1</v>
      </c>
      <c r="O168" s="62"/>
    </row>
    <row r="169" spans="1:15" ht="13.5" thickBot="1">
      <c r="A169" s="12" t="s">
        <v>157</v>
      </c>
      <c r="B169" s="10">
        <v>22</v>
      </c>
      <c r="C169" s="15">
        <v>50229.3046875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58">
        <v>0</v>
      </c>
      <c r="J169" s="58">
        <v>0</v>
      </c>
      <c r="K169" s="58">
        <v>0</v>
      </c>
      <c r="L169" s="58">
        <v>0</v>
      </c>
      <c r="M169" s="17">
        <f t="shared" si="4"/>
        <v>0</v>
      </c>
      <c r="N169" s="17">
        <f t="shared" si="5"/>
        <v>0</v>
      </c>
      <c r="O169" s="62"/>
    </row>
    <row r="170" spans="1:15" ht="13.5" thickBot="1">
      <c r="A170" s="12" t="s">
        <v>157</v>
      </c>
      <c r="B170" s="10">
        <v>23</v>
      </c>
      <c r="C170" s="15">
        <v>47696.1484375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58">
        <v>0</v>
      </c>
      <c r="J170" s="58">
        <v>0</v>
      </c>
      <c r="K170" s="58">
        <v>0</v>
      </c>
      <c r="L170" s="58">
        <v>0</v>
      </c>
      <c r="M170" s="17">
        <f t="shared" si="4"/>
        <v>0</v>
      </c>
      <c r="N170" s="17">
        <f t="shared" si="5"/>
        <v>0</v>
      </c>
      <c r="O170" s="62"/>
    </row>
    <row r="171" spans="1:15" ht="13.5" thickBot="1">
      <c r="A171" s="12" t="s">
        <v>157</v>
      </c>
      <c r="B171" s="10">
        <v>24</v>
      </c>
      <c r="C171" s="15">
        <v>44821.1875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58">
        <v>0</v>
      </c>
      <c r="J171" s="58">
        <v>0</v>
      </c>
      <c r="K171" s="58">
        <v>0</v>
      </c>
      <c r="L171" s="58">
        <v>0</v>
      </c>
      <c r="M171" s="17">
        <f t="shared" si="4"/>
        <v>0</v>
      </c>
      <c r="N171" s="17">
        <f t="shared" si="5"/>
        <v>0</v>
      </c>
      <c r="O171" s="62"/>
    </row>
    <row r="172" spans="1:15" ht="13.5" thickBot="1">
      <c r="A172" s="12" t="s">
        <v>158</v>
      </c>
      <c r="B172" s="10">
        <v>1</v>
      </c>
      <c r="C172" s="15">
        <v>42053.25390625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58">
        <v>0</v>
      </c>
      <c r="J172" s="58">
        <v>0</v>
      </c>
      <c r="K172" s="58">
        <v>0</v>
      </c>
      <c r="L172" s="58">
        <v>0</v>
      </c>
      <c r="M172" s="17">
        <f t="shared" si="4"/>
        <v>0</v>
      </c>
      <c r="N172" s="17">
        <f t="shared" si="5"/>
        <v>0</v>
      </c>
      <c r="O172" s="62"/>
    </row>
    <row r="173" spans="1:15" ht="13.5" thickBot="1">
      <c r="A173" s="12" t="s">
        <v>158</v>
      </c>
      <c r="B173" s="10">
        <v>2</v>
      </c>
      <c r="C173" s="15">
        <v>39759.421875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58">
        <v>0</v>
      </c>
      <c r="J173" s="58">
        <v>0</v>
      </c>
      <c r="K173" s="58">
        <v>0</v>
      </c>
      <c r="L173" s="58">
        <v>0</v>
      </c>
      <c r="M173" s="17">
        <f t="shared" si="4"/>
        <v>0</v>
      </c>
      <c r="N173" s="17">
        <f t="shared" si="5"/>
        <v>0</v>
      </c>
      <c r="O173" s="62"/>
    </row>
    <row r="174" spans="1:15" ht="13.5" thickBot="1">
      <c r="A174" s="12" t="s">
        <v>158</v>
      </c>
      <c r="B174" s="10">
        <v>3</v>
      </c>
      <c r="C174" s="15">
        <v>37938.49609375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58">
        <v>0</v>
      </c>
      <c r="J174" s="58">
        <v>0</v>
      </c>
      <c r="K174" s="58">
        <v>0</v>
      </c>
      <c r="L174" s="58">
        <v>0</v>
      </c>
      <c r="M174" s="17">
        <f t="shared" si="4"/>
        <v>0</v>
      </c>
      <c r="N174" s="17">
        <f t="shared" si="5"/>
        <v>0</v>
      </c>
      <c r="O174" s="62"/>
    </row>
    <row r="175" spans="1:15" ht="13.5" thickBot="1">
      <c r="A175" s="12" t="s">
        <v>158</v>
      </c>
      <c r="B175" s="10">
        <v>4</v>
      </c>
      <c r="C175" s="15">
        <v>36644.3046875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58">
        <v>0</v>
      </c>
      <c r="J175" s="58">
        <v>0</v>
      </c>
      <c r="K175" s="58">
        <v>0</v>
      </c>
      <c r="L175" s="58">
        <v>0</v>
      </c>
      <c r="M175" s="17">
        <f t="shared" si="4"/>
        <v>0</v>
      </c>
      <c r="N175" s="17">
        <f t="shared" si="5"/>
        <v>0</v>
      </c>
      <c r="O175" s="62"/>
    </row>
    <row r="176" spans="1:15" ht="13.5" thickBot="1">
      <c r="A176" s="12" t="s">
        <v>158</v>
      </c>
      <c r="B176" s="10">
        <v>5</v>
      </c>
      <c r="C176" s="15">
        <v>35840.0703125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58">
        <v>0</v>
      </c>
      <c r="J176" s="58">
        <v>0</v>
      </c>
      <c r="K176" s="58">
        <v>0</v>
      </c>
      <c r="L176" s="58">
        <v>0</v>
      </c>
      <c r="M176" s="17">
        <f t="shared" si="4"/>
        <v>0</v>
      </c>
      <c r="N176" s="17">
        <f t="shared" si="5"/>
        <v>0</v>
      </c>
      <c r="O176" s="62"/>
    </row>
    <row r="177" spans="1:15" ht="13.5" thickBot="1">
      <c r="A177" s="12" t="s">
        <v>158</v>
      </c>
      <c r="B177" s="10">
        <v>6</v>
      </c>
      <c r="C177" s="15">
        <v>35586.7109375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58">
        <v>0</v>
      </c>
      <c r="J177" s="58">
        <v>0</v>
      </c>
      <c r="K177" s="58">
        <v>0</v>
      </c>
      <c r="L177" s="58">
        <v>0</v>
      </c>
      <c r="M177" s="17">
        <f t="shared" si="4"/>
        <v>0</v>
      </c>
      <c r="N177" s="17">
        <f t="shared" si="5"/>
        <v>0</v>
      </c>
      <c r="O177" s="62"/>
    </row>
    <row r="178" spans="1:15" ht="13.5" thickBot="1">
      <c r="A178" s="12" t="s">
        <v>158</v>
      </c>
      <c r="B178" s="10">
        <v>7</v>
      </c>
      <c r="C178" s="15">
        <v>35485.7890625</v>
      </c>
      <c r="D178" s="15">
        <v>0.8</v>
      </c>
      <c r="E178" s="15">
        <v>0.4</v>
      </c>
      <c r="F178" s="15">
        <v>9.7354045417000004E-2</v>
      </c>
      <c r="G178" s="15">
        <v>9.7354045417000004E-2</v>
      </c>
      <c r="H178" s="15">
        <v>0</v>
      </c>
      <c r="I178" s="58">
        <v>4.9412514299999996E-4</v>
      </c>
      <c r="J178" s="58">
        <v>4.9412514299999996E-4</v>
      </c>
      <c r="K178" s="58">
        <v>2.1283119099999999E-4</v>
      </c>
      <c r="L178" s="58">
        <v>2.1283119099999999E-4</v>
      </c>
      <c r="M178" s="17">
        <f t="shared" si="4"/>
        <v>0</v>
      </c>
      <c r="N178" s="17">
        <f t="shared" si="5"/>
        <v>0</v>
      </c>
      <c r="O178" s="62"/>
    </row>
    <row r="179" spans="1:15" ht="13.5" thickBot="1">
      <c r="A179" s="12" t="s">
        <v>158</v>
      </c>
      <c r="B179" s="10">
        <v>8</v>
      </c>
      <c r="C179" s="15">
        <v>36052.37109375</v>
      </c>
      <c r="D179" s="15">
        <v>118.4</v>
      </c>
      <c r="E179" s="15">
        <v>115.8</v>
      </c>
      <c r="F179" s="15">
        <v>55.357367532086002</v>
      </c>
      <c r="G179" s="15">
        <v>55.357367532086002</v>
      </c>
      <c r="H179" s="15">
        <v>0</v>
      </c>
      <c r="I179" s="58">
        <v>4.4333778105999998E-2</v>
      </c>
      <c r="J179" s="58">
        <v>4.4333778105999998E-2</v>
      </c>
      <c r="K179" s="58">
        <v>4.2505367416999999E-2</v>
      </c>
      <c r="L179" s="58">
        <v>4.2505367416999999E-2</v>
      </c>
      <c r="M179" s="17">
        <f t="shared" si="4"/>
        <v>1</v>
      </c>
      <c r="N179" s="17">
        <f t="shared" si="5"/>
        <v>0</v>
      </c>
      <c r="O179" s="62"/>
    </row>
    <row r="180" spans="1:15" ht="13.5" thickBot="1">
      <c r="A180" s="12" t="s">
        <v>158</v>
      </c>
      <c r="B180" s="10">
        <v>9</v>
      </c>
      <c r="C180" s="15">
        <v>39023.8671875</v>
      </c>
      <c r="D180" s="15">
        <v>619.1</v>
      </c>
      <c r="E180" s="15">
        <v>604.5</v>
      </c>
      <c r="F180" s="15">
        <v>255.013768555621</v>
      </c>
      <c r="G180" s="15">
        <v>255.013768555621</v>
      </c>
      <c r="H180" s="15">
        <v>0</v>
      </c>
      <c r="I180" s="58">
        <v>0.25603813744300002</v>
      </c>
      <c r="J180" s="58">
        <v>0.25603813744300002</v>
      </c>
      <c r="K180" s="58">
        <v>0.24577090818799999</v>
      </c>
      <c r="L180" s="58">
        <v>0.24577090818799999</v>
      </c>
      <c r="M180" s="17">
        <f t="shared" si="4"/>
        <v>1</v>
      </c>
      <c r="N180" s="17">
        <f t="shared" si="5"/>
        <v>0</v>
      </c>
      <c r="O180" s="62"/>
    </row>
    <row r="181" spans="1:15" ht="13.5" thickBot="1">
      <c r="A181" s="12" t="s">
        <v>158</v>
      </c>
      <c r="B181" s="10">
        <v>10</v>
      </c>
      <c r="C181" s="15">
        <v>42795.82421875</v>
      </c>
      <c r="D181" s="15">
        <v>1013.9</v>
      </c>
      <c r="E181" s="15">
        <v>985.4</v>
      </c>
      <c r="F181" s="15">
        <v>411.55006537881201</v>
      </c>
      <c r="G181" s="15">
        <v>411.55006537881201</v>
      </c>
      <c r="H181" s="15">
        <v>0</v>
      </c>
      <c r="I181" s="58">
        <v>0.423593484262</v>
      </c>
      <c r="J181" s="58">
        <v>0.423593484262</v>
      </c>
      <c r="K181" s="58">
        <v>0.40355129016899999</v>
      </c>
      <c r="L181" s="58">
        <v>0.40355129016899999</v>
      </c>
      <c r="M181" s="17">
        <f t="shared" si="4"/>
        <v>1</v>
      </c>
      <c r="N181" s="17">
        <f t="shared" si="5"/>
        <v>0</v>
      </c>
      <c r="O181" s="62"/>
    </row>
    <row r="182" spans="1:15" ht="13.5" thickBot="1">
      <c r="A182" s="12" t="s">
        <v>158</v>
      </c>
      <c r="B182" s="10">
        <v>11</v>
      </c>
      <c r="C182" s="15">
        <v>46417.4296875</v>
      </c>
      <c r="D182" s="15">
        <v>1112.8</v>
      </c>
      <c r="E182" s="15">
        <v>1098.4000000000001</v>
      </c>
      <c r="F182" s="15">
        <v>584.61122893015499</v>
      </c>
      <c r="G182" s="15">
        <v>584.61122893015499</v>
      </c>
      <c r="H182" s="15">
        <v>0</v>
      </c>
      <c r="I182" s="58">
        <v>0.37144076727800002</v>
      </c>
      <c r="J182" s="58">
        <v>0.37144076727800002</v>
      </c>
      <c r="K182" s="58">
        <v>0.36131418499899998</v>
      </c>
      <c r="L182" s="58">
        <v>0.36131418499899998</v>
      </c>
      <c r="M182" s="17">
        <f t="shared" si="4"/>
        <v>1</v>
      </c>
      <c r="N182" s="17">
        <f t="shared" si="5"/>
        <v>0</v>
      </c>
      <c r="O182" s="62"/>
    </row>
    <row r="183" spans="1:15" ht="13.5" thickBot="1">
      <c r="A183" s="12" t="s">
        <v>158</v>
      </c>
      <c r="B183" s="10">
        <v>12</v>
      </c>
      <c r="C183" s="15">
        <v>49403.140625</v>
      </c>
      <c r="D183" s="15">
        <v>1096.7</v>
      </c>
      <c r="E183" s="15">
        <v>1138.0999999999999</v>
      </c>
      <c r="F183" s="15">
        <v>743.77062181194594</v>
      </c>
      <c r="G183" s="15">
        <v>743.77062181194594</v>
      </c>
      <c r="H183" s="15">
        <v>0</v>
      </c>
      <c r="I183" s="58">
        <v>0.24819224907699999</v>
      </c>
      <c r="J183" s="58">
        <v>0.24819224907699999</v>
      </c>
      <c r="K183" s="58">
        <v>0.27730617312799999</v>
      </c>
      <c r="L183" s="58">
        <v>0.27730617312799999</v>
      </c>
      <c r="M183" s="17">
        <f t="shared" si="4"/>
        <v>1</v>
      </c>
      <c r="N183" s="17">
        <f t="shared" si="5"/>
        <v>0</v>
      </c>
      <c r="O183" s="62"/>
    </row>
    <row r="184" spans="1:15" ht="13.5" thickBot="1">
      <c r="A184" s="12" t="s">
        <v>158</v>
      </c>
      <c r="B184" s="10">
        <v>13</v>
      </c>
      <c r="C184" s="15">
        <v>51568.9765625</v>
      </c>
      <c r="D184" s="15">
        <v>1149.7</v>
      </c>
      <c r="E184" s="15">
        <v>1133.5</v>
      </c>
      <c r="F184" s="15">
        <v>869.62647018273697</v>
      </c>
      <c r="G184" s="15">
        <v>869.62647018273697</v>
      </c>
      <c r="H184" s="15">
        <v>0</v>
      </c>
      <c r="I184" s="58">
        <v>0.196957475258</v>
      </c>
      <c r="J184" s="58">
        <v>0.196957475258</v>
      </c>
      <c r="K184" s="58">
        <v>0.18556507019400001</v>
      </c>
      <c r="L184" s="58">
        <v>0.18556507019400001</v>
      </c>
      <c r="M184" s="17">
        <f t="shared" si="4"/>
        <v>1</v>
      </c>
      <c r="N184" s="17">
        <f t="shared" si="5"/>
        <v>0</v>
      </c>
      <c r="O184" s="62"/>
    </row>
    <row r="185" spans="1:15" ht="13.5" thickBot="1">
      <c r="A185" s="12" t="s">
        <v>158</v>
      </c>
      <c r="B185" s="10">
        <v>14</v>
      </c>
      <c r="C185" s="15">
        <v>52837.890625</v>
      </c>
      <c r="D185" s="15">
        <v>1010.2</v>
      </c>
      <c r="E185" s="15">
        <v>988.9</v>
      </c>
      <c r="F185" s="15">
        <v>1103.58041713072</v>
      </c>
      <c r="G185" s="15">
        <v>1121.8725297291401</v>
      </c>
      <c r="H185" s="15">
        <v>18.292112598418999</v>
      </c>
      <c r="I185" s="58">
        <v>7.8532018093000006E-2</v>
      </c>
      <c r="J185" s="58">
        <v>6.5668366477000001E-2</v>
      </c>
      <c r="K185" s="58">
        <v>9.3510921046999998E-2</v>
      </c>
      <c r="L185" s="58">
        <v>8.0647269430000001E-2</v>
      </c>
      <c r="M185" s="17">
        <f t="shared" si="4"/>
        <v>1</v>
      </c>
      <c r="N185" s="17">
        <f t="shared" si="5"/>
        <v>1</v>
      </c>
      <c r="O185" s="62"/>
    </row>
    <row r="186" spans="1:15" ht="13.5" thickBot="1">
      <c r="A186" s="12" t="s">
        <v>158</v>
      </c>
      <c r="B186" s="10">
        <v>15</v>
      </c>
      <c r="C186" s="15">
        <v>53853.20703125</v>
      </c>
      <c r="D186" s="15">
        <v>957.2</v>
      </c>
      <c r="E186" s="15">
        <v>999.4</v>
      </c>
      <c r="F186" s="15">
        <v>1101.31448046592</v>
      </c>
      <c r="G186" s="15">
        <v>1165.2867849434699</v>
      </c>
      <c r="H186" s="15">
        <v>63.972304477557998</v>
      </c>
      <c r="I186" s="58">
        <v>0.14633388533200001</v>
      </c>
      <c r="J186" s="58">
        <v>0.101346329441</v>
      </c>
      <c r="K186" s="58">
        <v>0.116657373377</v>
      </c>
      <c r="L186" s="58">
        <v>7.1669817486000001E-2</v>
      </c>
      <c r="M186" s="17">
        <f t="shared" si="4"/>
        <v>1</v>
      </c>
      <c r="N186" s="17">
        <f t="shared" si="5"/>
        <v>1</v>
      </c>
      <c r="O186" s="62"/>
    </row>
    <row r="187" spans="1:15" ht="13.5" thickBot="1">
      <c r="A187" s="12" t="s">
        <v>158</v>
      </c>
      <c r="B187" s="10">
        <v>16</v>
      </c>
      <c r="C187" s="15">
        <v>54560.81640625</v>
      </c>
      <c r="D187" s="15">
        <v>874.6</v>
      </c>
      <c r="E187" s="15">
        <v>875.9</v>
      </c>
      <c r="F187" s="15">
        <v>987.73741521120098</v>
      </c>
      <c r="G187" s="15">
        <v>1057.36125188033</v>
      </c>
      <c r="H187" s="15">
        <v>69.623836669127002</v>
      </c>
      <c r="I187" s="58">
        <v>0.128524087116</v>
      </c>
      <c r="J187" s="58">
        <v>7.9562176659999997E-2</v>
      </c>
      <c r="K187" s="58">
        <v>0.127609881772</v>
      </c>
      <c r="L187" s="58">
        <v>7.8647971314999995E-2</v>
      </c>
      <c r="M187" s="17">
        <f t="shared" si="4"/>
        <v>1</v>
      </c>
      <c r="N187" s="17">
        <f t="shared" si="5"/>
        <v>1</v>
      </c>
      <c r="O187" s="62"/>
    </row>
    <row r="188" spans="1:15" ht="13.5" thickBot="1">
      <c r="A188" s="12" t="s">
        <v>158</v>
      </c>
      <c r="B188" s="10">
        <v>17</v>
      </c>
      <c r="C188" s="15">
        <v>55017.1484375</v>
      </c>
      <c r="D188" s="15">
        <v>790.1</v>
      </c>
      <c r="E188" s="15">
        <v>754.2</v>
      </c>
      <c r="F188" s="15">
        <v>803.92813515530702</v>
      </c>
      <c r="G188" s="15">
        <v>873.53532265530703</v>
      </c>
      <c r="H188" s="15">
        <v>69.607187499999</v>
      </c>
      <c r="I188" s="58">
        <v>5.8674629152000002E-2</v>
      </c>
      <c r="J188" s="58">
        <v>9.7244269719999991E-3</v>
      </c>
      <c r="K188" s="58">
        <v>8.3920761359999999E-2</v>
      </c>
      <c r="L188" s="58">
        <v>3.4970559179999999E-2</v>
      </c>
      <c r="M188" s="17">
        <f t="shared" si="4"/>
        <v>1</v>
      </c>
      <c r="N188" s="17">
        <f t="shared" si="5"/>
        <v>1</v>
      </c>
      <c r="O188" s="62"/>
    </row>
    <row r="189" spans="1:15" ht="13.5" thickBot="1">
      <c r="A189" s="12" t="s">
        <v>158</v>
      </c>
      <c r="B189" s="10">
        <v>18</v>
      </c>
      <c r="C189" s="15">
        <v>54840.71875</v>
      </c>
      <c r="D189" s="15">
        <v>737.3</v>
      </c>
      <c r="E189" s="15">
        <v>752.2</v>
      </c>
      <c r="F189" s="15">
        <v>588.68413940211099</v>
      </c>
      <c r="G189" s="15">
        <v>666.31199771238698</v>
      </c>
      <c r="H189" s="15">
        <v>77.627858310275002</v>
      </c>
      <c r="I189" s="58">
        <v>4.9921239302000001E-2</v>
      </c>
      <c r="J189" s="58">
        <v>0.10451185696</v>
      </c>
      <c r="K189" s="58">
        <v>6.0399439020000001E-2</v>
      </c>
      <c r="L189" s="58">
        <v>0.114990056679</v>
      </c>
      <c r="M189" s="17">
        <f t="shared" si="4"/>
        <v>1</v>
      </c>
      <c r="N189" s="17">
        <f t="shared" si="5"/>
        <v>0</v>
      </c>
      <c r="O189" s="62"/>
    </row>
    <row r="190" spans="1:15" ht="13.5" thickBot="1">
      <c r="A190" s="12" t="s">
        <v>158</v>
      </c>
      <c r="B190" s="10">
        <v>19</v>
      </c>
      <c r="C190" s="15">
        <v>53857.8125</v>
      </c>
      <c r="D190" s="15">
        <v>565.4</v>
      </c>
      <c r="E190" s="15">
        <v>552.79999999999995</v>
      </c>
      <c r="F190" s="15">
        <v>329.32941556937197</v>
      </c>
      <c r="G190" s="15">
        <v>335.156627966629</v>
      </c>
      <c r="H190" s="15">
        <v>5.827212397257</v>
      </c>
      <c r="I190" s="58">
        <v>0.16191517020599999</v>
      </c>
      <c r="J190" s="58">
        <v>0.166013069219</v>
      </c>
      <c r="K190" s="58">
        <v>0.15305441071199999</v>
      </c>
      <c r="L190" s="58">
        <v>0.157152309726</v>
      </c>
      <c r="M190" s="17">
        <f t="shared" si="4"/>
        <v>1</v>
      </c>
      <c r="N190" s="17">
        <f t="shared" si="5"/>
        <v>0</v>
      </c>
      <c r="O190" s="62"/>
    </row>
    <row r="191" spans="1:15" ht="13.5" thickBot="1">
      <c r="A191" s="12" t="s">
        <v>158</v>
      </c>
      <c r="B191" s="10">
        <v>20</v>
      </c>
      <c r="C191" s="15">
        <v>52266.26171875</v>
      </c>
      <c r="D191" s="15">
        <v>283.7</v>
      </c>
      <c r="E191" s="15">
        <v>251.2</v>
      </c>
      <c r="F191" s="15">
        <v>166.709157382705</v>
      </c>
      <c r="G191" s="15">
        <v>166.709157382705</v>
      </c>
      <c r="H191" s="15">
        <v>0</v>
      </c>
      <c r="I191" s="58">
        <v>8.2272041221E-2</v>
      </c>
      <c r="J191" s="58">
        <v>8.2272041221E-2</v>
      </c>
      <c r="K191" s="58">
        <v>5.9416907606999997E-2</v>
      </c>
      <c r="L191" s="58">
        <v>5.9416907606999997E-2</v>
      </c>
      <c r="M191" s="17">
        <f t="shared" si="4"/>
        <v>1</v>
      </c>
      <c r="N191" s="17">
        <f t="shared" si="5"/>
        <v>0</v>
      </c>
      <c r="O191" s="62"/>
    </row>
    <row r="192" spans="1:15" ht="13.5" thickBot="1">
      <c r="A192" s="12" t="s">
        <v>158</v>
      </c>
      <c r="B192" s="10">
        <v>21</v>
      </c>
      <c r="C192" s="15">
        <v>50804.09375</v>
      </c>
      <c r="D192" s="15">
        <v>43.2</v>
      </c>
      <c r="E192" s="15">
        <v>34.5</v>
      </c>
      <c r="F192" s="15">
        <v>27.558813454833999</v>
      </c>
      <c r="G192" s="15">
        <v>27.559486067763</v>
      </c>
      <c r="H192" s="15">
        <v>6.7261292900000003E-4</v>
      </c>
      <c r="I192" s="58">
        <v>1.0998954945E-2</v>
      </c>
      <c r="J192" s="58">
        <v>1.099942795E-2</v>
      </c>
      <c r="K192" s="58">
        <v>4.8808114849999999E-3</v>
      </c>
      <c r="L192" s="58">
        <v>4.8812844900000003E-3</v>
      </c>
      <c r="M192" s="17">
        <f t="shared" si="4"/>
        <v>1</v>
      </c>
      <c r="N192" s="17">
        <f t="shared" si="5"/>
        <v>0</v>
      </c>
      <c r="O192" s="62"/>
    </row>
    <row r="193" spans="1:15" ht="13.5" thickBot="1">
      <c r="A193" s="12" t="s">
        <v>158</v>
      </c>
      <c r="B193" s="10">
        <v>22</v>
      </c>
      <c r="C193" s="15">
        <v>49984.8203125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58">
        <v>0</v>
      </c>
      <c r="J193" s="58">
        <v>0</v>
      </c>
      <c r="K193" s="58">
        <v>0</v>
      </c>
      <c r="L193" s="58">
        <v>0</v>
      </c>
      <c r="M193" s="17">
        <f t="shared" si="4"/>
        <v>0</v>
      </c>
      <c r="N193" s="17">
        <f t="shared" si="5"/>
        <v>0</v>
      </c>
      <c r="O193" s="62"/>
    </row>
    <row r="194" spans="1:15" ht="13.5" thickBot="1">
      <c r="A194" s="12" t="s">
        <v>158</v>
      </c>
      <c r="B194" s="10">
        <v>23</v>
      </c>
      <c r="C194" s="15">
        <v>47253.203125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58">
        <v>0</v>
      </c>
      <c r="J194" s="58">
        <v>0</v>
      </c>
      <c r="K194" s="58">
        <v>0</v>
      </c>
      <c r="L194" s="58">
        <v>0</v>
      </c>
      <c r="M194" s="17">
        <f t="shared" si="4"/>
        <v>0</v>
      </c>
      <c r="N194" s="17">
        <f t="shared" si="5"/>
        <v>0</v>
      </c>
      <c r="O194" s="62"/>
    </row>
    <row r="195" spans="1:15" ht="13.5" thickBot="1">
      <c r="A195" s="12" t="s">
        <v>158</v>
      </c>
      <c r="B195" s="10">
        <v>24</v>
      </c>
      <c r="C195" s="15">
        <v>43811.24609375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58">
        <v>0</v>
      </c>
      <c r="J195" s="58">
        <v>0</v>
      </c>
      <c r="K195" s="58">
        <v>0</v>
      </c>
      <c r="L195" s="58">
        <v>0</v>
      </c>
      <c r="M195" s="17">
        <f t="shared" si="4"/>
        <v>0</v>
      </c>
      <c r="N195" s="17">
        <f t="shared" si="5"/>
        <v>0</v>
      </c>
      <c r="O195" s="62"/>
    </row>
    <row r="196" spans="1:15" ht="13.5" thickBot="1">
      <c r="A196" s="12" t="s">
        <v>159</v>
      </c>
      <c r="B196" s="10">
        <v>1</v>
      </c>
      <c r="C196" s="15">
        <v>40803.30078125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58">
        <v>0</v>
      </c>
      <c r="J196" s="58">
        <v>0</v>
      </c>
      <c r="K196" s="58">
        <v>0</v>
      </c>
      <c r="L196" s="58">
        <v>0</v>
      </c>
      <c r="M196" s="17">
        <f t="shared" si="4"/>
        <v>0</v>
      </c>
      <c r="N196" s="17">
        <f t="shared" si="5"/>
        <v>0</v>
      </c>
      <c r="O196" s="62"/>
    </row>
    <row r="197" spans="1:15" ht="13.5" thickBot="1">
      <c r="A197" s="12" t="s">
        <v>159</v>
      </c>
      <c r="B197" s="10">
        <v>2</v>
      </c>
      <c r="C197" s="15">
        <v>38779.90234375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58">
        <v>0</v>
      </c>
      <c r="J197" s="58">
        <v>0</v>
      </c>
      <c r="K197" s="58">
        <v>0</v>
      </c>
      <c r="L197" s="58">
        <v>0</v>
      </c>
      <c r="M197" s="17">
        <f t="shared" ref="M197:M260" si="6">IF(F197&gt;5,1,0)</f>
        <v>0</v>
      </c>
      <c r="N197" s="17">
        <f t="shared" ref="N197:N260" si="7">IF(G197&gt;E197,1,0)</f>
        <v>0</v>
      </c>
      <c r="O197" s="62"/>
    </row>
    <row r="198" spans="1:15" ht="13.5" thickBot="1">
      <c r="A198" s="12" t="s">
        <v>159</v>
      </c>
      <c r="B198" s="10">
        <v>3</v>
      </c>
      <c r="C198" s="15">
        <v>37452.4140625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58">
        <v>0</v>
      </c>
      <c r="J198" s="58">
        <v>0</v>
      </c>
      <c r="K198" s="58">
        <v>0</v>
      </c>
      <c r="L198" s="58">
        <v>0</v>
      </c>
      <c r="M198" s="17">
        <f t="shared" si="6"/>
        <v>0</v>
      </c>
      <c r="N198" s="17">
        <f t="shared" si="7"/>
        <v>0</v>
      </c>
      <c r="O198" s="62"/>
    </row>
    <row r="199" spans="1:15" ht="13.5" thickBot="1">
      <c r="A199" s="12" t="s">
        <v>159</v>
      </c>
      <c r="B199" s="10">
        <v>4</v>
      </c>
      <c r="C199" s="15">
        <v>36791.1015625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58">
        <v>0</v>
      </c>
      <c r="J199" s="58">
        <v>0</v>
      </c>
      <c r="K199" s="58">
        <v>0</v>
      </c>
      <c r="L199" s="58">
        <v>0</v>
      </c>
      <c r="M199" s="17">
        <f t="shared" si="6"/>
        <v>0</v>
      </c>
      <c r="N199" s="17">
        <f t="shared" si="7"/>
        <v>0</v>
      </c>
      <c r="O199" s="62"/>
    </row>
    <row r="200" spans="1:15" ht="13.5" thickBot="1">
      <c r="A200" s="12" t="s">
        <v>159</v>
      </c>
      <c r="B200" s="10">
        <v>5</v>
      </c>
      <c r="C200" s="15">
        <v>36930.30859375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58">
        <v>0</v>
      </c>
      <c r="J200" s="58">
        <v>0</v>
      </c>
      <c r="K200" s="58">
        <v>0</v>
      </c>
      <c r="L200" s="58">
        <v>0</v>
      </c>
      <c r="M200" s="17">
        <f t="shared" si="6"/>
        <v>0</v>
      </c>
      <c r="N200" s="17">
        <f t="shared" si="7"/>
        <v>0</v>
      </c>
      <c r="O200" s="62"/>
    </row>
    <row r="201" spans="1:15" ht="13.5" thickBot="1">
      <c r="A201" s="12" t="s">
        <v>159</v>
      </c>
      <c r="B201" s="10">
        <v>6</v>
      </c>
      <c r="C201" s="15">
        <v>38272.078125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58">
        <v>0</v>
      </c>
      <c r="J201" s="58">
        <v>0</v>
      </c>
      <c r="K201" s="58">
        <v>0</v>
      </c>
      <c r="L201" s="58">
        <v>0</v>
      </c>
      <c r="M201" s="17">
        <f t="shared" si="6"/>
        <v>0</v>
      </c>
      <c r="N201" s="17">
        <f t="shared" si="7"/>
        <v>0</v>
      </c>
      <c r="O201" s="62"/>
    </row>
    <row r="202" spans="1:15" ht="13.5" thickBot="1">
      <c r="A202" s="12" t="s">
        <v>159</v>
      </c>
      <c r="B202" s="10">
        <v>7</v>
      </c>
      <c r="C202" s="15">
        <v>40035.59765625</v>
      </c>
      <c r="D202" s="15">
        <v>0.7</v>
      </c>
      <c r="E202" s="15">
        <v>0.2</v>
      </c>
      <c r="F202" s="15">
        <v>1.5701067480249999</v>
      </c>
      <c r="G202" s="15">
        <v>1.570326511437</v>
      </c>
      <c r="H202" s="15">
        <v>2.19763411E-4</v>
      </c>
      <c r="I202" s="58">
        <v>6.1204396000000001E-4</v>
      </c>
      <c r="J202" s="58">
        <v>6.1188941399999998E-4</v>
      </c>
      <c r="K202" s="58">
        <v>9.6366140000000002E-4</v>
      </c>
      <c r="L202" s="58">
        <v>9.6350685499999999E-4</v>
      </c>
      <c r="M202" s="17">
        <f t="shared" si="6"/>
        <v>0</v>
      </c>
      <c r="N202" s="17">
        <f t="shared" si="7"/>
        <v>1</v>
      </c>
      <c r="O202" s="62"/>
    </row>
    <row r="203" spans="1:15" ht="13.5" thickBot="1">
      <c r="A203" s="12" t="s">
        <v>159</v>
      </c>
      <c r="B203" s="10">
        <v>8</v>
      </c>
      <c r="C203" s="15">
        <v>41359.5859375</v>
      </c>
      <c r="D203" s="15">
        <v>107.5</v>
      </c>
      <c r="E203" s="15">
        <v>101.7</v>
      </c>
      <c r="F203" s="15">
        <v>88.126305409854993</v>
      </c>
      <c r="G203" s="15">
        <v>88.129049803203998</v>
      </c>
      <c r="H203" s="15">
        <v>2.7443933489999998E-3</v>
      </c>
      <c r="I203" s="58">
        <v>1.3622327845000001E-2</v>
      </c>
      <c r="J203" s="58">
        <v>1.3624257798E-2</v>
      </c>
      <c r="K203" s="58">
        <v>9.5435655389999995E-3</v>
      </c>
      <c r="L203" s="58">
        <v>9.5454954920000008E-3</v>
      </c>
      <c r="M203" s="17">
        <f t="shared" si="6"/>
        <v>1</v>
      </c>
      <c r="N203" s="17">
        <f t="shared" si="7"/>
        <v>0</v>
      </c>
      <c r="O203" s="62"/>
    </row>
    <row r="204" spans="1:15" ht="13.5" thickBot="1">
      <c r="A204" s="12" t="s">
        <v>159</v>
      </c>
      <c r="B204" s="10">
        <v>9</v>
      </c>
      <c r="C204" s="15">
        <v>43517.953125</v>
      </c>
      <c r="D204" s="15">
        <v>540.9</v>
      </c>
      <c r="E204" s="15">
        <v>543.6</v>
      </c>
      <c r="F204" s="15">
        <v>278.39024291103101</v>
      </c>
      <c r="G204" s="15">
        <v>278.39024291103101</v>
      </c>
      <c r="H204" s="15">
        <v>0</v>
      </c>
      <c r="I204" s="58">
        <v>0.184606017643</v>
      </c>
      <c r="J204" s="58">
        <v>0.184606017643</v>
      </c>
      <c r="K204" s="58">
        <v>0.18650475182000001</v>
      </c>
      <c r="L204" s="58">
        <v>0.18650475182000001</v>
      </c>
      <c r="M204" s="17">
        <f t="shared" si="6"/>
        <v>1</v>
      </c>
      <c r="N204" s="17">
        <f t="shared" si="7"/>
        <v>0</v>
      </c>
      <c r="O204" s="62"/>
    </row>
    <row r="205" spans="1:15" ht="13.5" thickBot="1">
      <c r="A205" s="12" t="s">
        <v>159</v>
      </c>
      <c r="B205" s="10">
        <v>10</v>
      </c>
      <c r="C205" s="15">
        <v>46438.44921875</v>
      </c>
      <c r="D205" s="15">
        <v>857</v>
      </c>
      <c r="E205" s="15">
        <v>842.8</v>
      </c>
      <c r="F205" s="15">
        <v>385.32671239217098</v>
      </c>
      <c r="G205" s="15">
        <v>385.32671239217098</v>
      </c>
      <c r="H205" s="15">
        <v>0</v>
      </c>
      <c r="I205" s="58">
        <v>0.33169710802199998</v>
      </c>
      <c r="J205" s="58">
        <v>0.33169710802199998</v>
      </c>
      <c r="K205" s="58">
        <v>0.32171117271900002</v>
      </c>
      <c r="L205" s="58">
        <v>0.32171117271900002</v>
      </c>
      <c r="M205" s="17">
        <f t="shared" si="6"/>
        <v>1</v>
      </c>
      <c r="N205" s="17">
        <f t="shared" si="7"/>
        <v>0</v>
      </c>
      <c r="O205" s="62"/>
    </row>
    <row r="206" spans="1:15" ht="13.5" thickBot="1">
      <c r="A206" s="12" t="s">
        <v>159</v>
      </c>
      <c r="B206" s="10">
        <v>11</v>
      </c>
      <c r="C206" s="15">
        <v>49486.8203125</v>
      </c>
      <c r="D206" s="15">
        <v>972</v>
      </c>
      <c r="E206" s="15">
        <v>953</v>
      </c>
      <c r="F206" s="15">
        <v>603.54631699469303</v>
      </c>
      <c r="G206" s="15">
        <v>603.54631699469303</v>
      </c>
      <c r="H206" s="15">
        <v>0</v>
      </c>
      <c r="I206" s="58">
        <v>0.259109481719</v>
      </c>
      <c r="J206" s="58">
        <v>0.259109481719</v>
      </c>
      <c r="K206" s="58">
        <v>0.24574801899099999</v>
      </c>
      <c r="L206" s="58">
        <v>0.24574801899099999</v>
      </c>
      <c r="M206" s="17">
        <f t="shared" si="6"/>
        <v>1</v>
      </c>
      <c r="N206" s="17">
        <f t="shared" si="7"/>
        <v>0</v>
      </c>
      <c r="O206" s="62"/>
    </row>
    <row r="207" spans="1:15" ht="13.5" thickBot="1">
      <c r="A207" s="12" t="s">
        <v>159</v>
      </c>
      <c r="B207" s="10">
        <v>12</v>
      </c>
      <c r="C207" s="15">
        <v>52193.85546875</v>
      </c>
      <c r="D207" s="15">
        <v>1005.2</v>
      </c>
      <c r="E207" s="15">
        <v>997.1</v>
      </c>
      <c r="F207" s="15">
        <v>765.85657886120998</v>
      </c>
      <c r="G207" s="15">
        <v>765.85657886120998</v>
      </c>
      <c r="H207" s="15">
        <v>0</v>
      </c>
      <c r="I207" s="58">
        <v>0.168314642151</v>
      </c>
      <c r="J207" s="58">
        <v>0.168314642151</v>
      </c>
      <c r="K207" s="58">
        <v>0.16261843961899999</v>
      </c>
      <c r="L207" s="58">
        <v>0.16261843961899999</v>
      </c>
      <c r="M207" s="17">
        <f t="shared" si="6"/>
        <v>1</v>
      </c>
      <c r="N207" s="17">
        <f t="shared" si="7"/>
        <v>0</v>
      </c>
      <c r="O207" s="62"/>
    </row>
    <row r="208" spans="1:15" ht="13.5" thickBot="1">
      <c r="A208" s="12" t="s">
        <v>159</v>
      </c>
      <c r="B208" s="10">
        <v>13</v>
      </c>
      <c r="C208" s="15">
        <v>53862.30078125</v>
      </c>
      <c r="D208" s="15">
        <v>1064.7</v>
      </c>
      <c r="E208" s="15">
        <v>1009.1</v>
      </c>
      <c r="F208" s="15">
        <v>831.82516764521597</v>
      </c>
      <c r="G208" s="15">
        <v>848.86519812848803</v>
      </c>
      <c r="H208" s="15">
        <v>17.040030483272002</v>
      </c>
      <c r="I208" s="58">
        <v>0.151782561091</v>
      </c>
      <c r="J208" s="58">
        <v>0.16376570489</v>
      </c>
      <c r="K208" s="58">
        <v>0.112682701738</v>
      </c>
      <c r="L208" s="58">
        <v>0.124665845537</v>
      </c>
      <c r="M208" s="17">
        <f t="shared" si="6"/>
        <v>1</v>
      </c>
      <c r="N208" s="17">
        <f t="shared" si="7"/>
        <v>0</v>
      </c>
      <c r="O208" s="62"/>
    </row>
    <row r="209" spans="1:15" ht="13.5" thickBot="1">
      <c r="A209" s="12" t="s">
        <v>159</v>
      </c>
      <c r="B209" s="10">
        <v>14</v>
      </c>
      <c r="C209" s="15">
        <v>54615.6640625</v>
      </c>
      <c r="D209" s="15">
        <v>930.3</v>
      </c>
      <c r="E209" s="15">
        <v>951.9</v>
      </c>
      <c r="F209" s="15">
        <v>782.844181990425</v>
      </c>
      <c r="G209" s="15">
        <v>832.22852529241004</v>
      </c>
      <c r="H209" s="15">
        <v>49.384343301984998</v>
      </c>
      <c r="I209" s="58">
        <v>6.8967281791000007E-2</v>
      </c>
      <c r="J209" s="58">
        <v>0.103696074549</v>
      </c>
      <c r="K209" s="58">
        <v>8.4157155208999995E-2</v>
      </c>
      <c r="L209" s="58">
        <v>0.118885947967</v>
      </c>
      <c r="M209" s="17">
        <f t="shared" si="6"/>
        <v>1</v>
      </c>
      <c r="N209" s="17">
        <f t="shared" si="7"/>
        <v>0</v>
      </c>
      <c r="O209" s="62"/>
    </row>
    <row r="210" spans="1:15" ht="13.5" thickBot="1">
      <c r="A210" s="12" t="s">
        <v>159</v>
      </c>
      <c r="B210" s="10">
        <v>15</v>
      </c>
      <c r="C210" s="15">
        <v>54585.328125</v>
      </c>
      <c r="D210" s="15">
        <v>869.7</v>
      </c>
      <c r="E210" s="15">
        <v>881.7</v>
      </c>
      <c r="F210" s="15">
        <v>794.95953548603597</v>
      </c>
      <c r="G210" s="15">
        <v>815.40865050805905</v>
      </c>
      <c r="H210" s="15">
        <v>20.449115022023001</v>
      </c>
      <c r="I210" s="58">
        <v>3.8179570668999997E-2</v>
      </c>
      <c r="J210" s="58">
        <v>5.2560101626999998E-2</v>
      </c>
      <c r="K210" s="58">
        <v>4.6618389234000003E-2</v>
      </c>
      <c r="L210" s="58">
        <v>6.0998920191999997E-2</v>
      </c>
      <c r="M210" s="17">
        <f t="shared" si="6"/>
        <v>1</v>
      </c>
      <c r="N210" s="17">
        <f t="shared" si="7"/>
        <v>0</v>
      </c>
      <c r="O210" s="62"/>
    </row>
    <row r="211" spans="1:15" ht="13.5" thickBot="1">
      <c r="A211" s="12" t="s">
        <v>159</v>
      </c>
      <c r="B211" s="10">
        <v>16</v>
      </c>
      <c r="C211" s="15">
        <v>54315.5546875</v>
      </c>
      <c r="D211" s="15">
        <v>818.1</v>
      </c>
      <c r="E211" s="15">
        <v>782.4</v>
      </c>
      <c r="F211" s="15">
        <v>620.10405144545803</v>
      </c>
      <c r="G211" s="15">
        <v>627.035972726213</v>
      </c>
      <c r="H211" s="15">
        <v>6.9319212807539996</v>
      </c>
      <c r="I211" s="58">
        <v>0.13436288837800001</v>
      </c>
      <c r="J211" s="58">
        <v>0.13923765721100001</v>
      </c>
      <c r="K211" s="58">
        <v>0.10925740314600001</v>
      </c>
      <c r="L211" s="58">
        <v>0.114132171979</v>
      </c>
      <c r="M211" s="17">
        <f t="shared" si="6"/>
        <v>1</v>
      </c>
      <c r="N211" s="17">
        <f t="shared" si="7"/>
        <v>0</v>
      </c>
      <c r="O211" s="62"/>
    </row>
    <row r="212" spans="1:15" ht="13.5" thickBot="1">
      <c r="A212" s="12" t="s">
        <v>159</v>
      </c>
      <c r="B212" s="10">
        <v>17</v>
      </c>
      <c r="C212" s="15">
        <v>54389.5078125</v>
      </c>
      <c r="D212" s="15">
        <v>746.6</v>
      </c>
      <c r="E212" s="15">
        <v>721.7</v>
      </c>
      <c r="F212" s="15">
        <v>627.14758311602804</v>
      </c>
      <c r="G212" s="15">
        <v>665.10801609264502</v>
      </c>
      <c r="H212" s="15">
        <v>37.960432976615998</v>
      </c>
      <c r="I212" s="58">
        <v>5.730800556E-2</v>
      </c>
      <c r="J212" s="58">
        <v>8.4003106105999995E-2</v>
      </c>
      <c r="K212" s="58">
        <v>3.9797457037000002E-2</v>
      </c>
      <c r="L212" s="58">
        <v>6.6492557583000003E-2</v>
      </c>
      <c r="M212" s="17">
        <f t="shared" si="6"/>
        <v>1</v>
      </c>
      <c r="N212" s="17">
        <f t="shared" si="7"/>
        <v>0</v>
      </c>
      <c r="O212" s="62"/>
    </row>
    <row r="213" spans="1:15" ht="13.5" thickBot="1">
      <c r="A213" s="12" t="s">
        <v>159</v>
      </c>
      <c r="B213" s="10">
        <v>18</v>
      </c>
      <c r="C213" s="15">
        <v>54624.1171875</v>
      </c>
      <c r="D213" s="15">
        <v>629.9</v>
      </c>
      <c r="E213" s="15">
        <v>671.3</v>
      </c>
      <c r="F213" s="15">
        <v>465.37947893381101</v>
      </c>
      <c r="G213" s="15">
        <v>484.65807661082999</v>
      </c>
      <c r="H213" s="15">
        <v>19.278597677017999</v>
      </c>
      <c r="I213" s="58">
        <v>0.10213918663</v>
      </c>
      <c r="J213" s="58">
        <v>0.115696568963</v>
      </c>
      <c r="K213" s="58">
        <v>0.13125311068100001</v>
      </c>
      <c r="L213" s="58">
        <v>0.14481049301400001</v>
      </c>
      <c r="M213" s="17">
        <f t="shared" si="6"/>
        <v>1</v>
      </c>
      <c r="N213" s="17">
        <f t="shared" si="7"/>
        <v>0</v>
      </c>
      <c r="O213" s="62"/>
    </row>
    <row r="214" spans="1:15" ht="13.5" thickBot="1">
      <c r="A214" s="12" t="s">
        <v>159</v>
      </c>
      <c r="B214" s="10">
        <v>19</v>
      </c>
      <c r="C214" s="15">
        <v>53895.72265625</v>
      </c>
      <c r="D214" s="15">
        <v>500.9</v>
      </c>
      <c r="E214" s="15">
        <v>513.20000000000005</v>
      </c>
      <c r="F214" s="15">
        <v>397.82462592394899</v>
      </c>
      <c r="G214" s="15">
        <v>404.26509754874701</v>
      </c>
      <c r="H214" s="15">
        <v>6.4404716247970004</v>
      </c>
      <c r="I214" s="58">
        <v>6.7957034072000003E-2</v>
      </c>
      <c r="J214" s="58">
        <v>7.2486198365000004E-2</v>
      </c>
      <c r="K214" s="58">
        <v>7.6606823101999996E-2</v>
      </c>
      <c r="L214" s="58">
        <v>8.1135987394999998E-2</v>
      </c>
      <c r="M214" s="17">
        <f t="shared" si="6"/>
        <v>1</v>
      </c>
      <c r="N214" s="17">
        <f t="shared" si="7"/>
        <v>0</v>
      </c>
      <c r="O214" s="62"/>
    </row>
    <row r="215" spans="1:15" ht="13.5" thickBot="1">
      <c r="A215" s="12" t="s">
        <v>159</v>
      </c>
      <c r="B215" s="10">
        <v>20</v>
      </c>
      <c r="C215" s="15">
        <v>52290.75</v>
      </c>
      <c r="D215" s="15">
        <v>289.3</v>
      </c>
      <c r="E215" s="15">
        <v>270.8</v>
      </c>
      <c r="F215" s="15">
        <v>153.23187434783401</v>
      </c>
      <c r="G215" s="15">
        <v>153.23187434783401</v>
      </c>
      <c r="H215" s="15">
        <v>0</v>
      </c>
      <c r="I215" s="58">
        <v>9.5687852076000002E-2</v>
      </c>
      <c r="J215" s="58">
        <v>9.5687852076000002E-2</v>
      </c>
      <c r="K215" s="58">
        <v>8.2678006787000005E-2</v>
      </c>
      <c r="L215" s="58">
        <v>8.2678006787000005E-2</v>
      </c>
      <c r="M215" s="17">
        <f t="shared" si="6"/>
        <v>1</v>
      </c>
      <c r="N215" s="17">
        <f t="shared" si="7"/>
        <v>0</v>
      </c>
      <c r="O215" s="62"/>
    </row>
    <row r="216" spans="1:15" ht="13.5" thickBot="1">
      <c r="A216" s="12" t="s">
        <v>159</v>
      </c>
      <c r="B216" s="10">
        <v>21</v>
      </c>
      <c r="C216" s="15">
        <v>51013.02734375</v>
      </c>
      <c r="D216" s="15">
        <v>40.299999999999997</v>
      </c>
      <c r="E216" s="15">
        <v>37.299999999999997</v>
      </c>
      <c r="F216" s="15">
        <v>27.866884886643</v>
      </c>
      <c r="G216" s="15">
        <v>27.866884886643</v>
      </c>
      <c r="H216" s="15">
        <v>0</v>
      </c>
      <c r="I216" s="58">
        <v>8.7434002199999993E-3</v>
      </c>
      <c r="J216" s="58">
        <v>8.7434002199999993E-3</v>
      </c>
      <c r="K216" s="58">
        <v>6.6336955790000001E-3</v>
      </c>
      <c r="L216" s="58">
        <v>6.6336955790000001E-3</v>
      </c>
      <c r="M216" s="17">
        <f t="shared" si="6"/>
        <v>1</v>
      </c>
      <c r="N216" s="17">
        <f t="shared" si="7"/>
        <v>0</v>
      </c>
      <c r="O216" s="62"/>
    </row>
    <row r="217" spans="1:15" ht="13.5" thickBot="1">
      <c r="A217" s="12" t="s">
        <v>159</v>
      </c>
      <c r="B217" s="10">
        <v>22</v>
      </c>
      <c r="C217" s="15">
        <v>50102.79296875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58">
        <v>0</v>
      </c>
      <c r="J217" s="58">
        <v>0</v>
      </c>
      <c r="K217" s="58">
        <v>0</v>
      </c>
      <c r="L217" s="58">
        <v>0</v>
      </c>
      <c r="M217" s="17">
        <f t="shared" si="6"/>
        <v>0</v>
      </c>
      <c r="N217" s="17">
        <f t="shared" si="7"/>
        <v>0</v>
      </c>
      <c r="O217" s="62"/>
    </row>
    <row r="218" spans="1:15" ht="13.5" thickBot="1">
      <c r="A218" s="12" t="s">
        <v>159</v>
      </c>
      <c r="B218" s="10">
        <v>23</v>
      </c>
      <c r="C218" s="15">
        <v>47162.16015625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58">
        <v>0</v>
      </c>
      <c r="J218" s="58">
        <v>0</v>
      </c>
      <c r="K218" s="58">
        <v>0</v>
      </c>
      <c r="L218" s="58">
        <v>0</v>
      </c>
      <c r="M218" s="17">
        <f t="shared" si="6"/>
        <v>0</v>
      </c>
      <c r="N218" s="17">
        <f t="shared" si="7"/>
        <v>0</v>
      </c>
      <c r="O218" s="62"/>
    </row>
    <row r="219" spans="1:15" ht="13.5" thickBot="1">
      <c r="A219" s="12" t="s">
        <v>159</v>
      </c>
      <c r="B219" s="10">
        <v>24</v>
      </c>
      <c r="C219" s="15">
        <v>43441.171875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58">
        <v>0</v>
      </c>
      <c r="J219" s="58">
        <v>0</v>
      </c>
      <c r="K219" s="58">
        <v>0</v>
      </c>
      <c r="L219" s="58">
        <v>0</v>
      </c>
      <c r="M219" s="17">
        <f t="shared" si="6"/>
        <v>0</v>
      </c>
      <c r="N219" s="17">
        <f t="shared" si="7"/>
        <v>0</v>
      </c>
      <c r="O219" s="62"/>
    </row>
    <row r="220" spans="1:15" ht="13.5" thickBot="1">
      <c r="A220" s="12" t="s">
        <v>160</v>
      </c>
      <c r="B220" s="10">
        <v>1</v>
      </c>
      <c r="C220" s="15">
        <v>40563.2109375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58">
        <v>0</v>
      </c>
      <c r="J220" s="58">
        <v>0</v>
      </c>
      <c r="K220" s="58">
        <v>0</v>
      </c>
      <c r="L220" s="58">
        <v>0</v>
      </c>
      <c r="M220" s="17">
        <f t="shared" si="6"/>
        <v>0</v>
      </c>
      <c r="N220" s="17">
        <f t="shared" si="7"/>
        <v>0</v>
      </c>
      <c r="O220" s="62"/>
    </row>
    <row r="221" spans="1:15" ht="13.5" thickBot="1">
      <c r="A221" s="12" t="s">
        <v>160</v>
      </c>
      <c r="B221" s="10">
        <v>2</v>
      </c>
      <c r="C221" s="15">
        <v>38492.8671875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58">
        <v>0</v>
      </c>
      <c r="J221" s="58">
        <v>0</v>
      </c>
      <c r="K221" s="58">
        <v>0</v>
      </c>
      <c r="L221" s="58">
        <v>0</v>
      </c>
      <c r="M221" s="17">
        <f t="shared" si="6"/>
        <v>0</v>
      </c>
      <c r="N221" s="17">
        <f t="shared" si="7"/>
        <v>0</v>
      </c>
      <c r="O221" s="62"/>
    </row>
    <row r="222" spans="1:15" ht="13.5" thickBot="1">
      <c r="A222" s="12" t="s">
        <v>160</v>
      </c>
      <c r="B222" s="10">
        <v>3</v>
      </c>
      <c r="C222" s="15">
        <v>37056.953125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58">
        <v>0</v>
      </c>
      <c r="J222" s="58">
        <v>0</v>
      </c>
      <c r="K222" s="58">
        <v>0</v>
      </c>
      <c r="L222" s="58">
        <v>0</v>
      </c>
      <c r="M222" s="17">
        <f t="shared" si="6"/>
        <v>0</v>
      </c>
      <c r="N222" s="17">
        <f t="shared" si="7"/>
        <v>0</v>
      </c>
      <c r="O222" s="62"/>
    </row>
    <row r="223" spans="1:15" ht="13.5" thickBot="1">
      <c r="A223" s="12" t="s">
        <v>160</v>
      </c>
      <c r="B223" s="10">
        <v>4</v>
      </c>
      <c r="C223" s="15">
        <v>36169.73828125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58">
        <v>0</v>
      </c>
      <c r="J223" s="58">
        <v>0</v>
      </c>
      <c r="K223" s="58">
        <v>0</v>
      </c>
      <c r="L223" s="58">
        <v>0</v>
      </c>
      <c r="M223" s="17">
        <f t="shared" si="6"/>
        <v>0</v>
      </c>
      <c r="N223" s="17">
        <f t="shared" si="7"/>
        <v>0</v>
      </c>
      <c r="O223" s="62"/>
    </row>
    <row r="224" spans="1:15" ht="13.5" thickBot="1">
      <c r="A224" s="12" t="s">
        <v>160</v>
      </c>
      <c r="B224" s="10">
        <v>5</v>
      </c>
      <c r="C224" s="15">
        <v>36216.84375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58">
        <v>0</v>
      </c>
      <c r="J224" s="58">
        <v>0</v>
      </c>
      <c r="K224" s="58">
        <v>0</v>
      </c>
      <c r="L224" s="58">
        <v>0</v>
      </c>
      <c r="M224" s="17">
        <f t="shared" si="6"/>
        <v>0</v>
      </c>
      <c r="N224" s="17">
        <f t="shared" si="7"/>
        <v>0</v>
      </c>
      <c r="O224" s="62"/>
    </row>
    <row r="225" spans="1:15" ht="13.5" thickBot="1">
      <c r="A225" s="12" t="s">
        <v>160</v>
      </c>
      <c r="B225" s="10">
        <v>6</v>
      </c>
      <c r="C225" s="15">
        <v>37380.609375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58">
        <v>0</v>
      </c>
      <c r="J225" s="58">
        <v>0</v>
      </c>
      <c r="K225" s="58">
        <v>0</v>
      </c>
      <c r="L225" s="58">
        <v>0</v>
      </c>
      <c r="M225" s="17">
        <f t="shared" si="6"/>
        <v>0</v>
      </c>
      <c r="N225" s="17">
        <f t="shared" si="7"/>
        <v>0</v>
      </c>
      <c r="O225" s="62"/>
    </row>
    <row r="226" spans="1:15" ht="13.5" thickBot="1">
      <c r="A226" s="12" t="s">
        <v>160</v>
      </c>
      <c r="B226" s="10">
        <v>7</v>
      </c>
      <c r="C226" s="15">
        <v>39091.734375</v>
      </c>
      <c r="D226" s="15">
        <v>0.4</v>
      </c>
      <c r="E226" s="15">
        <v>0.2</v>
      </c>
      <c r="F226" s="15">
        <v>7.5957180300000005E-4</v>
      </c>
      <c r="G226" s="15">
        <v>7.5957180300000005E-4</v>
      </c>
      <c r="H226" s="15">
        <v>0</v>
      </c>
      <c r="I226" s="58">
        <v>2.8075979400000003E-4</v>
      </c>
      <c r="J226" s="58">
        <v>2.8075979400000003E-4</v>
      </c>
      <c r="K226" s="58">
        <v>1.40112818E-4</v>
      </c>
      <c r="L226" s="58">
        <v>1.40112818E-4</v>
      </c>
      <c r="M226" s="17">
        <f t="shared" si="6"/>
        <v>0</v>
      </c>
      <c r="N226" s="17">
        <f t="shared" si="7"/>
        <v>0</v>
      </c>
      <c r="O226" s="62"/>
    </row>
    <row r="227" spans="1:15" ht="13.5" thickBot="1">
      <c r="A227" s="12" t="s">
        <v>160</v>
      </c>
      <c r="B227" s="10">
        <v>8</v>
      </c>
      <c r="C227" s="15">
        <v>40394.27734375</v>
      </c>
      <c r="D227" s="15">
        <v>99.2</v>
      </c>
      <c r="E227" s="15">
        <v>102</v>
      </c>
      <c r="F227" s="15">
        <v>29.744671795892</v>
      </c>
      <c r="G227" s="15">
        <v>29.751587340118</v>
      </c>
      <c r="H227" s="15">
        <v>6.9155442250000004E-3</v>
      </c>
      <c r="I227" s="58">
        <v>4.8838546173999998E-2</v>
      </c>
      <c r="J227" s="58">
        <v>4.8843409426000003E-2</v>
      </c>
      <c r="K227" s="58">
        <v>5.0807603839000001E-2</v>
      </c>
      <c r="L227" s="58">
        <v>5.0812467090999999E-2</v>
      </c>
      <c r="M227" s="17">
        <f t="shared" si="6"/>
        <v>1</v>
      </c>
      <c r="N227" s="17">
        <f t="shared" si="7"/>
        <v>0</v>
      </c>
      <c r="O227" s="62"/>
    </row>
    <row r="228" spans="1:15" ht="13.5" thickBot="1">
      <c r="A228" s="12" t="s">
        <v>160</v>
      </c>
      <c r="B228" s="10">
        <v>9</v>
      </c>
      <c r="C228" s="15">
        <v>42986.578125</v>
      </c>
      <c r="D228" s="15">
        <v>533.5</v>
      </c>
      <c r="E228" s="15">
        <v>538.79999999999995</v>
      </c>
      <c r="F228" s="15">
        <v>207.56168437432899</v>
      </c>
      <c r="G228" s="15">
        <v>207.56168437432899</v>
      </c>
      <c r="H228" s="15">
        <v>0</v>
      </c>
      <c r="I228" s="58">
        <v>0.229211192423</v>
      </c>
      <c r="J228" s="58">
        <v>0.229211192423</v>
      </c>
      <c r="K228" s="58">
        <v>0.23293833728900001</v>
      </c>
      <c r="L228" s="58">
        <v>0.23293833728900001</v>
      </c>
      <c r="M228" s="17">
        <f t="shared" si="6"/>
        <v>1</v>
      </c>
      <c r="N228" s="17">
        <f t="shared" si="7"/>
        <v>0</v>
      </c>
      <c r="O228" s="62"/>
    </row>
    <row r="229" spans="1:15" ht="13.5" thickBot="1">
      <c r="A229" s="12" t="s">
        <v>160</v>
      </c>
      <c r="B229" s="10">
        <v>10</v>
      </c>
      <c r="C229" s="15">
        <v>46255.41015625</v>
      </c>
      <c r="D229" s="15">
        <v>852.8</v>
      </c>
      <c r="E229" s="15">
        <v>859.7</v>
      </c>
      <c r="F229" s="15">
        <v>429.54514568146698</v>
      </c>
      <c r="G229" s="15">
        <v>429.54514568146698</v>
      </c>
      <c r="H229" s="15">
        <v>0</v>
      </c>
      <c r="I229" s="58">
        <v>0.29764757687600002</v>
      </c>
      <c r="J229" s="58">
        <v>0.29764757687600002</v>
      </c>
      <c r="K229" s="58">
        <v>0.30249989755099999</v>
      </c>
      <c r="L229" s="58">
        <v>0.30249989755099999</v>
      </c>
      <c r="M229" s="17">
        <f t="shared" si="6"/>
        <v>1</v>
      </c>
      <c r="N229" s="17">
        <f t="shared" si="7"/>
        <v>0</v>
      </c>
      <c r="O229" s="62"/>
    </row>
    <row r="230" spans="1:15" ht="13.5" thickBot="1">
      <c r="A230" s="12" t="s">
        <v>160</v>
      </c>
      <c r="B230" s="10">
        <v>11</v>
      </c>
      <c r="C230" s="15">
        <v>50110.578125</v>
      </c>
      <c r="D230" s="15">
        <v>972.5</v>
      </c>
      <c r="E230" s="15">
        <v>972.3</v>
      </c>
      <c r="F230" s="15">
        <v>646.56600427796502</v>
      </c>
      <c r="G230" s="15">
        <v>646.56600427796502</v>
      </c>
      <c r="H230" s="15">
        <v>0</v>
      </c>
      <c r="I230" s="58">
        <v>0.22920815451599999</v>
      </c>
      <c r="J230" s="58">
        <v>0.22920815451599999</v>
      </c>
      <c r="K230" s="58">
        <v>0.22906750753999999</v>
      </c>
      <c r="L230" s="58">
        <v>0.22906750753999999</v>
      </c>
      <c r="M230" s="17">
        <f t="shared" si="6"/>
        <v>1</v>
      </c>
      <c r="N230" s="17">
        <f t="shared" si="7"/>
        <v>0</v>
      </c>
      <c r="O230" s="62"/>
    </row>
    <row r="231" spans="1:15" ht="13.5" thickBot="1">
      <c r="A231" s="12" t="s">
        <v>160</v>
      </c>
      <c r="B231" s="10">
        <v>12</v>
      </c>
      <c r="C231" s="15">
        <v>53986.140625</v>
      </c>
      <c r="D231" s="15">
        <v>1111.9000000000001</v>
      </c>
      <c r="E231" s="15">
        <v>1108.9000000000001</v>
      </c>
      <c r="F231" s="15">
        <v>930.67731164978602</v>
      </c>
      <c r="G231" s="15">
        <v>941.75857937117405</v>
      </c>
      <c r="H231" s="15">
        <v>11.081267721388</v>
      </c>
      <c r="I231" s="58">
        <v>0.11964938159500001</v>
      </c>
      <c r="J231" s="58">
        <v>0.12744211557599999</v>
      </c>
      <c r="K231" s="58">
        <v>0.117539676954</v>
      </c>
      <c r="L231" s="58">
        <v>0.125332410935</v>
      </c>
      <c r="M231" s="17">
        <f t="shared" si="6"/>
        <v>1</v>
      </c>
      <c r="N231" s="17">
        <f t="shared" si="7"/>
        <v>0</v>
      </c>
      <c r="O231" s="62"/>
    </row>
    <row r="232" spans="1:15" ht="13.5" thickBot="1">
      <c r="A232" s="12" t="s">
        <v>160</v>
      </c>
      <c r="B232" s="10">
        <v>13</v>
      </c>
      <c r="C232" s="15">
        <v>57369.3203125</v>
      </c>
      <c r="D232" s="15">
        <v>1146.5999999999999</v>
      </c>
      <c r="E232" s="15">
        <v>1151.5999999999999</v>
      </c>
      <c r="F232" s="15">
        <v>1117.6490941729801</v>
      </c>
      <c r="G232" s="15">
        <v>1132.6034971747099</v>
      </c>
      <c r="H232" s="15">
        <v>14.954403001731</v>
      </c>
      <c r="I232" s="58">
        <v>9.8428289910000005E-3</v>
      </c>
      <c r="J232" s="58">
        <v>2.0359286798E-2</v>
      </c>
      <c r="K232" s="58">
        <v>1.3359003393E-2</v>
      </c>
      <c r="L232" s="58">
        <v>2.38754612E-2</v>
      </c>
      <c r="M232" s="17">
        <f t="shared" si="6"/>
        <v>1</v>
      </c>
      <c r="N232" s="17">
        <f t="shared" si="7"/>
        <v>0</v>
      </c>
      <c r="O232" s="62"/>
    </row>
    <row r="233" spans="1:15" ht="13.5" thickBot="1">
      <c r="A233" s="12" t="s">
        <v>160</v>
      </c>
      <c r="B233" s="10">
        <v>14</v>
      </c>
      <c r="C233" s="15">
        <v>60004.62890625</v>
      </c>
      <c r="D233" s="15">
        <v>1123.5999999999999</v>
      </c>
      <c r="E233" s="15">
        <v>1121.2</v>
      </c>
      <c r="F233" s="15">
        <v>1043.7166583712899</v>
      </c>
      <c r="G233" s="15">
        <v>1051.5860723914</v>
      </c>
      <c r="H233" s="15">
        <v>7.8694140201140002</v>
      </c>
      <c r="I233" s="58">
        <v>5.0642705772000002E-2</v>
      </c>
      <c r="J233" s="58">
        <v>5.6176752199999999E-2</v>
      </c>
      <c r="K233" s="58">
        <v>4.8954942059000001E-2</v>
      </c>
      <c r="L233" s="58">
        <v>5.4488988486999998E-2</v>
      </c>
      <c r="M233" s="17">
        <f t="shared" si="6"/>
        <v>1</v>
      </c>
      <c r="N233" s="17">
        <f t="shared" si="7"/>
        <v>0</v>
      </c>
      <c r="O233" s="62"/>
    </row>
    <row r="234" spans="1:15" ht="13.5" thickBot="1">
      <c r="A234" s="12" t="s">
        <v>160</v>
      </c>
      <c r="B234" s="10">
        <v>15</v>
      </c>
      <c r="C234" s="15">
        <v>61472.08984375</v>
      </c>
      <c r="D234" s="15">
        <v>1070.0999999999999</v>
      </c>
      <c r="E234" s="15">
        <v>1085.7</v>
      </c>
      <c r="F234" s="15">
        <v>925.216726485756</v>
      </c>
      <c r="G234" s="15">
        <v>928.08396011922105</v>
      </c>
      <c r="H234" s="15">
        <v>2.8672336334650002</v>
      </c>
      <c r="I234" s="58">
        <v>9.9870632826999997E-2</v>
      </c>
      <c r="J234" s="58">
        <v>0.101886971529</v>
      </c>
      <c r="K234" s="58">
        <v>0.11084109696199999</v>
      </c>
      <c r="L234" s="58">
        <v>0.112857435664</v>
      </c>
      <c r="M234" s="17">
        <f t="shared" si="6"/>
        <v>1</v>
      </c>
      <c r="N234" s="17">
        <f t="shared" si="7"/>
        <v>0</v>
      </c>
      <c r="O234" s="62"/>
    </row>
    <row r="235" spans="1:15" ht="13.5" thickBot="1">
      <c r="A235" s="12" t="s">
        <v>160</v>
      </c>
      <c r="B235" s="10">
        <v>16</v>
      </c>
      <c r="C235" s="15">
        <v>61774.9921875</v>
      </c>
      <c r="D235" s="15">
        <v>1037.3</v>
      </c>
      <c r="E235" s="15">
        <v>1026</v>
      </c>
      <c r="F235" s="15">
        <v>727.22718781293997</v>
      </c>
      <c r="G235" s="15">
        <v>727.22718781293997</v>
      </c>
      <c r="H235" s="15">
        <v>0</v>
      </c>
      <c r="I235" s="58">
        <v>0.21805401700900001</v>
      </c>
      <c r="J235" s="58">
        <v>0.21805401700900001</v>
      </c>
      <c r="K235" s="58">
        <v>0.21010746286000001</v>
      </c>
      <c r="L235" s="58">
        <v>0.21010746286000001</v>
      </c>
      <c r="M235" s="17">
        <f t="shared" si="6"/>
        <v>1</v>
      </c>
      <c r="N235" s="17">
        <f t="shared" si="7"/>
        <v>0</v>
      </c>
      <c r="O235" s="62"/>
    </row>
    <row r="236" spans="1:15" ht="13.5" thickBot="1">
      <c r="A236" s="12" t="s">
        <v>160</v>
      </c>
      <c r="B236" s="10">
        <v>17</v>
      </c>
      <c r="C236" s="15">
        <v>60897.21484375</v>
      </c>
      <c r="D236" s="15">
        <v>1021.8</v>
      </c>
      <c r="E236" s="15">
        <v>984.4</v>
      </c>
      <c r="F236" s="15">
        <v>748.26284586110296</v>
      </c>
      <c r="G236" s="15">
        <v>748.548753308801</v>
      </c>
      <c r="H236" s="15">
        <v>0.28590744769699999</v>
      </c>
      <c r="I236" s="58">
        <v>0.19215980779899999</v>
      </c>
      <c r="J236" s="58">
        <v>0.192360867889</v>
      </c>
      <c r="K236" s="58">
        <v>0.16585882327000001</v>
      </c>
      <c r="L236" s="58">
        <v>0.16605988335999999</v>
      </c>
      <c r="M236" s="17">
        <f t="shared" si="6"/>
        <v>1</v>
      </c>
      <c r="N236" s="17">
        <f t="shared" si="7"/>
        <v>0</v>
      </c>
      <c r="O236" s="62"/>
    </row>
    <row r="237" spans="1:15" ht="13.5" thickBot="1">
      <c r="A237" s="12" t="s">
        <v>160</v>
      </c>
      <c r="B237" s="10">
        <v>18</v>
      </c>
      <c r="C237" s="15">
        <v>59703.546875</v>
      </c>
      <c r="D237" s="15">
        <v>931.9</v>
      </c>
      <c r="E237" s="15">
        <v>971.4</v>
      </c>
      <c r="F237" s="15">
        <v>583.687294626474</v>
      </c>
      <c r="G237" s="15">
        <v>583.687294626474</v>
      </c>
      <c r="H237" s="15">
        <v>0</v>
      </c>
      <c r="I237" s="58">
        <v>0.24487532023399999</v>
      </c>
      <c r="J237" s="58">
        <v>0.24487532023399999</v>
      </c>
      <c r="K237" s="58">
        <v>0.27265309801199999</v>
      </c>
      <c r="L237" s="58">
        <v>0.27265309801199999</v>
      </c>
      <c r="M237" s="17">
        <f t="shared" si="6"/>
        <v>1</v>
      </c>
      <c r="N237" s="17">
        <f t="shared" si="7"/>
        <v>0</v>
      </c>
      <c r="O237" s="62"/>
    </row>
    <row r="238" spans="1:15" ht="13.5" thickBot="1">
      <c r="A238" s="12" t="s">
        <v>160</v>
      </c>
      <c r="B238" s="10">
        <v>19</v>
      </c>
      <c r="C238" s="15">
        <v>58351.28515625</v>
      </c>
      <c r="D238" s="15">
        <v>787.2</v>
      </c>
      <c r="E238" s="15">
        <v>802.1</v>
      </c>
      <c r="F238" s="15">
        <v>565.17381722201901</v>
      </c>
      <c r="G238" s="15">
        <v>565.17381722201901</v>
      </c>
      <c r="H238" s="15">
        <v>0</v>
      </c>
      <c r="I238" s="58">
        <v>0.156136556102</v>
      </c>
      <c r="J238" s="58">
        <v>0.156136556102</v>
      </c>
      <c r="K238" s="58">
        <v>0.16661475582099999</v>
      </c>
      <c r="L238" s="58">
        <v>0.16661475582099999</v>
      </c>
      <c r="M238" s="17">
        <f t="shared" si="6"/>
        <v>1</v>
      </c>
      <c r="N238" s="17">
        <f t="shared" si="7"/>
        <v>0</v>
      </c>
      <c r="O238" s="62"/>
    </row>
    <row r="239" spans="1:15" ht="13.5" thickBot="1">
      <c r="A239" s="12" t="s">
        <v>160</v>
      </c>
      <c r="B239" s="10">
        <v>20</v>
      </c>
      <c r="C239" s="15">
        <v>56583.890625</v>
      </c>
      <c r="D239" s="15">
        <v>432</v>
      </c>
      <c r="E239" s="15">
        <v>439.1</v>
      </c>
      <c r="F239" s="15">
        <v>274.89546992144602</v>
      </c>
      <c r="G239" s="15">
        <v>274.89546992144602</v>
      </c>
      <c r="H239" s="15">
        <v>0</v>
      </c>
      <c r="I239" s="58">
        <v>0.11048138542700001</v>
      </c>
      <c r="J239" s="58">
        <v>0.11048138542700001</v>
      </c>
      <c r="K239" s="58">
        <v>0.115474353079</v>
      </c>
      <c r="L239" s="58">
        <v>0.115474353079</v>
      </c>
      <c r="M239" s="17">
        <f t="shared" si="6"/>
        <v>1</v>
      </c>
      <c r="N239" s="17">
        <f t="shared" si="7"/>
        <v>0</v>
      </c>
      <c r="O239" s="62"/>
    </row>
    <row r="240" spans="1:15" ht="13.5" thickBot="1">
      <c r="A240" s="12" t="s">
        <v>160</v>
      </c>
      <c r="B240" s="10">
        <v>21</v>
      </c>
      <c r="C240" s="15">
        <v>54986.20703125</v>
      </c>
      <c r="D240" s="15">
        <v>57.8</v>
      </c>
      <c r="E240" s="15">
        <v>49.3</v>
      </c>
      <c r="F240" s="15">
        <v>40.651987690116002</v>
      </c>
      <c r="G240" s="15">
        <v>40.651987690116002</v>
      </c>
      <c r="H240" s="15">
        <v>0</v>
      </c>
      <c r="I240" s="58">
        <v>1.2059080386000001E-2</v>
      </c>
      <c r="J240" s="58">
        <v>1.2059080386000001E-2</v>
      </c>
      <c r="K240" s="58">
        <v>6.0815839019999996E-3</v>
      </c>
      <c r="L240" s="58">
        <v>6.0815839019999996E-3</v>
      </c>
      <c r="M240" s="17">
        <f t="shared" si="6"/>
        <v>1</v>
      </c>
      <c r="N240" s="17">
        <f t="shared" si="7"/>
        <v>0</v>
      </c>
      <c r="O240" s="62"/>
    </row>
    <row r="241" spans="1:15" ht="13.5" thickBot="1">
      <c r="A241" s="12" t="s">
        <v>160</v>
      </c>
      <c r="B241" s="10">
        <v>22</v>
      </c>
      <c r="C241" s="15">
        <v>53621.67578125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58">
        <v>0</v>
      </c>
      <c r="J241" s="58">
        <v>0</v>
      </c>
      <c r="K241" s="58">
        <v>0</v>
      </c>
      <c r="L241" s="58">
        <v>0</v>
      </c>
      <c r="M241" s="17">
        <f t="shared" si="6"/>
        <v>0</v>
      </c>
      <c r="N241" s="17">
        <f t="shared" si="7"/>
        <v>0</v>
      </c>
      <c r="O241" s="62"/>
    </row>
    <row r="242" spans="1:15" ht="13.5" thickBot="1">
      <c r="A242" s="12" t="s">
        <v>160</v>
      </c>
      <c r="B242" s="10">
        <v>23</v>
      </c>
      <c r="C242" s="15">
        <v>50263.4296875</v>
      </c>
      <c r="D242" s="15">
        <v>0</v>
      </c>
      <c r="E242" s="15">
        <v>0</v>
      </c>
      <c r="F242" s="15">
        <v>2.3733332802E-2</v>
      </c>
      <c r="G242" s="15">
        <v>2.3733332802E-2</v>
      </c>
      <c r="H242" s="15">
        <v>0</v>
      </c>
      <c r="I242" s="58">
        <v>1.6690107456295399E-5</v>
      </c>
      <c r="J242" s="58">
        <v>1.6690107456295399E-5</v>
      </c>
      <c r="K242" s="58">
        <v>1.6690107456295399E-5</v>
      </c>
      <c r="L242" s="58">
        <v>1.6690107456295399E-5</v>
      </c>
      <c r="M242" s="17">
        <f t="shared" si="6"/>
        <v>0</v>
      </c>
      <c r="N242" s="17">
        <f t="shared" si="7"/>
        <v>1</v>
      </c>
      <c r="O242" s="62"/>
    </row>
    <row r="243" spans="1:15" ht="13.5" thickBot="1">
      <c r="A243" s="12" t="s">
        <v>160</v>
      </c>
      <c r="B243" s="10">
        <v>24</v>
      </c>
      <c r="C243" s="15">
        <v>46631.37109375</v>
      </c>
      <c r="D243" s="15">
        <v>0</v>
      </c>
      <c r="E243" s="15">
        <v>0</v>
      </c>
      <c r="F243" s="15">
        <v>8.4060064054999994E-2</v>
      </c>
      <c r="G243" s="15">
        <v>8.4060064054999994E-2</v>
      </c>
      <c r="H243" s="15">
        <v>0</v>
      </c>
      <c r="I243" s="58">
        <v>5.9113969097019803E-5</v>
      </c>
      <c r="J243" s="58">
        <v>5.9113969097019803E-5</v>
      </c>
      <c r="K243" s="58">
        <v>5.9113969097019803E-5</v>
      </c>
      <c r="L243" s="58">
        <v>5.9113969097019803E-5</v>
      </c>
      <c r="M243" s="17">
        <f t="shared" si="6"/>
        <v>0</v>
      </c>
      <c r="N243" s="17">
        <f t="shared" si="7"/>
        <v>1</v>
      </c>
      <c r="O243" s="62"/>
    </row>
    <row r="244" spans="1:15" ht="13.5" thickBot="1">
      <c r="A244" s="12" t="s">
        <v>161</v>
      </c>
      <c r="B244" s="10">
        <v>1</v>
      </c>
      <c r="C244" s="15">
        <v>42896.60546875</v>
      </c>
      <c r="D244" s="15">
        <v>0</v>
      </c>
      <c r="E244" s="15">
        <v>0</v>
      </c>
      <c r="F244" s="15">
        <v>4.8477776174000002E-2</v>
      </c>
      <c r="G244" s="15">
        <v>4.8477776174000002E-2</v>
      </c>
      <c r="H244" s="15">
        <v>0</v>
      </c>
      <c r="I244" s="58">
        <v>3.40912631327314E-5</v>
      </c>
      <c r="J244" s="58">
        <v>3.40912631327314E-5</v>
      </c>
      <c r="K244" s="58">
        <v>3.40912631327314E-5</v>
      </c>
      <c r="L244" s="58">
        <v>3.40912631327314E-5</v>
      </c>
      <c r="M244" s="17">
        <f t="shared" si="6"/>
        <v>0</v>
      </c>
      <c r="N244" s="17">
        <f t="shared" si="7"/>
        <v>1</v>
      </c>
      <c r="O244" s="62"/>
    </row>
    <row r="245" spans="1:15" ht="13.5" thickBot="1">
      <c r="A245" s="12" t="s">
        <v>161</v>
      </c>
      <c r="B245" s="10">
        <v>2</v>
      </c>
      <c r="C245" s="15">
        <v>40575.53515625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58">
        <v>0</v>
      </c>
      <c r="J245" s="58">
        <v>0</v>
      </c>
      <c r="K245" s="58">
        <v>0</v>
      </c>
      <c r="L245" s="58">
        <v>0</v>
      </c>
      <c r="M245" s="17">
        <f t="shared" si="6"/>
        <v>0</v>
      </c>
      <c r="N245" s="17">
        <f t="shared" si="7"/>
        <v>0</v>
      </c>
      <c r="O245" s="62"/>
    </row>
    <row r="246" spans="1:15" ht="13.5" thickBot="1">
      <c r="A246" s="12" t="s">
        <v>161</v>
      </c>
      <c r="B246" s="10">
        <v>3</v>
      </c>
      <c r="C246" s="15">
        <v>38959.76953125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58">
        <v>0</v>
      </c>
      <c r="J246" s="58">
        <v>0</v>
      </c>
      <c r="K246" s="58">
        <v>0</v>
      </c>
      <c r="L246" s="58">
        <v>0</v>
      </c>
      <c r="M246" s="17">
        <f t="shared" si="6"/>
        <v>0</v>
      </c>
      <c r="N246" s="17">
        <f t="shared" si="7"/>
        <v>0</v>
      </c>
      <c r="O246" s="62"/>
    </row>
    <row r="247" spans="1:15" ht="13.5" thickBot="1">
      <c r="A247" s="12" t="s">
        <v>161</v>
      </c>
      <c r="B247" s="10">
        <v>4</v>
      </c>
      <c r="C247" s="15">
        <v>37909.22265625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58">
        <v>0</v>
      </c>
      <c r="J247" s="58">
        <v>0</v>
      </c>
      <c r="K247" s="58">
        <v>0</v>
      </c>
      <c r="L247" s="58">
        <v>0</v>
      </c>
      <c r="M247" s="17">
        <f t="shared" si="6"/>
        <v>0</v>
      </c>
      <c r="N247" s="17">
        <f t="shared" si="7"/>
        <v>0</v>
      </c>
      <c r="O247" s="62"/>
    </row>
    <row r="248" spans="1:15" ht="13.5" thickBot="1">
      <c r="A248" s="12" t="s">
        <v>161</v>
      </c>
      <c r="B248" s="10">
        <v>5</v>
      </c>
      <c r="C248" s="15">
        <v>37665.16015625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58">
        <v>0</v>
      </c>
      <c r="J248" s="58">
        <v>0</v>
      </c>
      <c r="K248" s="58">
        <v>0</v>
      </c>
      <c r="L248" s="58">
        <v>0</v>
      </c>
      <c r="M248" s="17">
        <f t="shared" si="6"/>
        <v>0</v>
      </c>
      <c r="N248" s="17">
        <f t="shared" si="7"/>
        <v>0</v>
      </c>
      <c r="O248" s="62"/>
    </row>
    <row r="249" spans="1:15" ht="13.5" thickBot="1">
      <c r="A249" s="12" t="s">
        <v>161</v>
      </c>
      <c r="B249" s="10">
        <v>6</v>
      </c>
      <c r="C249" s="15">
        <v>38678.33203125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58">
        <v>0</v>
      </c>
      <c r="J249" s="58">
        <v>0</v>
      </c>
      <c r="K249" s="58">
        <v>0</v>
      </c>
      <c r="L249" s="58">
        <v>0</v>
      </c>
      <c r="M249" s="17">
        <f t="shared" si="6"/>
        <v>0</v>
      </c>
      <c r="N249" s="17">
        <f t="shared" si="7"/>
        <v>0</v>
      </c>
      <c r="O249" s="62"/>
    </row>
    <row r="250" spans="1:15" ht="13.5" thickBot="1">
      <c r="A250" s="12" t="s">
        <v>161</v>
      </c>
      <c r="B250" s="10">
        <v>7</v>
      </c>
      <c r="C250" s="15">
        <v>40320.53125</v>
      </c>
      <c r="D250" s="15">
        <v>0.6</v>
      </c>
      <c r="E250" s="15">
        <v>0.2</v>
      </c>
      <c r="F250" s="15">
        <v>8.2983219206999997E-2</v>
      </c>
      <c r="G250" s="15">
        <v>8.2983219206999997E-2</v>
      </c>
      <c r="H250" s="15">
        <v>0</v>
      </c>
      <c r="I250" s="58">
        <v>3.6358423400000001E-4</v>
      </c>
      <c r="J250" s="58">
        <v>3.6358423400000001E-4</v>
      </c>
      <c r="K250" s="58">
        <v>8.2290281851213104E-5</v>
      </c>
      <c r="L250" s="58">
        <v>8.2290281851213104E-5</v>
      </c>
      <c r="M250" s="17">
        <f t="shared" si="6"/>
        <v>0</v>
      </c>
      <c r="N250" s="17">
        <f t="shared" si="7"/>
        <v>0</v>
      </c>
      <c r="O250" s="62"/>
    </row>
    <row r="251" spans="1:15" ht="13.5" thickBot="1">
      <c r="A251" s="12" t="s">
        <v>161</v>
      </c>
      <c r="B251" s="10">
        <v>8</v>
      </c>
      <c r="C251" s="15">
        <v>41557.7421875</v>
      </c>
      <c r="D251" s="15">
        <v>125.9</v>
      </c>
      <c r="E251" s="15">
        <v>127.4</v>
      </c>
      <c r="F251" s="15">
        <v>146.87602403848899</v>
      </c>
      <c r="G251" s="15">
        <v>146.87602403848899</v>
      </c>
      <c r="H251" s="15">
        <v>0</v>
      </c>
      <c r="I251" s="58">
        <v>1.4751071757E-2</v>
      </c>
      <c r="J251" s="58">
        <v>1.4751071757E-2</v>
      </c>
      <c r="K251" s="58">
        <v>1.3696219436000001E-2</v>
      </c>
      <c r="L251" s="58">
        <v>1.3696219436000001E-2</v>
      </c>
      <c r="M251" s="17">
        <f t="shared" si="6"/>
        <v>1</v>
      </c>
      <c r="N251" s="17">
        <f t="shared" si="7"/>
        <v>1</v>
      </c>
      <c r="O251" s="62"/>
    </row>
    <row r="252" spans="1:15" ht="13.5" thickBot="1">
      <c r="A252" s="12" t="s">
        <v>161</v>
      </c>
      <c r="B252" s="10">
        <v>9</v>
      </c>
      <c r="C252" s="15">
        <v>43744.203125</v>
      </c>
      <c r="D252" s="15">
        <v>740.3</v>
      </c>
      <c r="E252" s="15">
        <v>729.3</v>
      </c>
      <c r="F252" s="15">
        <v>753.30118077463601</v>
      </c>
      <c r="G252" s="15">
        <v>753.30118077463601</v>
      </c>
      <c r="H252" s="15">
        <v>0</v>
      </c>
      <c r="I252" s="58">
        <v>9.1428838070000008E-3</v>
      </c>
      <c r="J252" s="58">
        <v>9.1428838070000008E-3</v>
      </c>
      <c r="K252" s="58">
        <v>1.6878467492000001E-2</v>
      </c>
      <c r="L252" s="58">
        <v>1.6878467492000001E-2</v>
      </c>
      <c r="M252" s="17">
        <f t="shared" si="6"/>
        <v>1</v>
      </c>
      <c r="N252" s="17">
        <f t="shared" si="7"/>
        <v>1</v>
      </c>
      <c r="O252" s="62"/>
    </row>
    <row r="253" spans="1:15" ht="13.5" thickBot="1">
      <c r="A253" s="12" t="s">
        <v>161</v>
      </c>
      <c r="B253" s="10">
        <v>10</v>
      </c>
      <c r="C253" s="15">
        <v>47059.80859375</v>
      </c>
      <c r="D253" s="15">
        <v>1153.3</v>
      </c>
      <c r="E253" s="15">
        <v>1148.5999999999999</v>
      </c>
      <c r="F253" s="15">
        <v>1096.2764078737</v>
      </c>
      <c r="G253" s="15">
        <v>1127.4411807219201</v>
      </c>
      <c r="H253" s="15">
        <v>31.164772848222</v>
      </c>
      <c r="I253" s="58">
        <v>1.8184823683E-2</v>
      </c>
      <c r="J253" s="58">
        <v>4.0100978991E-2</v>
      </c>
      <c r="K253" s="58">
        <v>1.4879619744999999E-2</v>
      </c>
      <c r="L253" s="58">
        <v>3.6795775053000003E-2</v>
      </c>
      <c r="M253" s="17">
        <f t="shared" si="6"/>
        <v>1</v>
      </c>
      <c r="N253" s="17">
        <f t="shared" si="7"/>
        <v>0</v>
      </c>
      <c r="O253" s="62"/>
    </row>
    <row r="254" spans="1:15" ht="13.5" thickBot="1">
      <c r="A254" s="12" t="s">
        <v>161</v>
      </c>
      <c r="B254" s="10">
        <v>11</v>
      </c>
      <c r="C254" s="15">
        <v>50983.046875</v>
      </c>
      <c r="D254" s="15">
        <v>1272.5999999999999</v>
      </c>
      <c r="E254" s="15">
        <v>1265.5999999999999</v>
      </c>
      <c r="F254" s="15">
        <v>1219.8157655344401</v>
      </c>
      <c r="G254" s="15">
        <v>1261.5914589932199</v>
      </c>
      <c r="H254" s="15">
        <v>41.775693458782001</v>
      </c>
      <c r="I254" s="58">
        <v>7.7415900180000004E-3</v>
      </c>
      <c r="J254" s="58">
        <v>3.7119714813999997E-2</v>
      </c>
      <c r="K254" s="58">
        <v>2.8189458549999998E-3</v>
      </c>
      <c r="L254" s="58">
        <v>3.219707065E-2</v>
      </c>
      <c r="M254" s="17">
        <f t="shared" si="6"/>
        <v>1</v>
      </c>
      <c r="N254" s="17">
        <f t="shared" si="7"/>
        <v>0</v>
      </c>
      <c r="O254" s="62"/>
    </row>
    <row r="255" spans="1:15" ht="13.5" thickBot="1">
      <c r="A255" s="12" t="s">
        <v>161</v>
      </c>
      <c r="B255" s="10">
        <v>12</v>
      </c>
      <c r="C255" s="15">
        <v>54881.52734375</v>
      </c>
      <c r="D255" s="15">
        <v>1291.4000000000001</v>
      </c>
      <c r="E255" s="15">
        <v>1293.8</v>
      </c>
      <c r="F255" s="15">
        <v>1194.2849141899701</v>
      </c>
      <c r="G255" s="15">
        <v>1259.2127751482899</v>
      </c>
      <c r="H255" s="15">
        <v>64.927860958310006</v>
      </c>
      <c r="I255" s="58">
        <v>2.2635179219999999E-2</v>
      </c>
      <c r="J255" s="58">
        <v>6.8294715758999994E-2</v>
      </c>
      <c r="K255" s="58">
        <v>2.4322942933E-2</v>
      </c>
      <c r="L255" s="58">
        <v>6.9982479471999995E-2</v>
      </c>
      <c r="M255" s="17">
        <f t="shared" si="6"/>
        <v>1</v>
      </c>
      <c r="N255" s="17">
        <f t="shared" si="7"/>
        <v>0</v>
      </c>
      <c r="O255" s="62"/>
    </row>
    <row r="256" spans="1:15" ht="13.5" thickBot="1">
      <c r="A256" s="12" t="s">
        <v>161</v>
      </c>
      <c r="B256" s="10">
        <v>13</v>
      </c>
      <c r="C256" s="15">
        <v>58395.3046875</v>
      </c>
      <c r="D256" s="15">
        <v>1309.0999999999999</v>
      </c>
      <c r="E256" s="15">
        <v>1290.3</v>
      </c>
      <c r="F256" s="15">
        <v>1199.50221082793</v>
      </c>
      <c r="G256" s="15">
        <v>1270.9733666663701</v>
      </c>
      <c r="H256" s="15">
        <v>71.471155838436005</v>
      </c>
      <c r="I256" s="58">
        <v>2.6811978433999999E-2</v>
      </c>
      <c r="J256" s="58">
        <v>7.7072988166E-2</v>
      </c>
      <c r="K256" s="58">
        <v>1.3591162681E-2</v>
      </c>
      <c r="L256" s="58">
        <v>6.3852172412999994E-2</v>
      </c>
      <c r="M256" s="17">
        <f t="shared" si="6"/>
        <v>1</v>
      </c>
      <c r="N256" s="17">
        <f t="shared" si="7"/>
        <v>0</v>
      </c>
      <c r="O256" s="62"/>
    </row>
    <row r="257" spans="1:15" ht="13.5" thickBot="1">
      <c r="A257" s="12" t="s">
        <v>161</v>
      </c>
      <c r="B257" s="10">
        <v>14</v>
      </c>
      <c r="C257" s="15">
        <v>61701.17578125</v>
      </c>
      <c r="D257" s="15">
        <v>1255.8</v>
      </c>
      <c r="E257" s="15">
        <v>1245.3</v>
      </c>
      <c r="F257" s="15">
        <v>1200.22424776859</v>
      </c>
      <c r="G257" s="15">
        <v>1242.1958825945901</v>
      </c>
      <c r="H257" s="15">
        <v>41.971634825997</v>
      </c>
      <c r="I257" s="58">
        <v>9.5668898770000007E-3</v>
      </c>
      <c r="J257" s="58">
        <v>3.9082807476E-2</v>
      </c>
      <c r="K257" s="58">
        <v>2.1829236319999999E-3</v>
      </c>
      <c r="L257" s="58">
        <v>3.1698841231000002E-2</v>
      </c>
      <c r="M257" s="17">
        <f t="shared" si="6"/>
        <v>1</v>
      </c>
      <c r="N257" s="17">
        <f t="shared" si="7"/>
        <v>0</v>
      </c>
      <c r="O257" s="62"/>
    </row>
    <row r="258" spans="1:15" ht="13.5" thickBot="1">
      <c r="A258" s="12" t="s">
        <v>161</v>
      </c>
      <c r="B258" s="10">
        <v>15</v>
      </c>
      <c r="C258" s="15">
        <v>63994.609375</v>
      </c>
      <c r="D258" s="15">
        <v>1235.3</v>
      </c>
      <c r="E258" s="15">
        <v>1229.3</v>
      </c>
      <c r="F258" s="15">
        <v>1131.35792499589</v>
      </c>
      <c r="G258" s="15">
        <v>1200.8505294931599</v>
      </c>
      <c r="H258" s="15">
        <v>69.492604497273007</v>
      </c>
      <c r="I258" s="58">
        <v>2.4226069273E-2</v>
      </c>
      <c r="J258" s="58">
        <v>7.3095692689E-2</v>
      </c>
      <c r="K258" s="58">
        <v>2.0006659990000002E-2</v>
      </c>
      <c r="L258" s="58">
        <v>6.8876283405999994E-2</v>
      </c>
      <c r="M258" s="17">
        <f t="shared" si="6"/>
        <v>1</v>
      </c>
      <c r="N258" s="17">
        <f t="shared" si="7"/>
        <v>0</v>
      </c>
      <c r="O258" s="62"/>
    </row>
    <row r="259" spans="1:15" ht="13.5" thickBot="1">
      <c r="A259" s="12" t="s">
        <v>161</v>
      </c>
      <c r="B259" s="10">
        <v>16</v>
      </c>
      <c r="C259" s="15">
        <v>65427.56640625</v>
      </c>
      <c r="D259" s="15">
        <v>1207.9000000000001</v>
      </c>
      <c r="E259" s="15">
        <v>1192.2</v>
      </c>
      <c r="F259" s="15">
        <v>1089.1228052639999</v>
      </c>
      <c r="G259" s="15">
        <v>1168.17727653212</v>
      </c>
      <c r="H259" s="15">
        <v>79.054471268122995</v>
      </c>
      <c r="I259" s="58">
        <v>2.7934404688999999E-2</v>
      </c>
      <c r="J259" s="58">
        <v>8.3528266340000004E-2</v>
      </c>
      <c r="K259" s="58">
        <v>1.6893617066E-2</v>
      </c>
      <c r="L259" s="58">
        <v>7.2487478716999995E-2</v>
      </c>
      <c r="M259" s="17">
        <f t="shared" si="6"/>
        <v>1</v>
      </c>
      <c r="N259" s="17">
        <f t="shared" si="7"/>
        <v>0</v>
      </c>
      <c r="O259" s="62"/>
    </row>
    <row r="260" spans="1:15" ht="13.5" thickBot="1">
      <c r="A260" s="12" t="s">
        <v>161</v>
      </c>
      <c r="B260" s="10">
        <v>17</v>
      </c>
      <c r="C260" s="15">
        <v>66447.4296875</v>
      </c>
      <c r="D260" s="15">
        <v>1158.9000000000001</v>
      </c>
      <c r="E260" s="15">
        <v>1135</v>
      </c>
      <c r="F260" s="15">
        <v>1132.22936146186</v>
      </c>
      <c r="G260" s="15">
        <v>1233.47473964459</v>
      </c>
      <c r="H260" s="15">
        <v>101.245378182729</v>
      </c>
      <c r="I260" s="58">
        <v>5.2443558118E-2</v>
      </c>
      <c r="J260" s="58">
        <v>1.8755723302999999E-2</v>
      </c>
      <c r="K260" s="58">
        <v>6.9250871761000005E-2</v>
      </c>
      <c r="L260" s="58">
        <v>1.9484096610000001E-3</v>
      </c>
      <c r="M260" s="17">
        <f t="shared" si="6"/>
        <v>1</v>
      </c>
      <c r="N260" s="17">
        <f t="shared" si="7"/>
        <v>1</v>
      </c>
      <c r="O260" s="62"/>
    </row>
    <row r="261" spans="1:15" ht="13.5" thickBot="1">
      <c r="A261" s="12" t="s">
        <v>161</v>
      </c>
      <c r="B261" s="10">
        <v>18</v>
      </c>
      <c r="C261" s="15">
        <v>66379.109375</v>
      </c>
      <c r="D261" s="15">
        <v>1115.4000000000001</v>
      </c>
      <c r="E261" s="15">
        <v>1102.5999999999999</v>
      </c>
      <c r="F261" s="15">
        <v>1101.82724373105</v>
      </c>
      <c r="G261" s="15">
        <v>1191.8110227428899</v>
      </c>
      <c r="H261" s="15">
        <v>89.983779011831999</v>
      </c>
      <c r="I261" s="58">
        <v>5.3734896443000002E-2</v>
      </c>
      <c r="J261" s="58">
        <v>9.5448356320000007E-3</v>
      </c>
      <c r="K261" s="58">
        <v>6.2736302913000003E-2</v>
      </c>
      <c r="L261" s="58">
        <v>5.4342916200000001E-4</v>
      </c>
      <c r="M261" s="17">
        <f t="shared" ref="M261:M324" si="8">IF(F261&gt;5,1,0)</f>
        <v>1</v>
      </c>
      <c r="N261" s="17">
        <f t="shared" ref="N261:N324" si="9">IF(G261&gt;E261,1,0)</f>
        <v>1</v>
      </c>
      <c r="O261" s="62"/>
    </row>
    <row r="262" spans="1:15" ht="13.5" thickBot="1">
      <c r="A262" s="12" t="s">
        <v>161</v>
      </c>
      <c r="B262" s="10">
        <v>19</v>
      </c>
      <c r="C262" s="15">
        <v>64878.83203125</v>
      </c>
      <c r="D262" s="15">
        <v>981.8</v>
      </c>
      <c r="E262" s="15">
        <v>975.7</v>
      </c>
      <c r="F262" s="15">
        <v>944.17700798266503</v>
      </c>
      <c r="G262" s="15">
        <v>954.39115879343694</v>
      </c>
      <c r="H262" s="15">
        <v>10.214150810772001</v>
      </c>
      <c r="I262" s="58">
        <v>1.9274853169E-2</v>
      </c>
      <c r="J262" s="58">
        <v>2.6457800292999999E-2</v>
      </c>
      <c r="K262" s="58">
        <v>1.4985120398E-2</v>
      </c>
      <c r="L262" s="58">
        <v>2.2168067521999998E-2</v>
      </c>
      <c r="M262" s="17">
        <f t="shared" si="8"/>
        <v>1</v>
      </c>
      <c r="N262" s="17">
        <f t="shared" si="9"/>
        <v>0</v>
      </c>
      <c r="O262" s="62"/>
    </row>
    <row r="263" spans="1:15" ht="13.5" thickBot="1">
      <c r="A263" s="12" t="s">
        <v>161</v>
      </c>
      <c r="B263" s="10">
        <v>20</v>
      </c>
      <c r="C263" s="15">
        <v>62415.9609375</v>
      </c>
      <c r="D263" s="15">
        <v>494.7</v>
      </c>
      <c r="E263" s="15">
        <v>488.2</v>
      </c>
      <c r="F263" s="15">
        <v>585.44492073011099</v>
      </c>
      <c r="G263" s="15">
        <v>585.44492073011099</v>
      </c>
      <c r="H263" s="15">
        <v>0</v>
      </c>
      <c r="I263" s="58">
        <v>6.3814993481000004E-2</v>
      </c>
      <c r="J263" s="58">
        <v>6.3814993481000004E-2</v>
      </c>
      <c r="K263" s="58">
        <v>6.8386020204000003E-2</v>
      </c>
      <c r="L263" s="58">
        <v>6.8386020204000003E-2</v>
      </c>
      <c r="M263" s="17">
        <f t="shared" si="8"/>
        <v>1</v>
      </c>
      <c r="N263" s="17">
        <f t="shared" si="9"/>
        <v>1</v>
      </c>
      <c r="O263" s="62"/>
    </row>
    <row r="264" spans="1:15" ht="13.5" thickBot="1">
      <c r="A264" s="12" t="s">
        <v>161</v>
      </c>
      <c r="B264" s="10">
        <v>21</v>
      </c>
      <c r="C264" s="15">
        <v>59771.99609375</v>
      </c>
      <c r="D264" s="15">
        <v>55.5</v>
      </c>
      <c r="E264" s="15">
        <v>46.5</v>
      </c>
      <c r="F264" s="15">
        <v>67.771295384731005</v>
      </c>
      <c r="G264" s="15">
        <v>67.771295384731005</v>
      </c>
      <c r="H264" s="15">
        <v>0</v>
      </c>
      <c r="I264" s="58">
        <v>8.6296029420000007E-3</v>
      </c>
      <c r="J264" s="58">
        <v>8.6296029420000007E-3</v>
      </c>
      <c r="K264" s="58">
        <v>1.4958716866E-2</v>
      </c>
      <c r="L264" s="58">
        <v>1.4958716866E-2</v>
      </c>
      <c r="M264" s="17">
        <f t="shared" si="8"/>
        <v>1</v>
      </c>
      <c r="N264" s="17">
        <f t="shared" si="9"/>
        <v>1</v>
      </c>
      <c r="O264" s="62"/>
    </row>
    <row r="265" spans="1:15" ht="13.5" thickBot="1">
      <c r="A265" s="12" t="s">
        <v>161</v>
      </c>
      <c r="B265" s="10">
        <v>22</v>
      </c>
      <c r="C265" s="15">
        <v>57714.52734375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58">
        <v>0</v>
      </c>
      <c r="J265" s="58">
        <v>0</v>
      </c>
      <c r="K265" s="58">
        <v>0</v>
      </c>
      <c r="L265" s="58">
        <v>0</v>
      </c>
      <c r="M265" s="17">
        <f t="shared" si="8"/>
        <v>0</v>
      </c>
      <c r="N265" s="17">
        <f t="shared" si="9"/>
        <v>0</v>
      </c>
      <c r="O265" s="62"/>
    </row>
    <row r="266" spans="1:15" ht="13.5" thickBot="1">
      <c r="A266" s="12" t="s">
        <v>161</v>
      </c>
      <c r="B266" s="10">
        <v>23</v>
      </c>
      <c r="C266" s="15">
        <v>53890.33203125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58">
        <v>0</v>
      </c>
      <c r="J266" s="58">
        <v>0</v>
      </c>
      <c r="K266" s="58">
        <v>0</v>
      </c>
      <c r="L266" s="58">
        <v>0</v>
      </c>
      <c r="M266" s="17">
        <f t="shared" si="8"/>
        <v>0</v>
      </c>
      <c r="N266" s="17">
        <f t="shared" si="9"/>
        <v>0</v>
      </c>
      <c r="O266" s="62"/>
    </row>
    <row r="267" spans="1:15" ht="13.5" thickBot="1">
      <c r="A267" s="12" t="s">
        <v>161</v>
      </c>
      <c r="B267" s="10">
        <v>24</v>
      </c>
      <c r="C267" s="15">
        <v>49613.78515625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58">
        <v>0</v>
      </c>
      <c r="J267" s="58">
        <v>0</v>
      </c>
      <c r="K267" s="58">
        <v>0</v>
      </c>
      <c r="L267" s="58">
        <v>0</v>
      </c>
      <c r="M267" s="17">
        <f t="shared" si="8"/>
        <v>0</v>
      </c>
      <c r="N267" s="17">
        <f t="shared" si="9"/>
        <v>0</v>
      </c>
      <c r="O267" s="62"/>
    </row>
    <row r="268" spans="1:15" ht="13.5" thickBot="1">
      <c r="A268" s="12" t="s">
        <v>162</v>
      </c>
      <c r="B268" s="10">
        <v>1</v>
      </c>
      <c r="C268" s="15">
        <v>45853.4765625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58">
        <v>0</v>
      </c>
      <c r="J268" s="58">
        <v>0</v>
      </c>
      <c r="K268" s="58">
        <v>0</v>
      </c>
      <c r="L268" s="58">
        <v>0</v>
      </c>
      <c r="M268" s="17">
        <f t="shared" si="8"/>
        <v>0</v>
      </c>
      <c r="N268" s="17">
        <f t="shared" si="9"/>
        <v>0</v>
      </c>
      <c r="O268" s="62"/>
    </row>
    <row r="269" spans="1:15" ht="13.5" thickBot="1">
      <c r="A269" s="12" t="s">
        <v>162</v>
      </c>
      <c r="B269" s="10">
        <v>2</v>
      </c>
      <c r="C269" s="15">
        <v>43083.83203125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58">
        <v>0</v>
      </c>
      <c r="J269" s="58">
        <v>0</v>
      </c>
      <c r="K269" s="58">
        <v>0</v>
      </c>
      <c r="L269" s="58">
        <v>0</v>
      </c>
      <c r="M269" s="17">
        <f t="shared" si="8"/>
        <v>0</v>
      </c>
      <c r="N269" s="17">
        <f t="shared" si="9"/>
        <v>0</v>
      </c>
      <c r="O269" s="62"/>
    </row>
    <row r="270" spans="1:15" ht="13.5" thickBot="1">
      <c r="A270" s="12" t="s">
        <v>162</v>
      </c>
      <c r="B270" s="10">
        <v>3</v>
      </c>
      <c r="C270" s="15">
        <v>41117.38671875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58">
        <v>0</v>
      </c>
      <c r="J270" s="58">
        <v>0</v>
      </c>
      <c r="K270" s="58">
        <v>0</v>
      </c>
      <c r="L270" s="58">
        <v>0</v>
      </c>
      <c r="M270" s="17">
        <f t="shared" si="8"/>
        <v>0</v>
      </c>
      <c r="N270" s="17">
        <f t="shared" si="9"/>
        <v>0</v>
      </c>
      <c r="O270" s="62"/>
    </row>
    <row r="271" spans="1:15" ht="13.5" thickBot="1">
      <c r="A271" s="12" t="s">
        <v>162</v>
      </c>
      <c r="B271" s="10">
        <v>4</v>
      </c>
      <c r="C271" s="15">
        <v>39807.25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58">
        <v>0</v>
      </c>
      <c r="J271" s="58">
        <v>0</v>
      </c>
      <c r="K271" s="58">
        <v>0</v>
      </c>
      <c r="L271" s="58">
        <v>0</v>
      </c>
      <c r="M271" s="17">
        <f t="shared" si="8"/>
        <v>0</v>
      </c>
      <c r="N271" s="17">
        <f t="shared" si="9"/>
        <v>0</v>
      </c>
      <c r="O271" s="62"/>
    </row>
    <row r="272" spans="1:15" ht="13.5" thickBot="1">
      <c r="A272" s="12" t="s">
        <v>162</v>
      </c>
      <c r="B272" s="10">
        <v>5</v>
      </c>
      <c r="C272" s="15">
        <v>39416.46484375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58">
        <v>0</v>
      </c>
      <c r="J272" s="58">
        <v>0</v>
      </c>
      <c r="K272" s="58">
        <v>0</v>
      </c>
      <c r="L272" s="58">
        <v>0</v>
      </c>
      <c r="M272" s="17">
        <f t="shared" si="8"/>
        <v>0</v>
      </c>
      <c r="N272" s="17">
        <f t="shared" si="9"/>
        <v>0</v>
      </c>
      <c r="O272" s="62"/>
    </row>
    <row r="273" spans="1:15" ht="13.5" thickBot="1">
      <c r="A273" s="12" t="s">
        <v>162</v>
      </c>
      <c r="B273" s="10">
        <v>6</v>
      </c>
      <c r="C273" s="15">
        <v>40289.53125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58">
        <v>0</v>
      </c>
      <c r="J273" s="58">
        <v>0</v>
      </c>
      <c r="K273" s="58">
        <v>0</v>
      </c>
      <c r="L273" s="58">
        <v>0</v>
      </c>
      <c r="M273" s="17">
        <f t="shared" si="8"/>
        <v>0</v>
      </c>
      <c r="N273" s="17">
        <f t="shared" si="9"/>
        <v>0</v>
      </c>
      <c r="O273" s="62"/>
    </row>
    <row r="274" spans="1:15" ht="13.5" thickBot="1">
      <c r="A274" s="12" t="s">
        <v>162</v>
      </c>
      <c r="B274" s="10">
        <v>7</v>
      </c>
      <c r="C274" s="15">
        <v>41756.15625</v>
      </c>
      <c r="D274" s="15">
        <v>0.5</v>
      </c>
      <c r="E274" s="15">
        <v>0.2</v>
      </c>
      <c r="F274" s="15">
        <v>6.3671783615999997E-2</v>
      </c>
      <c r="G274" s="15">
        <v>6.3671783615999997E-2</v>
      </c>
      <c r="H274" s="15">
        <v>0</v>
      </c>
      <c r="I274" s="58">
        <v>3.0684122100000001E-4</v>
      </c>
      <c r="J274" s="58">
        <v>3.0684122100000001E-4</v>
      </c>
      <c r="K274" s="58">
        <v>9.5870756950380199E-5</v>
      </c>
      <c r="L274" s="58">
        <v>9.5870756950380199E-5</v>
      </c>
      <c r="M274" s="17">
        <f t="shared" si="8"/>
        <v>0</v>
      </c>
      <c r="N274" s="17">
        <f t="shared" si="9"/>
        <v>0</v>
      </c>
      <c r="O274" s="62"/>
    </row>
    <row r="275" spans="1:15" ht="13.5" thickBot="1">
      <c r="A275" s="12" t="s">
        <v>162</v>
      </c>
      <c r="B275" s="10">
        <v>8</v>
      </c>
      <c r="C275" s="15">
        <v>42810.125</v>
      </c>
      <c r="D275" s="15">
        <v>123.7</v>
      </c>
      <c r="E275" s="15">
        <v>124.1</v>
      </c>
      <c r="F275" s="15">
        <v>150.84079265019099</v>
      </c>
      <c r="G275" s="15">
        <v>150.84079265019099</v>
      </c>
      <c r="H275" s="15">
        <v>0</v>
      </c>
      <c r="I275" s="58">
        <v>1.9086352074000001E-2</v>
      </c>
      <c r="J275" s="58">
        <v>1.9086352074000001E-2</v>
      </c>
      <c r="K275" s="58">
        <v>1.8805058122E-2</v>
      </c>
      <c r="L275" s="58">
        <v>1.8805058122E-2</v>
      </c>
      <c r="M275" s="17">
        <f t="shared" si="8"/>
        <v>1</v>
      </c>
      <c r="N275" s="17">
        <f t="shared" si="9"/>
        <v>1</v>
      </c>
      <c r="O275" s="62"/>
    </row>
    <row r="276" spans="1:15" ht="13.5" thickBot="1">
      <c r="A276" s="12" t="s">
        <v>162</v>
      </c>
      <c r="B276" s="10">
        <v>9</v>
      </c>
      <c r="C276" s="15">
        <v>45431.07421875</v>
      </c>
      <c r="D276" s="15">
        <v>672</v>
      </c>
      <c r="E276" s="15">
        <v>671.3</v>
      </c>
      <c r="F276" s="15">
        <v>651.63053984475596</v>
      </c>
      <c r="G276" s="15">
        <v>651.63053984475596</v>
      </c>
      <c r="H276" s="15">
        <v>0</v>
      </c>
      <c r="I276" s="58">
        <v>1.4324514877E-2</v>
      </c>
      <c r="J276" s="58">
        <v>1.4324514877E-2</v>
      </c>
      <c r="K276" s="58">
        <v>1.3832250460000001E-2</v>
      </c>
      <c r="L276" s="58">
        <v>1.3832250460000001E-2</v>
      </c>
      <c r="M276" s="17">
        <f t="shared" si="8"/>
        <v>1</v>
      </c>
      <c r="N276" s="17">
        <f t="shared" si="9"/>
        <v>0</v>
      </c>
      <c r="O276" s="62"/>
    </row>
    <row r="277" spans="1:15" ht="13.5" thickBot="1">
      <c r="A277" s="12" t="s">
        <v>162</v>
      </c>
      <c r="B277" s="10">
        <v>10</v>
      </c>
      <c r="C277" s="15">
        <v>48897.6640625</v>
      </c>
      <c r="D277" s="15">
        <v>1062.3</v>
      </c>
      <c r="E277" s="15">
        <v>1047.8</v>
      </c>
      <c r="F277" s="15">
        <v>965.03525623242103</v>
      </c>
      <c r="G277" s="15">
        <v>965.03525623242103</v>
      </c>
      <c r="H277" s="15">
        <v>0</v>
      </c>
      <c r="I277" s="58">
        <v>6.8399960455000006E-2</v>
      </c>
      <c r="J277" s="58">
        <v>6.8399960455000006E-2</v>
      </c>
      <c r="K277" s="58">
        <v>5.8203054688000001E-2</v>
      </c>
      <c r="L277" s="58">
        <v>5.8203054688000001E-2</v>
      </c>
      <c r="M277" s="17">
        <f t="shared" si="8"/>
        <v>1</v>
      </c>
      <c r="N277" s="17">
        <f t="shared" si="9"/>
        <v>0</v>
      </c>
      <c r="O277" s="62"/>
    </row>
    <row r="278" spans="1:15" ht="13.5" thickBot="1">
      <c r="A278" s="12" t="s">
        <v>162</v>
      </c>
      <c r="B278" s="10">
        <v>11</v>
      </c>
      <c r="C278" s="15">
        <v>52880.72265625</v>
      </c>
      <c r="D278" s="15">
        <v>1206.2</v>
      </c>
      <c r="E278" s="15">
        <v>1218.9000000000001</v>
      </c>
      <c r="F278" s="15">
        <v>1098.54676146256</v>
      </c>
      <c r="G278" s="15">
        <v>1109.1330828823</v>
      </c>
      <c r="H278" s="15">
        <v>10.586321419741999</v>
      </c>
      <c r="I278" s="58">
        <v>6.8260841853999998E-2</v>
      </c>
      <c r="J278" s="58">
        <v>7.5705512332E-2</v>
      </c>
      <c r="K278" s="58">
        <v>7.7191924836E-2</v>
      </c>
      <c r="L278" s="58">
        <v>8.4636595314000002E-2</v>
      </c>
      <c r="M278" s="17">
        <f t="shared" si="8"/>
        <v>1</v>
      </c>
      <c r="N278" s="17">
        <f t="shared" si="9"/>
        <v>0</v>
      </c>
      <c r="O278" s="62"/>
    </row>
    <row r="279" spans="1:15" ht="13.5" thickBot="1">
      <c r="A279" s="12" t="s">
        <v>162</v>
      </c>
      <c r="B279" s="10">
        <v>12</v>
      </c>
      <c r="C279" s="15">
        <v>56830.83984375</v>
      </c>
      <c r="D279" s="15">
        <v>1283.8</v>
      </c>
      <c r="E279" s="15">
        <v>1275.5</v>
      </c>
      <c r="F279" s="15">
        <v>1111.0848755762299</v>
      </c>
      <c r="G279" s="15">
        <v>1169.1213486638301</v>
      </c>
      <c r="H279" s="15">
        <v>58.036473087602999</v>
      </c>
      <c r="I279" s="58">
        <v>8.0646027662000005E-2</v>
      </c>
      <c r="J279" s="58">
        <v>0.121459299876</v>
      </c>
      <c r="K279" s="58">
        <v>7.4809178153999997E-2</v>
      </c>
      <c r="L279" s="58">
        <v>0.11562245036799999</v>
      </c>
      <c r="M279" s="17">
        <f t="shared" si="8"/>
        <v>1</v>
      </c>
      <c r="N279" s="17">
        <f t="shared" si="9"/>
        <v>0</v>
      </c>
      <c r="O279" s="62"/>
    </row>
    <row r="280" spans="1:15" ht="13.5" thickBot="1">
      <c r="A280" s="12" t="s">
        <v>162</v>
      </c>
      <c r="B280" s="10">
        <v>13</v>
      </c>
      <c r="C280" s="15">
        <v>60272.60546875</v>
      </c>
      <c r="D280" s="15">
        <v>1307.2</v>
      </c>
      <c r="E280" s="15">
        <v>1297.7</v>
      </c>
      <c r="F280" s="15">
        <v>1134.19306218113</v>
      </c>
      <c r="G280" s="15">
        <v>1177.92982772051</v>
      </c>
      <c r="H280" s="15">
        <v>43.736765539380997</v>
      </c>
      <c r="I280" s="58">
        <v>9.0907294148000001E-2</v>
      </c>
      <c r="J280" s="58">
        <v>0.121664513234</v>
      </c>
      <c r="K280" s="58">
        <v>8.4226562783999995E-2</v>
      </c>
      <c r="L280" s="58">
        <v>0.114983781869</v>
      </c>
      <c r="M280" s="17">
        <f t="shared" si="8"/>
        <v>1</v>
      </c>
      <c r="N280" s="17">
        <f t="shared" si="9"/>
        <v>0</v>
      </c>
      <c r="O280" s="62"/>
    </row>
    <row r="281" spans="1:15" ht="13.5" thickBot="1">
      <c r="A281" s="12" t="s">
        <v>162</v>
      </c>
      <c r="B281" s="10">
        <v>14</v>
      </c>
      <c r="C281" s="15">
        <v>63166.640625</v>
      </c>
      <c r="D281" s="15">
        <v>1302.3</v>
      </c>
      <c r="E281" s="15">
        <v>1290.9000000000001</v>
      </c>
      <c r="F281" s="15">
        <v>1143.3853771766001</v>
      </c>
      <c r="G281" s="15">
        <v>1177.7169746361801</v>
      </c>
      <c r="H281" s="15">
        <v>34.331597459580998</v>
      </c>
      <c r="I281" s="58">
        <v>8.7611128947000003E-2</v>
      </c>
      <c r="J281" s="58">
        <v>0.111754305782</v>
      </c>
      <c r="K281" s="58">
        <v>7.9594251310000003E-2</v>
      </c>
      <c r="L281" s="58">
        <v>0.103737428145</v>
      </c>
      <c r="M281" s="17">
        <f t="shared" si="8"/>
        <v>1</v>
      </c>
      <c r="N281" s="17">
        <f t="shared" si="9"/>
        <v>0</v>
      </c>
      <c r="O281" s="62"/>
    </row>
    <row r="282" spans="1:15" ht="13.5" thickBot="1">
      <c r="A282" s="12" t="s">
        <v>162</v>
      </c>
      <c r="B282" s="10">
        <v>15</v>
      </c>
      <c r="C282" s="15">
        <v>65018.21484375</v>
      </c>
      <c r="D282" s="15">
        <v>1293.0999999999999</v>
      </c>
      <c r="E282" s="15">
        <v>1276.2</v>
      </c>
      <c r="F282" s="15">
        <v>1113.07150904179</v>
      </c>
      <c r="G282" s="15">
        <v>1187.5658075655799</v>
      </c>
      <c r="H282" s="15">
        <v>74.494298523796004</v>
      </c>
      <c r="I282" s="58">
        <v>7.4215325200000001E-2</v>
      </c>
      <c r="J282" s="58">
        <v>0.126602314316</v>
      </c>
      <c r="K282" s="58">
        <v>6.2330655720000003E-2</v>
      </c>
      <c r="L282" s="58">
        <v>0.114717644837</v>
      </c>
      <c r="M282" s="17">
        <f t="shared" si="8"/>
        <v>1</v>
      </c>
      <c r="N282" s="17">
        <f t="shared" si="9"/>
        <v>0</v>
      </c>
      <c r="O282" s="62"/>
    </row>
    <row r="283" spans="1:15" ht="13.5" thickBot="1">
      <c r="A283" s="12" t="s">
        <v>162</v>
      </c>
      <c r="B283" s="10">
        <v>16</v>
      </c>
      <c r="C283" s="15">
        <v>65697.3046875</v>
      </c>
      <c r="D283" s="15">
        <v>1268.4000000000001</v>
      </c>
      <c r="E283" s="15">
        <v>1263.9000000000001</v>
      </c>
      <c r="F283" s="15">
        <v>1116.2216035127601</v>
      </c>
      <c r="G283" s="15">
        <v>1197.571250382</v>
      </c>
      <c r="H283" s="15">
        <v>81.349646869233993</v>
      </c>
      <c r="I283" s="58">
        <v>4.9809247270000002E-2</v>
      </c>
      <c r="J283" s="58">
        <v>0.10701715646</v>
      </c>
      <c r="K283" s="58">
        <v>4.6644690308000003E-2</v>
      </c>
      <c r="L283" s="58">
        <v>0.10385259949800001</v>
      </c>
      <c r="M283" s="17">
        <f t="shared" si="8"/>
        <v>1</v>
      </c>
      <c r="N283" s="17">
        <f t="shared" si="9"/>
        <v>0</v>
      </c>
      <c r="O283" s="62"/>
    </row>
    <row r="284" spans="1:15" ht="13.5" thickBot="1">
      <c r="A284" s="12" t="s">
        <v>162</v>
      </c>
      <c r="B284" s="10">
        <v>17</v>
      </c>
      <c r="C284" s="15">
        <v>64905.765625</v>
      </c>
      <c r="D284" s="15">
        <v>1239.0999999999999</v>
      </c>
      <c r="E284" s="15">
        <v>1233.8</v>
      </c>
      <c r="F284" s="15">
        <v>1143.9705463380899</v>
      </c>
      <c r="G284" s="15">
        <v>1256.6684505794401</v>
      </c>
      <c r="H284" s="15">
        <v>112.69790424135</v>
      </c>
      <c r="I284" s="58">
        <v>1.2354747241999999E-2</v>
      </c>
      <c r="J284" s="58">
        <v>6.6898349972999996E-2</v>
      </c>
      <c r="K284" s="58">
        <v>1.6081892109E-2</v>
      </c>
      <c r="L284" s="58">
        <v>6.3171205105999995E-2</v>
      </c>
      <c r="M284" s="17">
        <f t="shared" si="8"/>
        <v>1</v>
      </c>
      <c r="N284" s="17">
        <f t="shared" si="9"/>
        <v>1</v>
      </c>
      <c r="O284" s="62"/>
    </row>
    <row r="285" spans="1:15" ht="13.5" thickBot="1">
      <c r="A285" s="12" t="s">
        <v>162</v>
      </c>
      <c r="B285" s="10">
        <v>18</v>
      </c>
      <c r="C285" s="15">
        <v>62902.14453125</v>
      </c>
      <c r="D285" s="15">
        <v>1209.2</v>
      </c>
      <c r="E285" s="15">
        <v>1199.9000000000001</v>
      </c>
      <c r="F285" s="15">
        <v>1093.47182495329</v>
      </c>
      <c r="G285" s="15">
        <v>1184.4427253680799</v>
      </c>
      <c r="H285" s="15">
        <v>90.970900414783998</v>
      </c>
      <c r="I285" s="58">
        <v>1.7410179065999998E-2</v>
      </c>
      <c r="J285" s="58">
        <v>8.1384089342999996E-2</v>
      </c>
      <c r="K285" s="58">
        <v>1.0870094677E-2</v>
      </c>
      <c r="L285" s="58">
        <v>7.4844004955000001E-2</v>
      </c>
      <c r="M285" s="17">
        <f t="shared" si="8"/>
        <v>1</v>
      </c>
      <c r="N285" s="17">
        <f t="shared" si="9"/>
        <v>0</v>
      </c>
      <c r="O285" s="62"/>
    </row>
    <row r="286" spans="1:15" ht="13.5" thickBot="1">
      <c r="A286" s="12" t="s">
        <v>162</v>
      </c>
      <c r="B286" s="10">
        <v>19</v>
      </c>
      <c r="C286" s="15">
        <v>60322.69921875</v>
      </c>
      <c r="D286" s="15">
        <v>1100.2</v>
      </c>
      <c r="E286" s="15">
        <v>1098.8</v>
      </c>
      <c r="F286" s="15">
        <v>1003.72170522001</v>
      </c>
      <c r="G286" s="15">
        <v>1098.4688866599399</v>
      </c>
      <c r="H286" s="15">
        <v>94.747181439928994</v>
      </c>
      <c r="I286" s="58">
        <v>1.2173792819999999E-3</v>
      </c>
      <c r="J286" s="58">
        <v>6.7846902094999995E-2</v>
      </c>
      <c r="K286" s="58">
        <v>2.3285045000000001E-4</v>
      </c>
      <c r="L286" s="58">
        <v>6.6862373263E-2</v>
      </c>
      <c r="M286" s="17">
        <f t="shared" si="8"/>
        <v>1</v>
      </c>
      <c r="N286" s="17">
        <f t="shared" si="9"/>
        <v>0</v>
      </c>
      <c r="O286" s="62"/>
    </row>
    <row r="287" spans="1:15" ht="13.5" thickBot="1">
      <c r="A287" s="12" t="s">
        <v>162</v>
      </c>
      <c r="B287" s="10">
        <v>20</v>
      </c>
      <c r="C287" s="15">
        <v>57516.58203125</v>
      </c>
      <c r="D287" s="15">
        <v>550.29999999999995</v>
      </c>
      <c r="E287" s="15">
        <v>546.4</v>
      </c>
      <c r="F287" s="15">
        <v>624.18271949531299</v>
      </c>
      <c r="G287" s="15">
        <v>656.06344103046604</v>
      </c>
      <c r="H287" s="15">
        <v>31.880721535151999</v>
      </c>
      <c r="I287" s="58">
        <v>7.4376540808999997E-2</v>
      </c>
      <c r="J287" s="58">
        <v>5.1956905411000003E-2</v>
      </c>
      <c r="K287" s="58">
        <v>7.7119156842000006E-2</v>
      </c>
      <c r="L287" s="58">
        <v>5.4699521445000003E-2</v>
      </c>
      <c r="M287" s="17">
        <f t="shared" si="8"/>
        <v>1</v>
      </c>
      <c r="N287" s="17">
        <f t="shared" si="9"/>
        <v>1</v>
      </c>
      <c r="O287" s="62"/>
    </row>
    <row r="288" spans="1:15" ht="13.5" thickBot="1">
      <c r="A288" s="12" t="s">
        <v>162</v>
      </c>
      <c r="B288" s="10">
        <v>21</v>
      </c>
      <c r="C288" s="15">
        <v>55310.51171875</v>
      </c>
      <c r="D288" s="15">
        <v>66.400000000000006</v>
      </c>
      <c r="E288" s="15">
        <v>57.6</v>
      </c>
      <c r="F288" s="15">
        <v>91.989336213973004</v>
      </c>
      <c r="G288" s="15">
        <v>91.989336213973004</v>
      </c>
      <c r="H288" s="15">
        <v>0</v>
      </c>
      <c r="I288" s="58">
        <v>1.7995313793000001E-2</v>
      </c>
      <c r="J288" s="58">
        <v>1.7995313793000001E-2</v>
      </c>
      <c r="K288" s="58">
        <v>2.4183780740999999E-2</v>
      </c>
      <c r="L288" s="58">
        <v>2.4183780740999999E-2</v>
      </c>
      <c r="M288" s="17">
        <f t="shared" si="8"/>
        <v>1</v>
      </c>
      <c r="N288" s="17">
        <f t="shared" si="9"/>
        <v>1</v>
      </c>
      <c r="O288" s="62"/>
    </row>
    <row r="289" spans="1:15" ht="13.5" thickBot="1">
      <c r="A289" s="12" t="s">
        <v>162</v>
      </c>
      <c r="B289" s="10">
        <v>22</v>
      </c>
      <c r="C289" s="15">
        <v>53530.02734375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58">
        <v>0</v>
      </c>
      <c r="J289" s="58">
        <v>0</v>
      </c>
      <c r="K289" s="58">
        <v>0</v>
      </c>
      <c r="L289" s="58">
        <v>0</v>
      </c>
      <c r="M289" s="17">
        <f t="shared" si="8"/>
        <v>0</v>
      </c>
      <c r="N289" s="17">
        <f t="shared" si="9"/>
        <v>0</v>
      </c>
      <c r="O289" s="62"/>
    </row>
    <row r="290" spans="1:15" ht="13.5" thickBot="1">
      <c r="A290" s="12" t="s">
        <v>162</v>
      </c>
      <c r="B290" s="10">
        <v>23</v>
      </c>
      <c r="C290" s="15">
        <v>50280.16015625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58">
        <v>0</v>
      </c>
      <c r="J290" s="58">
        <v>0</v>
      </c>
      <c r="K290" s="58">
        <v>0</v>
      </c>
      <c r="L290" s="58">
        <v>0</v>
      </c>
      <c r="M290" s="17">
        <f t="shared" si="8"/>
        <v>0</v>
      </c>
      <c r="N290" s="17">
        <f t="shared" si="9"/>
        <v>0</v>
      </c>
      <c r="O290" s="62"/>
    </row>
    <row r="291" spans="1:15" ht="13.5" thickBot="1">
      <c r="A291" s="12" t="s">
        <v>162</v>
      </c>
      <c r="B291" s="10">
        <v>24</v>
      </c>
      <c r="C291" s="15">
        <v>46489.4609375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58">
        <v>0</v>
      </c>
      <c r="J291" s="58">
        <v>0</v>
      </c>
      <c r="K291" s="58">
        <v>0</v>
      </c>
      <c r="L291" s="58">
        <v>0</v>
      </c>
      <c r="M291" s="17">
        <f t="shared" si="8"/>
        <v>0</v>
      </c>
      <c r="N291" s="17">
        <f t="shared" si="9"/>
        <v>0</v>
      </c>
      <c r="O291" s="62"/>
    </row>
    <row r="292" spans="1:15" ht="13.5" thickBot="1">
      <c r="A292" s="12" t="s">
        <v>163</v>
      </c>
      <c r="B292" s="10">
        <v>1</v>
      </c>
      <c r="C292" s="15">
        <v>43295.19921875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58">
        <v>0</v>
      </c>
      <c r="J292" s="58">
        <v>0</v>
      </c>
      <c r="K292" s="58">
        <v>0</v>
      </c>
      <c r="L292" s="58">
        <v>0</v>
      </c>
      <c r="M292" s="17">
        <f t="shared" si="8"/>
        <v>0</v>
      </c>
      <c r="N292" s="17">
        <f t="shared" si="9"/>
        <v>0</v>
      </c>
      <c r="O292" s="62"/>
    </row>
    <row r="293" spans="1:15" ht="13.5" thickBot="1">
      <c r="A293" s="12" t="s">
        <v>163</v>
      </c>
      <c r="B293" s="10">
        <v>2</v>
      </c>
      <c r="C293" s="15">
        <v>40933.859375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58">
        <v>0</v>
      </c>
      <c r="J293" s="58">
        <v>0</v>
      </c>
      <c r="K293" s="58">
        <v>0</v>
      </c>
      <c r="L293" s="58">
        <v>0</v>
      </c>
      <c r="M293" s="17">
        <f t="shared" si="8"/>
        <v>0</v>
      </c>
      <c r="N293" s="17">
        <f t="shared" si="9"/>
        <v>0</v>
      </c>
      <c r="O293" s="62"/>
    </row>
    <row r="294" spans="1:15" ht="13.5" thickBot="1">
      <c r="A294" s="12" t="s">
        <v>163</v>
      </c>
      <c r="B294" s="10">
        <v>3</v>
      </c>
      <c r="C294" s="15">
        <v>39289.5390625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58">
        <v>0</v>
      </c>
      <c r="J294" s="58">
        <v>0</v>
      </c>
      <c r="K294" s="58">
        <v>0</v>
      </c>
      <c r="L294" s="58">
        <v>0</v>
      </c>
      <c r="M294" s="17">
        <f t="shared" si="8"/>
        <v>0</v>
      </c>
      <c r="N294" s="17">
        <f t="shared" si="9"/>
        <v>0</v>
      </c>
      <c r="O294" s="62"/>
    </row>
    <row r="295" spans="1:15" ht="13.5" thickBot="1">
      <c r="A295" s="12" t="s">
        <v>163</v>
      </c>
      <c r="B295" s="10">
        <v>4</v>
      </c>
      <c r="C295" s="15">
        <v>38259.1328125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58">
        <v>0</v>
      </c>
      <c r="J295" s="58">
        <v>0</v>
      </c>
      <c r="K295" s="58">
        <v>0</v>
      </c>
      <c r="L295" s="58">
        <v>0</v>
      </c>
      <c r="M295" s="17">
        <f t="shared" si="8"/>
        <v>0</v>
      </c>
      <c r="N295" s="17">
        <f t="shared" si="9"/>
        <v>0</v>
      </c>
      <c r="O295" s="62"/>
    </row>
    <row r="296" spans="1:15" ht="13.5" thickBot="1">
      <c r="A296" s="12" t="s">
        <v>163</v>
      </c>
      <c r="B296" s="10">
        <v>5</v>
      </c>
      <c r="C296" s="15">
        <v>38007.4296875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58">
        <v>0</v>
      </c>
      <c r="J296" s="58">
        <v>0</v>
      </c>
      <c r="K296" s="58">
        <v>0</v>
      </c>
      <c r="L296" s="58">
        <v>0</v>
      </c>
      <c r="M296" s="17">
        <f t="shared" si="8"/>
        <v>0</v>
      </c>
      <c r="N296" s="17">
        <f t="shared" si="9"/>
        <v>0</v>
      </c>
      <c r="O296" s="62"/>
    </row>
    <row r="297" spans="1:15" ht="13.5" thickBot="1">
      <c r="A297" s="12" t="s">
        <v>163</v>
      </c>
      <c r="B297" s="10">
        <v>6</v>
      </c>
      <c r="C297" s="15">
        <v>38929.8984375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58">
        <v>0</v>
      </c>
      <c r="J297" s="58">
        <v>0</v>
      </c>
      <c r="K297" s="58">
        <v>0</v>
      </c>
      <c r="L297" s="58">
        <v>0</v>
      </c>
      <c r="M297" s="17">
        <f t="shared" si="8"/>
        <v>0</v>
      </c>
      <c r="N297" s="17">
        <f t="shared" si="9"/>
        <v>0</v>
      </c>
      <c r="O297" s="62"/>
    </row>
    <row r="298" spans="1:15" ht="13.5" thickBot="1">
      <c r="A298" s="12" t="s">
        <v>163</v>
      </c>
      <c r="B298" s="10">
        <v>7</v>
      </c>
      <c r="C298" s="15">
        <v>40356.21484375</v>
      </c>
      <c r="D298" s="15">
        <v>0.4</v>
      </c>
      <c r="E298" s="15">
        <v>0.2</v>
      </c>
      <c r="F298" s="15">
        <v>8.9815973046999995E-2</v>
      </c>
      <c r="G298" s="15">
        <v>8.9815973046999995E-2</v>
      </c>
      <c r="H298" s="15">
        <v>0</v>
      </c>
      <c r="I298" s="58">
        <v>2.1813222699999999E-4</v>
      </c>
      <c r="J298" s="58">
        <v>2.1813222699999999E-4</v>
      </c>
      <c r="K298" s="58">
        <v>7.7485251021391696E-5</v>
      </c>
      <c r="L298" s="58">
        <v>7.7485251021391696E-5</v>
      </c>
      <c r="M298" s="17">
        <f t="shared" si="8"/>
        <v>0</v>
      </c>
      <c r="N298" s="17">
        <f t="shared" si="9"/>
        <v>0</v>
      </c>
      <c r="O298" s="62"/>
    </row>
    <row r="299" spans="1:15" ht="13.5" thickBot="1">
      <c r="A299" s="12" t="s">
        <v>163</v>
      </c>
      <c r="B299" s="10">
        <v>8</v>
      </c>
      <c r="C299" s="15">
        <v>41613.19140625</v>
      </c>
      <c r="D299" s="15">
        <v>113.2</v>
      </c>
      <c r="E299" s="15">
        <v>109.7</v>
      </c>
      <c r="F299" s="15">
        <v>125.338261846959</v>
      </c>
      <c r="G299" s="15">
        <v>125.338261846959</v>
      </c>
      <c r="H299" s="15">
        <v>0</v>
      </c>
      <c r="I299" s="58">
        <v>8.5360491180000008E-3</v>
      </c>
      <c r="J299" s="58">
        <v>8.5360491180000008E-3</v>
      </c>
      <c r="K299" s="58">
        <v>1.09973712E-2</v>
      </c>
      <c r="L299" s="58">
        <v>1.09973712E-2</v>
      </c>
      <c r="M299" s="17">
        <f t="shared" si="8"/>
        <v>1</v>
      </c>
      <c r="N299" s="17">
        <f t="shared" si="9"/>
        <v>1</v>
      </c>
      <c r="O299" s="62"/>
    </row>
    <row r="300" spans="1:15" ht="13.5" thickBot="1">
      <c r="A300" s="12" t="s">
        <v>163</v>
      </c>
      <c r="B300" s="10">
        <v>9</v>
      </c>
      <c r="C300" s="15">
        <v>44222.7578125</v>
      </c>
      <c r="D300" s="15">
        <v>671.5</v>
      </c>
      <c r="E300" s="15">
        <v>667.6</v>
      </c>
      <c r="F300" s="15">
        <v>632.42328496381595</v>
      </c>
      <c r="G300" s="15">
        <v>632.42328496381595</v>
      </c>
      <c r="H300" s="15">
        <v>0</v>
      </c>
      <c r="I300" s="58">
        <v>2.7480109026E-2</v>
      </c>
      <c r="J300" s="58">
        <v>2.7480109026E-2</v>
      </c>
      <c r="K300" s="58">
        <v>2.4737492993000001E-2</v>
      </c>
      <c r="L300" s="58">
        <v>2.4737492993000001E-2</v>
      </c>
      <c r="M300" s="17">
        <f t="shared" si="8"/>
        <v>1</v>
      </c>
      <c r="N300" s="17">
        <f t="shared" si="9"/>
        <v>0</v>
      </c>
      <c r="O300" s="62"/>
    </row>
    <row r="301" spans="1:15" ht="13.5" thickBot="1">
      <c r="A301" s="12" t="s">
        <v>163</v>
      </c>
      <c r="B301" s="10">
        <v>10</v>
      </c>
      <c r="C301" s="15">
        <v>47777.20703125</v>
      </c>
      <c r="D301" s="15">
        <v>1045.0999999999999</v>
      </c>
      <c r="E301" s="15">
        <v>1053.8</v>
      </c>
      <c r="F301" s="15">
        <v>1079.07622620649</v>
      </c>
      <c r="G301" s="15">
        <v>1127.4496135654699</v>
      </c>
      <c r="H301" s="15">
        <v>48.373387358983003</v>
      </c>
      <c r="I301" s="58">
        <v>5.7911120650000002E-2</v>
      </c>
      <c r="J301" s="58">
        <v>2.3893267374E-2</v>
      </c>
      <c r="K301" s="58">
        <v>5.1792977189999999E-2</v>
      </c>
      <c r="L301" s="58">
        <v>1.7775123914000001E-2</v>
      </c>
      <c r="M301" s="17">
        <f t="shared" si="8"/>
        <v>1</v>
      </c>
      <c r="N301" s="17">
        <f t="shared" si="9"/>
        <v>1</v>
      </c>
      <c r="O301" s="62"/>
    </row>
    <row r="302" spans="1:15" ht="13.5" thickBot="1">
      <c r="A302" s="12" t="s">
        <v>163</v>
      </c>
      <c r="B302" s="10">
        <v>11</v>
      </c>
      <c r="C302" s="15">
        <v>51856.1328125</v>
      </c>
      <c r="D302" s="15">
        <v>1166.7</v>
      </c>
      <c r="E302" s="15">
        <v>1159.5999999999999</v>
      </c>
      <c r="F302" s="15">
        <v>1178.34111573776</v>
      </c>
      <c r="G302" s="15">
        <v>1277.9677890907401</v>
      </c>
      <c r="H302" s="15">
        <v>99.626673352981996</v>
      </c>
      <c r="I302" s="58">
        <v>7.8247390358999996E-2</v>
      </c>
      <c r="J302" s="58">
        <v>8.1864386340000008E-3</v>
      </c>
      <c r="K302" s="58">
        <v>8.3240358010000001E-2</v>
      </c>
      <c r="L302" s="58">
        <v>1.3179406285E-2</v>
      </c>
      <c r="M302" s="17">
        <f t="shared" si="8"/>
        <v>1</v>
      </c>
      <c r="N302" s="17">
        <f t="shared" si="9"/>
        <v>1</v>
      </c>
      <c r="O302" s="62"/>
    </row>
    <row r="303" spans="1:15" ht="13.5" thickBot="1">
      <c r="A303" s="12" t="s">
        <v>163</v>
      </c>
      <c r="B303" s="10">
        <v>12</v>
      </c>
      <c r="C303" s="15">
        <v>55633.0859375</v>
      </c>
      <c r="D303" s="15">
        <v>1216.2</v>
      </c>
      <c r="E303" s="15">
        <v>1202.4000000000001</v>
      </c>
      <c r="F303" s="15">
        <v>1199.62305365721</v>
      </c>
      <c r="G303" s="15">
        <v>1312.42011033217</v>
      </c>
      <c r="H303" s="15">
        <v>112.79705667495701</v>
      </c>
      <c r="I303" s="58">
        <v>6.7665337785999993E-2</v>
      </c>
      <c r="J303" s="58">
        <v>1.1657486878999999E-2</v>
      </c>
      <c r="K303" s="58">
        <v>7.7369979135999994E-2</v>
      </c>
      <c r="L303" s="58">
        <v>1.952845529E-3</v>
      </c>
      <c r="M303" s="17">
        <f t="shared" si="8"/>
        <v>1</v>
      </c>
      <c r="N303" s="17">
        <f t="shared" si="9"/>
        <v>1</v>
      </c>
      <c r="O303" s="62"/>
    </row>
    <row r="304" spans="1:15" ht="13.5" thickBot="1">
      <c r="A304" s="12" t="s">
        <v>163</v>
      </c>
      <c r="B304" s="10">
        <v>13</v>
      </c>
      <c r="C304" s="15">
        <v>58943.1015625</v>
      </c>
      <c r="D304" s="15">
        <v>1240.5</v>
      </c>
      <c r="E304" s="15">
        <v>1227.9000000000001</v>
      </c>
      <c r="F304" s="15">
        <v>1187.1269624551101</v>
      </c>
      <c r="G304" s="15">
        <v>1300.1518134355499</v>
      </c>
      <c r="H304" s="15">
        <v>113.024850980449</v>
      </c>
      <c r="I304" s="58">
        <v>4.1949235889E-2</v>
      </c>
      <c r="J304" s="58">
        <v>3.7533781677E-2</v>
      </c>
      <c r="K304" s="58">
        <v>5.0809995383000003E-2</v>
      </c>
      <c r="L304" s="58">
        <v>2.8673022183E-2</v>
      </c>
      <c r="M304" s="17">
        <f t="shared" si="8"/>
        <v>1</v>
      </c>
      <c r="N304" s="17">
        <f t="shared" si="9"/>
        <v>1</v>
      </c>
      <c r="O304" s="62"/>
    </row>
    <row r="305" spans="1:15" ht="13.5" thickBot="1">
      <c r="A305" s="12" t="s">
        <v>163</v>
      </c>
      <c r="B305" s="10">
        <v>14</v>
      </c>
      <c r="C305" s="15">
        <v>61940.5859375</v>
      </c>
      <c r="D305" s="15">
        <v>1257.3</v>
      </c>
      <c r="E305" s="15">
        <v>1250</v>
      </c>
      <c r="F305" s="15">
        <v>1176.5845942297599</v>
      </c>
      <c r="G305" s="15">
        <v>1317.6817962262401</v>
      </c>
      <c r="H305" s="15">
        <v>141.09720199647899</v>
      </c>
      <c r="I305" s="58">
        <v>4.2462585249999997E-2</v>
      </c>
      <c r="J305" s="58">
        <v>5.6761888726999998E-2</v>
      </c>
      <c r="K305" s="58">
        <v>4.7596199876999999E-2</v>
      </c>
      <c r="L305" s="58">
        <v>5.1628274100000003E-2</v>
      </c>
      <c r="M305" s="17">
        <f t="shared" si="8"/>
        <v>1</v>
      </c>
      <c r="N305" s="17">
        <f t="shared" si="9"/>
        <v>1</v>
      </c>
      <c r="O305" s="62"/>
    </row>
    <row r="306" spans="1:15" ht="13.5" thickBot="1">
      <c r="A306" s="12" t="s">
        <v>163</v>
      </c>
      <c r="B306" s="10">
        <v>15</v>
      </c>
      <c r="C306" s="15">
        <v>63958.44140625</v>
      </c>
      <c r="D306" s="15">
        <v>1257.7</v>
      </c>
      <c r="E306" s="15">
        <v>1240.2</v>
      </c>
      <c r="F306" s="15">
        <v>1113.2485857897</v>
      </c>
      <c r="G306" s="15">
        <v>1284.11463740521</v>
      </c>
      <c r="H306" s="15">
        <v>170.86605161550901</v>
      </c>
      <c r="I306" s="58">
        <v>1.8575694377000001E-2</v>
      </c>
      <c r="J306" s="58">
        <v>0.101583273003</v>
      </c>
      <c r="K306" s="58">
        <v>3.0882304784999998E-2</v>
      </c>
      <c r="L306" s="58">
        <v>8.9276662595E-2</v>
      </c>
      <c r="M306" s="17">
        <f t="shared" si="8"/>
        <v>1</v>
      </c>
      <c r="N306" s="17">
        <f t="shared" si="9"/>
        <v>1</v>
      </c>
      <c r="O306" s="62"/>
    </row>
    <row r="307" spans="1:15" ht="13.5" thickBot="1">
      <c r="A307" s="12" t="s">
        <v>163</v>
      </c>
      <c r="B307" s="10">
        <v>16</v>
      </c>
      <c r="C307" s="15">
        <v>65135.984375</v>
      </c>
      <c r="D307" s="15">
        <v>1246.5999999999999</v>
      </c>
      <c r="E307" s="15">
        <v>1237.7</v>
      </c>
      <c r="F307" s="15">
        <v>1069.3931118135999</v>
      </c>
      <c r="G307" s="15">
        <v>1203.04222326782</v>
      </c>
      <c r="H307" s="15">
        <v>133.64911145422201</v>
      </c>
      <c r="I307" s="58">
        <v>3.0631347912E-2</v>
      </c>
      <c r="J307" s="58">
        <v>0.124618064828</v>
      </c>
      <c r="K307" s="58">
        <v>2.4372557475999999E-2</v>
      </c>
      <c r="L307" s="58">
        <v>0.118359274392</v>
      </c>
      <c r="M307" s="17">
        <f t="shared" si="8"/>
        <v>1</v>
      </c>
      <c r="N307" s="17">
        <f t="shared" si="9"/>
        <v>0</v>
      </c>
      <c r="O307" s="62"/>
    </row>
    <row r="308" spans="1:15" ht="13.5" thickBot="1">
      <c r="A308" s="12" t="s">
        <v>163</v>
      </c>
      <c r="B308" s="10">
        <v>17</v>
      </c>
      <c r="C308" s="15">
        <v>65825.6171875</v>
      </c>
      <c r="D308" s="15">
        <v>1174</v>
      </c>
      <c r="E308" s="15">
        <v>1174.8</v>
      </c>
      <c r="F308" s="15">
        <v>1041.4701359897199</v>
      </c>
      <c r="G308" s="15">
        <v>1198.6041359292101</v>
      </c>
      <c r="H308" s="15">
        <v>157.133999939495</v>
      </c>
      <c r="I308" s="58">
        <v>1.7302486588000002E-2</v>
      </c>
      <c r="J308" s="58">
        <v>9.3199623073000004E-2</v>
      </c>
      <c r="K308" s="58">
        <v>1.6739898683999999E-2</v>
      </c>
      <c r="L308" s="58">
        <v>9.3762210976999993E-2</v>
      </c>
      <c r="M308" s="17">
        <f t="shared" si="8"/>
        <v>1</v>
      </c>
      <c r="N308" s="17">
        <f t="shared" si="9"/>
        <v>1</v>
      </c>
      <c r="O308" s="62"/>
    </row>
    <row r="309" spans="1:15" ht="13.5" thickBot="1">
      <c r="A309" s="12" t="s">
        <v>163</v>
      </c>
      <c r="B309" s="10">
        <v>18</v>
      </c>
      <c r="C309" s="15">
        <v>65790.4921875</v>
      </c>
      <c r="D309" s="15">
        <v>1116.9000000000001</v>
      </c>
      <c r="E309" s="15">
        <v>1109.0999999999999</v>
      </c>
      <c r="F309" s="15">
        <v>1033.5571219184701</v>
      </c>
      <c r="G309" s="15">
        <v>1199.2376996072101</v>
      </c>
      <c r="H309" s="15">
        <v>165.68057768874701</v>
      </c>
      <c r="I309" s="58">
        <v>5.7902742339000002E-2</v>
      </c>
      <c r="J309" s="58">
        <v>5.8609618904000002E-2</v>
      </c>
      <c r="K309" s="58">
        <v>6.3387974407000003E-2</v>
      </c>
      <c r="L309" s="58">
        <v>5.3124386836000001E-2</v>
      </c>
      <c r="M309" s="17">
        <f t="shared" si="8"/>
        <v>1</v>
      </c>
      <c r="N309" s="17">
        <f t="shared" si="9"/>
        <v>1</v>
      </c>
      <c r="O309" s="62"/>
    </row>
    <row r="310" spans="1:15" ht="13.5" thickBot="1">
      <c r="A310" s="12" t="s">
        <v>163</v>
      </c>
      <c r="B310" s="10">
        <v>19</v>
      </c>
      <c r="C310" s="15">
        <v>64309.26953125</v>
      </c>
      <c r="D310" s="15">
        <v>988.8</v>
      </c>
      <c r="E310" s="15">
        <v>977.1</v>
      </c>
      <c r="F310" s="15">
        <v>914.47109269155305</v>
      </c>
      <c r="G310" s="15">
        <v>1062.3503564012001</v>
      </c>
      <c r="H310" s="15">
        <v>147.87926370965101</v>
      </c>
      <c r="I310" s="58">
        <v>5.1723176090000003E-2</v>
      </c>
      <c r="J310" s="58">
        <v>5.2270680244999999E-2</v>
      </c>
      <c r="K310" s="58">
        <v>5.9951024191999998E-2</v>
      </c>
      <c r="L310" s="58">
        <v>4.4042832142999998E-2</v>
      </c>
      <c r="M310" s="17">
        <f t="shared" si="8"/>
        <v>1</v>
      </c>
      <c r="N310" s="17">
        <f t="shared" si="9"/>
        <v>1</v>
      </c>
      <c r="O310" s="62"/>
    </row>
    <row r="311" spans="1:15" ht="13.5" thickBot="1">
      <c r="A311" s="12" t="s">
        <v>163</v>
      </c>
      <c r="B311" s="10">
        <v>20</v>
      </c>
      <c r="C311" s="15">
        <v>61874.46484375</v>
      </c>
      <c r="D311" s="15">
        <v>463.4</v>
      </c>
      <c r="E311" s="15">
        <v>458.4</v>
      </c>
      <c r="F311" s="15">
        <v>568.92322262837604</v>
      </c>
      <c r="G311" s="15">
        <v>623.495501913966</v>
      </c>
      <c r="H311" s="15">
        <v>54.572279285588998</v>
      </c>
      <c r="I311" s="58">
        <v>0.11258474114899999</v>
      </c>
      <c r="J311" s="58">
        <v>7.4207610849000002E-2</v>
      </c>
      <c r="K311" s="58">
        <v>0.11610091555099999</v>
      </c>
      <c r="L311" s="58">
        <v>7.7723785251999994E-2</v>
      </c>
      <c r="M311" s="17">
        <f t="shared" si="8"/>
        <v>1</v>
      </c>
      <c r="N311" s="17">
        <f t="shared" si="9"/>
        <v>1</v>
      </c>
      <c r="O311" s="62"/>
    </row>
    <row r="312" spans="1:15" ht="13.5" thickBot="1">
      <c r="A312" s="12" t="s">
        <v>163</v>
      </c>
      <c r="B312" s="10">
        <v>21</v>
      </c>
      <c r="C312" s="15">
        <v>59252.35546875</v>
      </c>
      <c r="D312" s="15">
        <v>62.1</v>
      </c>
      <c r="E312" s="15">
        <v>55.6</v>
      </c>
      <c r="F312" s="15">
        <v>70.757566457931006</v>
      </c>
      <c r="G312" s="15">
        <v>70.851546685895997</v>
      </c>
      <c r="H312" s="15">
        <v>9.3980227964999996E-2</v>
      </c>
      <c r="I312" s="58">
        <v>6.1543928870000002E-3</v>
      </c>
      <c r="J312" s="58">
        <v>6.0883027129999996E-3</v>
      </c>
      <c r="K312" s="58">
        <v>1.072541961E-2</v>
      </c>
      <c r="L312" s="58">
        <v>1.0659329435E-2</v>
      </c>
      <c r="M312" s="17">
        <f t="shared" si="8"/>
        <v>1</v>
      </c>
      <c r="N312" s="17">
        <f t="shared" si="9"/>
        <v>1</v>
      </c>
      <c r="O312" s="62"/>
    </row>
    <row r="313" spans="1:15" ht="13.5" thickBot="1">
      <c r="A313" s="12" t="s">
        <v>163</v>
      </c>
      <c r="B313" s="10">
        <v>22</v>
      </c>
      <c r="C313" s="15">
        <v>57350.015625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58">
        <v>0</v>
      </c>
      <c r="J313" s="58">
        <v>0</v>
      </c>
      <c r="K313" s="58">
        <v>0</v>
      </c>
      <c r="L313" s="58">
        <v>0</v>
      </c>
      <c r="M313" s="17">
        <f t="shared" si="8"/>
        <v>0</v>
      </c>
      <c r="N313" s="17">
        <f t="shared" si="9"/>
        <v>0</v>
      </c>
      <c r="O313" s="62"/>
    </row>
    <row r="314" spans="1:15" ht="13.5" thickBot="1">
      <c r="A314" s="12" t="s">
        <v>163</v>
      </c>
      <c r="B314" s="10">
        <v>23</v>
      </c>
      <c r="C314" s="15">
        <v>53979.953125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58">
        <v>0</v>
      </c>
      <c r="J314" s="58">
        <v>0</v>
      </c>
      <c r="K314" s="58">
        <v>0</v>
      </c>
      <c r="L314" s="58">
        <v>0</v>
      </c>
      <c r="M314" s="17">
        <f t="shared" si="8"/>
        <v>0</v>
      </c>
      <c r="N314" s="17">
        <f t="shared" si="9"/>
        <v>0</v>
      </c>
      <c r="O314" s="62"/>
    </row>
    <row r="315" spans="1:15" ht="13.5" thickBot="1">
      <c r="A315" s="12" t="s">
        <v>163</v>
      </c>
      <c r="B315" s="10">
        <v>24</v>
      </c>
      <c r="C315" s="15">
        <v>50424.79296875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58">
        <v>0</v>
      </c>
      <c r="J315" s="58">
        <v>0</v>
      </c>
      <c r="K315" s="58">
        <v>0</v>
      </c>
      <c r="L315" s="58">
        <v>0</v>
      </c>
      <c r="M315" s="17">
        <f t="shared" si="8"/>
        <v>0</v>
      </c>
      <c r="N315" s="17">
        <f t="shared" si="9"/>
        <v>0</v>
      </c>
      <c r="O315" s="62"/>
    </row>
    <row r="316" spans="1:15" ht="13.5" thickBot="1">
      <c r="A316" s="12" t="s">
        <v>164</v>
      </c>
      <c r="B316" s="10">
        <v>1</v>
      </c>
      <c r="C316" s="15">
        <v>46998.39453125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58">
        <v>0</v>
      </c>
      <c r="J316" s="58">
        <v>0</v>
      </c>
      <c r="K316" s="58">
        <v>0</v>
      </c>
      <c r="L316" s="58">
        <v>0</v>
      </c>
      <c r="M316" s="17">
        <f t="shared" si="8"/>
        <v>0</v>
      </c>
      <c r="N316" s="17">
        <f t="shared" si="9"/>
        <v>0</v>
      </c>
      <c r="O316" s="62"/>
    </row>
    <row r="317" spans="1:15" ht="13.5" thickBot="1">
      <c r="A317" s="12" t="s">
        <v>164</v>
      </c>
      <c r="B317" s="10">
        <v>2</v>
      </c>
      <c r="C317" s="15">
        <v>44284.5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58">
        <v>0</v>
      </c>
      <c r="J317" s="58">
        <v>0</v>
      </c>
      <c r="K317" s="58">
        <v>0</v>
      </c>
      <c r="L317" s="58">
        <v>0</v>
      </c>
      <c r="M317" s="17">
        <f t="shared" si="8"/>
        <v>0</v>
      </c>
      <c r="N317" s="17">
        <f t="shared" si="9"/>
        <v>0</v>
      </c>
      <c r="O317" s="62"/>
    </row>
    <row r="318" spans="1:15" ht="13.5" thickBot="1">
      <c r="A318" s="12" t="s">
        <v>164</v>
      </c>
      <c r="B318" s="10">
        <v>3</v>
      </c>
      <c r="C318" s="15">
        <v>42184.34375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58">
        <v>0</v>
      </c>
      <c r="J318" s="58">
        <v>0</v>
      </c>
      <c r="K318" s="58">
        <v>0</v>
      </c>
      <c r="L318" s="58">
        <v>0</v>
      </c>
      <c r="M318" s="17">
        <f t="shared" si="8"/>
        <v>0</v>
      </c>
      <c r="N318" s="17">
        <f t="shared" si="9"/>
        <v>0</v>
      </c>
      <c r="O318" s="62"/>
    </row>
    <row r="319" spans="1:15" ht="13.5" thickBot="1">
      <c r="A319" s="12" t="s">
        <v>164</v>
      </c>
      <c r="B319" s="10">
        <v>4</v>
      </c>
      <c r="C319" s="15">
        <v>40837.25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58">
        <v>0</v>
      </c>
      <c r="J319" s="58">
        <v>0</v>
      </c>
      <c r="K319" s="58">
        <v>0</v>
      </c>
      <c r="L319" s="58">
        <v>0</v>
      </c>
      <c r="M319" s="17">
        <f t="shared" si="8"/>
        <v>0</v>
      </c>
      <c r="N319" s="17">
        <f t="shared" si="9"/>
        <v>0</v>
      </c>
      <c r="O319" s="62"/>
    </row>
    <row r="320" spans="1:15" ht="13.5" thickBot="1">
      <c r="A320" s="12" t="s">
        <v>164</v>
      </c>
      <c r="B320" s="10">
        <v>5</v>
      </c>
      <c r="C320" s="15">
        <v>39986.640625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58">
        <v>0</v>
      </c>
      <c r="J320" s="58">
        <v>0</v>
      </c>
      <c r="K320" s="58">
        <v>0</v>
      </c>
      <c r="L320" s="58">
        <v>0</v>
      </c>
      <c r="M320" s="17">
        <f t="shared" si="8"/>
        <v>0</v>
      </c>
      <c r="N320" s="17">
        <f t="shared" si="9"/>
        <v>0</v>
      </c>
      <c r="O320" s="62"/>
    </row>
    <row r="321" spans="1:15" ht="13.5" thickBot="1">
      <c r="A321" s="12" t="s">
        <v>164</v>
      </c>
      <c r="B321" s="10">
        <v>6</v>
      </c>
      <c r="C321" s="15">
        <v>39833.96875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58">
        <v>0</v>
      </c>
      <c r="J321" s="58">
        <v>0</v>
      </c>
      <c r="K321" s="58">
        <v>0</v>
      </c>
      <c r="L321" s="58">
        <v>0</v>
      </c>
      <c r="M321" s="17">
        <f t="shared" si="8"/>
        <v>0</v>
      </c>
      <c r="N321" s="17">
        <f t="shared" si="9"/>
        <v>0</v>
      </c>
      <c r="O321" s="62"/>
    </row>
    <row r="322" spans="1:15" ht="13.5" thickBot="1">
      <c r="A322" s="12" t="s">
        <v>164</v>
      </c>
      <c r="B322" s="10">
        <v>7</v>
      </c>
      <c r="C322" s="15">
        <v>39858.203125</v>
      </c>
      <c r="D322" s="15">
        <v>0.6</v>
      </c>
      <c r="E322" s="15">
        <v>0.4</v>
      </c>
      <c r="F322" s="15">
        <v>1.3092440507E-2</v>
      </c>
      <c r="G322" s="15">
        <v>1.3092440507E-2</v>
      </c>
      <c r="H322" s="15">
        <v>0</v>
      </c>
      <c r="I322" s="58">
        <v>4.1273386699999999E-4</v>
      </c>
      <c r="J322" s="58">
        <v>4.1273386699999999E-4</v>
      </c>
      <c r="K322" s="58">
        <v>2.7208689100000001E-4</v>
      </c>
      <c r="L322" s="58">
        <v>2.7208689100000001E-4</v>
      </c>
      <c r="M322" s="17">
        <f t="shared" si="8"/>
        <v>0</v>
      </c>
      <c r="N322" s="17">
        <f t="shared" si="9"/>
        <v>0</v>
      </c>
      <c r="O322" s="62"/>
    </row>
    <row r="323" spans="1:15" ht="13.5" thickBot="1">
      <c r="A323" s="12" t="s">
        <v>164</v>
      </c>
      <c r="B323" s="10">
        <v>8</v>
      </c>
      <c r="C323" s="15">
        <v>40566.875</v>
      </c>
      <c r="D323" s="15">
        <v>118.8</v>
      </c>
      <c r="E323" s="15">
        <v>119.3</v>
      </c>
      <c r="F323" s="15">
        <v>119.221116256054</v>
      </c>
      <c r="G323" s="15">
        <v>119.221116256054</v>
      </c>
      <c r="H323" s="15">
        <v>0</v>
      </c>
      <c r="I323" s="58">
        <v>2.9614363900000001E-4</v>
      </c>
      <c r="J323" s="58">
        <v>2.9614363900000001E-4</v>
      </c>
      <c r="K323" s="58">
        <v>5.54738002436508E-5</v>
      </c>
      <c r="L323" s="58">
        <v>5.54738002436508E-5</v>
      </c>
      <c r="M323" s="17">
        <f t="shared" si="8"/>
        <v>1</v>
      </c>
      <c r="N323" s="17">
        <f t="shared" si="9"/>
        <v>0</v>
      </c>
      <c r="O323" s="62"/>
    </row>
    <row r="324" spans="1:15" ht="13.5" thickBot="1">
      <c r="A324" s="12" t="s">
        <v>164</v>
      </c>
      <c r="B324" s="10">
        <v>9</v>
      </c>
      <c r="C324" s="15">
        <v>44013.921875</v>
      </c>
      <c r="D324" s="15">
        <v>673.5</v>
      </c>
      <c r="E324" s="15">
        <v>660</v>
      </c>
      <c r="F324" s="15">
        <v>672.26884273502503</v>
      </c>
      <c r="G324" s="15">
        <v>672.26884273502503</v>
      </c>
      <c r="H324" s="15">
        <v>0</v>
      </c>
      <c r="I324" s="58">
        <v>8.65792732E-4</v>
      </c>
      <c r="J324" s="58">
        <v>8.65792732E-4</v>
      </c>
      <c r="K324" s="58">
        <v>8.6278781540000005E-3</v>
      </c>
      <c r="L324" s="58">
        <v>8.6278781540000005E-3</v>
      </c>
      <c r="M324" s="17">
        <f t="shared" si="8"/>
        <v>1</v>
      </c>
      <c r="N324" s="17">
        <f t="shared" si="9"/>
        <v>1</v>
      </c>
      <c r="O324" s="62"/>
    </row>
    <row r="325" spans="1:15" ht="13.5" thickBot="1">
      <c r="A325" s="12" t="s">
        <v>164</v>
      </c>
      <c r="B325" s="10">
        <v>10</v>
      </c>
      <c r="C325" s="15">
        <v>48246.1015625</v>
      </c>
      <c r="D325" s="15">
        <v>1104.8</v>
      </c>
      <c r="E325" s="15">
        <v>1101.0999999999999</v>
      </c>
      <c r="F325" s="15">
        <v>1057.6055834835099</v>
      </c>
      <c r="G325" s="15">
        <v>1075.84849024256</v>
      </c>
      <c r="H325" s="15">
        <v>18.242906759048999</v>
      </c>
      <c r="I325" s="58">
        <v>2.0359711502999998E-2</v>
      </c>
      <c r="J325" s="58">
        <v>3.3188759855999998E-2</v>
      </c>
      <c r="K325" s="58">
        <v>1.7757742444999999E-2</v>
      </c>
      <c r="L325" s="58">
        <v>3.0586790799000001E-2</v>
      </c>
      <c r="M325" s="17">
        <f t="shared" ref="M325:M388" si="10">IF(F325&gt;5,1,0)</f>
        <v>1</v>
      </c>
      <c r="N325" s="17">
        <f t="shared" ref="N325:N388" si="11">IF(G325&gt;E325,1,0)</f>
        <v>0</v>
      </c>
      <c r="O325" s="62"/>
    </row>
    <row r="326" spans="1:15" ht="13.5" thickBot="1">
      <c r="A326" s="12" t="s">
        <v>164</v>
      </c>
      <c r="B326" s="10">
        <v>11</v>
      </c>
      <c r="C326" s="15">
        <v>52408.30859375</v>
      </c>
      <c r="D326" s="15">
        <v>1263.7</v>
      </c>
      <c r="E326" s="15">
        <v>1248.7</v>
      </c>
      <c r="F326" s="15">
        <v>1126.07702514927</v>
      </c>
      <c r="G326" s="15">
        <v>1212.64560874568</v>
      </c>
      <c r="H326" s="15">
        <v>86.568583596414996</v>
      </c>
      <c r="I326" s="58">
        <v>3.590322873E-2</v>
      </c>
      <c r="J326" s="58">
        <v>9.6781276265999999E-2</v>
      </c>
      <c r="K326" s="58">
        <v>2.5354705522999999E-2</v>
      </c>
      <c r="L326" s="58">
        <v>8.6232753058999995E-2</v>
      </c>
      <c r="M326" s="17">
        <f t="shared" si="10"/>
        <v>1</v>
      </c>
      <c r="N326" s="17">
        <f t="shared" si="11"/>
        <v>0</v>
      </c>
      <c r="O326" s="62"/>
    </row>
    <row r="327" spans="1:15" ht="13.5" thickBot="1">
      <c r="A327" s="12" t="s">
        <v>164</v>
      </c>
      <c r="B327" s="10">
        <v>12</v>
      </c>
      <c r="C327" s="15">
        <v>56198.45703125</v>
      </c>
      <c r="D327" s="15">
        <v>1302.9000000000001</v>
      </c>
      <c r="E327" s="15">
        <v>1293.5999999999999</v>
      </c>
      <c r="F327" s="15">
        <v>1123.2212055555999</v>
      </c>
      <c r="G327" s="15">
        <v>1235.13103142102</v>
      </c>
      <c r="H327" s="15">
        <v>111.909825865428</v>
      </c>
      <c r="I327" s="58">
        <v>4.7657502515999997E-2</v>
      </c>
      <c r="J327" s="58">
        <v>0.12635639553</v>
      </c>
      <c r="K327" s="58">
        <v>4.1117418128000002E-2</v>
      </c>
      <c r="L327" s="58">
        <v>0.119816311142</v>
      </c>
      <c r="M327" s="17">
        <f t="shared" si="10"/>
        <v>1</v>
      </c>
      <c r="N327" s="17">
        <f t="shared" si="11"/>
        <v>0</v>
      </c>
      <c r="O327" s="62"/>
    </row>
    <row r="328" spans="1:15" ht="13.5" thickBot="1">
      <c r="A328" s="12" t="s">
        <v>164</v>
      </c>
      <c r="B328" s="10">
        <v>13</v>
      </c>
      <c r="C328" s="15">
        <v>59401.62109375</v>
      </c>
      <c r="D328" s="15">
        <v>1306.9000000000001</v>
      </c>
      <c r="E328" s="15">
        <v>1305.0999999999999</v>
      </c>
      <c r="F328" s="15">
        <v>1141.48694908778</v>
      </c>
      <c r="G328" s="15">
        <v>1268.87985104773</v>
      </c>
      <c r="H328" s="15">
        <v>127.39290195995</v>
      </c>
      <c r="I328" s="58">
        <v>2.6737094903000001E-2</v>
      </c>
      <c r="J328" s="58">
        <v>0.116324227083</v>
      </c>
      <c r="K328" s="58">
        <v>2.5471272117999998E-2</v>
      </c>
      <c r="L328" s="58">
        <v>0.115058404298</v>
      </c>
      <c r="M328" s="17">
        <f t="shared" si="10"/>
        <v>1</v>
      </c>
      <c r="N328" s="17">
        <f t="shared" si="11"/>
        <v>0</v>
      </c>
      <c r="O328" s="62"/>
    </row>
    <row r="329" spans="1:15" ht="13.5" thickBot="1">
      <c r="A329" s="12" t="s">
        <v>164</v>
      </c>
      <c r="B329" s="10">
        <v>14</v>
      </c>
      <c r="C329" s="15">
        <v>61931.97265625</v>
      </c>
      <c r="D329" s="15">
        <v>1298.2</v>
      </c>
      <c r="E329" s="15">
        <v>1286.8</v>
      </c>
      <c r="F329" s="15">
        <v>1151.2045645533699</v>
      </c>
      <c r="G329" s="15">
        <v>1293.37608997451</v>
      </c>
      <c r="H329" s="15">
        <v>142.17152542114201</v>
      </c>
      <c r="I329" s="58">
        <v>3.39234179E-3</v>
      </c>
      <c r="J329" s="58">
        <v>0.10337231747300001</v>
      </c>
      <c r="K329" s="58">
        <v>4.6245358469999996E-3</v>
      </c>
      <c r="L329" s="58">
        <v>9.5355439835E-2</v>
      </c>
      <c r="M329" s="17">
        <f t="shared" si="10"/>
        <v>1</v>
      </c>
      <c r="N329" s="17">
        <f t="shared" si="11"/>
        <v>1</v>
      </c>
      <c r="O329" s="62"/>
    </row>
    <row r="330" spans="1:15" ht="13.5" thickBot="1">
      <c r="A330" s="12" t="s">
        <v>164</v>
      </c>
      <c r="B330" s="10">
        <v>15</v>
      </c>
      <c r="C330" s="15">
        <v>63842.16796875</v>
      </c>
      <c r="D330" s="15">
        <v>1280.7</v>
      </c>
      <c r="E330" s="15">
        <v>1275.5</v>
      </c>
      <c r="F330" s="15">
        <v>1131.2450763593099</v>
      </c>
      <c r="G330" s="15">
        <v>1282.0258327817901</v>
      </c>
      <c r="H330" s="15">
        <v>150.78075642247899</v>
      </c>
      <c r="I330" s="58">
        <v>9.3237185700000003E-4</v>
      </c>
      <c r="J330" s="58">
        <v>0.105101915359</v>
      </c>
      <c r="K330" s="58">
        <v>4.589193236E-3</v>
      </c>
      <c r="L330" s="58">
        <v>0.10144509398</v>
      </c>
      <c r="M330" s="17">
        <f t="shared" si="10"/>
        <v>1</v>
      </c>
      <c r="N330" s="17">
        <f t="shared" si="11"/>
        <v>1</v>
      </c>
      <c r="O330" s="62"/>
    </row>
    <row r="331" spans="1:15" ht="13.5" thickBot="1">
      <c r="A331" s="12" t="s">
        <v>164</v>
      </c>
      <c r="B331" s="10">
        <v>16</v>
      </c>
      <c r="C331" s="15">
        <v>65099.75</v>
      </c>
      <c r="D331" s="15">
        <v>1265.0999999999999</v>
      </c>
      <c r="E331" s="15">
        <v>1267.0999999999999</v>
      </c>
      <c r="F331" s="15">
        <v>1024.4014106632601</v>
      </c>
      <c r="G331" s="15">
        <v>1204.31092451625</v>
      </c>
      <c r="H331" s="15">
        <v>179.909513852994</v>
      </c>
      <c r="I331" s="58">
        <v>4.2748998230000002E-2</v>
      </c>
      <c r="J331" s="58">
        <v>0.169267643696</v>
      </c>
      <c r="K331" s="58">
        <v>4.4155467991000001E-2</v>
      </c>
      <c r="L331" s="58">
        <v>0.17067411345700001</v>
      </c>
      <c r="M331" s="17">
        <f t="shared" si="10"/>
        <v>1</v>
      </c>
      <c r="N331" s="17">
        <f t="shared" si="11"/>
        <v>0</v>
      </c>
      <c r="O331" s="62"/>
    </row>
    <row r="332" spans="1:15" ht="13.5" thickBot="1">
      <c r="A332" s="12" t="s">
        <v>164</v>
      </c>
      <c r="B332" s="10">
        <v>17</v>
      </c>
      <c r="C332" s="15">
        <v>65513.15234375</v>
      </c>
      <c r="D332" s="15">
        <v>1196.9000000000001</v>
      </c>
      <c r="E332" s="15">
        <v>1190.9000000000001</v>
      </c>
      <c r="F332" s="15">
        <v>982.59010196685904</v>
      </c>
      <c r="G332" s="15">
        <v>1167.0213935489801</v>
      </c>
      <c r="H332" s="15">
        <v>184.43129158212</v>
      </c>
      <c r="I332" s="58">
        <v>2.1011678235000001E-2</v>
      </c>
      <c r="J332" s="58">
        <v>0.15071019552199999</v>
      </c>
      <c r="K332" s="58">
        <v>1.6792268951999999E-2</v>
      </c>
      <c r="L332" s="58">
        <v>0.146490786239</v>
      </c>
      <c r="M332" s="17">
        <f t="shared" si="10"/>
        <v>1</v>
      </c>
      <c r="N332" s="17">
        <f t="shared" si="11"/>
        <v>0</v>
      </c>
      <c r="O332" s="62"/>
    </row>
    <row r="333" spans="1:15" ht="13.5" thickBot="1">
      <c r="A333" s="12" t="s">
        <v>164</v>
      </c>
      <c r="B333" s="10">
        <v>18</v>
      </c>
      <c r="C333" s="15">
        <v>65044.8828125</v>
      </c>
      <c r="D333" s="15">
        <v>1161.8</v>
      </c>
      <c r="E333" s="15">
        <v>1140.8</v>
      </c>
      <c r="F333" s="15">
        <v>894.21198198404602</v>
      </c>
      <c r="G333" s="15">
        <v>1047.4723060444301</v>
      </c>
      <c r="H333" s="15">
        <v>153.26032406038601</v>
      </c>
      <c r="I333" s="58">
        <v>8.0399222189999994E-2</v>
      </c>
      <c r="J333" s="58">
        <v>0.18817722785900001</v>
      </c>
      <c r="K333" s="58">
        <v>6.5631289701000003E-2</v>
      </c>
      <c r="L333" s="58">
        <v>0.17340929536899999</v>
      </c>
      <c r="M333" s="17">
        <f t="shared" si="10"/>
        <v>1</v>
      </c>
      <c r="N333" s="17">
        <f t="shared" si="11"/>
        <v>0</v>
      </c>
      <c r="O333" s="62"/>
    </row>
    <row r="334" spans="1:15" ht="13.5" thickBot="1">
      <c r="A334" s="12" t="s">
        <v>164</v>
      </c>
      <c r="B334" s="10">
        <v>19</v>
      </c>
      <c r="C334" s="15">
        <v>63701.3359375</v>
      </c>
      <c r="D334" s="15">
        <v>1026.8</v>
      </c>
      <c r="E334" s="15">
        <v>1021.7</v>
      </c>
      <c r="F334" s="15">
        <v>822.191784964318</v>
      </c>
      <c r="G334" s="15">
        <v>884.54154753676596</v>
      </c>
      <c r="H334" s="15">
        <v>62.349762572448</v>
      </c>
      <c r="I334" s="58">
        <v>0.10004110581</v>
      </c>
      <c r="J334" s="58">
        <v>0.14388763363900001</v>
      </c>
      <c r="K334" s="58">
        <v>9.6454607920000004E-2</v>
      </c>
      <c r="L334" s="58">
        <v>0.14030113574899999</v>
      </c>
      <c r="M334" s="17">
        <f t="shared" si="10"/>
        <v>1</v>
      </c>
      <c r="N334" s="17">
        <f t="shared" si="11"/>
        <v>0</v>
      </c>
      <c r="O334" s="62"/>
    </row>
    <row r="335" spans="1:15" ht="13.5" thickBot="1">
      <c r="A335" s="12" t="s">
        <v>164</v>
      </c>
      <c r="B335" s="10">
        <v>20</v>
      </c>
      <c r="C335" s="15">
        <v>61458.125</v>
      </c>
      <c r="D335" s="15">
        <v>482.6</v>
      </c>
      <c r="E335" s="15">
        <v>474.9</v>
      </c>
      <c r="F335" s="15">
        <v>503.10313450899298</v>
      </c>
      <c r="G335" s="15">
        <v>503.46108470896797</v>
      </c>
      <c r="H335" s="15">
        <v>0.35795019997400002</v>
      </c>
      <c r="I335" s="58">
        <v>1.4670242411E-2</v>
      </c>
      <c r="J335" s="58">
        <v>1.4418519345E-2</v>
      </c>
      <c r="K335" s="58">
        <v>2.0085150990000002E-2</v>
      </c>
      <c r="L335" s="58">
        <v>1.9833427923999999E-2</v>
      </c>
      <c r="M335" s="17">
        <f t="shared" si="10"/>
        <v>1</v>
      </c>
      <c r="N335" s="17">
        <f t="shared" si="11"/>
        <v>1</v>
      </c>
      <c r="O335" s="62"/>
    </row>
    <row r="336" spans="1:15" ht="13.5" thickBot="1">
      <c r="A336" s="12" t="s">
        <v>164</v>
      </c>
      <c r="B336" s="10">
        <v>21</v>
      </c>
      <c r="C336" s="15">
        <v>58986.26953125</v>
      </c>
      <c r="D336" s="15">
        <v>62.9</v>
      </c>
      <c r="E336" s="15">
        <v>55.3</v>
      </c>
      <c r="F336" s="15">
        <v>63.872942000979997</v>
      </c>
      <c r="G336" s="15">
        <v>63.771049008787998</v>
      </c>
      <c r="H336" s="15">
        <v>-0.101892992191</v>
      </c>
      <c r="I336" s="58">
        <v>6.1255204499999997E-4</v>
      </c>
      <c r="J336" s="58">
        <v>6.8420675099999996E-4</v>
      </c>
      <c r="K336" s="58">
        <v>5.9571371359999998E-3</v>
      </c>
      <c r="L336" s="58">
        <v>6.028791843E-3</v>
      </c>
      <c r="M336" s="17">
        <f t="shared" si="10"/>
        <v>1</v>
      </c>
      <c r="N336" s="17">
        <f t="shared" si="11"/>
        <v>1</v>
      </c>
      <c r="O336" s="62"/>
    </row>
    <row r="337" spans="1:15" ht="13.5" thickBot="1">
      <c r="A337" s="12" t="s">
        <v>164</v>
      </c>
      <c r="B337" s="10">
        <v>22</v>
      </c>
      <c r="C337" s="15">
        <v>57224.8046875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58">
        <v>0</v>
      </c>
      <c r="J337" s="58">
        <v>0</v>
      </c>
      <c r="K337" s="58">
        <v>0</v>
      </c>
      <c r="L337" s="58">
        <v>0</v>
      </c>
      <c r="M337" s="17">
        <f t="shared" si="10"/>
        <v>0</v>
      </c>
      <c r="N337" s="17">
        <f t="shared" si="11"/>
        <v>0</v>
      </c>
      <c r="O337" s="62"/>
    </row>
    <row r="338" spans="1:15" ht="13.5" thickBot="1">
      <c r="A338" s="12" t="s">
        <v>164</v>
      </c>
      <c r="B338" s="10">
        <v>23</v>
      </c>
      <c r="C338" s="15">
        <v>54034.453125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58">
        <v>0</v>
      </c>
      <c r="J338" s="58">
        <v>0</v>
      </c>
      <c r="K338" s="58">
        <v>0</v>
      </c>
      <c r="L338" s="58">
        <v>0</v>
      </c>
      <c r="M338" s="17">
        <f t="shared" si="10"/>
        <v>0</v>
      </c>
      <c r="N338" s="17">
        <f t="shared" si="11"/>
        <v>0</v>
      </c>
      <c r="O338" s="62"/>
    </row>
    <row r="339" spans="1:15" ht="13.5" thickBot="1">
      <c r="A339" s="12" t="s">
        <v>164</v>
      </c>
      <c r="B339" s="10">
        <v>24</v>
      </c>
      <c r="C339" s="15">
        <v>50539.25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58">
        <v>0</v>
      </c>
      <c r="J339" s="58">
        <v>0</v>
      </c>
      <c r="K339" s="58">
        <v>0</v>
      </c>
      <c r="L339" s="58">
        <v>0</v>
      </c>
      <c r="M339" s="17">
        <f t="shared" si="10"/>
        <v>0</v>
      </c>
      <c r="N339" s="17">
        <f t="shared" si="11"/>
        <v>0</v>
      </c>
      <c r="O339" s="62"/>
    </row>
    <row r="340" spans="1:15" ht="13.5" thickBot="1">
      <c r="A340" s="12" t="s">
        <v>165</v>
      </c>
      <c r="B340" s="10">
        <v>1</v>
      </c>
      <c r="C340" s="15">
        <v>47284.94921875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58">
        <v>0</v>
      </c>
      <c r="J340" s="58">
        <v>0</v>
      </c>
      <c r="K340" s="58">
        <v>0</v>
      </c>
      <c r="L340" s="58">
        <v>0</v>
      </c>
      <c r="M340" s="17">
        <f t="shared" si="10"/>
        <v>0</v>
      </c>
      <c r="N340" s="17">
        <f t="shared" si="11"/>
        <v>0</v>
      </c>
      <c r="O340" s="62"/>
    </row>
    <row r="341" spans="1:15" ht="13.5" thickBot="1">
      <c r="A341" s="12" t="s">
        <v>165</v>
      </c>
      <c r="B341" s="10">
        <v>2</v>
      </c>
      <c r="C341" s="15">
        <v>44704.16015625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58">
        <v>0</v>
      </c>
      <c r="J341" s="58">
        <v>0</v>
      </c>
      <c r="K341" s="58">
        <v>0</v>
      </c>
      <c r="L341" s="58">
        <v>0</v>
      </c>
      <c r="M341" s="17">
        <f t="shared" si="10"/>
        <v>0</v>
      </c>
      <c r="N341" s="17">
        <f t="shared" si="11"/>
        <v>0</v>
      </c>
      <c r="O341" s="62"/>
    </row>
    <row r="342" spans="1:15" ht="13.5" thickBot="1">
      <c r="A342" s="12" t="s">
        <v>165</v>
      </c>
      <c r="B342" s="10">
        <v>3</v>
      </c>
      <c r="C342" s="15">
        <v>42827.9375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58">
        <v>0</v>
      </c>
      <c r="J342" s="58">
        <v>0</v>
      </c>
      <c r="K342" s="58">
        <v>0</v>
      </c>
      <c r="L342" s="58">
        <v>0</v>
      </c>
      <c r="M342" s="17">
        <f t="shared" si="10"/>
        <v>0</v>
      </c>
      <c r="N342" s="17">
        <f t="shared" si="11"/>
        <v>0</v>
      </c>
      <c r="O342" s="62"/>
    </row>
    <row r="343" spans="1:15" ht="13.5" thickBot="1">
      <c r="A343" s="12" t="s">
        <v>165</v>
      </c>
      <c r="B343" s="10">
        <v>4</v>
      </c>
      <c r="C343" s="15">
        <v>41456.02734375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58">
        <v>0</v>
      </c>
      <c r="J343" s="58">
        <v>0</v>
      </c>
      <c r="K343" s="58">
        <v>0</v>
      </c>
      <c r="L343" s="58">
        <v>0</v>
      </c>
      <c r="M343" s="17">
        <f t="shared" si="10"/>
        <v>0</v>
      </c>
      <c r="N343" s="17">
        <f t="shared" si="11"/>
        <v>0</v>
      </c>
      <c r="O343" s="62"/>
    </row>
    <row r="344" spans="1:15" ht="13.5" thickBot="1">
      <c r="A344" s="12" t="s">
        <v>165</v>
      </c>
      <c r="B344" s="10">
        <v>5</v>
      </c>
      <c r="C344" s="15">
        <v>40551.7578125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58">
        <v>0</v>
      </c>
      <c r="J344" s="58">
        <v>0</v>
      </c>
      <c r="K344" s="58">
        <v>0</v>
      </c>
      <c r="L344" s="58">
        <v>0</v>
      </c>
      <c r="M344" s="17">
        <f t="shared" si="10"/>
        <v>0</v>
      </c>
      <c r="N344" s="17">
        <f t="shared" si="11"/>
        <v>0</v>
      </c>
      <c r="O344" s="62"/>
    </row>
    <row r="345" spans="1:15" ht="13.5" thickBot="1">
      <c r="A345" s="12" t="s">
        <v>165</v>
      </c>
      <c r="B345" s="10">
        <v>6</v>
      </c>
      <c r="C345" s="15">
        <v>40125.4609375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58">
        <v>0</v>
      </c>
      <c r="J345" s="58">
        <v>0</v>
      </c>
      <c r="K345" s="58">
        <v>0</v>
      </c>
      <c r="L345" s="58">
        <v>0</v>
      </c>
      <c r="M345" s="17">
        <f t="shared" si="10"/>
        <v>0</v>
      </c>
      <c r="N345" s="17">
        <f t="shared" si="11"/>
        <v>0</v>
      </c>
      <c r="O345" s="62"/>
    </row>
    <row r="346" spans="1:15" ht="13.5" thickBot="1">
      <c r="A346" s="12" t="s">
        <v>165</v>
      </c>
      <c r="B346" s="10">
        <v>7</v>
      </c>
      <c r="C346" s="15">
        <v>39838.921875</v>
      </c>
      <c r="D346" s="15">
        <v>0.3</v>
      </c>
      <c r="E346" s="15">
        <v>0.2</v>
      </c>
      <c r="F346" s="15">
        <v>6.1799981684999998E-2</v>
      </c>
      <c r="G346" s="15">
        <v>6.1799981684999998E-2</v>
      </c>
      <c r="H346" s="15">
        <v>0</v>
      </c>
      <c r="I346" s="58">
        <v>1.6751056100000001E-4</v>
      </c>
      <c r="J346" s="58">
        <v>1.6751056100000001E-4</v>
      </c>
      <c r="K346" s="58">
        <v>9.7187073357842197E-5</v>
      </c>
      <c r="L346" s="58">
        <v>9.7187073357842197E-5</v>
      </c>
      <c r="M346" s="17">
        <f t="shared" si="10"/>
        <v>0</v>
      </c>
      <c r="N346" s="17">
        <f t="shared" si="11"/>
        <v>0</v>
      </c>
      <c r="O346" s="62"/>
    </row>
    <row r="347" spans="1:15" ht="13.5" thickBot="1">
      <c r="A347" s="12" t="s">
        <v>165</v>
      </c>
      <c r="B347" s="10">
        <v>8</v>
      </c>
      <c r="C347" s="15">
        <v>40248.98046875</v>
      </c>
      <c r="D347" s="15">
        <v>104.7</v>
      </c>
      <c r="E347" s="15">
        <v>108.5</v>
      </c>
      <c r="F347" s="15">
        <v>67.293301948050001</v>
      </c>
      <c r="G347" s="15">
        <v>67.293301948050001</v>
      </c>
      <c r="H347" s="15">
        <v>0</v>
      </c>
      <c r="I347" s="58">
        <v>2.6305694832000001E-2</v>
      </c>
      <c r="J347" s="58">
        <v>2.6305694832000001E-2</v>
      </c>
      <c r="K347" s="58">
        <v>2.8977987378E-2</v>
      </c>
      <c r="L347" s="58">
        <v>2.8977987378E-2</v>
      </c>
      <c r="M347" s="17">
        <f t="shared" si="10"/>
        <v>1</v>
      </c>
      <c r="N347" s="17">
        <f t="shared" si="11"/>
        <v>0</v>
      </c>
      <c r="O347" s="62"/>
    </row>
    <row r="348" spans="1:15" ht="13.5" thickBot="1">
      <c r="A348" s="12" t="s">
        <v>165</v>
      </c>
      <c r="B348" s="10">
        <v>9</v>
      </c>
      <c r="C348" s="15">
        <v>43262.6875</v>
      </c>
      <c r="D348" s="15">
        <v>647.9</v>
      </c>
      <c r="E348" s="15">
        <v>599.5</v>
      </c>
      <c r="F348" s="15">
        <v>492.63463223309998</v>
      </c>
      <c r="G348" s="15">
        <v>492.63463223309998</v>
      </c>
      <c r="H348" s="15">
        <v>0</v>
      </c>
      <c r="I348" s="58">
        <v>0.109188022339</v>
      </c>
      <c r="J348" s="58">
        <v>0.109188022339</v>
      </c>
      <c r="K348" s="58">
        <v>7.5151454125000003E-2</v>
      </c>
      <c r="L348" s="58">
        <v>7.5151454125000003E-2</v>
      </c>
      <c r="M348" s="17">
        <f t="shared" si="10"/>
        <v>1</v>
      </c>
      <c r="N348" s="17">
        <f t="shared" si="11"/>
        <v>0</v>
      </c>
      <c r="O348" s="62"/>
    </row>
    <row r="349" spans="1:15" ht="13.5" thickBot="1">
      <c r="A349" s="12" t="s">
        <v>165</v>
      </c>
      <c r="B349" s="10">
        <v>10</v>
      </c>
      <c r="C349" s="15">
        <v>47426.625</v>
      </c>
      <c r="D349" s="15">
        <v>1060.3</v>
      </c>
      <c r="E349" s="15">
        <v>1056.5999999999999</v>
      </c>
      <c r="F349" s="15">
        <v>820.60355137281897</v>
      </c>
      <c r="G349" s="15">
        <v>823.06039648678495</v>
      </c>
      <c r="H349" s="15">
        <v>2.456845113965</v>
      </c>
      <c r="I349" s="58">
        <v>0.16683516421399999</v>
      </c>
      <c r="J349" s="58">
        <v>0.16856290339400001</v>
      </c>
      <c r="K349" s="58">
        <v>0.16423319515599999</v>
      </c>
      <c r="L349" s="58">
        <v>0.16596093433600001</v>
      </c>
      <c r="M349" s="17">
        <f t="shared" si="10"/>
        <v>1</v>
      </c>
      <c r="N349" s="17">
        <f t="shared" si="11"/>
        <v>0</v>
      </c>
      <c r="O349" s="62"/>
    </row>
    <row r="350" spans="1:15" ht="13.5" thickBot="1">
      <c r="A350" s="12" t="s">
        <v>165</v>
      </c>
      <c r="B350" s="10">
        <v>11</v>
      </c>
      <c r="C350" s="15">
        <v>51482.078125</v>
      </c>
      <c r="D350" s="15">
        <v>1198.8</v>
      </c>
      <c r="E350" s="15">
        <v>1191.9000000000001</v>
      </c>
      <c r="F350" s="15">
        <v>919.93658260672703</v>
      </c>
      <c r="G350" s="15">
        <v>981.28350601063801</v>
      </c>
      <c r="H350" s="15">
        <v>61.346923403910999</v>
      </c>
      <c r="I350" s="58">
        <v>0.15296518564600001</v>
      </c>
      <c r="J350" s="58">
        <v>0.19610648199200001</v>
      </c>
      <c r="K350" s="58">
        <v>0.14811286497100001</v>
      </c>
      <c r="L350" s="58">
        <v>0.19125416131699999</v>
      </c>
      <c r="M350" s="17">
        <f t="shared" si="10"/>
        <v>1</v>
      </c>
      <c r="N350" s="17">
        <f t="shared" si="11"/>
        <v>0</v>
      </c>
      <c r="O350" s="62"/>
    </row>
    <row r="351" spans="1:15" ht="13.5" thickBot="1">
      <c r="A351" s="12" t="s">
        <v>165</v>
      </c>
      <c r="B351" s="10">
        <v>12</v>
      </c>
      <c r="C351" s="15">
        <v>55420.95703125</v>
      </c>
      <c r="D351" s="15">
        <v>1260.8</v>
      </c>
      <c r="E351" s="15">
        <v>1247.7</v>
      </c>
      <c r="F351" s="15">
        <v>1069.5741901879801</v>
      </c>
      <c r="G351" s="15">
        <v>1178.47596409427</v>
      </c>
      <c r="H351" s="15">
        <v>108.901773906283</v>
      </c>
      <c r="I351" s="58">
        <v>5.7893133547999999E-2</v>
      </c>
      <c r="J351" s="58">
        <v>0.134476659502</v>
      </c>
      <c r="K351" s="58">
        <v>4.8680756614000002E-2</v>
      </c>
      <c r="L351" s="58">
        <v>0.12526428256800001</v>
      </c>
      <c r="M351" s="17">
        <f t="shared" si="10"/>
        <v>1</v>
      </c>
      <c r="N351" s="17">
        <f t="shared" si="11"/>
        <v>0</v>
      </c>
      <c r="O351" s="62"/>
    </row>
    <row r="352" spans="1:15" ht="13.5" thickBot="1">
      <c r="A352" s="12" t="s">
        <v>165</v>
      </c>
      <c r="B352" s="10">
        <v>13</v>
      </c>
      <c r="C352" s="15">
        <v>58903.7421875</v>
      </c>
      <c r="D352" s="15">
        <v>1255.9000000000001</v>
      </c>
      <c r="E352" s="15">
        <v>1267.2</v>
      </c>
      <c r="F352" s="15">
        <v>1132.82703513145</v>
      </c>
      <c r="G352" s="15">
        <v>1255.9782291306401</v>
      </c>
      <c r="H352" s="15">
        <v>123.151193999185</v>
      </c>
      <c r="I352" s="58">
        <v>5.5013453332484097E-5</v>
      </c>
      <c r="J352" s="58">
        <v>8.6549201734999998E-2</v>
      </c>
      <c r="K352" s="58">
        <v>7.8915406949999992E-3</v>
      </c>
      <c r="L352" s="58">
        <v>9.4495755885000005E-2</v>
      </c>
      <c r="M352" s="17">
        <f t="shared" si="10"/>
        <v>1</v>
      </c>
      <c r="N352" s="17">
        <f t="shared" si="11"/>
        <v>0</v>
      </c>
      <c r="O352" s="62"/>
    </row>
    <row r="353" spans="1:15" ht="13.5" thickBot="1">
      <c r="A353" s="12" t="s">
        <v>165</v>
      </c>
      <c r="B353" s="10">
        <v>14</v>
      </c>
      <c r="C353" s="15">
        <v>61708.2109375</v>
      </c>
      <c r="D353" s="15">
        <v>1235.5</v>
      </c>
      <c r="E353" s="15">
        <v>1220.7</v>
      </c>
      <c r="F353" s="15">
        <v>1030.79205549876</v>
      </c>
      <c r="G353" s="15">
        <v>1137.26380853865</v>
      </c>
      <c r="H353" s="15">
        <v>106.47175303989</v>
      </c>
      <c r="I353" s="58">
        <v>6.9083116358000005E-2</v>
      </c>
      <c r="J353" s="58">
        <v>0.14395776687799999</v>
      </c>
      <c r="K353" s="58">
        <v>5.8675240126999997E-2</v>
      </c>
      <c r="L353" s="58">
        <v>0.13354989064700001</v>
      </c>
      <c r="M353" s="17">
        <f t="shared" si="10"/>
        <v>1</v>
      </c>
      <c r="N353" s="17">
        <f t="shared" si="11"/>
        <v>0</v>
      </c>
      <c r="O353" s="62"/>
    </row>
    <row r="354" spans="1:15" ht="13.5" thickBot="1">
      <c r="A354" s="12" t="s">
        <v>165</v>
      </c>
      <c r="B354" s="10">
        <v>15</v>
      </c>
      <c r="C354" s="15">
        <v>63667.1015625</v>
      </c>
      <c r="D354" s="15">
        <v>1194.7</v>
      </c>
      <c r="E354" s="15">
        <v>1196.8</v>
      </c>
      <c r="F354" s="15">
        <v>1031.3876485635401</v>
      </c>
      <c r="G354" s="15">
        <v>1148.97151199568</v>
      </c>
      <c r="H354" s="15">
        <v>117.583863432142</v>
      </c>
      <c r="I354" s="58">
        <v>3.2157867793999997E-2</v>
      </c>
      <c r="J354" s="58">
        <v>0.11484694193800001</v>
      </c>
      <c r="K354" s="58">
        <v>3.3634661043000003E-2</v>
      </c>
      <c r="L354" s="58">
        <v>0.116323735187</v>
      </c>
      <c r="M354" s="17">
        <f t="shared" si="10"/>
        <v>1</v>
      </c>
      <c r="N354" s="17">
        <f t="shared" si="11"/>
        <v>0</v>
      </c>
      <c r="O354" s="62"/>
    </row>
    <row r="355" spans="1:15" ht="13.5" thickBot="1">
      <c r="A355" s="12" t="s">
        <v>165</v>
      </c>
      <c r="B355" s="10">
        <v>16</v>
      </c>
      <c r="C355" s="15">
        <v>64758.4375</v>
      </c>
      <c r="D355" s="15">
        <v>1180.0999999999999</v>
      </c>
      <c r="E355" s="15">
        <v>1169.8</v>
      </c>
      <c r="F355" s="15">
        <v>1049.5609107351299</v>
      </c>
      <c r="G355" s="15">
        <v>1152.4533644692101</v>
      </c>
      <c r="H355" s="15">
        <v>102.892453734081</v>
      </c>
      <c r="I355" s="58">
        <v>1.9442078432E-2</v>
      </c>
      <c r="J355" s="58">
        <v>9.1799640833000004E-2</v>
      </c>
      <c r="K355" s="58">
        <v>1.2198759163000001E-2</v>
      </c>
      <c r="L355" s="58">
        <v>8.4556321564000003E-2</v>
      </c>
      <c r="M355" s="17">
        <f t="shared" si="10"/>
        <v>1</v>
      </c>
      <c r="N355" s="17">
        <f t="shared" si="11"/>
        <v>0</v>
      </c>
      <c r="O355" s="62"/>
    </row>
    <row r="356" spans="1:15" ht="13.5" thickBot="1">
      <c r="A356" s="12" t="s">
        <v>165</v>
      </c>
      <c r="B356" s="10">
        <v>17</v>
      </c>
      <c r="C356" s="15">
        <v>65637.84375</v>
      </c>
      <c r="D356" s="15">
        <v>1035.4000000000001</v>
      </c>
      <c r="E356" s="15">
        <v>1014.8</v>
      </c>
      <c r="F356" s="15">
        <v>949.63116419010703</v>
      </c>
      <c r="G356" s="15">
        <v>1009.54096962783</v>
      </c>
      <c r="H356" s="15">
        <v>59.909805437723001</v>
      </c>
      <c r="I356" s="58">
        <v>1.8184972131999998E-2</v>
      </c>
      <c r="J356" s="58">
        <v>6.0315636997000002E-2</v>
      </c>
      <c r="K356" s="58">
        <v>3.6983335950000001E-3</v>
      </c>
      <c r="L356" s="58">
        <v>4.5828998459E-2</v>
      </c>
      <c r="M356" s="17">
        <f t="shared" si="10"/>
        <v>1</v>
      </c>
      <c r="N356" s="17">
        <f t="shared" si="11"/>
        <v>0</v>
      </c>
      <c r="O356" s="62"/>
    </row>
    <row r="357" spans="1:15" ht="13.5" thickBot="1">
      <c r="A357" s="12" t="s">
        <v>165</v>
      </c>
      <c r="B357" s="10">
        <v>18</v>
      </c>
      <c r="C357" s="15">
        <v>65859.5</v>
      </c>
      <c r="D357" s="15">
        <v>930.1</v>
      </c>
      <c r="E357" s="15">
        <v>908.4</v>
      </c>
      <c r="F357" s="15">
        <v>827.45160201350905</v>
      </c>
      <c r="G357" s="15">
        <v>842.08129567000606</v>
      </c>
      <c r="H357" s="15">
        <v>14.629693656497</v>
      </c>
      <c r="I357" s="58">
        <v>6.1897823015999998E-2</v>
      </c>
      <c r="J357" s="58">
        <v>7.2185933886000003E-2</v>
      </c>
      <c r="K357" s="58">
        <v>4.6637626111000002E-2</v>
      </c>
      <c r="L357" s="58">
        <v>5.6925736980000002E-2</v>
      </c>
      <c r="M357" s="17">
        <f t="shared" si="10"/>
        <v>1</v>
      </c>
      <c r="N357" s="17">
        <f t="shared" si="11"/>
        <v>0</v>
      </c>
      <c r="O357" s="62"/>
    </row>
    <row r="358" spans="1:15" ht="13.5" thickBot="1">
      <c r="A358" s="12" t="s">
        <v>165</v>
      </c>
      <c r="B358" s="10">
        <v>19</v>
      </c>
      <c r="C358" s="15">
        <v>64752.02734375</v>
      </c>
      <c r="D358" s="15">
        <v>775.6</v>
      </c>
      <c r="E358" s="15">
        <v>787.4</v>
      </c>
      <c r="F358" s="15">
        <v>696.88314753817201</v>
      </c>
      <c r="G358" s="15">
        <v>713.95336478306206</v>
      </c>
      <c r="H358" s="15">
        <v>17.070217244889999</v>
      </c>
      <c r="I358" s="58">
        <v>4.3352064145999999E-2</v>
      </c>
      <c r="J358" s="58">
        <v>5.5356436330000001E-2</v>
      </c>
      <c r="K358" s="58">
        <v>5.1650235736E-2</v>
      </c>
      <c r="L358" s="58">
        <v>6.3654607919000003E-2</v>
      </c>
      <c r="M358" s="17">
        <f t="shared" si="10"/>
        <v>1</v>
      </c>
      <c r="N358" s="17">
        <f t="shared" si="11"/>
        <v>0</v>
      </c>
      <c r="O358" s="62"/>
    </row>
    <row r="359" spans="1:15" ht="13.5" thickBot="1">
      <c r="A359" s="12" t="s">
        <v>165</v>
      </c>
      <c r="B359" s="10">
        <v>20</v>
      </c>
      <c r="C359" s="15">
        <v>62457.625</v>
      </c>
      <c r="D359" s="15">
        <v>376.8</v>
      </c>
      <c r="E359" s="15">
        <v>373.2</v>
      </c>
      <c r="F359" s="15">
        <v>252.26526631381799</v>
      </c>
      <c r="G359" s="15">
        <v>252.26526631381799</v>
      </c>
      <c r="H359" s="15">
        <v>0</v>
      </c>
      <c r="I359" s="58">
        <v>8.7577168555000001E-2</v>
      </c>
      <c r="J359" s="58">
        <v>8.7577168555000001E-2</v>
      </c>
      <c r="K359" s="58">
        <v>8.5045522986000002E-2</v>
      </c>
      <c r="L359" s="58">
        <v>8.5045522986000002E-2</v>
      </c>
      <c r="M359" s="17">
        <f t="shared" si="10"/>
        <v>1</v>
      </c>
      <c r="N359" s="17">
        <f t="shared" si="11"/>
        <v>0</v>
      </c>
      <c r="O359" s="62"/>
    </row>
    <row r="360" spans="1:15" ht="13.5" thickBot="1">
      <c r="A360" s="12" t="s">
        <v>165</v>
      </c>
      <c r="B360" s="10">
        <v>21</v>
      </c>
      <c r="C360" s="15">
        <v>60056.84375</v>
      </c>
      <c r="D360" s="15">
        <v>46.5</v>
      </c>
      <c r="E360" s="15">
        <v>39.799999999999997</v>
      </c>
      <c r="F360" s="15">
        <v>17.922544139092999</v>
      </c>
      <c r="G360" s="15">
        <v>17.922544139092999</v>
      </c>
      <c r="H360" s="15">
        <v>0</v>
      </c>
      <c r="I360" s="58">
        <v>2.0096663755000001E-2</v>
      </c>
      <c r="J360" s="58">
        <v>2.0096663755000001E-2</v>
      </c>
      <c r="K360" s="58">
        <v>1.5384990055999999E-2</v>
      </c>
      <c r="L360" s="58">
        <v>1.5384990055999999E-2</v>
      </c>
      <c r="M360" s="17">
        <f t="shared" si="10"/>
        <v>1</v>
      </c>
      <c r="N360" s="17">
        <f t="shared" si="11"/>
        <v>0</v>
      </c>
      <c r="O360" s="62"/>
    </row>
    <row r="361" spans="1:15" ht="13.5" thickBot="1">
      <c r="A361" s="12" t="s">
        <v>165</v>
      </c>
      <c r="B361" s="10">
        <v>22</v>
      </c>
      <c r="C361" s="15">
        <v>58315.9140625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58">
        <v>0</v>
      </c>
      <c r="J361" s="58">
        <v>0</v>
      </c>
      <c r="K361" s="58">
        <v>0</v>
      </c>
      <c r="L361" s="58">
        <v>0</v>
      </c>
      <c r="M361" s="17">
        <f t="shared" si="10"/>
        <v>0</v>
      </c>
      <c r="N361" s="17">
        <f t="shared" si="11"/>
        <v>0</v>
      </c>
      <c r="O361" s="62"/>
    </row>
    <row r="362" spans="1:15" ht="13.5" thickBot="1">
      <c r="A362" s="12" t="s">
        <v>165</v>
      </c>
      <c r="B362" s="10">
        <v>23</v>
      </c>
      <c r="C362" s="15">
        <v>54864.46484375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58">
        <v>0</v>
      </c>
      <c r="J362" s="58">
        <v>0</v>
      </c>
      <c r="K362" s="58">
        <v>0</v>
      </c>
      <c r="L362" s="58">
        <v>0</v>
      </c>
      <c r="M362" s="17">
        <f t="shared" si="10"/>
        <v>0</v>
      </c>
      <c r="N362" s="17">
        <f t="shared" si="11"/>
        <v>0</v>
      </c>
      <c r="O362" s="62"/>
    </row>
    <row r="363" spans="1:15" ht="13.5" thickBot="1">
      <c r="A363" s="12" t="s">
        <v>165</v>
      </c>
      <c r="B363" s="10">
        <v>24</v>
      </c>
      <c r="C363" s="15">
        <v>50788.91796875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58">
        <v>0</v>
      </c>
      <c r="J363" s="58">
        <v>0</v>
      </c>
      <c r="K363" s="58">
        <v>0</v>
      </c>
      <c r="L363" s="58">
        <v>0</v>
      </c>
      <c r="M363" s="17">
        <f t="shared" si="10"/>
        <v>0</v>
      </c>
      <c r="N363" s="17">
        <f t="shared" si="11"/>
        <v>0</v>
      </c>
      <c r="O363" s="62"/>
    </row>
    <row r="364" spans="1:15" ht="13.5" thickBot="1">
      <c r="A364" s="12" t="s">
        <v>166</v>
      </c>
      <c r="B364" s="10">
        <v>1</v>
      </c>
      <c r="C364" s="15">
        <v>47268.6328125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58">
        <v>0</v>
      </c>
      <c r="J364" s="58">
        <v>0</v>
      </c>
      <c r="K364" s="58">
        <v>0</v>
      </c>
      <c r="L364" s="58">
        <v>0</v>
      </c>
      <c r="M364" s="17">
        <f t="shared" si="10"/>
        <v>0</v>
      </c>
      <c r="N364" s="17">
        <f t="shared" si="11"/>
        <v>0</v>
      </c>
      <c r="O364" s="62"/>
    </row>
    <row r="365" spans="1:15" ht="13.5" thickBot="1">
      <c r="A365" s="12" t="s">
        <v>166</v>
      </c>
      <c r="B365" s="10">
        <v>2</v>
      </c>
      <c r="C365" s="15">
        <v>44665.515625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58">
        <v>0</v>
      </c>
      <c r="J365" s="58">
        <v>0</v>
      </c>
      <c r="K365" s="58">
        <v>0</v>
      </c>
      <c r="L365" s="58">
        <v>0</v>
      </c>
      <c r="M365" s="17">
        <f t="shared" si="10"/>
        <v>0</v>
      </c>
      <c r="N365" s="17">
        <f t="shared" si="11"/>
        <v>0</v>
      </c>
      <c r="O365" s="62"/>
    </row>
    <row r="366" spans="1:15" ht="13.5" thickBot="1">
      <c r="A366" s="12" t="s">
        <v>166</v>
      </c>
      <c r="B366" s="10">
        <v>3</v>
      </c>
      <c r="C366" s="15">
        <v>42848.4921875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58">
        <v>0</v>
      </c>
      <c r="J366" s="58">
        <v>0</v>
      </c>
      <c r="K366" s="58">
        <v>0</v>
      </c>
      <c r="L366" s="58">
        <v>0</v>
      </c>
      <c r="M366" s="17">
        <f t="shared" si="10"/>
        <v>0</v>
      </c>
      <c r="N366" s="17">
        <f t="shared" si="11"/>
        <v>0</v>
      </c>
      <c r="O366" s="62"/>
    </row>
    <row r="367" spans="1:15" ht="13.5" thickBot="1">
      <c r="A367" s="12" t="s">
        <v>166</v>
      </c>
      <c r="B367" s="10">
        <v>4</v>
      </c>
      <c r="C367" s="15">
        <v>41667.78125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58">
        <v>0</v>
      </c>
      <c r="J367" s="58">
        <v>0</v>
      </c>
      <c r="K367" s="58">
        <v>0</v>
      </c>
      <c r="L367" s="58">
        <v>0</v>
      </c>
      <c r="M367" s="17">
        <f t="shared" si="10"/>
        <v>0</v>
      </c>
      <c r="N367" s="17">
        <f t="shared" si="11"/>
        <v>0</v>
      </c>
      <c r="O367" s="62"/>
    </row>
    <row r="368" spans="1:15" ht="13.5" thickBot="1">
      <c r="A368" s="12" t="s">
        <v>166</v>
      </c>
      <c r="B368" s="10">
        <v>5</v>
      </c>
      <c r="C368" s="15">
        <v>41324.25390625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58">
        <v>0</v>
      </c>
      <c r="J368" s="58">
        <v>0</v>
      </c>
      <c r="K368" s="58">
        <v>0</v>
      </c>
      <c r="L368" s="58">
        <v>0</v>
      </c>
      <c r="M368" s="17">
        <f t="shared" si="10"/>
        <v>0</v>
      </c>
      <c r="N368" s="17">
        <f t="shared" si="11"/>
        <v>0</v>
      </c>
      <c r="O368" s="62"/>
    </row>
    <row r="369" spans="1:15" ht="13.5" thickBot="1">
      <c r="A369" s="12" t="s">
        <v>166</v>
      </c>
      <c r="B369" s="10">
        <v>6</v>
      </c>
      <c r="C369" s="15">
        <v>42116.21484375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58">
        <v>0</v>
      </c>
      <c r="J369" s="58">
        <v>0</v>
      </c>
      <c r="K369" s="58">
        <v>0</v>
      </c>
      <c r="L369" s="58">
        <v>0</v>
      </c>
      <c r="M369" s="17">
        <f t="shared" si="10"/>
        <v>0</v>
      </c>
      <c r="N369" s="17">
        <f t="shared" si="11"/>
        <v>0</v>
      </c>
      <c r="O369" s="62"/>
    </row>
    <row r="370" spans="1:15" ht="13.5" thickBot="1">
      <c r="A370" s="12" t="s">
        <v>166</v>
      </c>
      <c r="B370" s="10">
        <v>7</v>
      </c>
      <c r="C370" s="15">
        <v>43493.015625</v>
      </c>
      <c r="D370" s="15">
        <v>0.3</v>
      </c>
      <c r="E370" s="15">
        <v>0.2</v>
      </c>
      <c r="F370" s="15">
        <v>3.4305767584000002E-2</v>
      </c>
      <c r="G370" s="15">
        <v>3.4305767584000002E-2</v>
      </c>
      <c r="H370" s="15">
        <v>0</v>
      </c>
      <c r="I370" s="58">
        <v>1.86845451E-4</v>
      </c>
      <c r="J370" s="58">
        <v>1.86845451E-4</v>
      </c>
      <c r="K370" s="58">
        <v>1.1652196300000001E-4</v>
      </c>
      <c r="L370" s="58">
        <v>1.1652196300000001E-4</v>
      </c>
      <c r="M370" s="17">
        <f t="shared" si="10"/>
        <v>0</v>
      </c>
      <c r="N370" s="17">
        <f t="shared" si="11"/>
        <v>0</v>
      </c>
      <c r="O370" s="62"/>
    </row>
    <row r="371" spans="1:15" ht="13.5" thickBot="1">
      <c r="A371" s="12" t="s">
        <v>166</v>
      </c>
      <c r="B371" s="10">
        <v>8</v>
      </c>
      <c r="C371" s="15">
        <v>44457.375</v>
      </c>
      <c r="D371" s="15">
        <v>121.2</v>
      </c>
      <c r="E371" s="15">
        <v>126.3</v>
      </c>
      <c r="F371" s="15">
        <v>116.75765300219</v>
      </c>
      <c r="G371" s="15">
        <v>116.75765300219</v>
      </c>
      <c r="H371" s="15">
        <v>0</v>
      </c>
      <c r="I371" s="58">
        <v>3.124013359E-3</v>
      </c>
      <c r="J371" s="58">
        <v>3.124013359E-3</v>
      </c>
      <c r="K371" s="58">
        <v>6.7105112499999996E-3</v>
      </c>
      <c r="L371" s="58">
        <v>6.7105112499999996E-3</v>
      </c>
      <c r="M371" s="17">
        <f t="shared" si="10"/>
        <v>1</v>
      </c>
      <c r="N371" s="17">
        <f t="shared" si="11"/>
        <v>0</v>
      </c>
      <c r="O371" s="62"/>
    </row>
    <row r="372" spans="1:15" ht="13.5" thickBot="1">
      <c r="A372" s="12" t="s">
        <v>166</v>
      </c>
      <c r="B372" s="10">
        <v>9</v>
      </c>
      <c r="C372" s="15">
        <v>46997.16015625</v>
      </c>
      <c r="D372" s="15">
        <v>746.8</v>
      </c>
      <c r="E372" s="15">
        <v>737.9</v>
      </c>
      <c r="F372" s="15">
        <v>636.72304590122599</v>
      </c>
      <c r="G372" s="15">
        <v>636.72304590122599</v>
      </c>
      <c r="H372" s="15">
        <v>0</v>
      </c>
      <c r="I372" s="58">
        <v>7.7409953655000002E-2</v>
      </c>
      <c r="J372" s="58">
        <v>7.7409953655000002E-2</v>
      </c>
      <c r="K372" s="58">
        <v>7.1151163219000002E-2</v>
      </c>
      <c r="L372" s="58">
        <v>7.1151163219000002E-2</v>
      </c>
      <c r="M372" s="17">
        <f t="shared" si="10"/>
        <v>1</v>
      </c>
      <c r="N372" s="17">
        <f t="shared" si="11"/>
        <v>0</v>
      </c>
      <c r="O372" s="62"/>
    </row>
    <row r="373" spans="1:15" ht="13.5" thickBot="1">
      <c r="A373" s="12" t="s">
        <v>166</v>
      </c>
      <c r="B373" s="10">
        <v>10</v>
      </c>
      <c r="C373" s="15">
        <v>50740.07421875</v>
      </c>
      <c r="D373" s="15">
        <v>1162</v>
      </c>
      <c r="E373" s="15">
        <v>1155.2</v>
      </c>
      <c r="F373" s="15">
        <v>1014.5217828132101</v>
      </c>
      <c r="G373" s="15">
        <v>1014.5217828132101</v>
      </c>
      <c r="H373" s="15">
        <v>0</v>
      </c>
      <c r="I373" s="58">
        <v>0.103711826432</v>
      </c>
      <c r="J373" s="58">
        <v>0.103711826432</v>
      </c>
      <c r="K373" s="58">
        <v>9.8929829245000003E-2</v>
      </c>
      <c r="L373" s="58">
        <v>9.8929829245000003E-2</v>
      </c>
      <c r="M373" s="17">
        <f t="shared" si="10"/>
        <v>1</v>
      </c>
      <c r="N373" s="17">
        <f t="shared" si="11"/>
        <v>0</v>
      </c>
      <c r="O373" s="62"/>
    </row>
    <row r="374" spans="1:15" ht="13.5" thickBot="1">
      <c r="A374" s="12" t="s">
        <v>166</v>
      </c>
      <c r="B374" s="10">
        <v>11</v>
      </c>
      <c r="C374" s="15">
        <v>55056.4140625</v>
      </c>
      <c r="D374" s="15">
        <v>1276.2</v>
      </c>
      <c r="E374" s="15">
        <v>1265.5</v>
      </c>
      <c r="F374" s="15">
        <v>1188.6980748759399</v>
      </c>
      <c r="G374" s="15">
        <v>1209.3060701603399</v>
      </c>
      <c r="H374" s="15">
        <v>20.607995284398001</v>
      </c>
      <c r="I374" s="58">
        <v>4.7042144752999997E-2</v>
      </c>
      <c r="J374" s="58">
        <v>6.1534405852999997E-2</v>
      </c>
      <c r="K374" s="58">
        <v>3.9517531532000001E-2</v>
      </c>
      <c r="L374" s="58">
        <v>5.4009792632000002E-2</v>
      </c>
      <c r="M374" s="17">
        <f t="shared" si="10"/>
        <v>1</v>
      </c>
      <c r="N374" s="17">
        <f t="shared" si="11"/>
        <v>0</v>
      </c>
      <c r="O374" s="62"/>
    </row>
    <row r="375" spans="1:15" ht="13.5" thickBot="1">
      <c r="A375" s="12" t="s">
        <v>166</v>
      </c>
      <c r="B375" s="10">
        <v>12</v>
      </c>
      <c r="C375" s="15">
        <v>59163.08203125</v>
      </c>
      <c r="D375" s="15">
        <v>1311.9</v>
      </c>
      <c r="E375" s="15">
        <v>1305.2</v>
      </c>
      <c r="F375" s="15">
        <v>1222.11834314558</v>
      </c>
      <c r="G375" s="15">
        <v>1294.6232915496801</v>
      </c>
      <c r="H375" s="15">
        <v>72.504948404100006</v>
      </c>
      <c r="I375" s="58">
        <v>1.2149584001E-2</v>
      </c>
      <c r="J375" s="58">
        <v>6.3137592724000005E-2</v>
      </c>
      <c r="K375" s="58">
        <v>7.4379103020000004E-3</v>
      </c>
      <c r="L375" s="58">
        <v>5.8425919025000002E-2</v>
      </c>
      <c r="M375" s="17">
        <f t="shared" si="10"/>
        <v>1</v>
      </c>
      <c r="N375" s="17">
        <f t="shared" si="11"/>
        <v>0</v>
      </c>
      <c r="O375" s="62"/>
    </row>
    <row r="376" spans="1:15" ht="13.5" thickBot="1">
      <c r="A376" s="12" t="s">
        <v>166</v>
      </c>
      <c r="B376" s="10">
        <v>13</v>
      </c>
      <c r="C376" s="15">
        <v>62877.66015625</v>
      </c>
      <c r="D376" s="15">
        <v>1315.1</v>
      </c>
      <c r="E376" s="15">
        <v>1310.5</v>
      </c>
      <c r="F376" s="15">
        <v>1215.07738886727</v>
      </c>
      <c r="G376" s="15">
        <v>1296.5050011634801</v>
      </c>
      <c r="H376" s="15">
        <v>81.42761229621</v>
      </c>
      <c r="I376" s="58">
        <v>1.3076651783E-2</v>
      </c>
      <c r="J376" s="58">
        <v>7.0339388981999998E-2</v>
      </c>
      <c r="K376" s="58">
        <v>9.841771333E-3</v>
      </c>
      <c r="L376" s="58">
        <v>6.7104508532000007E-2</v>
      </c>
      <c r="M376" s="17">
        <f t="shared" si="10"/>
        <v>1</v>
      </c>
      <c r="N376" s="17">
        <f t="shared" si="11"/>
        <v>0</v>
      </c>
      <c r="O376" s="62"/>
    </row>
    <row r="377" spans="1:15" ht="13.5" thickBot="1">
      <c r="A377" s="12" t="s">
        <v>166</v>
      </c>
      <c r="B377" s="10">
        <v>14</v>
      </c>
      <c r="C377" s="15">
        <v>66057.2734375</v>
      </c>
      <c r="D377" s="15">
        <v>1248.8</v>
      </c>
      <c r="E377" s="15">
        <v>1238.3</v>
      </c>
      <c r="F377" s="15">
        <v>1109.6152361125401</v>
      </c>
      <c r="G377" s="15">
        <v>1195.18876823187</v>
      </c>
      <c r="H377" s="15">
        <v>85.573532119326998</v>
      </c>
      <c r="I377" s="58">
        <v>3.7701288163000002E-2</v>
      </c>
      <c r="J377" s="58">
        <v>9.7879580792000001E-2</v>
      </c>
      <c r="K377" s="58">
        <v>3.0317321918E-2</v>
      </c>
      <c r="L377" s="58">
        <v>9.0495614547999995E-2</v>
      </c>
      <c r="M377" s="17">
        <f t="shared" si="10"/>
        <v>1</v>
      </c>
      <c r="N377" s="17">
        <f t="shared" si="11"/>
        <v>0</v>
      </c>
      <c r="O377" s="62"/>
    </row>
    <row r="378" spans="1:15" ht="13.5" thickBot="1">
      <c r="A378" s="12" t="s">
        <v>166</v>
      </c>
      <c r="B378" s="10">
        <v>15</v>
      </c>
      <c r="C378" s="15">
        <v>68575.3984375</v>
      </c>
      <c r="D378" s="15">
        <v>1224.5999999999999</v>
      </c>
      <c r="E378" s="15">
        <v>1217.5999999999999</v>
      </c>
      <c r="F378" s="15">
        <v>1114.5165022855299</v>
      </c>
      <c r="G378" s="15">
        <v>1178.6114139752899</v>
      </c>
      <c r="H378" s="15">
        <v>64.094911689758007</v>
      </c>
      <c r="I378" s="58">
        <v>3.2340777794999997E-2</v>
      </c>
      <c r="J378" s="58">
        <v>7.7414555354000006E-2</v>
      </c>
      <c r="K378" s="58">
        <v>2.7418133632000002E-2</v>
      </c>
      <c r="L378" s="58">
        <v>7.2491911191E-2</v>
      </c>
      <c r="M378" s="17">
        <f t="shared" si="10"/>
        <v>1</v>
      </c>
      <c r="N378" s="17">
        <f t="shared" si="11"/>
        <v>0</v>
      </c>
      <c r="O378" s="62"/>
    </row>
    <row r="379" spans="1:15" ht="13.5" thickBot="1">
      <c r="A379" s="12" t="s">
        <v>166</v>
      </c>
      <c r="B379" s="10">
        <v>16</v>
      </c>
      <c r="C379" s="15">
        <v>69910.0625</v>
      </c>
      <c r="D379" s="15">
        <v>1189.0999999999999</v>
      </c>
      <c r="E379" s="15">
        <v>1191.5</v>
      </c>
      <c r="F379" s="15">
        <v>1062.8663260271501</v>
      </c>
      <c r="G379" s="15">
        <v>1175.03272252901</v>
      </c>
      <c r="H379" s="15">
        <v>112.166396501859</v>
      </c>
      <c r="I379" s="58">
        <v>9.8926001899999998E-3</v>
      </c>
      <c r="J379" s="58">
        <v>8.8771922624999999E-2</v>
      </c>
      <c r="K379" s="58">
        <v>1.1580363902999999E-2</v>
      </c>
      <c r="L379" s="58">
        <v>9.0459686338E-2</v>
      </c>
      <c r="M379" s="17">
        <f t="shared" si="10"/>
        <v>1</v>
      </c>
      <c r="N379" s="17">
        <f t="shared" si="11"/>
        <v>0</v>
      </c>
      <c r="O379" s="62"/>
    </row>
    <row r="380" spans="1:15" ht="13.5" thickBot="1">
      <c r="A380" s="12" t="s">
        <v>166</v>
      </c>
      <c r="B380" s="10">
        <v>17</v>
      </c>
      <c r="C380" s="15">
        <v>70586.6953125</v>
      </c>
      <c r="D380" s="15">
        <v>1158</v>
      </c>
      <c r="E380" s="15">
        <v>1139.3</v>
      </c>
      <c r="F380" s="15">
        <v>1028.78738236904</v>
      </c>
      <c r="G380" s="15">
        <v>1057.2749910095699</v>
      </c>
      <c r="H380" s="15">
        <v>28.487608640525</v>
      </c>
      <c r="I380" s="58">
        <v>7.0833339654999994E-2</v>
      </c>
      <c r="J380" s="58">
        <v>9.0866819712000002E-2</v>
      </c>
      <c r="K380" s="58">
        <v>5.7682847390999999E-2</v>
      </c>
      <c r="L380" s="58">
        <v>7.7716327446999994E-2</v>
      </c>
      <c r="M380" s="17">
        <f t="shared" si="10"/>
        <v>1</v>
      </c>
      <c r="N380" s="17">
        <f t="shared" si="11"/>
        <v>0</v>
      </c>
      <c r="O380" s="62"/>
    </row>
    <row r="381" spans="1:15" ht="13.5" thickBot="1">
      <c r="A381" s="12" t="s">
        <v>166</v>
      </c>
      <c r="B381" s="10">
        <v>18</v>
      </c>
      <c r="C381" s="15">
        <v>70320.90625</v>
      </c>
      <c r="D381" s="15">
        <v>1084.9000000000001</v>
      </c>
      <c r="E381" s="15">
        <v>1080.0999999999999</v>
      </c>
      <c r="F381" s="15">
        <v>1051.4690335717501</v>
      </c>
      <c r="G381" s="15">
        <v>1170.5803412902401</v>
      </c>
      <c r="H381" s="15">
        <v>119.11130771848801</v>
      </c>
      <c r="I381" s="58">
        <v>6.0253404564000003E-2</v>
      </c>
      <c r="J381" s="58">
        <v>2.3509821678999999E-2</v>
      </c>
      <c r="K381" s="58">
        <v>6.3628931989999998E-2</v>
      </c>
      <c r="L381" s="58">
        <v>2.0134294253E-2</v>
      </c>
      <c r="M381" s="17">
        <f t="shared" si="10"/>
        <v>1</v>
      </c>
      <c r="N381" s="17">
        <f t="shared" si="11"/>
        <v>1</v>
      </c>
      <c r="O381" s="62"/>
    </row>
    <row r="382" spans="1:15" ht="13.5" thickBot="1">
      <c r="A382" s="12" t="s">
        <v>166</v>
      </c>
      <c r="B382" s="10">
        <v>19</v>
      </c>
      <c r="C382" s="15">
        <v>68883.34375</v>
      </c>
      <c r="D382" s="15">
        <v>949</v>
      </c>
      <c r="E382" s="15">
        <v>957.9</v>
      </c>
      <c r="F382" s="15">
        <v>939.89654694835394</v>
      </c>
      <c r="G382" s="15">
        <v>1030.1612567908201</v>
      </c>
      <c r="H382" s="15">
        <v>90.264709842469998</v>
      </c>
      <c r="I382" s="58">
        <v>5.7075426716000001E-2</v>
      </c>
      <c r="J382" s="58">
        <v>6.4018657180000002E-3</v>
      </c>
      <c r="K382" s="58">
        <v>5.0816636280000001E-2</v>
      </c>
      <c r="L382" s="58">
        <v>1.2660656154E-2</v>
      </c>
      <c r="M382" s="17">
        <f t="shared" si="10"/>
        <v>1</v>
      </c>
      <c r="N382" s="17">
        <f t="shared" si="11"/>
        <v>1</v>
      </c>
      <c r="O382" s="62"/>
    </row>
    <row r="383" spans="1:15" ht="13.5" thickBot="1">
      <c r="A383" s="12" t="s">
        <v>166</v>
      </c>
      <c r="B383" s="10">
        <v>20</v>
      </c>
      <c r="C383" s="15">
        <v>66252.6015625</v>
      </c>
      <c r="D383" s="15">
        <v>495.8</v>
      </c>
      <c r="E383" s="15">
        <v>476.8</v>
      </c>
      <c r="F383" s="15">
        <v>525.56586492891097</v>
      </c>
      <c r="G383" s="15">
        <v>544.61401244304204</v>
      </c>
      <c r="H383" s="15">
        <v>19.048147514130999</v>
      </c>
      <c r="I383" s="58">
        <v>3.4327716203999999E-2</v>
      </c>
      <c r="J383" s="58">
        <v>2.0932394464000002E-2</v>
      </c>
      <c r="K383" s="58">
        <v>4.7689178933000002E-2</v>
      </c>
      <c r="L383" s="58">
        <v>3.4293857193000002E-2</v>
      </c>
      <c r="M383" s="17">
        <f t="shared" si="10"/>
        <v>1</v>
      </c>
      <c r="N383" s="17">
        <f t="shared" si="11"/>
        <v>1</v>
      </c>
      <c r="O383" s="62"/>
    </row>
    <row r="384" spans="1:15" ht="13.5" thickBot="1">
      <c r="A384" s="12" t="s">
        <v>166</v>
      </c>
      <c r="B384" s="10">
        <v>21</v>
      </c>
      <c r="C384" s="15">
        <v>63513.15234375</v>
      </c>
      <c r="D384" s="15">
        <v>63.5</v>
      </c>
      <c r="E384" s="15">
        <v>60.6</v>
      </c>
      <c r="F384" s="15">
        <v>71.869647044434004</v>
      </c>
      <c r="G384" s="15">
        <v>71.869647044434004</v>
      </c>
      <c r="H384" s="15">
        <v>0</v>
      </c>
      <c r="I384" s="58">
        <v>5.8858277380000002E-3</v>
      </c>
      <c r="J384" s="58">
        <v>5.8858277380000002E-3</v>
      </c>
      <c r="K384" s="58">
        <v>7.9252088919999995E-3</v>
      </c>
      <c r="L384" s="58">
        <v>7.9252088919999995E-3</v>
      </c>
      <c r="M384" s="17">
        <f t="shared" si="10"/>
        <v>1</v>
      </c>
      <c r="N384" s="17">
        <f t="shared" si="11"/>
        <v>1</v>
      </c>
      <c r="O384" s="62"/>
    </row>
    <row r="385" spans="1:15" ht="13.5" thickBot="1">
      <c r="A385" s="12" t="s">
        <v>166</v>
      </c>
      <c r="B385" s="10">
        <v>22</v>
      </c>
      <c r="C385" s="15">
        <v>61096.35546875</v>
      </c>
      <c r="D385" s="15">
        <v>0</v>
      </c>
      <c r="E385" s="15">
        <v>0</v>
      </c>
      <c r="F385" s="15">
        <v>0.115977778997</v>
      </c>
      <c r="G385" s="15">
        <v>0.115977778997</v>
      </c>
      <c r="H385" s="15">
        <v>0</v>
      </c>
      <c r="I385" s="58">
        <v>8.15596195483024E-5</v>
      </c>
      <c r="J385" s="58">
        <v>8.15596195483024E-5</v>
      </c>
      <c r="K385" s="58">
        <v>8.15596195483024E-5</v>
      </c>
      <c r="L385" s="58">
        <v>8.15596195483024E-5</v>
      </c>
      <c r="M385" s="17">
        <f t="shared" si="10"/>
        <v>0</v>
      </c>
      <c r="N385" s="17">
        <f t="shared" si="11"/>
        <v>1</v>
      </c>
      <c r="O385" s="62"/>
    </row>
    <row r="386" spans="1:15" ht="13.5" thickBot="1">
      <c r="A386" s="12" t="s">
        <v>166</v>
      </c>
      <c r="B386" s="10">
        <v>23</v>
      </c>
      <c r="C386" s="15">
        <v>56648.3046875</v>
      </c>
      <c r="D386" s="15">
        <v>0</v>
      </c>
      <c r="E386" s="15">
        <v>0</v>
      </c>
      <c r="F386" s="15">
        <v>0.15005555541900001</v>
      </c>
      <c r="G386" s="15">
        <v>0.15005555541900001</v>
      </c>
      <c r="H386" s="15">
        <v>0</v>
      </c>
      <c r="I386" s="58">
        <v>1.055243E-4</v>
      </c>
      <c r="J386" s="58">
        <v>1.055243E-4</v>
      </c>
      <c r="K386" s="58">
        <v>1.055243E-4</v>
      </c>
      <c r="L386" s="58">
        <v>1.055243E-4</v>
      </c>
      <c r="M386" s="17">
        <f t="shared" si="10"/>
        <v>0</v>
      </c>
      <c r="N386" s="17">
        <f t="shared" si="11"/>
        <v>1</v>
      </c>
      <c r="O386" s="62"/>
    </row>
    <row r="387" spans="1:15" ht="13.5" thickBot="1">
      <c r="A387" s="12" t="s">
        <v>166</v>
      </c>
      <c r="B387" s="10">
        <v>24</v>
      </c>
      <c r="C387" s="15">
        <v>52075.55859375</v>
      </c>
      <c r="D387" s="15">
        <v>0</v>
      </c>
      <c r="E387" s="15">
        <v>0</v>
      </c>
      <c r="F387" s="15">
        <v>0.11146666708899999</v>
      </c>
      <c r="G387" s="15">
        <v>0.11146666708899999</v>
      </c>
      <c r="H387" s="15">
        <v>0</v>
      </c>
      <c r="I387" s="58">
        <v>7.8387248304639294E-5</v>
      </c>
      <c r="J387" s="58">
        <v>7.8387248304639294E-5</v>
      </c>
      <c r="K387" s="58">
        <v>7.8387248304639294E-5</v>
      </c>
      <c r="L387" s="58">
        <v>7.8387248304639294E-5</v>
      </c>
      <c r="M387" s="17">
        <f t="shared" si="10"/>
        <v>0</v>
      </c>
      <c r="N387" s="17">
        <f t="shared" si="11"/>
        <v>1</v>
      </c>
      <c r="O387" s="62"/>
    </row>
    <row r="388" spans="1:15" ht="13.5" thickBot="1">
      <c r="A388" s="12" t="s">
        <v>167</v>
      </c>
      <c r="B388" s="10">
        <v>1</v>
      </c>
      <c r="C388" s="15">
        <v>48076.234375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58">
        <v>0</v>
      </c>
      <c r="J388" s="58">
        <v>0</v>
      </c>
      <c r="K388" s="58">
        <v>0</v>
      </c>
      <c r="L388" s="58">
        <v>0</v>
      </c>
      <c r="M388" s="17">
        <f t="shared" si="10"/>
        <v>0</v>
      </c>
      <c r="N388" s="17">
        <f t="shared" si="11"/>
        <v>0</v>
      </c>
      <c r="O388" s="62"/>
    </row>
    <row r="389" spans="1:15" ht="13.5" thickBot="1">
      <c r="A389" s="12" t="s">
        <v>167</v>
      </c>
      <c r="B389" s="10">
        <v>2</v>
      </c>
      <c r="C389" s="15">
        <v>45152.45703125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58">
        <v>0</v>
      </c>
      <c r="J389" s="58">
        <v>0</v>
      </c>
      <c r="K389" s="58">
        <v>0</v>
      </c>
      <c r="L389" s="58">
        <v>0</v>
      </c>
      <c r="M389" s="17">
        <f t="shared" ref="M389:M452" si="12">IF(F389&gt;5,1,0)</f>
        <v>0</v>
      </c>
      <c r="N389" s="17">
        <f t="shared" ref="N389:N452" si="13">IF(G389&gt;E389,1,0)</f>
        <v>0</v>
      </c>
      <c r="O389" s="62"/>
    </row>
    <row r="390" spans="1:15" ht="13.5" thickBot="1">
      <c r="A390" s="12" t="s">
        <v>167</v>
      </c>
      <c r="B390" s="10">
        <v>3</v>
      </c>
      <c r="C390" s="15">
        <v>43128.65625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58">
        <v>0</v>
      </c>
      <c r="J390" s="58">
        <v>0</v>
      </c>
      <c r="K390" s="58">
        <v>0</v>
      </c>
      <c r="L390" s="58">
        <v>0</v>
      </c>
      <c r="M390" s="17">
        <f t="shared" si="12"/>
        <v>0</v>
      </c>
      <c r="N390" s="17">
        <f t="shared" si="13"/>
        <v>0</v>
      </c>
      <c r="O390" s="62"/>
    </row>
    <row r="391" spans="1:15" ht="13.5" thickBot="1">
      <c r="A391" s="12" t="s">
        <v>167</v>
      </c>
      <c r="B391" s="10">
        <v>4</v>
      </c>
      <c r="C391" s="15">
        <v>41840.453125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58">
        <v>0</v>
      </c>
      <c r="J391" s="58">
        <v>0</v>
      </c>
      <c r="K391" s="58">
        <v>0</v>
      </c>
      <c r="L391" s="58">
        <v>0</v>
      </c>
      <c r="M391" s="17">
        <f t="shared" si="12"/>
        <v>0</v>
      </c>
      <c r="N391" s="17">
        <f t="shared" si="13"/>
        <v>0</v>
      </c>
      <c r="O391" s="62"/>
    </row>
    <row r="392" spans="1:15" ht="13.5" thickBot="1">
      <c r="A392" s="12" t="s">
        <v>167</v>
      </c>
      <c r="B392" s="10">
        <v>5</v>
      </c>
      <c r="C392" s="15">
        <v>41378.45703125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58">
        <v>0</v>
      </c>
      <c r="J392" s="58">
        <v>0</v>
      </c>
      <c r="K392" s="58">
        <v>0</v>
      </c>
      <c r="L392" s="58">
        <v>0</v>
      </c>
      <c r="M392" s="17">
        <f t="shared" si="12"/>
        <v>0</v>
      </c>
      <c r="N392" s="17">
        <f t="shared" si="13"/>
        <v>0</v>
      </c>
      <c r="O392" s="62"/>
    </row>
    <row r="393" spans="1:15" ht="13.5" thickBot="1">
      <c r="A393" s="12" t="s">
        <v>167</v>
      </c>
      <c r="B393" s="10">
        <v>6</v>
      </c>
      <c r="C393" s="15">
        <v>42086.88671875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58">
        <v>0</v>
      </c>
      <c r="J393" s="58">
        <v>0</v>
      </c>
      <c r="K393" s="58">
        <v>0</v>
      </c>
      <c r="L393" s="58">
        <v>0</v>
      </c>
      <c r="M393" s="17">
        <f t="shared" si="12"/>
        <v>0</v>
      </c>
      <c r="N393" s="17">
        <f t="shared" si="13"/>
        <v>0</v>
      </c>
      <c r="O393" s="62"/>
    </row>
    <row r="394" spans="1:15" ht="13.5" thickBot="1">
      <c r="A394" s="12" t="s">
        <v>167</v>
      </c>
      <c r="B394" s="10">
        <v>7</v>
      </c>
      <c r="C394" s="15">
        <v>43389.31640625</v>
      </c>
      <c r="D394" s="15">
        <v>0.3</v>
      </c>
      <c r="E394" s="15">
        <v>0.2</v>
      </c>
      <c r="F394" s="15">
        <v>2.8785736292999999E-2</v>
      </c>
      <c r="G394" s="15">
        <v>2.8785736292999999E-2</v>
      </c>
      <c r="H394" s="15">
        <v>0</v>
      </c>
      <c r="I394" s="58">
        <v>1.9072733E-4</v>
      </c>
      <c r="J394" s="58">
        <v>1.9072733E-4</v>
      </c>
      <c r="K394" s="58">
        <v>1.20403842E-4</v>
      </c>
      <c r="L394" s="58">
        <v>1.20403842E-4</v>
      </c>
      <c r="M394" s="17">
        <f t="shared" si="12"/>
        <v>0</v>
      </c>
      <c r="N394" s="17">
        <f t="shared" si="13"/>
        <v>0</v>
      </c>
      <c r="O394" s="62"/>
    </row>
    <row r="395" spans="1:15" ht="13.5" thickBot="1">
      <c r="A395" s="12" t="s">
        <v>167</v>
      </c>
      <c r="B395" s="10">
        <v>8</v>
      </c>
      <c r="C395" s="15">
        <v>44165.65625</v>
      </c>
      <c r="D395" s="15">
        <v>130.5</v>
      </c>
      <c r="E395" s="15">
        <v>127.6</v>
      </c>
      <c r="F395" s="15">
        <v>132.59466392963199</v>
      </c>
      <c r="G395" s="15">
        <v>132.59466392963199</v>
      </c>
      <c r="H395" s="15">
        <v>0</v>
      </c>
      <c r="I395" s="58">
        <v>1.473040738E-3</v>
      </c>
      <c r="J395" s="58">
        <v>1.473040738E-3</v>
      </c>
      <c r="K395" s="58">
        <v>3.5124218909999999E-3</v>
      </c>
      <c r="L395" s="58">
        <v>3.5124218909999999E-3</v>
      </c>
      <c r="M395" s="17">
        <f t="shared" si="12"/>
        <v>1</v>
      </c>
      <c r="N395" s="17">
        <f t="shared" si="13"/>
        <v>1</v>
      </c>
      <c r="O395" s="62"/>
    </row>
    <row r="396" spans="1:15" ht="13.5" thickBot="1">
      <c r="A396" s="12" t="s">
        <v>167</v>
      </c>
      <c r="B396" s="10">
        <v>9</v>
      </c>
      <c r="C396" s="15">
        <v>46384.56640625</v>
      </c>
      <c r="D396" s="15">
        <v>788.5</v>
      </c>
      <c r="E396" s="15">
        <v>782.8</v>
      </c>
      <c r="F396" s="15">
        <v>642.32050000002005</v>
      </c>
      <c r="G396" s="15">
        <v>642.32050000002005</v>
      </c>
      <c r="H396" s="15">
        <v>0</v>
      </c>
      <c r="I396" s="58">
        <v>0.102798523206</v>
      </c>
      <c r="J396" s="58">
        <v>0.102798523206</v>
      </c>
      <c r="K396" s="58">
        <v>9.8790084387999993E-2</v>
      </c>
      <c r="L396" s="58">
        <v>9.8790084387999993E-2</v>
      </c>
      <c r="M396" s="17">
        <f t="shared" si="12"/>
        <v>1</v>
      </c>
      <c r="N396" s="17">
        <f t="shared" si="13"/>
        <v>0</v>
      </c>
      <c r="O396" s="62"/>
    </row>
    <row r="397" spans="1:15" ht="13.5" thickBot="1">
      <c r="A397" s="12" t="s">
        <v>167</v>
      </c>
      <c r="B397" s="10">
        <v>10</v>
      </c>
      <c r="C397" s="15">
        <v>49713.62890625</v>
      </c>
      <c r="D397" s="15">
        <v>1204.0999999999999</v>
      </c>
      <c r="E397" s="15">
        <v>1198.9000000000001</v>
      </c>
      <c r="F397" s="15">
        <v>1073.5635585888199</v>
      </c>
      <c r="G397" s="15">
        <v>1073.5635585888199</v>
      </c>
      <c r="H397" s="15">
        <v>0</v>
      </c>
      <c r="I397" s="58">
        <v>9.1797778770000005E-2</v>
      </c>
      <c r="J397" s="58">
        <v>9.1797778770000005E-2</v>
      </c>
      <c r="K397" s="58">
        <v>8.8140957391000002E-2</v>
      </c>
      <c r="L397" s="58">
        <v>8.8140957391000002E-2</v>
      </c>
      <c r="M397" s="17">
        <f t="shared" si="12"/>
        <v>1</v>
      </c>
      <c r="N397" s="17">
        <f t="shared" si="13"/>
        <v>0</v>
      </c>
      <c r="O397" s="62"/>
    </row>
    <row r="398" spans="1:15" ht="13.5" thickBot="1">
      <c r="A398" s="12" t="s">
        <v>167</v>
      </c>
      <c r="B398" s="10">
        <v>11</v>
      </c>
      <c r="C398" s="15">
        <v>54007.3984375</v>
      </c>
      <c r="D398" s="15">
        <v>1283.5999999999999</v>
      </c>
      <c r="E398" s="15">
        <v>1276.7</v>
      </c>
      <c r="F398" s="15">
        <v>1201.4167572900999</v>
      </c>
      <c r="G398" s="15">
        <v>1234.4345200379701</v>
      </c>
      <c r="H398" s="15">
        <v>33.017762747870002</v>
      </c>
      <c r="I398" s="58">
        <v>3.4574880422999998E-2</v>
      </c>
      <c r="J398" s="58">
        <v>5.7794122862000002E-2</v>
      </c>
      <c r="K398" s="58">
        <v>2.9722559748000001E-2</v>
      </c>
      <c r="L398" s="58">
        <v>5.2941802186000003E-2</v>
      </c>
      <c r="M398" s="17">
        <f t="shared" si="12"/>
        <v>1</v>
      </c>
      <c r="N398" s="17">
        <f t="shared" si="13"/>
        <v>0</v>
      </c>
      <c r="O398" s="62"/>
    </row>
    <row r="399" spans="1:15" ht="13.5" thickBot="1">
      <c r="A399" s="12" t="s">
        <v>167</v>
      </c>
      <c r="B399" s="10">
        <v>12</v>
      </c>
      <c r="C399" s="15">
        <v>58246.1015625</v>
      </c>
      <c r="D399" s="15">
        <v>1326.4</v>
      </c>
      <c r="E399" s="15">
        <v>1316.9</v>
      </c>
      <c r="F399" s="15">
        <v>1243.97663370238</v>
      </c>
      <c r="G399" s="15">
        <v>1298.7677264595</v>
      </c>
      <c r="H399" s="15">
        <v>54.791092757119003</v>
      </c>
      <c r="I399" s="58">
        <v>1.9431978579E-2</v>
      </c>
      <c r="J399" s="58">
        <v>5.7962986144E-2</v>
      </c>
      <c r="K399" s="58">
        <v>1.2751247215000001E-2</v>
      </c>
      <c r="L399" s="58">
        <v>5.1282254780000001E-2</v>
      </c>
      <c r="M399" s="17">
        <f t="shared" si="12"/>
        <v>1</v>
      </c>
      <c r="N399" s="17">
        <f t="shared" si="13"/>
        <v>0</v>
      </c>
      <c r="O399" s="62"/>
    </row>
    <row r="400" spans="1:15" ht="13.5" thickBot="1">
      <c r="A400" s="12" t="s">
        <v>167</v>
      </c>
      <c r="B400" s="10">
        <v>13</v>
      </c>
      <c r="C400" s="15">
        <v>62199.328125</v>
      </c>
      <c r="D400" s="15">
        <v>1329.3</v>
      </c>
      <c r="E400" s="15">
        <v>1322.7</v>
      </c>
      <c r="F400" s="15">
        <v>1231.71831678841</v>
      </c>
      <c r="G400" s="15">
        <v>1311.4708104128299</v>
      </c>
      <c r="H400" s="15">
        <v>79.752493624422002</v>
      </c>
      <c r="I400" s="58">
        <v>1.2538108007E-2</v>
      </c>
      <c r="J400" s="58">
        <v>6.8622843326999999E-2</v>
      </c>
      <c r="K400" s="58">
        <v>7.8967577959999993E-3</v>
      </c>
      <c r="L400" s="58">
        <v>6.3981493116000002E-2</v>
      </c>
      <c r="M400" s="17">
        <f t="shared" si="12"/>
        <v>1</v>
      </c>
      <c r="N400" s="17">
        <f t="shared" si="13"/>
        <v>0</v>
      </c>
      <c r="O400" s="62"/>
    </row>
    <row r="401" spans="1:15" ht="13.5" thickBot="1">
      <c r="A401" s="12" t="s">
        <v>167</v>
      </c>
      <c r="B401" s="10">
        <v>14</v>
      </c>
      <c r="C401" s="15">
        <v>65850.015625</v>
      </c>
      <c r="D401" s="15">
        <v>1310.2</v>
      </c>
      <c r="E401" s="15">
        <v>1300.8</v>
      </c>
      <c r="F401" s="15">
        <v>1203.02184508761</v>
      </c>
      <c r="G401" s="15">
        <v>1305.78666584134</v>
      </c>
      <c r="H401" s="15">
        <v>102.76482075373301</v>
      </c>
      <c r="I401" s="58">
        <v>3.1036105189999998E-3</v>
      </c>
      <c r="J401" s="58">
        <v>7.5371416955999998E-2</v>
      </c>
      <c r="K401" s="58">
        <v>3.5067973560000002E-3</v>
      </c>
      <c r="L401" s="58">
        <v>6.8761009080000005E-2</v>
      </c>
      <c r="M401" s="17">
        <f t="shared" si="12"/>
        <v>1</v>
      </c>
      <c r="N401" s="17">
        <f t="shared" si="13"/>
        <v>1</v>
      </c>
      <c r="O401" s="62"/>
    </row>
    <row r="402" spans="1:15" ht="13.5" thickBot="1">
      <c r="A402" s="12" t="s">
        <v>167</v>
      </c>
      <c r="B402" s="10">
        <v>15</v>
      </c>
      <c r="C402" s="15">
        <v>68632.265625</v>
      </c>
      <c r="D402" s="15">
        <v>1304.4000000000001</v>
      </c>
      <c r="E402" s="15">
        <v>1296.2</v>
      </c>
      <c r="F402" s="15">
        <v>1168.9632137240601</v>
      </c>
      <c r="G402" s="15">
        <v>1292.77921998079</v>
      </c>
      <c r="H402" s="15">
        <v>123.81600625674</v>
      </c>
      <c r="I402" s="58">
        <v>8.1721378470000008E-3</v>
      </c>
      <c r="J402" s="58">
        <v>9.5243872204999996E-2</v>
      </c>
      <c r="K402" s="58">
        <v>2.4056118269999999E-3</v>
      </c>
      <c r="L402" s="58">
        <v>8.9477346185000001E-2</v>
      </c>
      <c r="M402" s="17">
        <f t="shared" si="12"/>
        <v>1</v>
      </c>
      <c r="N402" s="17">
        <f t="shared" si="13"/>
        <v>0</v>
      </c>
      <c r="O402" s="62"/>
    </row>
    <row r="403" spans="1:15" ht="13.5" thickBot="1">
      <c r="A403" s="12" t="s">
        <v>167</v>
      </c>
      <c r="B403" s="10">
        <v>16</v>
      </c>
      <c r="C403" s="15">
        <v>70297.9296875</v>
      </c>
      <c r="D403" s="15">
        <v>1285</v>
      </c>
      <c r="E403" s="15">
        <v>1287.5</v>
      </c>
      <c r="F403" s="15">
        <v>1158.53221550941</v>
      </c>
      <c r="G403" s="15">
        <v>1276.2328948434199</v>
      </c>
      <c r="H403" s="15">
        <v>117.700679334005</v>
      </c>
      <c r="I403" s="58">
        <v>6.165334146E-3</v>
      </c>
      <c r="J403" s="58">
        <v>8.8936557306999994E-2</v>
      </c>
      <c r="K403" s="58">
        <v>7.9234213469999999E-3</v>
      </c>
      <c r="L403" s="58">
        <v>9.0694644507999994E-2</v>
      </c>
      <c r="M403" s="17">
        <f t="shared" si="12"/>
        <v>1</v>
      </c>
      <c r="N403" s="17">
        <f t="shared" si="13"/>
        <v>0</v>
      </c>
      <c r="O403" s="62"/>
    </row>
    <row r="404" spans="1:15" ht="13.5" thickBot="1">
      <c r="A404" s="12" t="s">
        <v>167</v>
      </c>
      <c r="B404" s="10">
        <v>17</v>
      </c>
      <c r="C404" s="15">
        <v>70963.4296875</v>
      </c>
      <c r="D404" s="15">
        <v>1259.2</v>
      </c>
      <c r="E404" s="15">
        <v>1247.9000000000001</v>
      </c>
      <c r="F404" s="15">
        <v>1135.77153932995</v>
      </c>
      <c r="G404" s="15">
        <v>1272.4906236982399</v>
      </c>
      <c r="H404" s="15">
        <v>136.71908436828201</v>
      </c>
      <c r="I404" s="58">
        <v>9.346430167E-3</v>
      </c>
      <c r="J404" s="58">
        <v>8.6799198783000006E-2</v>
      </c>
      <c r="K404" s="58">
        <v>1.7292984316000001E-2</v>
      </c>
      <c r="L404" s="58">
        <v>7.8852644634000005E-2</v>
      </c>
      <c r="M404" s="17">
        <f t="shared" si="12"/>
        <v>1</v>
      </c>
      <c r="N404" s="17">
        <f t="shared" si="13"/>
        <v>1</v>
      </c>
      <c r="O404" s="62"/>
    </row>
    <row r="405" spans="1:15" ht="13.5" thickBot="1">
      <c r="A405" s="12" t="s">
        <v>167</v>
      </c>
      <c r="B405" s="10">
        <v>18</v>
      </c>
      <c r="C405" s="15">
        <v>70943.2578125</v>
      </c>
      <c r="D405" s="15">
        <v>1236.9000000000001</v>
      </c>
      <c r="E405" s="15">
        <v>1185.3</v>
      </c>
      <c r="F405" s="15">
        <v>1042.20378024366</v>
      </c>
      <c r="G405" s="15">
        <v>1138.0059749841701</v>
      </c>
      <c r="H405" s="15">
        <v>95.802194740508</v>
      </c>
      <c r="I405" s="58">
        <v>6.9545727858999998E-2</v>
      </c>
      <c r="J405" s="58">
        <v>0.13691717282400001</v>
      </c>
      <c r="K405" s="58">
        <v>3.3258808027999999E-2</v>
      </c>
      <c r="L405" s="58">
        <v>0.10063025299300001</v>
      </c>
      <c r="M405" s="17">
        <f t="shared" si="12"/>
        <v>1</v>
      </c>
      <c r="N405" s="17">
        <f t="shared" si="13"/>
        <v>0</v>
      </c>
      <c r="O405" s="62"/>
    </row>
    <row r="406" spans="1:15" ht="13.5" thickBot="1">
      <c r="A406" s="12" t="s">
        <v>167</v>
      </c>
      <c r="B406" s="10">
        <v>19</v>
      </c>
      <c r="C406" s="15">
        <v>69847</v>
      </c>
      <c r="D406" s="15">
        <v>1117</v>
      </c>
      <c r="E406" s="15">
        <v>1111</v>
      </c>
      <c r="F406" s="15">
        <v>914.04077992187604</v>
      </c>
      <c r="G406" s="15">
        <v>1006.41838639696</v>
      </c>
      <c r="H406" s="15">
        <v>92.377606475088001</v>
      </c>
      <c r="I406" s="58">
        <v>7.7764847821999994E-2</v>
      </c>
      <c r="J406" s="58">
        <v>0.14272800286699999</v>
      </c>
      <c r="K406" s="58">
        <v>7.3545438539000002E-2</v>
      </c>
      <c r="L406" s="58">
        <v>0.13850859358500001</v>
      </c>
      <c r="M406" s="17">
        <f t="shared" si="12"/>
        <v>1</v>
      </c>
      <c r="N406" s="17">
        <f t="shared" si="13"/>
        <v>0</v>
      </c>
      <c r="O406" s="62"/>
    </row>
    <row r="407" spans="1:15" ht="13.5" thickBot="1">
      <c r="A407" s="12" t="s">
        <v>167</v>
      </c>
      <c r="B407" s="10">
        <v>20</v>
      </c>
      <c r="C407" s="15">
        <v>67473.171875</v>
      </c>
      <c r="D407" s="15">
        <v>578.9</v>
      </c>
      <c r="E407" s="15">
        <v>579.4</v>
      </c>
      <c r="F407" s="15">
        <v>507.63949804563498</v>
      </c>
      <c r="G407" s="15">
        <v>542.45775288627397</v>
      </c>
      <c r="H407" s="15">
        <v>34.818254840637998</v>
      </c>
      <c r="I407" s="58">
        <v>2.5627459291999999E-2</v>
      </c>
      <c r="J407" s="58">
        <v>5.0112870572E-2</v>
      </c>
      <c r="K407" s="58">
        <v>2.5979076731999999E-2</v>
      </c>
      <c r="L407" s="58">
        <v>5.0464488012E-2</v>
      </c>
      <c r="M407" s="17">
        <f t="shared" si="12"/>
        <v>1</v>
      </c>
      <c r="N407" s="17">
        <f t="shared" si="13"/>
        <v>0</v>
      </c>
      <c r="O407" s="62"/>
    </row>
    <row r="408" spans="1:15" ht="13.5" thickBot="1">
      <c r="A408" s="12" t="s">
        <v>167</v>
      </c>
      <c r="B408" s="10">
        <v>21</v>
      </c>
      <c r="C408" s="15">
        <v>64600.125</v>
      </c>
      <c r="D408" s="15">
        <v>74.3</v>
      </c>
      <c r="E408" s="15">
        <v>72</v>
      </c>
      <c r="F408" s="15">
        <v>70.824473596771</v>
      </c>
      <c r="G408" s="15">
        <v>70.747724469567999</v>
      </c>
      <c r="H408" s="15">
        <v>-7.6749127203000006E-2</v>
      </c>
      <c r="I408" s="58">
        <v>2.498084057E-3</v>
      </c>
      <c r="J408" s="58">
        <v>2.4441113939999998E-3</v>
      </c>
      <c r="K408" s="58">
        <v>8.80643832E-4</v>
      </c>
      <c r="L408" s="58">
        <v>8.2667116900000004E-4</v>
      </c>
      <c r="M408" s="17">
        <f t="shared" si="12"/>
        <v>1</v>
      </c>
      <c r="N408" s="17">
        <f t="shared" si="13"/>
        <v>0</v>
      </c>
      <c r="O408" s="62"/>
    </row>
    <row r="409" spans="1:15" ht="13.5" thickBot="1">
      <c r="A409" s="12" t="s">
        <v>167</v>
      </c>
      <c r="B409" s="10">
        <v>22</v>
      </c>
      <c r="C409" s="15">
        <v>61963.81640625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58">
        <v>0</v>
      </c>
      <c r="J409" s="58">
        <v>0</v>
      </c>
      <c r="K409" s="58">
        <v>0</v>
      </c>
      <c r="L409" s="58">
        <v>0</v>
      </c>
      <c r="M409" s="17">
        <f t="shared" si="12"/>
        <v>0</v>
      </c>
      <c r="N409" s="17">
        <f t="shared" si="13"/>
        <v>0</v>
      </c>
      <c r="O409" s="62"/>
    </row>
    <row r="410" spans="1:15" ht="13.5" thickBot="1">
      <c r="A410" s="12" t="s">
        <v>167</v>
      </c>
      <c r="B410" s="10">
        <v>23</v>
      </c>
      <c r="C410" s="15">
        <v>57527.6328125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58">
        <v>0</v>
      </c>
      <c r="J410" s="58">
        <v>0</v>
      </c>
      <c r="K410" s="58">
        <v>0</v>
      </c>
      <c r="L410" s="58">
        <v>0</v>
      </c>
      <c r="M410" s="17">
        <f t="shared" si="12"/>
        <v>0</v>
      </c>
      <c r="N410" s="17">
        <f t="shared" si="13"/>
        <v>0</v>
      </c>
      <c r="O410" s="62"/>
    </row>
    <row r="411" spans="1:15" ht="13.5" thickBot="1">
      <c r="A411" s="12" t="s">
        <v>167</v>
      </c>
      <c r="B411" s="10">
        <v>24</v>
      </c>
      <c r="C411" s="15">
        <v>53299.203125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58">
        <v>0</v>
      </c>
      <c r="J411" s="58">
        <v>0</v>
      </c>
      <c r="K411" s="58">
        <v>0</v>
      </c>
      <c r="L411" s="58">
        <v>0</v>
      </c>
      <c r="M411" s="17">
        <f t="shared" si="12"/>
        <v>0</v>
      </c>
      <c r="N411" s="17">
        <f t="shared" si="13"/>
        <v>0</v>
      </c>
      <c r="O411" s="62"/>
    </row>
    <row r="412" spans="1:15" ht="13.5" thickBot="1">
      <c r="A412" s="12" t="s">
        <v>168</v>
      </c>
      <c r="B412" s="10">
        <v>1</v>
      </c>
      <c r="C412" s="15">
        <v>49053.38671875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58">
        <v>0</v>
      </c>
      <c r="J412" s="58">
        <v>0</v>
      </c>
      <c r="K412" s="58">
        <v>0</v>
      </c>
      <c r="L412" s="58">
        <v>0</v>
      </c>
      <c r="M412" s="17">
        <f t="shared" si="12"/>
        <v>0</v>
      </c>
      <c r="N412" s="17">
        <f t="shared" si="13"/>
        <v>0</v>
      </c>
      <c r="O412" s="62"/>
    </row>
    <row r="413" spans="1:15" ht="13.5" thickBot="1">
      <c r="A413" s="12" t="s">
        <v>168</v>
      </c>
      <c r="B413" s="10">
        <v>2</v>
      </c>
      <c r="C413" s="15">
        <v>46267.13671875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58">
        <v>0</v>
      </c>
      <c r="J413" s="58">
        <v>0</v>
      </c>
      <c r="K413" s="58">
        <v>0</v>
      </c>
      <c r="L413" s="58">
        <v>0</v>
      </c>
      <c r="M413" s="17">
        <f t="shared" si="12"/>
        <v>0</v>
      </c>
      <c r="N413" s="17">
        <f t="shared" si="13"/>
        <v>0</v>
      </c>
      <c r="O413" s="62"/>
    </row>
    <row r="414" spans="1:15" ht="13.5" thickBot="1">
      <c r="A414" s="12" t="s">
        <v>168</v>
      </c>
      <c r="B414" s="10">
        <v>3</v>
      </c>
      <c r="C414" s="15">
        <v>44116.453125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58">
        <v>0</v>
      </c>
      <c r="J414" s="58">
        <v>0</v>
      </c>
      <c r="K414" s="58">
        <v>0</v>
      </c>
      <c r="L414" s="58">
        <v>0</v>
      </c>
      <c r="M414" s="17">
        <f t="shared" si="12"/>
        <v>0</v>
      </c>
      <c r="N414" s="17">
        <f t="shared" si="13"/>
        <v>0</v>
      </c>
      <c r="O414" s="62"/>
    </row>
    <row r="415" spans="1:15" ht="13.5" thickBot="1">
      <c r="A415" s="12" t="s">
        <v>168</v>
      </c>
      <c r="B415" s="10">
        <v>4</v>
      </c>
      <c r="C415" s="15">
        <v>42836.5625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58">
        <v>0</v>
      </c>
      <c r="J415" s="58">
        <v>0</v>
      </c>
      <c r="K415" s="58">
        <v>0</v>
      </c>
      <c r="L415" s="58">
        <v>0</v>
      </c>
      <c r="M415" s="17">
        <f t="shared" si="12"/>
        <v>0</v>
      </c>
      <c r="N415" s="17">
        <f t="shared" si="13"/>
        <v>0</v>
      </c>
      <c r="O415" s="62"/>
    </row>
    <row r="416" spans="1:15" ht="13.5" thickBot="1">
      <c r="A416" s="12" t="s">
        <v>168</v>
      </c>
      <c r="B416" s="10">
        <v>5</v>
      </c>
      <c r="C416" s="15">
        <v>42455.9765625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58">
        <v>0</v>
      </c>
      <c r="J416" s="58">
        <v>0</v>
      </c>
      <c r="K416" s="58">
        <v>0</v>
      </c>
      <c r="L416" s="58">
        <v>0</v>
      </c>
      <c r="M416" s="17">
        <f t="shared" si="12"/>
        <v>0</v>
      </c>
      <c r="N416" s="17">
        <f t="shared" si="13"/>
        <v>0</v>
      </c>
      <c r="O416" s="62"/>
    </row>
    <row r="417" spans="1:15" ht="13.5" thickBot="1">
      <c r="A417" s="12" t="s">
        <v>168</v>
      </c>
      <c r="B417" s="10">
        <v>6</v>
      </c>
      <c r="C417" s="15">
        <v>43252.5390625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58">
        <v>0</v>
      </c>
      <c r="J417" s="58">
        <v>0</v>
      </c>
      <c r="K417" s="58">
        <v>0</v>
      </c>
      <c r="L417" s="58">
        <v>0</v>
      </c>
      <c r="M417" s="17">
        <f t="shared" si="12"/>
        <v>0</v>
      </c>
      <c r="N417" s="17">
        <f t="shared" si="13"/>
        <v>0</v>
      </c>
      <c r="O417" s="62"/>
    </row>
    <row r="418" spans="1:15" ht="13.5" thickBot="1">
      <c r="A418" s="12" t="s">
        <v>168</v>
      </c>
      <c r="B418" s="10">
        <v>7</v>
      </c>
      <c r="C418" s="15">
        <v>44531.734375</v>
      </c>
      <c r="D418" s="15">
        <v>0.1</v>
      </c>
      <c r="E418" s="15">
        <v>0.1</v>
      </c>
      <c r="F418" s="15">
        <v>3.7200367597000003E-2</v>
      </c>
      <c r="G418" s="15">
        <v>3.7200367597000003E-2</v>
      </c>
      <c r="H418" s="15">
        <v>0</v>
      </c>
      <c r="I418" s="58">
        <v>4.4162891984770702E-5</v>
      </c>
      <c r="J418" s="58">
        <v>4.4162891984770702E-5</v>
      </c>
      <c r="K418" s="58">
        <v>4.4162891984770702E-5</v>
      </c>
      <c r="L418" s="58">
        <v>4.4162891984770702E-5</v>
      </c>
      <c r="M418" s="17">
        <f t="shared" si="12"/>
        <v>0</v>
      </c>
      <c r="N418" s="17">
        <f t="shared" si="13"/>
        <v>0</v>
      </c>
      <c r="O418" s="62"/>
    </row>
    <row r="419" spans="1:15" ht="13.5" thickBot="1">
      <c r="A419" s="12" t="s">
        <v>168</v>
      </c>
      <c r="B419" s="10">
        <v>8</v>
      </c>
      <c r="C419" s="15">
        <v>45176.3125</v>
      </c>
      <c r="D419" s="15">
        <v>131</v>
      </c>
      <c r="E419" s="15">
        <v>128.1</v>
      </c>
      <c r="F419" s="15">
        <v>126.811565097252</v>
      </c>
      <c r="G419" s="15">
        <v>126.811565097252</v>
      </c>
      <c r="H419" s="15">
        <v>0</v>
      </c>
      <c r="I419" s="58">
        <v>2.9454535179999999E-3</v>
      </c>
      <c r="J419" s="58">
        <v>2.9454535179999999E-3</v>
      </c>
      <c r="K419" s="58">
        <v>9.0607236400000002E-4</v>
      </c>
      <c r="L419" s="58">
        <v>9.0607236400000002E-4</v>
      </c>
      <c r="M419" s="17">
        <f t="shared" si="12"/>
        <v>1</v>
      </c>
      <c r="N419" s="17">
        <f t="shared" si="13"/>
        <v>0</v>
      </c>
      <c r="O419" s="62"/>
    </row>
    <row r="420" spans="1:15" ht="13.5" thickBot="1">
      <c r="A420" s="12" t="s">
        <v>168</v>
      </c>
      <c r="B420" s="10">
        <v>9</v>
      </c>
      <c r="C420" s="15">
        <v>47371.87109375</v>
      </c>
      <c r="D420" s="15">
        <v>785.8</v>
      </c>
      <c r="E420" s="15">
        <v>800.6</v>
      </c>
      <c r="F420" s="15">
        <v>724.43806449426597</v>
      </c>
      <c r="G420" s="15">
        <v>724.43806449426597</v>
      </c>
      <c r="H420" s="15">
        <v>0</v>
      </c>
      <c r="I420" s="58">
        <v>4.3151853379000002E-2</v>
      </c>
      <c r="J420" s="58">
        <v>4.3151853379000002E-2</v>
      </c>
      <c r="K420" s="58">
        <v>5.3559729610000002E-2</v>
      </c>
      <c r="L420" s="58">
        <v>5.3559729610000002E-2</v>
      </c>
      <c r="M420" s="17">
        <f t="shared" si="12"/>
        <v>1</v>
      </c>
      <c r="N420" s="17">
        <f t="shared" si="13"/>
        <v>0</v>
      </c>
      <c r="O420" s="62"/>
    </row>
    <row r="421" spans="1:15" ht="13.5" thickBot="1">
      <c r="A421" s="12" t="s">
        <v>168</v>
      </c>
      <c r="B421" s="10">
        <v>10</v>
      </c>
      <c r="C421" s="15">
        <v>50856.27734375</v>
      </c>
      <c r="D421" s="15">
        <v>1227</v>
      </c>
      <c r="E421" s="15">
        <v>1227.5</v>
      </c>
      <c r="F421" s="15">
        <v>1136.65343175915</v>
      </c>
      <c r="G421" s="15">
        <v>1152.984066902</v>
      </c>
      <c r="H421" s="15">
        <v>16.330635142856</v>
      </c>
      <c r="I421" s="58">
        <v>5.2050585863000001E-2</v>
      </c>
      <c r="J421" s="58">
        <v>6.3534858114999995E-2</v>
      </c>
      <c r="K421" s="58">
        <v>5.2402203303000001E-2</v>
      </c>
      <c r="L421" s="58">
        <v>6.3886475555999994E-2</v>
      </c>
      <c r="M421" s="17">
        <f t="shared" si="12"/>
        <v>1</v>
      </c>
      <c r="N421" s="17">
        <f t="shared" si="13"/>
        <v>0</v>
      </c>
      <c r="O421" s="62"/>
    </row>
    <row r="422" spans="1:15" ht="13.5" thickBot="1">
      <c r="A422" s="12" t="s">
        <v>168</v>
      </c>
      <c r="B422" s="10">
        <v>11</v>
      </c>
      <c r="C422" s="15">
        <v>55109.171875</v>
      </c>
      <c r="D422" s="15">
        <v>1302</v>
      </c>
      <c r="E422" s="15">
        <v>1295.9000000000001</v>
      </c>
      <c r="F422" s="15">
        <v>1218.8942861414</v>
      </c>
      <c r="G422" s="15">
        <v>1270.85806966411</v>
      </c>
      <c r="H422" s="15">
        <v>51.963783522710997</v>
      </c>
      <c r="I422" s="58">
        <v>2.1900091656000001E-2</v>
      </c>
      <c r="J422" s="58">
        <v>5.8442836749999998E-2</v>
      </c>
      <c r="K422" s="58">
        <v>1.7610358885999999E-2</v>
      </c>
      <c r="L422" s="58">
        <v>5.4153103979E-2</v>
      </c>
      <c r="M422" s="17">
        <f t="shared" si="12"/>
        <v>1</v>
      </c>
      <c r="N422" s="17">
        <f t="shared" si="13"/>
        <v>0</v>
      </c>
      <c r="O422" s="62"/>
    </row>
    <row r="423" spans="1:15" ht="13.5" thickBot="1">
      <c r="A423" s="12" t="s">
        <v>168</v>
      </c>
      <c r="B423" s="10">
        <v>12</v>
      </c>
      <c r="C423" s="15">
        <v>59335.7421875</v>
      </c>
      <c r="D423" s="15">
        <v>1331</v>
      </c>
      <c r="E423" s="15">
        <v>1320.5</v>
      </c>
      <c r="F423" s="15">
        <v>1224.4106589386199</v>
      </c>
      <c r="G423" s="15">
        <v>1302.21173682425</v>
      </c>
      <c r="H423" s="15">
        <v>77.801077885626995</v>
      </c>
      <c r="I423" s="58">
        <v>2.0244910812E-2</v>
      </c>
      <c r="J423" s="58">
        <v>7.4957342518E-2</v>
      </c>
      <c r="K423" s="58">
        <v>1.2860944568E-2</v>
      </c>
      <c r="L423" s="58">
        <v>6.7573376273000002E-2</v>
      </c>
      <c r="M423" s="17">
        <f t="shared" si="12"/>
        <v>1</v>
      </c>
      <c r="N423" s="17">
        <f t="shared" si="13"/>
        <v>0</v>
      </c>
      <c r="O423" s="62"/>
    </row>
    <row r="424" spans="1:15" ht="13.5" thickBot="1">
      <c r="A424" s="12" t="s">
        <v>168</v>
      </c>
      <c r="B424" s="10">
        <v>13</v>
      </c>
      <c r="C424" s="15">
        <v>63311.08984375</v>
      </c>
      <c r="D424" s="15">
        <v>1336.9</v>
      </c>
      <c r="E424" s="15">
        <v>1325.7</v>
      </c>
      <c r="F424" s="15">
        <v>1215.60148751153</v>
      </c>
      <c r="G424" s="15">
        <v>1307.968166932</v>
      </c>
      <c r="H424" s="15">
        <v>92.366679420471002</v>
      </c>
      <c r="I424" s="58">
        <v>2.0345874167999999E-2</v>
      </c>
      <c r="J424" s="58">
        <v>8.5301344927999997E-2</v>
      </c>
      <c r="K424" s="58">
        <v>1.2469643507E-2</v>
      </c>
      <c r="L424" s="58">
        <v>7.7425114266999995E-2</v>
      </c>
      <c r="M424" s="17">
        <f t="shared" si="12"/>
        <v>1</v>
      </c>
      <c r="N424" s="17">
        <f t="shared" si="13"/>
        <v>0</v>
      </c>
      <c r="O424" s="62"/>
    </row>
    <row r="425" spans="1:15" ht="13.5" thickBot="1">
      <c r="A425" s="12" t="s">
        <v>168</v>
      </c>
      <c r="B425" s="10">
        <v>14</v>
      </c>
      <c r="C425" s="15">
        <v>67049.46875</v>
      </c>
      <c r="D425" s="15">
        <v>1340.2</v>
      </c>
      <c r="E425" s="15">
        <v>1329.4</v>
      </c>
      <c r="F425" s="15">
        <v>1173.82237584617</v>
      </c>
      <c r="G425" s="15">
        <v>1302.9960291149901</v>
      </c>
      <c r="H425" s="15">
        <v>129.17365326881401</v>
      </c>
      <c r="I425" s="58">
        <v>2.6163130016999998E-2</v>
      </c>
      <c r="J425" s="58">
        <v>0.117002548631</v>
      </c>
      <c r="K425" s="58">
        <v>1.8568193308000001E-2</v>
      </c>
      <c r="L425" s="58">
        <v>0.10940761192200001</v>
      </c>
      <c r="M425" s="17">
        <f t="shared" si="12"/>
        <v>1</v>
      </c>
      <c r="N425" s="17">
        <f t="shared" si="13"/>
        <v>0</v>
      </c>
      <c r="O425" s="62"/>
    </row>
    <row r="426" spans="1:15" ht="13.5" thickBot="1">
      <c r="A426" s="12" t="s">
        <v>168</v>
      </c>
      <c r="B426" s="10">
        <v>15</v>
      </c>
      <c r="C426" s="15">
        <v>69889.7578125</v>
      </c>
      <c r="D426" s="15">
        <v>1329.9</v>
      </c>
      <c r="E426" s="15">
        <v>1321.9</v>
      </c>
      <c r="F426" s="15">
        <v>1155.17775977356</v>
      </c>
      <c r="G426" s="15">
        <v>1284.80227614201</v>
      </c>
      <c r="H426" s="15">
        <v>129.62451636844301</v>
      </c>
      <c r="I426" s="58">
        <v>3.1714292445E-2</v>
      </c>
      <c r="J426" s="58">
        <v>0.122870773717</v>
      </c>
      <c r="K426" s="58">
        <v>2.6088413402000001E-2</v>
      </c>
      <c r="L426" s="58">
        <v>0.117244894674</v>
      </c>
      <c r="M426" s="17">
        <f t="shared" si="12"/>
        <v>1</v>
      </c>
      <c r="N426" s="17">
        <f t="shared" si="13"/>
        <v>0</v>
      </c>
      <c r="O426" s="62"/>
    </row>
    <row r="427" spans="1:15" ht="13.5" thickBot="1">
      <c r="A427" s="12" t="s">
        <v>168</v>
      </c>
      <c r="B427" s="10">
        <v>16</v>
      </c>
      <c r="C427" s="15">
        <v>71438.21875</v>
      </c>
      <c r="D427" s="15">
        <v>1319.6</v>
      </c>
      <c r="E427" s="15">
        <v>1313</v>
      </c>
      <c r="F427" s="15">
        <v>1166.35906230251</v>
      </c>
      <c r="G427" s="15">
        <v>1266.2420279795599</v>
      </c>
      <c r="H427" s="15">
        <v>99.882965677049</v>
      </c>
      <c r="I427" s="58">
        <v>3.7523187074E-2</v>
      </c>
      <c r="J427" s="58">
        <v>0.107764372501</v>
      </c>
      <c r="K427" s="58">
        <v>3.2881836863000002E-2</v>
      </c>
      <c r="L427" s="58">
        <v>0.10312302229</v>
      </c>
      <c r="M427" s="17">
        <f t="shared" si="12"/>
        <v>1</v>
      </c>
      <c r="N427" s="17">
        <f t="shared" si="13"/>
        <v>0</v>
      </c>
      <c r="O427" s="62"/>
    </row>
    <row r="428" spans="1:15" ht="13.5" thickBot="1">
      <c r="A428" s="12" t="s">
        <v>168</v>
      </c>
      <c r="B428" s="10">
        <v>17</v>
      </c>
      <c r="C428" s="15">
        <v>72191.8671875</v>
      </c>
      <c r="D428" s="15">
        <v>1315.9</v>
      </c>
      <c r="E428" s="15">
        <v>1306.2</v>
      </c>
      <c r="F428" s="15">
        <v>1148.0305714594001</v>
      </c>
      <c r="G428" s="15">
        <v>1245.06537575059</v>
      </c>
      <c r="H428" s="15">
        <v>97.034804291194007</v>
      </c>
      <c r="I428" s="58">
        <v>4.9813378514999999E-2</v>
      </c>
      <c r="J428" s="58">
        <v>0.11805163751</v>
      </c>
      <c r="K428" s="58">
        <v>4.2992000175000003E-2</v>
      </c>
      <c r="L428" s="58">
        <v>0.11123025917</v>
      </c>
      <c r="M428" s="17">
        <f t="shared" si="12"/>
        <v>1</v>
      </c>
      <c r="N428" s="17">
        <f t="shared" si="13"/>
        <v>0</v>
      </c>
      <c r="O428" s="62"/>
    </row>
    <row r="429" spans="1:15" ht="13.5" thickBot="1">
      <c r="A429" s="12" t="s">
        <v>168</v>
      </c>
      <c r="B429" s="10">
        <v>18</v>
      </c>
      <c r="C429" s="15">
        <v>72142.3125</v>
      </c>
      <c r="D429" s="15">
        <v>1299.3</v>
      </c>
      <c r="E429" s="15">
        <v>1292.4000000000001</v>
      </c>
      <c r="F429" s="15">
        <v>1080.6834627220401</v>
      </c>
      <c r="G429" s="15">
        <v>1205.9784451145599</v>
      </c>
      <c r="H429" s="15">
        <v>125.294982392523</v>
      </c>
      <c r="I429" s="58">
        <v>6.5626972492999994E-2</v>
      </c>
      <c r="J429" s="58">
        <v>0.15373877445699999</v>
      </c>
      <c r="K429" s="58">
        <v>6.0774651818E-2</v>
      </c>
      <c r="L429" s="58">
        <v>0.14888645378099999</v>
      </c>
      <c r="M429" s="17">
        <f t="shared" si="12"/>
        <v>1</v>
      </c>
      <c r="N429" s="17">
        <f t="shared" si="13"/>
        <v>0</v>
      </c>
      <c r="O429" s="62"/>
    </row>
    <row r="430" spans="1:15" ht="13.5" thickBot="1">
      <c r="A430" s="12" t="s">
        <v>168</v>
      </c>
      <c r="B430" s="10">
        <v>19</v>
      </c>
      <c r="C430" s="15">
        <v>71224.3671875</v>
      </c>
      <c r="D430" s="15">
        <v>1187.7</v>
      </c>
      <c r="E430" s="15">
        <v>1181.8</v>
      </c>
      <c r="F430" s="15">
        <v>954.20113720509698</v>
      </c>
      <c r="G430" s="15">
        <v>1059.49931122608</v>
      </c>
      <c r="H430" s="15">
        <v>105.298174020979</v>
      </c>
      <c r="I430" s="58">
        <v>9.0155196042999999E-2</v>
      </c>
      <c r="J430" s="58">
        <v>0.16420454486200001</v>
      </c>
      <c r="K430" s="58">
        <v>8.6006110248000006E-2</v>
      </c>
      <c r="L430" s="58">
        <v>0.16005545906800001</v>
      </c>
      <c r="M430" s="17">
        <f t="shared" si="12"/>
        <v>1</v>
      </c>
      <c r="N430" s="17">
        <f t="shared" si="13"/>
        <v>0</v>
      </c>
      <c r="O430" s="62"/>
    </row>
    <row r="431" spans="1:15" ht="13.5" thickBot="1">
      <c r="A431" s="12" t="s">
        <v>168</v>
      </c>
      <c r="B431" s="10">
        <v>20</v>
      </c>
      <c r="C431" s="15">
        <v>68938.1484375</v>
      </c>
      <c r="D431" s="15">
        <v>620.9</v>
      </c>
      <c r="E431" s="15">
        <v>614.4</v>
      </c>
      <c r="F431" s="15">
        <v>549.93607886605002</v>
      </c>
      <c r="G431" s="15">
        <v>578.88520225444597</v>
      </c>
      <c r="H431" s="15">
        <v>28.949123388396</v>
      </c>
      <c r="I431" s="58">
        <v>2.9546271268999998E-2</v>
      </c>
      <c r="J431" s="58">
        <v>4.9904304593999999E-2</v>
      </c>
      <c r="K431" s="58">
        <v>2.4975244545999999E-2</v>
      </c>
      <c r="L431" s="58">
        <v>4.5333277871E-2</v>
      </c>
      <c r="M431" s="17">
        <f t="shared" si="12"/>
        <v>1</v>
      </c>
      <c r="N431" s="17">
        <f t="shared" si="13"/>
        <v>0</v>
      </c>
      <c r="O431" s="62"/>
    </row>
    <row r="432" spans="1:15" ht="13.5" thickBot="1">
      <c r="A432" s="12" t="s">
        <v>168</v>
      </c>
      <c r="B432" s="10">
        <v>21</v>
      </c>
      <c r="C432" s="15">
        <v>66129.1015625</v>
      </c>
      <c r="D432" s="15">
        <v>80.099999999999994</v>
      </c>
      <c r="E432" s="15">
        <v>72.5</v>
      </c>
      <c r="F432" s="15">
        <v>76.31384401151</v>
      </c>
      <c r="G432" s="15">
        <v>76.424610630361997</v>
      </c>
      <c r="H432" s="15">
        <v>0.110766618851</v>
      </c>
      <c r="I432" s="58">
        <v>2.5846620030000001E-3</v>
      </c>
      <c r="J432" s="58">
        <v>2.662556953E-3</v>
      </c>
      <c r="K432" s="58">
        <v>2.7599230870000001E-3</v>
      </c>
      <c r="L432" s="58">
        <v>2.6820281369999998E-3</v>
      </c>
      <c r="M432" s="17">
        <f t="shared" si="12"/>
        <v>1</v>
      </c>
      <c r="N432" s="17">
        <f t="shared" si="13"/>
        <v>1</v>
      </c>
      <c r="O432" s="62"/>
    </row>
    <row r="433" spans="1:15" ht="13.5" thickBot="1">
      <c r="A433" s="12" t="s">
        <v>168</v>
      </c>
      <c r="B433" s="10">
        <v>22</v>
      </c>
      <c r="C433" s="15">
        <v>63550.671875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58">
        <v>0</v>
      </c>
      <c r="J433" s="58">
        <v>0</v>
      </c>
      <c r="K433" s="58">
        <v>0</v>
      </c>
      <c r="L433" s="58">
        <v>0</v>
      </c>
      <c r="M433" s="17">
        <f t="shared" si="12"/>
        <v>0</v>
      </c>
      <c r="N433" s="17">
        <f t="shared" si="13"/>
        <v>0</v>
      </c>
      <c r="O433" s="62"/>
    </row>
    <row r="434" spans="1:15" ht="13.5" thickBot="1">
      <c r="A434" s="12" t="s">
        <v>168</v>
      </c>
      <c r="B434" s="10">
        <v>23</v>
      </c>
      <c r="C434" s="15">
        <v>59411.1953125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58">
        <v>0</v>
      </c>
      <c r="J434" s="58">
        <v>0</v>
      </c>
      <c r="K434" s="58">
        <v>0</v>
      </c>
      <c r="L434" s="58">
        <v>0</v>
      </c>
      <c r="M434" s="17">
        <f t="shared" si="12"/>
        <v>0</v>
      </c>
      <c r="N434" s="17">
        <f t="shared" si="13"/>
        <v>0</v>
      </c>
      <c r="O434" s="62"/>
    </row>
    <row r="435" spans="1:15" ht="13.5" thickBot="1">
      <c r="A435" s="12" t="s">
        <v>168</v>
      </c>
      <c r="B435" s="10">
        <v>24</v>
      </c>
      <c r="C435" s="15">
        <v>54924.98046875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58">
        <v>0</v>
      </c>
      <c r="J435" s="58">
        <v>0</v>
      </c>
      <c r="K435" s="58">
        <v>0</v>
      </c>
      <c r="L435" s="58">
        <v>0</v>
      </c>
      <c r="M435" s="17">
        <f t="shared" si="12"/>
        <v>0</v>
      </c>
      <c r="N435" s="17">
        <f t="shared" si="13"/>
        <v>0</v>
      </c>
      <c r="O435" s="62"/>
    </row>
    <row r="436" spans="1:15" ht="13.5" thickBot="1">
      <c r="A436" s="12" t="s">
        <v>169</v>
      </c>
      <c r="B436" s="10">
        <v>1</v>
      </c>
      <c r="C436" s="15">
        <v>51166.3359375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58">
        <v>0</v>
      </c>
      <c r="J436" s="58">
        <v>0</v>
      </c>
      <c r="K436" s="58">
        <v>0</v>
      </c>
      <c r="L436" s="58">
        <v>0</v>
      </c>
      <c r="M436" s="17">
        <f t="shared" si="12"/>
        <v>0</v>
      </c>
      <c r="N436" s="17">
        <f t="shared" si="13"/>
        <v>0</v>
      </c>
      <c r="O436" s="62"/>
    </row>
    <row r="437" spans="1:15" ht="13.5" thickBot="1">
      <c r="A437" s="12" t="s">
        <v>169</v>
      </c>
      <c r="B437" s="10">
        <v>2</v>
      </c>
      <c r="C437" s="15">
        <v>48408.46484375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58">
        <v>0</v>
      </c>
      <c r="J437" s="58">
        <v>0</v>
      </c>
      <c r="K437" s="58">
        <v>0</v>
      </c>
      <c r="L437" s="58">
        <v>0</v>
      </c>
      <c r="M437" s="17">
        <f t="shared" si="12"/>
        <v>0</v>
      </c>
      <c r="N437" s="17">
        <f t="shared" si="13"/>
        <v>0</v>
      </c>
      <c r="O437" s="62"/>
    </row>
    <row r="438" spans="1:15" ht="13.5" thickBot="1">
      <c r="A438" s="12" t="s">
        <v>169</v>
      </c>
      <c r="B438" s="10">
        <v>3</v>
      </c>
      <c r="C438" s="15">
        <v>46175.30859375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58">
        <v>0</v>
      </c>
      <c r="J438" s="58">
        <v>0</v>
      </c>
      <c r="K438" s="58">
        <v>0</v>
      </c>
      <c r="L438" s="58">
        <v>0</v>
      </c>
      <c r="M438" s="17">
        <f t="shared" si="12"/>
        <v>0</v>
      </c>
      <c r="N438" s="17">
        <f t="shared" si="13"/>
        <v>0</v>
      </c>
      <c r="O438" s="62"/>
    </row>
    <row r="439" spans="1:15" ht="13.5" thickBot="1">
      <c r="A439" s="12" t="s">
        <v>169</v>
      </c>
      <c r="B439" s="10">
        <v>4</v>
      </c>
      <c r="C439" s="15">
        <v>44665.84375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58">
        <v>0</v>
      </c>
      <c r="J439" s="58">
        <v>0</v>
      </c>
      <c r="K439" s="58">
        <v>0</v>
      </c>
      <c r="L439" s="58">
        <v>0</v>
      </c>
      <c r="M439" s="17">
        <f t="shared" si="12"/>
        <v>0</v>
      </c>
      <c r="N439" s="17">
        <f t="shared" si="13"/>
        <v>0</v>
      </c>
      <c r="O439" s="62"/>
    </row>
    <row r="440" spans="1:15" ht="13.5" thickBot="1">
      <c r="A440" s="12" t="s">
        <v>169</v>
      </c>
      <c r="B440" s="10">
        <v>5</v>
      </c>
      <c r="C440" s="15">
        <v>44033.65234375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58">
        <v>0</v>
      </c>
      <c r="J440" s="58">
        <v>0</v>
      </c>
      <c r="K440" s="58">
        <v>0</v>
      </c>
      <c r="L440" s="58">
        <v>0</v>
      </c>
      <c r="M440" s="17">
        <f t="shared" si="12"/>
        <v>0</v>
      </c>
      <c r="N440" s="17">
        <f t="shared" si="13"/>
        <v>0</v>
      </c>
      <c r="O440" s="62"/>
    </row>
    <row r="441" spans="1:15" ht="13.5" thickBot="1">
      <c r="A441" s="12" t="s">
        <v>169</v>
      </c>
      <c r="B441" s="10">
        <v>6</v>
      </c>
      <c r="C441" s="15">
        <v>44700.1875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58">
        <v>0</v>
      </c>
      <c r="J441" s="58">
        <v>0</v>
      </c>
      <c r="K441" s="58">
        <v>0</v>
      </c>
      <c r="L441" s="58">
        <v>0</v>
      </c>
      <c r="M441" s="17">
        <f t="shared" si="12"/>
        <v>0</v>
      </c>
      <c r="N441" s="17">
        <f t="shared" si="13"/>
        <v>0</v>
      </c>
      <c r="O441" s="62"/>
    </row>
    <row r="442" spans="1:15" ht="13.5" thickBot="1">
      <c r="A442" s="12" t="s">
        <v>169</v>
      </c>
      <c r="B442" s="10">
        <v>7</v>
      </c>
      <c r="C442" s="15">
        <v>45730.046875</v>
      </c>
      <c r="D442" s="15">
        <v>0.2</v>
      </c>
      <c r="E442" s="15">
        <v>0.2</v>
      </c>
      <c r="F442" s="15">
        <v>6.0867471760000002E-3</v>
      </c>
      <c r="G442" s="15">
        <v>6.0867471760000002E-3</v>
      </c>
      <c r="H442" s="15">
        <v>0</v>
      </c>
      <c r="I442" s="58">
        <v>1.3636656299999999E-4</v>
      </c>
      <c r="J442" s="58">
        <v>1.3636656299999999E-4</v>
      </c>
      <c r="K442" s="58">
        <v>1.3636656299999999E-4</v>
      </c>
      <c r="L442" s="58">
        <v>1.3636656299999999E-4</v>
      </c>
      <c r="M442" s="17">
        <f t="shared" si="12"/>
        <v>0</v>
      </c>
      <c r="N442" s="17">
        <f t="shared" si="13"/>
        <v>0</v>
      </c>
      <c r="O442" s="62"/>
    </row>
    <row r="443" spans="1:15" ht="13.5" thickBot="1">
      <c r="A443" s="12" t="s">
        <v>169</v>
      </c>
      <c r="B443" s="10">
        <v>8</v>
      </c>
      <c r="C443" s="15">
        <v>46516.7734375</v>
      </c>
      <c r="D443" s="15">
        <v>123.4</v>
      </c>
      <c r="E443" s="15">
        <v>120.9</v>
      </c>
      <c r="F443" s="15">
        <v>120.185595840164</v>
      </c>
      <c r="G443" s="15">
        <v>120.185595840164</v>
      </c>
      <c r="H443" s="15">
        <v>0</v>
      </c>
      <c r="I443" s="58">
        <v>2.2604811249999999E-3</v>
      </c>
      <c r="J443" s="58">
        <v>2.2604811249999999E-3</v>
      </c>
      <c r="K443" s="58">
        <v>5.0239392299999996E-4</v>
      </c>
      <c r="L443" s="58">
        <v>5.0239392299999996E-4</v>
      </c>
      <c r="M443" s="17">
        <f t="shared" si="12"/>
        <v>1</v>
      </c>
      <c r="N443" s="17">
        <f t="shared" si="13"/>
        <v>0</v>
      </c>
      <c r="O443" s="62"/>
    </row>
    <row r="444" spans="1:15" ht="13.5" thickBot="1">
      <c r="A444" s="12" t="s">
        <v>169</v>
      </c>
      <c r="B444" s="10">
        <v>9</v>
      </c>
      <c r="C444" s="15">
        <v>48981.8125</v>
      </c>
      <c r="D444" s="15">
        <v>745</v>
      </c>
      <c r="E444" s="15">
        <v>730.3</v>
      </c>
      <c r="F444" s="15">
        <v>721.340425797634</v>
      </c>
      <c r="G444" s="15">
        <v>722.48553573297102</v>
      </c>
      <c r="H444" s="15">
        <v>1.1451099353359999</v>
      </c>
      <c r="I444" s="58">
        <v>1.5832956586999999E-2</v>
      </c>
      <c r="J444" s="58">
        <v>1.6638237835E-2</v>
      </c>
      <c r="K444" s="58">
        <v>5.4954038440000004E-3</v>
      </c>
      <c r="L444" s="58">
        <v>6.3006850930000004E-3</v>
      </c>
      <c r="M444" s="17">
        <f t="shared" si="12"/>
        <v>1</v>
      </c>
      <c r="N444" s="17">
        <f t="shared" si="13"/>
        <v>0</v>
      </c>
      <c r="O444" s="62"/>
    </row>
    <row r="445" spans="1:15" ht="13.5" thickBot="1">
      <c r="A445" s="12" t="s">
        <v>169</v>
      </c>
      <c r="B445" s="10">
        <v>10</v>
      </c>
      <c r="C445" s="15">
        <v>52516.578125</v>
      </c>
      <c r="D445" s="15">
        <v>1179.3</v>
      </c>
      <c r="E445" s="15">
        <v>1175.5999999999999</v>
      </c>
      <c r="F445" s="15">
        <v>1114.86762537506</v>
      </c>
      <c r="G445" s="15">
        <v>1144.6848210125499</v>
      </c>
      <c r="H445" s="15">
        <v>29.817195637491</v>
      </c>
      <c r="I445" s="58">
        <v>2.4342601256000001E-2</v>
      </c>
      <c r="J445" s="58">
        <v>4.5311093265999997E-2</v>
      </c>
      <c r="K445" s="58">
        <v>2.1740632199E-2</v>
      </c>
      <c r="L445" s="58">
        <v>4.2709124208E-2</v>
      </c>
      <c r="M445" s="17">
        <f t="shared" si="12"/>
        <v>1</v>
      </c>
      <c r="N445" s="17">
        <f t="shared" si="13"/>
        <v>0</v>
      </c>
      <c r="O445" s="62"/>
    </row>
    <row r="446" spans="1:15" ht="13.5" thickBot="1">
      <c r="A446" s="12" t="s">
        <v>169</v>
      </c>
      <c r="B446" s="10">
        <v>11</v>
      </c>
      <c r="C446" s="15">
        <v>56936.8515625</v>
      </c>
      <c r="D446" s="15">
        <v>1270.4000000000001</v>
      </c>
      <c r="E446" s="15">
        <v>1262</v>
      </c>
      <c r="F446" s="15">
        <v>1200.71863444116</v>
      </c>
      <c r="G446" s="15">
        <v>1269.2694480811199</v>
      </c>
      <c r="H446" s="15">
        <v>68.550813639959003</v>
      </c>
      <c r="I446" s="58">
        <v>7.9504354300000005E-4</v>
      </c>
      <c r="J446" s="58">
        <v>4.9002366778000003E-2</v>
      </c>
      <c r="K446" s="58">
        <v>5.1121294519999999E-3</v>
      </c>
      <c r="L446" s="58">
        <v>4.3095193782000003E-2</v>
      </c>
      <c r="M446" s="17">
        <f t="shared" si="12"/>
        <v>1</v>
      </c>
      <c r="N446" s="17">
        <f t="shared" si="13"/>
        <v>1</v>
      </c>
      <c r="O446" s="62"/>
    </row>
    <row r="447" spans="1:15" ht="13.5" thickBot="1">
      <c r="A447" s="12" t="s">
        <v>169</v>
      </c>
      <c r="B447" s="10">
        <v>12</v>
      </c>
      <c r="C447" s="15">
        <v>61195.87890625</v>
      </c>
      <c r="D447" s="15">
        <v>1297.5</v>
      </c>
      <c r="E447" s="15">
        <v>1287.8</v>
      </c>
      <c r="F447" s="15">
        <v>1179.41727809588</v>
      </c>
      <c r="G447" s="15">
        <v>1288.7134474939801</v>
      </c>
      <c r="H447" s="15">
        <v>109.296169398096</v>
      </c>
      <c r="I447" s="58">
        <v>6.179010201E-3</v>
      </c>
      <c r="J447" s="58">
        <v>8.3039888820999996E-2</v>
      </c>
      <c r="K447" s="58">
        <v>6.4236813900000003E-4</v>
      </c>
      <c r="L447" s="58">
        <v>7.6218510481000007E-2</v>
      </c>
      <c r="M447" s="17">
        <f t="shared" si="12"/>
        <v>1</v>
      </c>
      <c r="N447" s="17">
        <f t="shared" si="13"/>
        <v>1</v>
      </c>
      <c r="O447" s="62"/>
    </row>
    <row r="448" spans="1:15" ht="13.5" thickBot="1">
      <c r="A448" s="12" t="s">
        <v>169</v>
      </c>
      <c r="B448" s="10">
        <v>13</v>
      </c>
      <c r="C448" s="15">
        <v>65164.61328125</v>
      </c>
      <c r="D448" s="15">
        <v>1304</v>
      </c>
      <c r="E448" s="15">
        <v>1296.5</v>
      </c>
      <c r="F448" s="15">
        <v>1188.35938016415</v>
      </c>
      <c r="G448" s="15">
        <v>1290.4173764244699</v>
      </c>
      <c r="H448" s="15">
        <v>102.057996260325</v>
      </c>
      <c r="I448" s="58">
        <v>9.5517746660000007E-3</v>
      </c>
      <c r="J448" s="58">
        <v>8.1322517464999994E-2</v>
      </c>
      <c r="K448" s="58">
        <v>4.2775130619999999E-3</v>
      </c>
      <c r="L448" s="58">
        <v>7.6048255861999994E-2</v>
      </c>
      <c r="M448" s="17">
        <f t="shared" si="12"/>
        <v>1</v>
      </c>
      <c r="N448" s="17">
        <f t="shared" si="13"/>
        <v>0</v>
      </c>
      <c r="O448" s="62"/>
    </row>
    <row r="449" spans="1:15" ht="13.5" thickBot="1">
      <c r="A449" s="12" t="s">
        <v>169</v>
      </c>
      <c r="B449" s="10">
        <v>14</v>
      </c>
      <c r="C449" s="15">
        <v>68828.8125</v>
      </c>
      <c r="D449" s="15">
        <v>1333.8</v>
      </c>
      <c r="E449" s="15">
        <v>1325.7</v>
      </c>
      <c r="F449" s="15">
        <v>1154.6268498372999</v>
      </c>
      <c r="G449" s="15">
        <v>1239.60162592146</v>
      </c>
      <c r="H449" s="15">
        <v>84.974776084157995</v>
      </c>
      <c r="I449" s="58">
        <v>6.6243582332999998E-2</v>
      </c>
      <c r="J449" s="58">
        <v>0.126000808834</v>
      </c>
      <c r="K449" s="58">
        <v>6.0547379802E-2</v>
      </c>
      <c r="L449" s="58">
        <v>0.120304606302</v>
      </c>
      <c r="M449" s="17">
        <f t="shared" si="12"/>
        <v>1</v>
      </c>
      <c r="N449" s="17">
        <f t="shared" si="13"/>
        <v>0</v>
      </c>
      <c r="O449" s="62"/>
    </row>
    <row r="450" spans="1:15" ht="13.5" thickBot="1">
      <c r="A450" s="12" t="s">
        <v>169</v>
      </c>
      <c r="B450" s="10">
        <v>15</v>
      </c>
      <c r="C450" s="15">
        <v>71531.734375</v>
      </c>
      <c r="D450" s="15">
        <v>1336</v>
      </c>
      <c r="E450" s="15">
        <v>1325.2</v>
      </c>
      <c r="F450" s="15">
        <v>1134.40940994528</v>
      </c>
      <c r="G450" s="15">
        <v>1149.7872553698201</v>
      </c>
      <c r="H450" s="15">
        <v>15.377845424545001</v>
      </c>
      <c r="I450" s="58">
        <v>0.130951297208</v>
      </c>
      <c r="J450" s="58">
        <v>0.14176553449599999</v>
      </c>
      <c r="K450" s="58">
        <v>0.12335636049900001</v>
      </c>
      <c r="L450" s="58">
        <v>0.134170597788</v>
      </c>
      <c r="M450" s="17">
        <f t="shared" si="12"/>
        <v>1</v>
      </c>
      <c r="N450" s="17">
        <f t="shared" si="13"/>
        <v>0</v>
      </c>
      <c r="O450" s="62"/>
    </row>
    <row r="451" spans="1:15" ht="13.5" thickBot="1">
      <c r="A451" s="12" t="s">
        <v>169</v>
      </c>
      <c r="B451" s="10">
        <v>16</v>
      </c>
      <c r="C451" s="15">
        <v>72691.2421875</v>
      </c>
      <c r="D451" s="15">
        <v>1329.4</v>
      </c>
      <c r="E451" s="15">
        <v>1321.3</v>
      </c>
      <c r="F451" s="15">
        <v>1163.0509394465601</v>
      </c>
      <c r="G451" s="15">
        <v>1176.3993399604201</v>
      </c>
      <c r="H451" s="15">
        <v>13.34840051386</v>
      </c>
      <c r="I451" s="58">
        <v>0.107595400871</v>
      </c>
      <c r="J451" s="58">
        <v>0.116982461711</v>
      </c>
      <c r="K451" s="58">
        <v>0.10189919834</v>
      </c>
      <c r="L451" s="58">
        <v>0.11128625917899999</v>
      </c>
      <c r="M451" s="17">
        <f t="shared" si="12"/>
        <v>1</v>
      </c>
      <c r="N451" s="17">
        <f t="shared" si="13"/>
        <v>0</v>
      </c>
      <c r="O451" s="62"/>
    </row>
    <row r="452" spans="1:15" ht="13.5" thickBot="1">
      <c r="A452" s="12" t="s">
        <v>169</v>
      </c>
      <c r="B452" s="10">
        <v>17</v>
      </c>
      <c r="C452" s="15">
        <v>73259.3984375</v>
      </c>
      <c r="D452" s="15">
        <v>1313.1</v>
      </c>
      <c r="E452" s="15">
        <v>1307.3</v>
      </c>
      <c r="F452" s="15">
        <v>1136.02314569943</v>
      </c>
      <c r="G452" s="15">
        <v>1145.2503727563901</v>
      </c>
      <c r="H452" s="15">
        <v>9.2272270569539998</v>
      </c>
      <c r="I452" s="58">
        <v>0.118037712548</v>
      </c>
      <c r="J452" s="58">
        <v>0.124526620464</v>
      </c>
      <c r="K452" s="58">
        <v>0.113958950241</v>
      </c>
      <c r="L452" s="58">
        <v>0.120447858157</v>
      </c>
      <c r="M452" s="17">
        <f t="shared" si="12"/>
        <v>1</v>
      </c>
      <c r="N452" s="17">
        <f t="shared" si="13"/>
        <v>0</v>
      </c>
      <c r="O452" s="62"/>
    </row>
    <row r="453" spans="1:15" ht="13.5" thickBot="1">
      <c r="A453" s="12" t="s">
        <v>169</v>
      </c>
      <c r="B453" s="10">
        <v>18</v>
      </c>
      <c r="C453" s="15">
        <v>73123.125</v>
      </c>
      <c r="D453" s="15">
        <v>1300</v>
      </c>
      <c r="E453" s="15">
        <v>1290</v>
      </c>
      <c r="F453" s="15">
        <v>1067.75818014488</v>
      </c>
      <c r="G453" s="15">
        <v>1086.09719004422</v>
      </c>
      <c r="H453" s="15">
        <v>18.339009899339999</v>
      </c>
      <c r="I453" s="58">
        <v>0.150423916987</v>
      </c>
      <c r="J453" s="58">
        <v>0.16332054842099999</v>
      </c>
      <c r="K453" s="58">
        <v>0.143391568182</v>
      </c>
      <c r="L453" s="58">
        <v>0.15628819961599999</v>
      </c>
      <c r="M453" s="17">
        <f t="shared" ref="M453:M516" si="14">IF(F453&gt;5,1,0)</f>
        <v>1</v>
      </c>
      <c r="N453" s="17">
        <f t="shared" ref="N453:N516" si="15">IF(G453&gt;E453,1,0)</f>
        <v>0</v>
      </c>
      <c r="O453" s="62"/>
    </row>
    <row r="454" spans="1:15" ht="13.5" thickBot="1">
      <c r="A454" s="12" t="s">
        <v>169</v>
      </c>
      <c r="B454" s="10">
        <v>19</v>
      </c>
      <c r="C454" s="15">
        <v>72256.2265625</v>
      </c>
      <c r="D454" s="15">
        <v>1177.5999999999999</v>
      </c>
      <c r="E454" s="15">
        <v>1166.2</v>
      </c>
      <c r="F454" s="15">
        <v>965.806030232186</v>
      </c>
      <c r="G454" s="15">
        <v>985.096298761566</v>
      </c>
      <c r="H454" s="15">
        <v>19.29026852938</v>
      </c>
      <c r="I454" s="58">
        <v>0.135375317326</v>
      </c>
      <c r="J454" s="58">
        <v>0.14894090700900001</v>
      </c>
      <c r="K454" s="58">
        <v>0.12735843968900001</v>
      </c>
      <c r="L454" s="58">
        <v>0.14092402937199999</v>
      </c>
      <c r="M454" s="17">
        <f t="shared" si="14"/>
        <v>1</v>
      </c>
      <c r="N454" s="17">
        <f t="shared" si="15"/>
        <v>0</v>
      </c>
      <c r="O454" s="62"/>
    </row>
    <row r="455" spans="1:15" ht="13.5" thickBot="1">
      <c r="A455" s="12" t="s">
        <v>169</v>
      </c>
      <c r="B455" s="10">
        <v>20</v>
      </c>
      <c r="C455" s="15">
        <v>70116.375</v>
      </c>
      <c r="D455" s="15">
        <v>620.70000000000005</v>
      </c>
      <c r="E455" s="15">
        <v>616.29999999999995</v>
      </c>
      <c r="F455" s="15">
        <v>556.50321291441901</v>
      </c>
      <c r="G455" s="15">
        <v>566.43976678864999</v>
      </c>
      <c r="H455" s="15">
        <v>9.9365538742300004</v>
      </c>
      <c r="I455" s="58">
        <v>3.8157688614999997E-2</v>
      </c>
      <c r="J455" s="58">
        <v>4.5145419891000002E-2</v>
      </c>
      <c r="K455" s="58">
        <v>3.5063455140999997E-2</v>
      </c>
      <c r="L455" s="58">
        <v>4.2051186417000001E-2</v>
      </c>
      <c r="M455" s="17">
        <f t="shared" si="14"/>
        <v>1</v>
      </c>
      <c r="N455" s="17">
        <f t="shared" si="15"/>
        <v>0</v>
      </c>
      <c r="O455" s="62"/>
    </row>
    <row r="456" spans="1:15" ht="13.5" thickBot="1">
      <c r="A456" s="12" t="s">
        <v>169</v>
      </c>
      <c r="B456" s="10">
        <v>21</v>
      </c>
      <c r="C456" s="15">
        <v>67327.984375</v>
      </c>
      <c r="D456" s="15">
        <v>84.6</v>
      </c>
      <c r="E456" s="15">
        <v>77</v>
      </c>
      <c r="F456" s="15">
        <v>82.188981088914005</v>
      </c>
      <c r="G456" s="15">
        <v>82.259630844818005</v>
      </c>
      <c r="H456" s="15">
        <v>7.0649755903000003E-2</v>
      </c>
      <c r="I456" s="58">
        <v>1.6458292230000001E-3</v>
      </c>
      <c r="J456" s="58">
        <v>1.6955125949999999E-3</v>
      </c>
      <c r="K456" s="58">
        <v>3.6987558680000002E-3</v>
      </c>
      <c r="L456" s="58">
        <v>3.6490724949999999E-3</v>
      </c>
      <c r="M456" s="17">
        <f t="shared" si="14"/>
        <v>1</v>
      </c>
      <c r="N456" s="17">
        <f t="shared" si="15"/>
        <v>1</v>
      </c>
      <c r="O456" s="62"/>
    </row>
    <row r="457" spans="1:15" ht="13.5" thickBot="1">
      <c r="A457" s="12" t="s">
        <v>169</v>
      </c>
      <c r="B457" s="10">
        <v>22</v>
      </c>
      <c r="C457" s="15">
        <v>64824.85546875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58">
        <v>0</v>
      </c>
      <c r="J457" s="58">
        <v>0</v>
      </c>
      <c r="K457" s="58">
        <v>0</v>
      </c>
      <c r="L457" s="58">
        <v>0</v>
      </c>
      <c r="M457" s="17">
        <f t="shared" si="14"/>
        <v>0</v>
      </c>
      <c r="N457" s="17">
        <f t="shared" si="15"/>
        <v>0</v>
      </c>
      <c r="O457" s="62"/>
    </row>
    <row r="458" spans="1:15" ht="13.5" thickBot="1">
      <c r="A458" s="12" t="s">
        <v>169</v>
      </c>
      <c r="B458" s="10">
        <v>23</v>
      </c>
      <c r="C458" s="15">
        <v>60620.62890625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58">
        <v>0</v>
      </c>
      <c r="J458" s="58">
        <v>0</v>
      </c>
      <c r="K458" s="58">
        <v>0</v>
      </c>
      <c r="L458" s="58">
        <v>0</v>
      </c>
      <c r="M458" s="17">
        <f t="shared" si="14"/>
        <v>0</v>
      </c>
      <c r="N458" s="17">
        <f t="shared" si="15"/>
        <v>0</v>
      </c>
      <c r="O458" s="62"/>
    </row>
    <row r="459" spans="1:15" ht="13.5" thickBot="1">
      <c r="A459" s="12" t="s">
        <v>169</v>
      </c>
      <c r="B459" s="10">
        <v>24</v>
      </c>
      <c r="C459" s="15">
        <v>56141.40234375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58">
        <v>0</v>
      </c>
      <c r="J459" s="58">
        <v>0</v>
      </c>
      <c r="K459" s="58">
        <v>0</v>
      </c>
      <c r="L459" s="58">
        <v>0</v>
      </c>
      <c r="M459" s="17">
        <f t="shared" si="14"/>
        <v>0</v>
      </c>
      <c r="N459" s="17">
        <f t="shared" si="15"/>
        <v>0</v>
      </c>
      <c r="O459" s="62"/>
    </row>
    <row r="460" spans="1:15" ht="13.5" thickBot="1">
      <c r="A460" s="12" t="s">
        <v>170</v>
      </c>
      <c r="B460" s="10">
        <v>1</v>
      </c>
      <c r="C460" s="15">
        <v>52192.43359375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58">
        <v>0</v>
      </c>
      <c r="J460" s="58">
        <v>0</v>
      </c>
      <c r="K460" s="58">
        <v>0</v>
      </c>
      <c r="L460" s="58">
        <v>0</v>
      </c>
      <c r="M460" s="17">
        <f t="shared" si="14"/>
        <v>0</v>
      </c>
      <c r="N460" s="17">
        <f t="shared" si="15"/>
        <v>0</v>
      </c>
      <c r="O460" s="62"/>
    </row>
    <row r="461" spans="1:15" ht="13.5" thickBot="1">
      <c r="A461" s="12" t="s">
        <v>170</v>
      </c>
      <c r="B461" s="10">
        <v>2</v>
      </c>
      <c r="C461" s="15">
        <v>49180.07421875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58">
        <v>0</v>
      </c>
      <c r="J461" s="58">
        <v>0</v>
      </c>
      <c r="K461" s="58">
        <v>0</v>
      </c>
      <c r="L461" s="58">
        <v>0</v>
      </c>
      <c r="M461" s="17">
        <f t="shared" si="14"/>
        <v>0</v>
      </c>
      <c r="N461" s="17">
        <f t="shared" si="15"/>
        <v>0</v>
      </c>
      <c r="O461" s="62"/>
    </row>
    <row r="462" spans="1:15" ht="13.5" thickBot="1">
      <c r="A462" s="12" t="s">
        <v>170</v>
      </c>
      <c r="B462" s="10">
        <v>3</v>
      </c>
      <c r="C462" s="15">
        <v>46741.97265625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58">
        <v>0</v>
      </c>
      <c r="J462" s="58">
        <v>0</v>
      </c>
      <c r="K462" s="58">
        <v>0</v>
      </c>
      <c r="L462" s="58">
        <v>0</v>
      </c>
      <c r="M462" s="17">
        <f t="shared" si="14"/>
        <v>0</v>
      </c>
      <c r="N462" s="17">
        <f t="shared" si="15"/>
        <v>0</v>
      </c>
      <c r="O462" s="62"/>
    </row>
    <row r="463" spans="1:15" ht="13.5" thickBot="1">
      <c r="A463" s="12" t="s">
        <v>170</v>
      </c>
      <c r="B463" s="10">
        <v>4</v>
      </c>
      <c r="C463" s="15">
        <v>45030.25390625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58">
        <v>0</v>
      </c>
      <c r="J463" s="58">
        <v>0</v>
      </c>
      <c r="K463" s="58">
        <v>0</v>
      </c>
      <c r="L463" s="58">
        <v>0</v>
      </c>
      <c r="M463" s="17">
        <f t="shared" si="14"/>
        <v>0</v>
      </c>
      <c r="N463" s="17">
        <f t="shared" si="15"/>
        <v>0</v>
      </c>
      <c r="O463" s="62"/>
    </row>
    <row r="464" spans="1:15" ht="13.5" thickBot="1">
      <c r="A464" s="12" t="s">
        <v>170</v>
      </c>
      <c r="B464" s="10">
        <v>5</v>
      </c>
      <c r="C464" s="15">
        <v>44327.78515625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58">
        <v>0</v>
      </c>
      <c r="J464" s="58">
        <v>0</v>
      </c>
      <c r="K464" s="58">
        <v>0</v>
      </c>
      <c r="L464" s="58">
        <v>0</v>
      </c>
      <c r="M464" s="17">
        <f t="shared" si="14"/>
        <v>0</v>
      </c>
      <c r="N464" s="17">
        <f t="shared" si="15"/>
        <v>0</v>
      </c>
      <c r="O464" s="62"/>
    </row>
    <row r="465" spans="1:15" ht="13.5" thickBot="1">
      <c r="A465" s="12" t="s">
        <v>170</v>
      </c>
      <c r="B465" s="10">
        <v>6</v>
      </c>
      <c r="C465" s="15">
        <v>44622.45703125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58">
        <v>0</v>
      </c>
      <c r="J465" s="58">
        <v>0</v>
      </c>
      <c r="K465" s="58">
        <v>0</v>
      </c>
      <c r="L465" s="58">
        <v>0</v>
      </c>
      <c r="M465" s="17">
        <f t="shared" si="14"/>
        <v>0</v>
      </c>
      <c r="N465" s="17">
        <f t="shared" si="15"/>
        <v>0</v>
      </c>
      <c r="O465" s="62"/>
    </row>
    <row r="466" spans="1:15" ht="13.5" thickBot="1">
      <c r="A466" s="12" t="s">
        <v>170</v>
      </c>
      <c r="B466" s="10">
        <v>7</v>
      </c>
      <c r="C466" s="15">
        <v>45603.78515625</v>
      </c>
      <c r="D466" s="15">
        <v>0.1</v>
      </c>
      <c r="E466" s="15">
        <v>0.1</v>
      </c>
      <c r="F466" s="15">
        <v>8.2789933640000004E-3</v>
      </c>
      <c r="G466" s="15">
        <v>8.2789933640000004E-3</v>
      </c>
      <c r="H466" s="15">
        <v>0</v>
      </c>
      <c r="I466" s="58">
        <v>6.4501411136420804E-5</v>
      </c>
      <c r="J466" s="58">
        <v>6.4501411136420804E-5</v>
      </c>
      <c r="K466" s="58">
        <v>6.4501411136420804E-5</v>
      </c>
      <c r="L466" s="58">
        <v>6.4501411136420804E-5</v>
      </c>
      <c r="M466" s="17">
        <f t="shared" si="14"/>
        <v>0</v>
      </c>
      <c r="N466" s="17">
        <f t="shared" si="15"/>
        <v>0</v>
      </c>
      <c r="O466" s="62"/>
    </row>
    <row r="467" spans="1:15" ht="13.5" thickBot="1">
      <c r="A467" s="12" t="s">
        <v>170</v>
      </c>
      <c r="B467" s="10">
        <v>8</v>
      </c>
      <c r="C467" s="15">
        <v>46145.12109375</v>
      </c>
      <c r="D467" s="15">
        <v>126.2</v>
      </c>
      <c r="E467" s="15">
        <v>132.1</v>
      </c>
      <c r="F467" s="15">
        <v>114.851831285847</v>
      </c>
      <c r="G467" s="15">
        <v>114.851831285847</v>
      </c>
      <c r="H467" s="15">
        <v>0</v>
      </c>
      <c r="I467" s="58">
        <v>7.9804280689999996E-3</v>
      </c>
      <c r="J467" s="58">
        <v>7.9804280689999996E-3</v>
      </c>
      <c r="K467" s="58">
        <v>1.2129513862999999E-2</v>
      </c>
      <c r="L467" s="58">
        <v>1.2129513862999999E-2</v>
      </c>
      <c r="M467" s="17">
        <f t="shared" si="14"/>
        <v>1</v>
      </c>
      <c r="N467" s="17">
        <f t="shared" si="15"/>
        <v>0</v>
      </c>
      <c r="O467" s="62"/>
    </row>
    <row r="468" spans="1:15" ht="13.5" thickBot="1">
      <c r="A468" s="12" t="s">
        <v>170</v>
      </c>
      <c r="B468" s="10">
        <v>9</v>
      </c>
      <c r="C468" s="15">
        <v>48625.83203125</v>
      </c>
      <c r="D468" s="15">
        <v>788.4</v>
      </c>
      <c r="E468" s="15">
        <v>769.9</v>
      </c>
      <c r="F468" s="15">
        <v>686.05728716241003</v>
      </c>
      <c r="G468" s="15">
        <v>686.05728716241003</v>
      </c>
      <c r="H468" s="15">
        <v>0</v>
      </c>
      <c r="I468" s="58">
        <v>7.1970965427000003E-2</v>
      </c>
      <c r="J468" s="58">
        <v>7.1970965427000003E-2</v>
      </c>
      <c r="K468" s="58">
        <v>5.8961120137999999E-2</v>
      </c>
      <c r="L468" s="58">
        <v>5.8961120137999999E-2</v>
      </c>
      <c r="M468" s="17">
        <f t="shared" si="14"/>
        <v>1</v>
      </c>
      <c r="N468" s="17">
        <f t="shared" si="15"/>
        <v>0</v>
      </c>
      <c r="O468" s="62"/>
    </row>
    <row r="469" spans="1:15" ht="13.5" thickBot="1">
      <c r="A469" s="12" t="s">
        <v>170</v>
      </c>
      <c r="B469" s="10">
        <v>10</v>
      </c>
      <c r="C469" s="15">
        <v>52370.34375</v>
      </c>
      <c r="D469" s="15">
        <v>1212.0999999999999</v>
      </c>
      <c r="E469" s="15">
        <v>1216</v>
      </c>
      <c r="F469" s="15">
        <v>1117.2055648666001</v>
      </c>
      <c r="G469" s="15">
        <v>1120.4349662812499</v>
      </c>
      <c r="H469" s="15">
        <v>3.2294014146590002</v>
      </c>
      <c r="I469" s="58">
        <v>6.4462049027999999E-2</v>
      </c>
      <c r="J469" s="58">
        <v>6.6733076746E-2</v>
      </c>
      <c r="K469" s="58">
        <v>6.7204665061999999E-2</v>
      </c>
      <c r="L469" s="58">
        <v>6.9475692780000001E-2</v>
      </c>
      <c r="M469" s="17">
        <f t="shared" si="14"/>
        <v>1</v>
      </c>
      <c r="N469" s="17">
        <f t="shared" si="15"/>
        <v>0</v>
      </c>
      <c r="O469" s="62"/>
    </row>
    <row r="470" spans="1:15" ht="13.5" thickBot="1">
      <c r="A470" s="12" t="s">
        <v>170</v>
      </c>
      <c r="B470" s="10">
        <v>11</v>
      </c>
      <c r="C470" s="15">
        <v>56632.4140625</v>
      </c>
      <c r="D470" s="15">
        <v>1283.5999999999999</v>
      </c>
      <c r="E470" s="15">
        <v>1243.4000000000001</v>
      </c>
      <c r="F470" s="15">
        <v>1173.27971483019</v>
      </c>
      <c r="G470" s="15">
        <v>1182.62068007575</v>
      </c>
      <c r="H470" s="15">
        <v>9.340965245564</v>
      </c>
      <c r="I470" s="58">
        <v>7.1012179974E-2</v>
      </c>
      <c r="J470" s="58">
        <v>7.7581072552000002E-2</v>
      </c>
      <c r="K470" s="58">
        <v>4.2742137780000002E-2</v>
      </c>
      <c r="L470" s="58">
        <v>4.9311030358000003E-2</v>
      </c>
      <c r="M470" s="17">
        <f t="shared" si="14"/>
        <v>1</v>
      </c>
      <c r="N470" s="17">
        <f t="shared" si="15"/>
        <v>0</v>
      </c>
      <c r="O470" s="62"/>
    </row>
    <row r="471" spans="1:15" ht="13.5" thickBot="1">
      <c r="A471" s="12" t="s">
        <v>170</v>
      </c>
      <c r="B471" s="10">
        <v>12</v>
      </c>
      <c r="C471" s="15">
        <v>60870.7265625</v>
      </c>
      <c r="D471" s="15">
        <v>1303.5</v>
      </c>
      <c r="E471" s="15">
        <v>1295.4000000000001</v>
      </c>
      <c r="F471" s="15">
        <v>1162.98949686686</v>
      </c>
      <c r="G471" s="15">
        <v>1244.67367264218</v>
      </c>
      <c r="H471" s="15">
        <v>81.684175775314998</v>
      </c>
      <c r="I471" s="58">
        <v>4.1368725285999997E-2</v>
      </c>
      <c r="J471" s="58">
        <v>9.8811886872000002E-2</v>
      </c>
      <c r="K471" s="58">
        <v>3.5672522754999998E-2</v>
      </c>
      <c r="L471" s="58">
        <v>9.3115684340999996E-2</v>
      </c>
      <c r="M471" s="17">
        <f t="shared" si="14"/>
        <v>1</v>
      </c>
      <c r="N471" s="17">
        <f t="shared" si="15"/>
        <v>0</v>
      </c>
      <c r="O471" s="62"/>
    </row>
    <row r="472" spans="1:15" ht="13.5" thickBot="1">
      <c r="A472" s="12" t="s">
        <v>170</v>
      </c>
      <c r="B472" s="10">
        <v>13</v>
      </c>
      <c r="C472" s="15">
        <v>64836.25390625</v>
      </c>
      <c r="D472" s="15">
        <v>1307.4000000000001</v>
      </c>
      <c r="E472" s="15">
        <v>1264.2</v>
      </c>
      <c r="F472" s="15">
        <v>1127.2944453448899</v>
      </c>
      <c r="G472" s="15">
        <v>1244.4201891856701</v>
      </c>
      <c r="H472" s="15">
        <v>117.125743840784</v>
      </c>
      <c r="I472" s="58">
        <v>4.4289599728E-2</v>
      </c>
      <c r="J472" s="58">
        <v>0.12665650819599999</v>
      </c>
      <c r="K472" s="58">
        <v>1.3909852893000001E-2</v>
      </c>
      <c r="L472" s="58">
        <v>9.6276761360000004E-2</v>
      </c>
      <c r="M472" s="17">
        <f t="shared" si="14"/>
        <v>1</v>
      </c>
      <c r="N472" s="17">
        <f t="shared" si="15"/>
        <v>0</v>
      </c>
      <c r="O472" s="62"/>
    </row>
    <row r="473" spans="1:15" ht="13.5" thickBot="1">
      <c r="A473" s="12" t="s">
        <v>170</v>
      </c>
      <c r="B473" s="10">
        <v>14</v>
      </c>
      <c r="C473" s="15">
        <v>68289.6953125</v>
      </c>
      <c r="D473" s="15">
        <v>1310.9</v>
      </c>
      <c r="E473" s="15">
        <v>1268.8</v>
      </c>
      <c r="F473" s="15">
        <v>1094.3118151368101</v>
      </c>
      <c r="G473" s="15">
        <v>1230.9259555159699</v>
      </c>
      <c r="H473" s="15">
        <v>136.61414037916299</v>
      </c>
      <c r="I473" s="58">
        <v>5.6240537611000001E-2</v>
      </c>
      <c r="J473" s="58">
        <v>0.152312366289</v>
      </c>
      <c r="K473" s="58">
        <v>2.6634349144000001E-2</v>
      </c>
      <c r="L473" s="58">
        <v>0.122706177822</v>
      </c>
      <c r="M473" s="17">
        <f t="shared" si="14"/>
        <v>1</v>
      </c>
      <c r="N473" s="17">
        <f t="shared" si="15"/>
        <v>0</v>
      </c>
      <c r="O473" s="62"/>
    </row>
    <row r="474" spans="1:15" ht="13.5" thickBot="1">
      <c r="A474" s="12" t="s">
        <v>170</v>
      </c>
      <c r="B474" s="10">
        <v>15</v>
      </c>
      <c r="C474" s="15">
        <v>70970.2578125</v>
      </c>
      <c r="D474" s="15">
        <v>1308.5999999999999</v>
      </c>
      <c r="E474" s="15">
        <v>1263.7</v>
      </c>
      <c r="F474" s="15">
        <v>1067.64773632897</v>
      </c>
      <c r="G474" s="15">
        <v>1224.8812239906499</v>
      </c>
      <c r="H474" s="15">
        <v>157.23348766167899</v>
      </c>
      <c r="I474" s="58">
        <v>5.8873963437999999E-2</v>
      </c>
      <c r="J474" s="58">
        <v>0.169446036336</v>
      </c>
      <c r="K474" s="58">
        <v>2.7298717306E-2</v>
      </c>
      <c r="L474" s="58">
        <v>0.137870790204</v>
      </c>
      <c r="M474" s="17">
        <f t="shared" si="14"/>
        <v>1</v>
      </c>
      <c r="N474" s="17">
        <f t="shared" si="15"/>
        <v>0</v>
      </c>
      <c r="O474" s="62"/>
    </row>
    <row r="475" spans="1:15" ht="13.5" thickBot="1">
      <c r="A475" s="12" t="s">
        <v>170</v>
      </c>
      <c r="B475" s="10">
        <v>16</v>
      </c>
      <c r="C475" s="15">
        <v>72300.828125</v>
      </c>
      <c r="D475" s="15">
        <v>1302.5</v>
      </c>
      <c r="E475" s="15">
        <v>1261.8</v>
      </c>
      <c r="F475" s="15">
        <v>1023.83463024298</v>
      </c>
      <c r="G475" s="15">
        <v>1213.61786139488</v>
      </c>
      <c r="H475" s="15">
        <v>189.78323115189801</v>
      </c>
      <c r="I475" s="58">
        <v>6.2505020115999996E-2</v>
      </c>
      <c r="J475" s="58">
        <v>0.19596720798600001</v>
      </c>
      <c r="K475" s="58">
        <v>3.3883360480999998E-2</v>
      </c>
      <c r="L475" s="58">
        <v>0.167345548352</v>
      </c>
      <c r="M475" s="17">
        <f t="shared" si="14"/>
        <v>1</v>
      </c>
      <c r="N475" s="17">
        <f t="shared" si="15"/>
        <v>0</v>
      </c>
      <c r="O475" s="62"/>
    </row>
    <row r="476" spans="1:15" ht="13.5" thickBot="1">
      <c r="A476" s="12" t="s">
        <v>170</v>
      </c>
      <c r="B476" s="10">
        <v>17</v>
      </c>
      <c r="C476" s="15">
        <v>72926.8203125</v>
      </c>
      <c r="D476" s="15">
        <v>1290.5999999999999</v>
      </c>
      <c r="E476" s="15">
        <v>1251.4000000000001</v>
      </c>
      <c r="F476" s="15">
        <v>997.18858010477402</v>
      </c>
      <c r="G476" s="15">
        <v>1194.435504481</v>
      </c>
      <c r="H476" s="15">
        <v>197.24692437622301</v>
      </c>
      <c r="I476" s="58">
        <v>6.7626227509000006E-2</v>
      </c>
      <c r="J476" s="58">
        <v>0.20633714479199999</v>
      </c>
      <c r="K476" s="58">
        <v>4.0059420195999999E-2</v>
      </c>
      <c r="L476" s="58">
        <v>0.17877033747900001</v>
      </c>
      <c r="M476" s="17">
        <f t="shared" si="14"/>
        <v>1</v>
      </c>
      <c r="N476" s="17">
        <f t="shared" si="15"/>
        <v>0</v>
      </c>
      <c r="O476" s="62"/>
    </row>
    <row r="477" spans="1:15" ht="13.5" thickBot="1">
      <c r="A477" s="12" t="s">
        <v>170</v>
      </c>
      <c r="B477" s="10">
        <v>18</v>
      </c>
      <c r="C477" s="15">
        <v>72700.2734375</v>
      </c>
      <c r="D477" s="15">
        <v>1285.0999999999999</v>
      </c>
      <c r="E477" s="15">
        <v>1243.7</v>
      </c>
      <c r="F477" s="15">
        <v>979.78305202643105</v>
      </c>
      <c r="G477" s="15">
        <v>1166.85152566274</v>
      </c>
      <c r="H477" s="15">
        <v>187.06847363630899</v>
      </c>
      <c r="I477" s="58">
        <v>8.3156451712999999E-2</v>
      </c>
      <c r="J477" s="58">
        <v>0.214709527407</v>
      </c>
      <c r="K477" s="58">
        <v>5.4042527663000002E-2</v>
      </c>
      <c r="L477" s="58">
        <v>0.18559560335600001</v>
      </c>
      <c r="M477" s="17">
        <f t="shared" si="14"/>
        <v>1</v>
      </c>
      <c r="N477" s="17">
        <f t="shared" si="15"/>
        <v>0</v>
      </c>
      <c r="O477" s="62"/>
    </row>
    <row r="478" spans="1:15" ht="13.5" thickBot="1">
      <c r="A478" s="12" t="s">
        <v>170</v>
      </c>
      <c r="B478" s="10">
        <v>19</v>
      </c>
      <c r="C478" s="15">
        <v>71212.0703125</v>
      </c>
      <c r="D478" s="15">
        <v>1172.3</v>
      </c>
      <c r="E478" s="15">
        <v>1143.0999999999999</v>
      </c>
      <c r="F478" s="15">
        <v>889.33492424090798</v>
      </c>
      <c r="G478" s="15">
        <v>1063.23990620931</v>
      </c>
      <c r="H478" s="15">
        <v>173.90498196840301</v>
      </c>
      <c r="I478" s="58">
        <v>7.6694862018000007E-2</v>
      </c>
      <c r="J478" s="58">
        <v>0.19899091122199999</v>
      </c>
      <c r="K478" s="58">
        <v>5.6160403509E-2</v>
      </c>
      <c r="L478" s="58">
        <v>0.17845645271300001</v>
      </c>
      <c r="M478" s="17">
        <f t="shared" si="14"/>
        <v>1</v>
      </c>
      <c r="N478" s="17">
        <f t="shared" si="15"/>
        <v>0</v>
      </c>
      <c r="O478" s="62"/>
    </row>
    <row r="479" spans="1:15" ht="13.5" thickBot="1">
      <c r="A479" s="12" t="s">
        <v>170</v>
      </c>
      <c r="B479" s="10">
        <v>20</v>
      </c>
      <c r="C479" s="15">
        <v>68663.015625</v>
      </c>
      <c r="D479" s="15">
        <v>604.5</v>
      </c>
      <c r="E479" s="15">
        <v>605.1</v>
      </c>
      <c r="F479" s="15">
        <v>513.29979872703598</v>
      </c>
      <c r="G479" s="15">
        <v>572.32693366554099</v>
      </c>
      <c r="H479" s="15">
        <v>59.027134938505</v>
      </c>
      <c r="I479" s="58">
        <v>2.2625222457000001E-2</v>
      </c>
      <c r="J479" s="58">
        <v>6.4135162639000001E-2</v>
      </c>
      <c r="K479" s="58">
        <v>2.3047163385E-2</v>
      </c>
      <c r="L479" s="58">
        <v>6.4557103566999993E-2</v>
      </c>
      <c r="M479" s="17">
        <f t="shared" si="14"/>
        <v>1</v>
      </c>
      <c r="N479" s="17">
        <f t="shared" si="15"/>
        <v>0</v>
      </c>
      <c r="O479" s="62"/>
    </row>
    <row r="480" spans="1:15" ht="13.5" thickBot="1">
      <c r="A480" s="12" t="s">
        <v>170</v>
      </c>
      <c r="B480" s="10">
        <v>21</v>
      </c>
      <c r="C480" s="15">
        <v>65636.5703125</v>
      </c>
      <c r="D480" s="15">
        <v>81.599999999999994</v>
      </c>
      <c r="E480" s="15">
        <v>71</v>
      </c>
      <c r="F480" s="15">
        <v>82.773876165188994</v>
      </c>
      <c r="G480" s="15">
        <v>82.773876165188994</v>
      </c>
      <c r="H480" s="15">
        <v>0</v>
      </c>
      <c r="I480" s="58">
        <v>8.2551066399999995E-4</v>
      </c>
      <c r="J480" s="58">
        <v>8.2551066399999995E-4</v>
      </c>
      <c r="K480" s="58">
        <v>8.2798003969999992E-3</v>
      </c>
      <c r="L480" s="58">
        <v>8.2798003969999992E-3</v>
      </c>
      <c r="M480" s="17">
        <f t="shared" si="14"/>
        <v>1</v>
      </c>
      <c r="N480" s="17">
        <f t="shared" si="15"/>
        <v>1</v>
      </c>
      <c r="O480" s="62"/>
    </row>
    <row r="481" spans="1:15" ht="13.5" thickBot="1">
      <c r="A481" s="12" t="s">
        <v>170</v>
      </c>
      <c r="B481" s="10">
        <v>22</v>
      </c>
      <c r="C481" s="15">
        <v>63145.69921875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58">
        <v>0</v>
      </c>
      <c r="J481" s="58">
        <v>0</v>
      </c>
      <c r="K481" s="58">
        <v>0</v>
      </c>
      <c r="L481" s="58">
        <v>0</v>
      </c>
      <c r="M481" s="17">
        <f t="shared" si="14"/>
        <v>0</v>
      </c>
      <c r="N481" s="17">
        <f t="shared" si="15"/>
        <v>0</v>
      </c>
      <c r="O481" s="62"/>
    </row>
    <row r="482" spans="1:15" ht="13.5" thickBot="1">
      <c r="A482" s="12" t="s">
        <v>170</v>
      </c>
      <c r="B482" s="10">
        <v>23</v>
      </c>
      <c r="C482" s="15">
        <v>59287.79296875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58">
        <v>0</v>
      </c>
      <c r="J482" s="58">
        <v>0</v>
      </c>
      <c r="K482" s="58">
        <v>0</v>
      </c>
      <c r="L482" s="58">
        <v>0</v>
      </c>
      <c r="M482" s="17">
        <f t="shared" si="14"/>
        <v>0</v>
      </c>
      <c r="N482" s="17">
        <f t="shared" si="15"/>
        <v>0</v>
      </c>
      <c r="O482" s="62"/>
    </row>
    <row r="483" spans="1:15" ht="13.5" thickBot="1">
      <c r="A483" s="12" t="s">
        <v>170</v>
      </c>
      <c r="B483" s="10">
        <v>24</v>
      </c>
      <c r="C483" s="15">
        <v>55154.84375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58">
        <v>0</v>
      </c>
      <c r="J483" s="58">
        <v>0</v>
      </c>
      <c r="K483" s="58">
        <v>0</v>
      </c>
      <c r="L483" s="58">
        <v>0</v>
      </c>
      <c r="M483" s="17">
        <f t="shared" si="14"/>
        <v>0</v>
      </c>
      <c r="N483" s="17">
        <f t="shared" si="15"/>
        <v>0</v>
      </c>
      <c r="O483" s="62"/>
    </row>
    <row r="484" spans="1:15" ht="13.5" thickBot="1">
      <c r="A484" s="12" t="s">
        <v>171</v>
      </c>
      <c r="B484" s="10">
        <v>1</v>
      </c>
      <c r="C484" s="15">
        <v>51358.38671875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58">
        <v>0</v>
      </c>
      <c r="J484" s="58">
        <v>0</v>
      </c>
      <c r="K484" s="58">
        <v>0</v>
      </c>
      <c r="L484" s="58">
        <v>0</v>
      </c>
      <c r="M484" s="17">
        <f t="shared" si="14"/>
        <v>0</v>
      </c>
      <c r="N484" s="17">
        <f t="shared" si="15"/>
        <v>0</v>
      </c>
      <c r="O484" s="62"/>
    </row>
    <row r="485" spans="1:15" ht="13.5" thickBot="1">
      <c r="A485" s="12" t="s">
        <v>171</v>
      </c>
      <c r="B485" s="10">
        <v>2</v>
      </c>
      <c r="C485" s="15">
        <v>48253.75390625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58">
        <v>0</v>
      </c>
      <c r="J485" s="58">
        <v>0</v>
      </c>
      <c r="K485" s="58">
        <v>0</v>
      </c>
      <c r="L485" s="58">
        <v>0</v>
      </c>
      <c r="M485" s="17">
        <f t="shared" si="14"/>
        <v>0</v>
      </c>
      <c r="N485" s="17">
        <f t="shared" si="15"/>
        <v>0</v>
      </c>
      <c r="O485" s="62"/>
    </row>
    <row r="486" spans="1:15" ht="13.5" thickBot="1">
      <c r="A486" s="12" t="s">
        <v>171</v>
      </c>
      <c r="B486" s="10">
        <v>3</v>
      </c>
      <c r="C486" s="15">
        <v>45661.140625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58">
        <v>0</v>
      </c>
      <c r="J486" s="58">
        <v>0</v>
      </c>
      <c r="K486" s="58">
        <v>0</v>
      </c>
      <c r="L486" s="58">
        <v>0</v>
      </c>
      <c r="M486" s="17">
        <f t="shared" si="14"/>
        <v>0</v>
      </c>
      <c r="N486" s="17">
        <f t="shared" si="15"/>
        <v>0</v>
      </c>
      <c r="O486" s="62"/>
    </row>
    <row r="487" spans="1:15" ht="13.5" thickBot="1">
      <c r="A487" s="12" t="s">
        <v>171</v>
      </c>
      <c r="B487" s="10">
        <v>4</v>
      </c>
      <c r="C487" s="15">
        <v>43817.109375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58">
        <v>0</v>
      </c>
      <c r="J487" s="58">
        <v>0</v>
      </c>
      <c r="K487" s="58">
        <v>0</v>
      </c>
      <c r="L487" s="58">
        <v>0</v>
      </c>
      <c r="M487" s="17">
        <f t="shared" si="14"/>
        <v>0</v>
      </c>
      <c r="N487" s="17">
        <f t="shared" si="15"/>
        <v>0</v>
      </c>
      <c r="O487" s="62"/>
    </row>
    <row r="488" spans="1:15" ht="13.5" thickBot="1">
      <c r="A488" s="12" t="s">
        <v>171</v>
      </c>
      <c r="B488" s="10">
        <v>5</v>
      </c>
      <c r="C488" s="15">
        <v>42571.95703125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58">
        <v>0</v>
      </c>
      <c r="J488" s="58">
        <v>0</v>
      </c>
      <c r="K488" s="58">
        <v>0</v>
      </c>
      <c r="L488" s="58">
        <v>0</v>
      </c>
      <c r="M488" s="17">
        <f t="shared" si="14"/>
        <v>0</v>
      </c>
      <c r="N488" s="17">
        <f t="shared" si="15"/>
        <v>0</v>
      </c>
      <c r="O488" s="62"/>
    </row>
    <row r="489" spans="1:15" ht="13.5" thickBot="1">
      <c r="A489" s="12" t="s">
        <v>171</v>
      </c>
      <c r="B489" s="10">
        <v>6</v>
      </c>
      <c r="C489" s="15">
        <v>42096.0390625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58">
        <v>0</v>
      </c>
      <c r="J489" s="58">
        <v>0</v>
      </c>
      <c r="K489" s="58">
        <v>0</v>
      </c>
      <c r="L489" s="58">
        <v>0</v>
      </c>
      <c r="M489" s="17">
        <f t="shared" si="14"/>
        <v>0</v>
      </c>
      <c r="N489" s="17">
        <f t="shared" si="15"/>
        <v>0</v>
      </c>
      <c r="O489" s="62"/>
    </row>
    <row r="490" spans="1:15" ht="13.5" thickBot="1">
      <c r="A490" s="12" t="s">
        <v>171</v>
      </c>
      <c r="B490" s="10">
        <v>7</v>
      </c>
      <c r="C490" s="15">
        <v>41912.36328125</v>
      </c>
      <c r="D490" s="15">
        <v>0.2</v>
      </c>
      <c r="E490" s="15">
        <v>0.1</v>
      </c>
      <c r="F490" s="15">
        <v>2.0664421756000001E-2</v>
      </c>
      <c r="G490" s="15">
        <v>2.0664421756000001E-2</v>
      </c>
      <c r="H490" s="15">
        <v>0</v>
      </c>
      <c r="I490" s="58">
        <v>1.26115033E-4</v>
      </c>
      <c r="J490" s="58">
        <v>1.26115033E-4</v>
      </c>
      <c r="K490" s="58">
        <v>5.5791545881400597E-5</v>
      </c>
      <c r="L490" s="58">
        <v>5.5791545881400597E-5</v>
      </c>
      <c r="M490" s="17">
        <f t="shared" si="14"/>
        <v>0</v>
      </c>
      <c r="N490" s="17">
        <f t="shared" si="15"/>
        <v>0</v>
      </c>
      <c r="O490" s="62"/>
    </row>
    <row r="491" spans="1:15" ht="13.5" thickBot="1">
      <c r="A491" s="12" t="s">
        <v>171</v>
      </c>
      <c r="B491" s="10">
        <v>8</v>
      </c>
      <c r="C491" s="15">
        <v>42069.3984375</v>
      </c>
      <c r="D491" s="15">
        <v>125.2</v>
      </c>
      <c r="E491" s="15">
        <v>126.8</v>
      </c>
      <c r="F491" s="15">
        <v>111.257125902349</v>
      </c>
      <c r="G491" s="15">
        <v>111.257125902349</v>
      </c>
      <c r="H491" s="15">
        <v>0</v>
      </c>
      <c r="I491" s="58">
        <v>9.8051153989999994E-3</v>
      </c>
      <c r="J491" s="58">
        <v>9.8051153989999994E-3</v>
      </c>
      <c r="K491" s="58">
        <v>1.0930291207E-2</v>
      </c>
      <c r="L491" s="58">
        <v>1.0930291207E-2</v>
      </c>
      <c r="M491" s="17">
        <f t="shared" si="14"/>
        <v>1</v>
      </c>
      <c r="N491" s="17">
        <f t="shared" si="15"/>
        <v>0</v>
      </c>
      <c r="O491" s="62"/>
    </row>
    <row r="492" spans="1:15" ht="13.5" thickBot="1">
      <c r="A492" s="12" t="s">
        <v>171</v>
      </c>
      <c r="B492" s="10">
        <v>9</v>
      </c>
      <c r="C492" s="15">
        <v>44682.74609375</v>
      </c>
      <c r="D492" s="15">
        <v>788.1</v>
      </c>
      <c r="E492" s="15">
        <v>782.4</v>
      </c>
      <c r="F492" s="15">
        <v>728.74433819876799</v>
      </c>
      <c r="G492" s="15">
        <v>728.74433819876799</v>
      </c>
      <c r="H492" s="15">
        <v>0</v>
      </c>
      <c r="I492" s="58">
        <v>4.174097173E-2</v>
      </c>
      <c r="J492" s="58">
        <v>4.174097173E-2</v>
      </c>
      <c r="K492" s="58">
        <v>3.7732532912000002E-2</v>
      </c>
      <c r="L492" s="58">
        <v>3.7732532912000002E-2</v>
      </c>
      <c r="M492" s="17">
        <f t="shared" si="14"/>
        <v>1</v>
      </c>
      <c r="N492" s="17">
        <f t="shared" si="15"/>
        <v>0</v>
      </c>
      <c r="O492" s="62"/>
    </row>
    <row r="493" spans="1:15" ht="13.5" thickBot="1">
      <c r="A493" s="12" t="s">
        <v>171</v>
      </c>
      <c r="B493" s="10">
        <v>10</v>
      </c>
      <c r="C493" s="15">
        <v>48972.7578125</v>
      </c>
      <c r="D493" s="15">
        <v>1222.8</v>
      </c>
      <c r="E493" s="15">
        <v>1187.7</v>
      </c>
      <c r="F493" s="15">
        <v>1134.87010651271</v>
      </c>
      <c r="G493" s="15">
        <v>1154.75419535531</v>
      </c>
      <c r="H493" s="15">
        <v>19.884088842604001</v>
      </c>
      <c r="I493" s="58">
        <v>4.7852183293999997E-2</v>
      </c>
      <c r="J493" s="58">
        <v>6.1835368134E-2</v>
      </c>
      <c r="K493" s="58">
        <v>2.316863899E-2</v>
      </c>
      <c r="L493" s="58">
        <v>3.715182383E-2</v>
      </c>
      <c r="M493" s="17">
        <f t="shared" si="14"/>
        <v>1</v>
      </c>
      <c r="N493" s="17">
        <f t="shared" si="15"/>
        <v>0</v>
      </c>
      <c r="O493" s="62"/>
    </row>
    <row r="494" spans="1:15" ht="13.5" thickBot="1">
      <c r="A494" s="12" t="s">
        <v>171</v>
      </c>
      <c r="B494" s="10">
        <v>11</v>
      </c>
      <c r="C494" s="15">
        <v>53727.17578125</v>
      </c>
      <c r="D494" s="15">
        <v>1285.4000000000001</v>
      </c>
      <c r="E494" s="15">
        <v>1250.2</v>
      </c>
      <c r="F494" s="15">
        <v>1215.53030971304</v>
      </c>
      <c r="G494" s="15">
        <v>1259.11131337449</v>
      </c>
      <c r="H494" s="15">
        <v>43.581003661451</v>
      </c>
      <c r="I494" s="58">
        <v>1.8487121395999999E-2</v>
      </c>
      <c r="J494" s="58">
        <v>4.9134803296E-2</v>
      </c>
      <c r="K494" s="58">
        <v>6.2667463949999998E-3</v>
      </c>
      <c r="L494" s="58">
        <v>2.4380935504000001E-2</v>
      </c>
      <c r="M494" s="17">
        <f t="shared" si="14"/>
        <v>1</v>
      </c>
      <c r="N494" s="17">
        <f t="shared" si="15"/>
        <v>1</v>
      </c>
      <c r="O494" s="62"/>
    </row>
    <row r="495" spans="1:15" ht="13.5" thickBot="1">
      <c r="A495" s="12" t="s">
        <v>171</v>
      </c>
      <c r="B495" s="10">
        <v>12</v>
      </c>
      <c r="C495" s="15">
        <v>58248.3828125</v>
      </c>
      <c r="D495" s="15">
        <v>1304.4000000000001</v>
      </c>
      <c r="E495" s="15">
        <v>1264.8</v>
      </c>
      <c r="F495" s="15">
        <v>1189.297239795</v>
      </c>
      <c r="G495" s="15">
        <v>1268.4193244210901</v>
      </c>
      <c r="H495" s="15">
        <v>79.122084626090995</v>
      </c>
      <c r="I495" s="58">
        <v>2.5302866088999999E-2</v>
      </c>
      <c r="J495" s="58">
        <v>8.0944275812000005E-2</v>
      </c>
      <c r="K495" s="58">
        <v>2.545235176E-3</v>
      </c>
      <c r="L495" s="58">
        <v>5.3096174545999998E-2</v>
      </c>
      <c r="M495" s="17">
        <f t="shared" si="14"/>
        <v>1</v>
      </c>
      <c r="N495" s="17">
        <f t="shared" si="15"/>
        <v>1</v>
      </c>
      <c r="O495" s="62"/>
    </row>
    <row r="496" spans="1:15" ht="13.5" thickBot="1">
      <c r="A496" s="12" t="s">
        <v>171</v>
      </c>
      <c r="B496" s="10">
        <v>13</v>
      </c>
      <c r="C496" s="15">
        <v>62122.140625</v>
      </c>
      <c r="D496" s="15">
        <v>1335.3</v>
      </c>
      <c r="E496" s="15">
        <v>1266.0999999999999</v>
      </c>
      <c r="F496" s="15">
        <v>1145.7952625606699</v>
      </c>
      <c r="G496" s="15">
        <v>1254.3731900064099</v>
      </c>
      <c r="H496" s="15">
        <v>108.577927445744</v>
      </c>
      <c r="I496" s="58">
        <v>5.6910555550999997E-2</v>
      </c>
      <c r="J496" s="58">
        <v>0.133266341377</v>
      </c>
      <c r="K496" s="58">
        <v>8.2467018230000001E-3</v>
      </c>
      <c r="L496" s="58">
        <v>8.4602487650000002E-2</v>
      </c>
      <c r="M496" s="17">
        <f t="shared" si="14"/>
        <v>1</v>
      </c>
      <c r="N496" s="17">
        <f t="shared" si="15"/>
        <v>0</v>
      </c>
      <c r="O496" s="62"/>
    </row>
    <row r="497" spans="1:15" ht="13.5" thickBot="1">
      <c r="A497" s="12" t="s">
        <v>171</v>
      </c>
      <c r="B497" s="10">
        <v>14</v>
      </c>
      <c r="C497" s="15">
        <v>65341.78125</v>
      </c>
      <c r="D497" s="15">
        <v>1337.4</v>
      </c>
      <c r="E497" s="15">
        <v>1294.3</v>
      </c>
      <c r="F497" s="15">
        <v>1113.60853409277</v>
      </c>
      <c r="G497" s="15">
        <v>1263.9939555035701</v>
      </c>
      <c r="H497" s="15">
        <v>150.38542141079901</v>
      </c>
      <c r="I497" s="58">
        <v>5.1621690924999998E-2</v>
      </c>
      <c r="J497" s="58">
        <v>0.15737796477300001</v>
      </c>
      <c r="K497" s="58">
        <v>2.1312267578000001E-2</v>
      </c>
      <c r="L497" s="58">
        <v>0.12706854142499999</v>
      </c>
      <c r="M497" s="17">
        <f t="shared" si="14"/>
        <v>1</v>
      </c>
      <c r="N497" s="17">
        <f t="shared" si="15"/>
        <v>0</v>
      </c>
      <c r="O497" s="62"/>
    </row>
    <row r="498" spans="1:15" ht="13.5" thickBot="1">
      <c r="A498" s="12" t="s">
        <v>171</v>
      </c>
      <c r="B498" s="10">
        <v>15</v>
      </c>
      <c r="C498" s="15">
        <v>67926.6953125</v>
      </c>
      <c r="D498" s="15">
        <v>1339.6</v>
      </c>
      <c r="E498" s="15">
        <v>1296.8</v>
      </c>
      <c r="F498" s="15">
        <v>1088.7992439370701</v>
      </c>
      <c r="G498" s="15">
        <v>1253.27476907094</v>
      </c>
      <c r="H498" s="15">
        <v>164.47552513387501</v>
      </c>
      <c r="I498" s="58">
        <v>6.0706913452000001E-2</v>
      </c>
      <c r="J498" s="58">
        <v>0.17637183970600001</v>
      </c>
      <c r="K498" s="58">
        <v>3.0608460568000002E-2</v>
      </c>
      <c r="L498" s="58">
        <v>0.14627338682300001</v>
      </c>
      <c r="M498" s="17">
        <f t="shared" si="14"/>
        <v>1</v>
      </c>
      <c r="N498" s="17">
        <f t="shared" si="15"/>
        <v>0</v>
      </c>
      <c r="O498" s="62"/>
    </row>
    <row r="499" spans="1:15" ht="13.5" thickBot="1">
      <c r="A499" s="12" t="s">
        <v>171</v>
      </c>
      <c r="B499" s="10">
        <v>16</v>
      </c>
      <c r="C499" s="15">
        <v>69836.7421875</v>
      </c>
      <c r="D499" s="15">
        <v>1333.4</v>
      </c>
      <c r="E499" s="15">
        <v>1292.5</v>
      </c>
      <c r="F499" s="15">
        <v>1072.59271367616</v>
      </c>
      <c r="G499" s="15">
        <v>1239.38782537513</v>
      </c>
      <c r="H499" s="15">
        <v>166.79511169897199</v>
      </c>
      <c r="I499" s="58">
        <v>6.6112640382999993E-2</v>
      </c>
      <c r="J499" s="58">
        <v>0.18340878081799999</v>
      </c>
      <c r="K499" s="58">
        <v>3.7350333771999998E-2</v>
      </c>
      <c r="L499" s="58">
        <v>0.15464647420800001</v>
      </c>
      <c r="M499" s="17">
        <f t="shared" si="14"/>
        <v>1</v>
      </c>
      <c r="N499" s="17">
        <f t="shared" si="15"/>
        <v>0</v>
      </c>
      <c r="O499" s="62"/>
    </row>
    <row r="500" spans="1:15" ht="13.5" thickBot="1">
      <c r="A500" s="12" t="s">
        <v>171</v>
      </c>
      <c r="B500" s="10">
        <v>17</v>
      </c>
      <c r="C500" s="15">
        <v>70985.0078125</v>
      </c>
      <c r="D500" s="15">
        <v>1319.4</v>
      </c>
      <c r="E500" s="15">
        <v>1279.8</v>
      </c>
      <c r="F500" s="15">
        <v>1043.0468391475399</v>
      </c>
      <c r="G500" s="15">
        <v>1207.63594380326</v>
      </c>
      <c r="H500" s="15">
        <v>164.589104655716</v>
      </c>
      <c r="I500" s="58">
        <v>7.8596382697999997E-2</v>
      </c>
      <c r="J500" s="58">
        <v>0.194341182034</v>
      </c>
      <c r="K500" s="58">
        <v>5.0748281431999998E-2</v>
      </c>
      <c r="L500" s="58">
        <v>0.16649308076800001</v>
      </c>
      <c r="M500" s="17">
        <f t="shared" si="14"/>
        <v>1</v>
      </c>
      <c r="N500" s="17">
        <f t="shared" si="15"/>
        <v>0</v>
      </c>
      <c r="O500" s="62"/>
    </row>
    <row r="501" spans="1:15" ht="13.5" thickBot="1">
      <c r="A501" s="12" t="s">
        <v>171</v>
      </c>
      <c r="B501" s="10">
        <v>18</v>
      </c>
      <c r="C501" s="15">
        <v>71077.046875</v>
      </c>
      <c r="D501" s="15">
        <v>1312.6</v>
      </c>
      <c r="E501" s="15">
        <v>1270</v>
      </c>
      <c r="F501" s="15">
        <v>988.18315449608599</v>
      </c>
      <c r="G501" s="15">
        <v>1144.2001620480701</v>
      </c>
      <c r="H501" s="15">
        <v>156.017007551988</v>
      </c>
      <c r="I501" s="58">
        <v>0.118424639909</v>
      </c>
      <c r="J501" s="58">
        <v>0.228141241563</v>
      </c>
      <c r="K501" s="58">
        <v>8.8466834002000005E-2</v>
      </c>
      <c r="L501" s="58">
        <v>0.198183435656</v>
      </c>
      <c r="M501" s="17">
        <f t="shared" si="14"/>
        <v>1</v>
      </c>
      <c r="N501" s="17">
        <f t="shared" si="15"/>
        <v>0</v>
      </c>
      <c r="O501" s="62"/>
    </row>
    <row r="502" spans="1:15" ht="13.5" thickBot="1">
      <c r="A502" s="12" t="s">
        <v>171</v>
      </c>
      <c r="B502" s="10">
        <v>19</v>
      </c>
      <c r="C502" s="15">
        <v>69750.7734375</v>
      </c>
      <c r="D502" s="15">
        <v>1199.4000000000001</v>
      </c>
      <c r="E502" s="15">
        <v>1164.3</v>
      </c>
      <c r="F502" s="15">
        <v>865.87851211534598</v>
      </c>
      <c r="G502" s="15">
        <v>1007.95236335344</v>
      </c>
      <c r="H502" s="15">
        <v>142.073851238093</v>
      </c>
      <c r="I502" s="58">
        <v>0.134632655869</v>
      </c>
      <c r="J502" s="58">
        <v>0.23454394366</v>
      </c>
      <c r="K502" s="58">
        <v>0.10994911156499999</v>
      </c>
      <c r="L502" s="58">
        <v>0.20986039935600001</v>
      </c>
      <c r="M502" s="17">
        <f t="shared" si="14"/>
        <v>1</v>
      </c>
      <c r="N502" s="17">
        <f t="shared" si="15"/>
        <v>0</v>
      </c>
      <c r="O502" s="62"/>
    </row>
    <row r="503" spans="1:15" ht="13.5" thickBot="1">
      <c r="A503" s="12" t="s">
        <v>171</v>
      </c>
      <c r="B503" s="10">
        <v>20</v>
      </c>
      <c r="C503" s="15">
        <v>67358.703125</v>
      </c>
      <c r="D503" s="15">
        <v>621.70000000000005</v>
      </c>
      <c r="E503" s="15">
        <v>614.9</v>
      </c>
      <c r="F503" s="15">
        <v>531.56173597012798</v>
      </c>
      <c r="G503" s="15">
        <v>585.76407804166001</v>
      </c>
      <c r="H503" s="15">
        <v>54.202342071532001</v>
      </c>
      <c r="I503" s="58">
        <v>2.5271393781999999E-2</v>
      </c>
      <c r="J503" s="58">
        <v>6.3388371329000007E-2</v>
      </c>
      <c r="K503" s="58">
        <v>2.0489396595000001E-2</v>
      </c>
      <c r="L503" s="58">
        <v>5.8606374140999999E-2</v>
      </c>
      <c r="M503" s="17">
        <f t="shared" si="14"/>
        <v>1</v>
      </c>
      <c r="N503" s="17">
        <f t="shared" si="15"/>
        <v>0</v>
      </c>
      <c r="O503" s="62"/>
    </row>
    <row r="504" spans="1:15" ht="13.5" thickBot="1">
      <c r="A504" s="12" t="s">
        <v>171</v>
      </c>
      <c r="B504" s="10">
        <v>21</v>
      </c>
      <c r="C504" s="15">
        <v>64568.75</v>
      </c>
      <c r="D504" s="15">
        <v>83.9</v>
      </c>
      <c r="E504" s="15">
        <v>79.8</v>
      </c>
      <c r="F504" s="15">
        <v>73.777847130211995</v>
      </c>
      <c r="G504" s="15">
        <v>73.811376007012996</v>
      </c>
      <c r="H504" s="15">
        <v>3.3528876801000002E-2</v>
      </c>
      <c r="I504" s="58">
        <v>7.0946722869999999E-3</v>
      </c>
      <c r="J504" s="58">
        <v>7.1182509629999996E-3</v>
      </c>
      <c r="K504" s="58">
        <v>4.2114092770000004E-3</v>
      </c>
      <c r="L504" s="58">
        <v>4.234987953E-3</v>
      </c>
      <c r="M504" s="17">
        <f t="shared" si="14"/>
        <v>1</v>
      </c>
      <c r="N504" s="17">
        <f t="shared" si="15"/>
        <v>0</v>
      </c>
      <c r="O504" s="62"/>
    </row>
    <row r="505" spans="1:15" ht="13.5" thickBot="1">
      <c r="A505" s="12" t="s">
        <v>171</v>
      </c>
      <c r="B505" s="10">
        <v>22</v>
      </c>
      <c r="C505" s="15">
        <v>62067.84375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58">
        <v>0</v>
      </c>
      <c r="J505" s="58">
        <v>0</v>
      </c>
      <c r="K505" s="58">
        <v>0</v>
      </c>
      <c r="L505" s="58">
        <v>0</v>
      </c>
      <c r="M505" s="17">
        <f t="shared" si="14"/>
        <v>0</v>
      </c>
      <c r="N505" s="17">
        <f t="shared" si="15"/>
        <v>0</v>
      </c>
      <c r="O505" s="62"/>
    </row>
    <row r="506" spans="1:15" ht="13.5" thickBot="1">
      <c r="A506" s="12" t="s">
        <v>171</v>
      </c>
      <c r="B506" s="10">
        <v>23</v>
      </c>
      <c r="C506" s="15">
        <v>58463.05859375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58">
        <v>0</v>
      </c>
      <c r="J506" s="58">
        <v>0</v>
      </c>
      <c r="K506" s="58">
        <v>0</v>
      </c>
      <c r="L506" s="58">
        <v>0</v>
      </c>
      <c r="M506" s="17">
        <f t="shared" si="14"/>
        <v>0</v>
      </c>
      <c r="N506" s="17">
        <f t="shared" si="15"/>
        <v>0</v>
      </c>
      <c r="O506" s="62"/>
    </row>
    <row r="507" spans="1:15" ht="13.5" thickBot="1">
      <c r="A507" s="12" t="s">
        <v>171</v>
      </c>
      <c r="B507" s="10">
        <v>24</v>
      </c>
      <c r="C507" s="15">
        <v>54533.02734375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58">
        <v>0</v>
      </c>
      <c r="J507" s="58">
        <v>0</v>
      </c>
      <c r="K507" s="58">
        <v>0</v>
      </c>
      <c r="L507" s="58">
        <v>0</v>
      </c>
      <c r="M507" s="17">
        <f t="shared" si="14"/>
        <v>0</v>
      </c>
      <c r="N507" s="17">
        <f t="shared" si="15"/>
        <v>0</v>
      </c>
      <c r="O507" s="62"/>
    </row>
    <row r="508" spans="1:15" ht="13.5" thickBot="1">
      <c r="A508" s="12" t="s">
        <v>172</v>
      </c>
      <c r="B508" s="10">
        <v>1</v>
      </c>
      <c r="C508" s="15">
        <v>51058.8359375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58">
        <v>0</v>
      </c>
      <c r="J508" s="58">
        <v>0</v>
      </c>
      <c r="K508" s="58">
        <v>0</v>
      </c>
      <c r="L508" s="58">
        <v>0</v>
      </c>
      <c r="M508" s="17">
        <f t="shared" si="14"/>
        <v>0</v>
      </c>
      <c r="N508" s="17">
        <f t="shared" si="15"/>
        <v>0</v>
      </c>
      <c r="O508" s="62"/>
    </row>
    <row r="509" spans="1:15" ht="13.5" thickBot="1">
      <c r="A509" s="12" t="s">
        <v>172</v>
      </c>
      <c r="B509" s="10">
        <v>2</v>
      </c>
      <c r="C509" s="15">
        <v>48095.15234375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58">
        <v>0</v>
      </c>
      <c r="J509" s="58">
        <v>0</v>
      </c>
      <c r="K509" s="58">
        <v>0</v>
      </c>
      <c r="L509" s="58">
        <v>0</v>
      </c>
      <c r="M509" s="17">
        <f t="shared" si="14"/>
        <v>0</v>
      </c>
      <c r="N509" s="17">
        <f t="shared" si="15"/>
        <v>0</v>
      </c>
      <c r="O509" s="62"/>
    </row>
    <row r="510" spans="1:15" ht="13.5" thickBot="1">
      <c r="A510" s="12" t="s">
        <v>172</v>
      </c>
      <c r="B510" s="10">
        <v>3</v>
      </c>
      <c r="C510" s="15">
        <v>45739.99609375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58">
        <v>0</v>
      </c>
      <c r="J510" s="58">
        <v>0</v>
      </c>
      <c r="K510" s="58">
        <v>0</v>
      </c>
      <c r="L510" s="58">
        <v>0</v>
      </c>
      <c r="M510" s="17">
        <f t="shared" si="14"/>
        <v>0</v>
      </c>
      <c r="N510" s="17">
        <f t="shared" si="15"/>
        <v>0</v>
      </c>
      <c r="O510" s="62"/>
    </row>
    <row r="511" spans="1:15" ht="13.5" thickBot="1">
      <c r="A511" s="12" t="s">
        <v>172</v>
      </c>
      <c r="B511" s="10">
        <v>4</v>
      </c>
      <c r="C511" s="15">
        <v>43886.1640625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58">
        <v>0</v>
      </c>
      <c r="J511" s="58">
        <v>0</v>
      </c>
      <c r="K511" s="58">
        <v>0</v>
      </c>
      <c r="L511" s="58">
        <v>0</v>
      </c>
      <c r="M511" s="17">
        <f t="shared" si="14"/>
        <v>0</v>
      </c>
      <c r="N511" s="17">
        <f t="shared" si="15"/>
        <v>0</v>
      </c>
      <c r="O511" s="62"/>
    </row>
    <row r="512" spans="1:15" ht="13.5" thickBot="1">
      <c r="A512" s="12" t="s">
        <v>172</v>
      </c>
      <c r="B512" s="10">
        <v>5</v>
      </c>
      <c r="C512" s="15">
        <v>42560.63671875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58">
        <v>0</v>
      </c>
      <c r="J512" s="58">
        <v>0</v>
      </c>
      <c r="K512" s="58">
        <v>0</v>
      </c>
      <c r="L512" s="58">
        <v>0</v>
      </c>
      <c r="M512" s="17">
        <f t="shared" si="14"/>
        <v>0</v>
      </c>
      <c r="N512" s="17">
        <f t="shared" si="15"/>
        <v>0</v>
      </c>
      <c r="O512" s="62"/>
    </row>
    <row r="513" spans="1:15" ht="13.5" thickBot="1">
      <c r="A513" s="12" t="s">
        <v>172</v>
      </c>
      <c r="B513" s="10">
        <v>6</v>
      </c>
      <c r="C513" s="15">
        <v>41789.90234375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58">
        <v>0</v>
      </c>
      <c r="J513" s="58">
        <v>0</v>
      </c>
      <c r="K513" s="58">
        <v>0</v>
      </c>
      <c r="L513" s="58">
        <v>0</v>
      </c>
      <c r="M513" s="17">
        <f t="shared" si="14"/>
        <v>0</v>
      </c>
      <c r="N513" s="17">
        <f t="shared" si="15"/>
        <v>0</v>
      </c>
      <c r="O513" s="62"/>
    </row>
    <row r="514" spans="1:15" ht="13.5" thickBot="1">
      <c r="A514" s="12" t="s">
        <v>172</v>
      </c>
      <c r="B514" s="10">
        <v>7</v>
      </c>
      <c r="C514" s="15">
        <v>41189.36328125</v>
      </c>
      <c r="D514" s="15">
        <v>0.1</v>
      </c>
      <c r="E514" s="15">
        <v>0</v>
      </c>
      <c r="F514" s="15">
        <v>4.515043935E-3</v>
      </c>
      <c r="G514" s="15">
        <v>4.5811673870000003E-3</v>
      </c>
      <c r="H514" s="15">
        <v>6.6123451623648598E-5</v>
      </c>
      <c r="I514" s="58">
        <v>6.7101851344960898E-5</v>
      </c>
      <c r="J514" s="58">
        <v>6.7148351662558396E-5</v>
      </c>
      <c r="K514" s="58">
        <v>3.2216367000461501E-6</v>
      </c>
      <c r="L514" s="58">
        <v>3.17513638244865E-6</v>
      </c>
      <c r="M514" s="17">
        <f t="shared" si="14"/>
        <v>0</v>
      </c>
      <c r="N514" s="17">
        <f t="shared" si="15"/>
        <v>1</v>
      </c>
      <c r="O514" s="62"/>
    </row>
    <row r="515" spans="1:15" ht="13.5" thickBot="1">
      <c r="A515" s="12" t="s">
        <v>172</v>
      </c>
      <c r="B515" s="10">
        <v>8</v>
      </c>
      <c r="C515" s="15">
        <v>41111.95703125</v>
      </c>
      <c r="D515" s="15">
        <v>122.3</v>
      </c>
      <c r="E515" s="15">
        <v>122</v>
      </c>
      <c r="F515" s="15">
        <v>112.16310011313</v>
      </c>
      <c r="G515" s="15">
        <v>113.005351493514</v>
      </c>
      <c r="H515" s="15">
        <v>0.84225138038400005</v>
      </c>
      <c r="I515" s="58">
        <v>6.5363210309999998E-3</v>
      </c>
      <c r="J515" s="58">
        <v>7.1286215800000002E-3</v>
      </c>
      <c r="K515" s="58">
        <v>6.3253505670000003E-3</v>
      </c>
      <c r="L515" s="58">
        <v>6.9176511150000003E-3</v>
      </c>
      <c r="M515" s="17">
        <f t="shared" si="14"/>
        <v>1</v>
      </c>
      <c r="N515" s="17">
        <f t="shared" si="15"/>
        <v>0</v>
      </c>
      <c r="O515" s="62"/>
    </row>
    <row r="516" spans="1:15" ht="13.5" thickBot="1">
      <c r="A516" s="12" t="s">
        <v>172</v>
      </c>
      <c r="B516" s="10">
        <v>9</v>
      </c>
      <c r="C516" s="15">
        <v>43818.875</v>
      </c>
      <c r="D516" s="15">
        <v>769.4</v>
      </c>
      <c r="E516" s="15">
        <v>791.5</v>
      </c>
      <c r="F516" s="15">
        <v>684.88462934866595</v>
      </c>
      <c r="G516" s="15">
        <v>684.88462934866595</v>
      </c>
      <c r="H516" s="15">
        <v>0</v>
      </c>
      <c r="I516" s="58">
        <v>5.9434156576E-2</v>
      </c>
      <c r="J516" s="58">
        <v>5.9434156576E-2</v>
      </c>
      <c r="K516" s="58">
        <v>7.4975647433999995E-2</v>
      </c>
      <c r="L516" s="58">
        <v>7.4975647433999995E-2</v>
      </c>
      <c r="M516" s="17">
        <f t="shared" si="14"/>
        <v>1</v>
      </c>
      <c r="N516" s="17">
        <f t="shared" si="15"/>
        <v>0</v>
      </c>
      <c r="O516" s="62"/>
    </row>
    <row r="517" spans="1:15" ht="13.5" thickBot="1">
      <c r="A517" s="12" t="s">
        <v>172</v>
      </c>
      <c r="B517" s="10">
        <v>10</v>
      </c>
      <c r="C517" s="15">
        <v>48014.09765625</v>
      </c>
      <c r="D517" s="15">
        <v>1210.8</v>
      </c>
      <c r="E517" s="15">
        <v>1171.7</v>
      </c>
      <c r="F517" s="15">
        <v>1118.4363669506699</v>
      </c>
      <c r="G517" s="15">
        <v>1127.5635653588499</v>
      </c>
      <c r="H517" s="15">
        <v>9.1271984081799999</v>
      </c>
      <c r="I517" s="58">
        <v>5.8534764162999998E-2</v>
      </c>
      <c r="J517" s="58">
        <v>6.4953328445E-2</v>
      </c>
      <c r="K517" s="58">
        <v>3.1038280338000001E-2</v>
      </c>
      <c r="L517" s="58">
        <v>3.7456844619E-2</v>
      </c>
      <c r="M517" s="17">
        <f t="shared" ref="M517:M580" si="16">IF(F517&gt;5,1,0)</f>
        <v>1</v>
      </c>
      <c r="N517" s="17">
        <f t="shared" ref="N517:N580" si="17">IF(G517&gt;E517,1,0)</f>
        <v>0</v>
      </c>
      <c r="O517" s="62"/>
    </row>
    <row r="518" spans="1:15" ht="13.5" thickBot="1">
      <c r="A518" s="12" t="s">
        <v>172</v>
      </c>
      <c r="B518" s="10">
        <v>11</v>
      </c>
      <c r="C518" s="15">
        <v>52744.41015625</v>
      </c>
      <c r="D518" s="15">
        <v>1301.4000000000001</v>
      </c>
      <c r="E518" s="15">
        <v>1261.5999999999999</v>
      </c>
      <c r="F518" s="15">
        <v>1189.2340162052001</v>
      </c>
      <c r="G518" s="15">
        <v>1243.85192597946</v>
      </c>
      <c r="H518" s="15">
        <v>54.617909774250002</v>
      </c>
      <c r="I518" s="58">
        <v>4.0469812952999999E-2</v>
      </c>
      <c r="J518" s="58">
        <v>7.8879032203999999E-2</v>
      </c>
      <c r="K518" s="58">
        <v>1.2481064712000001E-2</v>
      </c>
      <c r="L518" s="58">
        <v>5.0890283962000002E-2</v>
      </c>
      <c r="M518" s="17">
        <f t="shared" si="16"/>
        <v>1</v>
      </c>
      <c r="N518" s="17">
        <f t="shared" si="17"/>
        <v>0</v>
      </c>
      <c r="O518" s="62"/>
    </row>
    <row r="519" spans="1:15" ht="13.5" thickBot="1">
      <c r="A519" s="12" t="s">
        <v>172</v>
      </c>
      <c r="B519" s="10">
        <v>12</v>
      </c>
      <c r="C519" s="15">
        <v>57494.87109375</v>
      </c>
      <c r="D519" s="15">
        <v>1331</v>
      </c>
      <c r="E519" s="15">
        <v>1291.2</v>
      </c>
      <c r="F519" s="15">
        <v>1181.02902766334</v>
      </c>
      <c r="G519" s="15">
        <v>1266.00060553869</v>
      </c>
      <c r="H519" s="15">
        <v>84.971577875348999</v>
      </c>
      <c r="I519" s="58">
        <v>4.5709841393000002E-2</v>
      </c>
      <c r="J519" s="58">
        <v>0.105464818802</v>
      </c>
      <c r="K519" s="58">
        <v>1.7721093151000001E-2</v>
      </c>
      <c r="L519" s="58">
        <v>7.7476070559999999E-2</v>
      </c>
      <c r="M519" s="17">
        <f t="shared" si="16"/>
        <v>1</v>
      </c>
      <c r="N519" s="17">
        <f t="shared" si="17"/>
        <v>0</v>
      </c>
      <c r="O519" s="62"/>
    </row>
    <row r="520" spans="1:15" ht="13.5" thickBot="1">
      <c r="A520" s="12" t="s">
        <v>172</v>
      </c>
      <c r="B520" s="10">
        <v>13</v>
      </c>
      <c r="C520" s="15">
        <v>61664.84375</v>
      </c>
      <c r="D520" s="15">
        <v>1335.2</v>
      </c>
      <c r="E520" s="15">
        <v>1294.5999999999999</v>
      </c>
      <c r="F520" s="15">
        <v>1169.03192227099</v>
      </c>
      <c r="G520" s="15">
        <v>1252.3041490411799</v>
      </c>
      <c r="H520" s="15">
        <v>83.272226770187999</v>
      </c>
      <c r="I520" s="58">
        <v>5.8295253838000001E-2</v>
      </c>
      <c r="J520" s="58">
        <v>0.116855188276</v>
      </c>
      <c r="K520" s="58">
        <v>2.9743917692000001E-2</v>
      </c>
      <c r="L520" s="58">
        <v>8.8303852129999999E-2</v>
      </c>
      <c r="M520" s="17">
        <f t="shared" si="16"/>
        <v>1</v>
      </c>
      <c r="N520" s="17">
        <f t="shared" si="17"/>
        <v>0</v>
      </c>
      <c r="O520" s="62"/>
    </row>
    <row r="521" spans="1:15" ht="13.5" thickBot="1">
      <c r="A521" s="12" t="s">
        <v>172</v>
      </c>
      <c r="B521" s="10">
        <v>14</v>
      </c>
      <c r="C521" s="15">
        <v>65216.734375</v>
      </c>
      <c r="D521" s="15">
        <v>1339.7</v>
      </c>
      <c r="E521" s="15">
        <v>1292.3</v>
      </c>
      <c r="F521" s="15">
        <v>1146.1738725667501</v>
      </c>
      <c r="G521" s="15">
        <v>1251.69980245537</v>
      </c>
      <c r="H521" s="15">
        <v>105.52592988862</v>
      </c>
      <c r="I521" s="58">
        <v>6.1884808398999999E-2</v>
      </c>
      <c r="J521" s="58">
        <v>0.13609432308899999</v>
      </c>
      <c r="K521" s="58">
        <v>2.8551475066E-2</v>
      </c>
      <c r="L521" s="58">
        <v>0.102760989756</v>
      </c>
      <c r="M521" s="17">
        <f t="shared" si="16"/>
        <v>1</v>
      </c>
      <c r="N521" s="17">
        <f t="shared" si="17"/>
        <v>0</v>
      </c>
      <c r="O521" s="62"/>
    </row>
    <row r="522" spans="1:15" ht="13.5" thickBot="1">
      <c r="A522" s="12" t="s">
        <v>172</v>
      </c>
      <c r="B522" s="10">
        <v>15</v>
      </c>
      <c r="C522" s="15">
        <v>67993.7109375</v>
      </c>
      <c r="D522" s="15">
        <v>1333.2</v>
      </c>
      <c r="E522" s="15">
        <v>1290.0999999999999</v>
      </c>
      <c r="F522" s="15">
        <v>1123.9180993782099</v>
      </c>
      <c r="G522" s="15">
        <v>1240.5074744916001</v>
      </c>
      <c r="H522" s="15">
        <v>116.589375113381</v>
      </c>
      <c r="I522" s="58">
        <v>6.5184617094000002E-2</v>
      </c>
      <c r="J522" s="58">
        <v>0.14717433236399999</v>
      </c>
      <c r="K522" s="58">
        <v>3.4875193747000002E-2</v>
      </c>
      <c r="L522" s="58">
        <v>0.116864909016</v>
      </c>
      <c r="M522" s="17">
        <f t="shared" si="16"/>
        <v>1</v>
      </c>
      <c r="N522" s="17">
        <f t="shared" si="17"/>
        <v>0</v>
      </c>
      <c r="O522" s="62"/>
    </row>
    <row r="523" spans="1:15" ht="13.5" thickBot="1">
      <c r="A523" s="12" t="s">
        <v>172</v>
      </c>
      <c r="B523" s="10">
        <v>16</v>
      </c>
      <c r="C523" s="15">
        <v>69861.7421875</v>
      </c>
      <c r="D523" s="15">
        <v>1326.7</v>
      </c>
      <c r="E523" s="15">
        <v>1286.4000000000001</v>
      </c>
      <c r="F523" s="15">
        <v>1127.0939313459401</v>
      </c>
      <c r="G523" s="15">
        <v>1227.21396240128</v>
      </c>
      <c r="H523" s="15">
        <v>100.120031055344</v>
      </c>
      <c r="I523" s="58">
        <v>6.9962051757000002E-2</v>
      </c>
      <c r="J523" s="58">
        <v>0.14036994982699999</v>
      </c>
      <c r="K523" s="58">
        <v>4.1621686074999997E-2</v>
      </c>
      <c r="L523" s="58">
        <v>0.11202958414399999</v>
      </c>
      <c r="M523" s="17">
        <f t="shared" si="16"/>
        <v>1</v>
      </c>
      <c r="N523" s="17">
        <f t="shared" si="17"/>
        <v>0</v>
      </c>
      <c r="O523" s="62"/>
    </row>
    <row r="524" spans="1:15" ht="13.5" thickBot="1">
      <c r="A524" s="12" t="s">
        <v>172</v>
      </c>
      <c r="B524" s="10">
        <v>17</v>
      </c>
      <c r="C524" s="15">
        <v>71082.1875</v>
      </c>
      <c r="D524" s="15">
        <v>1314.2</v>
      </c>
      <c r="E524" s="15">
        <v>1275.8</v>
      </c>
      <c r="F524" s="15">
        <v>1133.5822244162</v>
      </c>
      <c r="G524" s="15">
        <v>1218.9336705138901</v>
      </c>
      <c r="H524" s="15">
        <v>85.351446097690996</v>
      </c>
      <c r="I524" s="58">
        <v>6.6994605826999995E-2</v>
      </c>
      <c r="J524" s="58">
        <v>0.12701671981900001</v>
      </c>
      <c r="K524" s="58">
        <v>3.9990386417E-2</v>
      </c>
      <c r="L524" s="58">
        <v>0.10001250041</v>
      </c>
      <c r="M524" s="17">
        <f t="shared" si="16"/>
        <v>1</v>
      </c>
      <c r="N524" s="17">
        <f t="shared" si="17"/>
        <v>0</v>
      </c>
      <c r="O524" s="62"/>
    </row>
    <row r="525" spans="1:15" ht="13.5" thickBot="1">
      <c r="A525" s="12" t="s">
        <v>172</v>
      </c>
      <c r="B525" s="10">
        <v>18</v>
      </c>
      <c r="C525" s="15">
        <v>71443.625</v>
      </c>
      <c r="D525" s="15">
        <v>1300.4000000000001</v>
      </c>
      <c r="E525" s="15">
        <v>1255.2</v>
      </c>
      <c r="F525" s="15">
        <v>1095.27060435931</v>
      </c>
      <c r="G525" s="15">
        <v>1190.0399495159299</v>
      </c>
      <c r="H525" s="15">
        <v>94.769345156615998</v>
      </c>
      <c r="I525" s="58">
        <v>7.7609036908000001E-2</v>
      </c>
      <c r="J525" s="58">
        <v>0.14425414602</v>
      </c>
      <c r="K525" s="58">
        <v>4.5822820312000002E-2</v>
      </c>
      <c r="L525" s="58">
        <v>0.112467929423</v>
      </c>
      <c r="M525" s="17">
        <f t="shared" si="16"/>
        <v>1</v>
      </c>
      <c r="N525" s="17">
        <f t="shared" si="17"/>
        <v>0</v>
      </c>
      <c r="O525" s="62"/>
    </row>
    <row r="526" spans="1:15" ht="13.5" thickBot="1">
      <c r="A526" s="12" t="s">
        <v>172</v>
      </c>
      <c r="B526" s="10">
        <v>19</v>
      </c>
      <c r="C526" s="15">
        <v>70838.578125</v>
      </c>
      <c r="D526" s="15">
        <v>1183.5</v>
      </c>
      <c r="E526" s="15">
        <v>1146.8</v>
      </c>
      <c r="F526" s="15">
        <v>964.27025242434604</v>
      </c>
      <c r="G526" s="15">
        <v>1056.69988012473</v>
      </c>
      <c r="H526" s="15">
        <v>92.429627700381005</v>
      </c>
      <c r="I526" s="58">
        <v>8.9170267141000001E-2</v>
      </c>
      <c r="J526" s="58">
        <v>0.15417000532700001</v>
      </c>
      <c r="K526" s="58">
        <v>6.3361547029000001E-2</v>
      </c>
      <c r="L526" s="58">
        <v>0.128361285214</v>
      </c>
      <c r="M526" s="17">
        <f t="shared" si="16"/>
        <v>1</v>
      </c>
      <c r="N526" s="17">
        <f t="shared" si="17"/>
        <v>0</v>
      </c>
      <c r="O526" s="62"/>
    </row>
    <row r="527" spans="1:15" ht="13.5" thickBot="1">
      <c r="A527" s="12" t="s">
        <v>172</v>
      </c>
      <c r="B527" s="10">
        <v>20</v>
      </c>
      <c r="C527" s="15">
        <v>68761.421875</v>
      </c>
      <c r="D527" s="15">
        <v>606.29999999999995</v>
      </c>
      <c r="E527" s="15">
        <v>596.9</v>
      </c>
      <c r="F527" s="15">
        <v>566.68763317129697</v>
      </c>
      <c r="G527" s="15">
        <v>588.50834743945097</v>
      </c>
      <c r="H527" s="15">
        <v>21.820714268153999</v>
      </c>
      <c r="I527" s="58">
        <v>1.2511710661E-2</v>
      </c>
      <c r="J527" s="58">
        <v>2.7856798051000001E-2</v>
      </c>
      <c r="K527" s="58">
        <v>5.9013027849999997E-3</v>
      </c>
      <c r="L527" s="58">
        <v>2.1246390173999999E-2</v>
      </c>
      <c r="M527" s="17">
        <f t="shared" si="16"/>
        <v>1</v>
      </c>
      <c r="N527" s="17">
        <f t="shared" si="17"/>
        <v>0</v>
      </c>
      <c r="O527" s="62"/>
    </row>
    <row r="528" spans="1:15" ht="13.5" thickBot="1">
      <c r="A528" s="12" t="s">
        <v>172</v>
      </c>
      <c r="B528" s="10">
        <v>21</v>
      </c>
      <c r="C528" s="15">
        <v>66130.25</v>
      </c>
      <c r="D528" s="15">
        <v>79</v>
      </c>
      <c r="E528" s="15">
        <v>73</v>
      </c>
      <c r="F528" s="15">
        <v>74.778455645687004</v>
      </c>
      <c r="G528" s="15">
        <v>74.737644176917996</v>
      </c>
      <c r="H528" s="15">
        <v>-4.0811468768E-2</v>
      </c>
      <c r="I528" s="58">
        <v>2.9974372870000001E-3</v>
      </c>
      <c r="J528" s="58">
        <v>2.9687372389999999E-3</v>
      </c>
      <c r="K528" s="58">
        <v>1.221971995E-3</v>
      </c>
      <c r="L528" s="58">
        <v>1.250672043E-3</v>
      </c>
      <c r="M528" s="17">
        <f t="shared" si="16"/>
        <v>1</v>
      </c>
      <c r="N528" s="17">
        <f t="shared" si="17"/>
        <v>1</v>
      </c>
      <c r="O528" s="62"/>
    </row>
    <row r="529" spans="1:15" ht="13.5" thickBot="1">
      <c r="A529" s="12" t="s">
        <v>172</v>
      </c>
      <c r="B529" s="10">
        <v>22</v>
      </c>
      <c r="C529" s="15">
        <v>63774.1484375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58">
        <v>0</v>
      </c>
      <c r="J529" s="58">
        <v>0</v>
      </c>
      <c r="K529" s="58">
        <v>0</v>
      </c>
      <c r="L529" s="58">
        <v>0</v>
      </c>
      <c r="M529" s="17">
        <f t="shared" si="16"/>
        <v>0</v>
      </c>
      <c r="N529" s="17">
        <f t="shared" si="17"/>
        <v>0</v>
      </c>
      <c r="O529" s="62"/>
    </row>
    <row r="530" spans="1:15" ht="13.5" thickBot="1">
      <c r="A530" s="12" t="s">
        <v>172</v>
      </c>
      <c r="B530" s="10">
        <v>23</v>
      </c>
      <c r="C530" s="15">
        <v>59728.546875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58">
        <v>0</v>
      </c>
      <c r="J530" s="58">
        <v>0</v>
      </c>
      <c r="K530" s="58">
        <v>0</v>
      </c>
      <c r="L530" s="58">
        <v>0</v>
      </c>
      <c r="M530" s="17">
        <f t="shared" si="16"/>
        <v>0</v>
      </c>
      <c r="N530" s="17">
        <f t="shared" si="17"/>
        <v>0</v>
      </c>
      <c r="O530" s="62"/>
    </row>
    <row r="531" spans="1:15" ht="13.5" thickBot="1">
      <c r="A531" s="12" t="s">
        <v>172</v>
      </c>
      <c r="B531" s="10">
        <v>24</v>
      </c>
      <c r="C531" s="15">
        <v>55180.71875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58">
        <v>0</v>
      </c>
      <c r="J531" s="58">
        <v>0</v>
      </c>
      <c r="K531" s="58">
        <v>0</v>
      </c>
      <c r="L531" s="58">
        <v>0</v>
      </c>
      <c r="M531" s="17">
        <f t="shared" si="16"/>
        <v>0</v>
      </c>
      <c r="N531" s="17">
        <f t="shared" si="17"/>
        <v>0</v>
      </c>
      <c r="O531" s="62"/>
    </row>
    <row r="532" spans="1:15" ht="13.5" thickBot="1">
      <c r="A532" s="12" t="s">
        <v>173</v>
      </c>
      <c r="B532" s="10">
        <v>1</v>
      </c>
      <c r="C532" s="15">
        <v>51199.57421875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58">
        <v>0</v>
      </c>
      <c r="J532" s="58">
        <v>0</v>
      </c>
      <c r="K532" s="58">
        <v>0</v>
      </c>
      <c r="L532" s="58">
        <v>0</v>
      </c>
      <c r="M532" s="17">
        <f t="shared" si="16"/>
        <v>0</v>
      </c>
      <c r="N532" s="17">
        <f t="shared" si="17"/>
        <v>0</v>
      </c>
      <c r="O532" s="62"/>
    </row>
    <row r="533" spans="1:15" ht="13.5" thickBot="1">
      <c r="A533" s="12" t="s">
        <v>173</v>
      </c>
      <c r="B533" s="10">
        <v>2</v>
      </c>
      <c r="C533" s="15">
        <v>48249.5234375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58">
        <v>0</v>
      </c>
      <c r="J533" s="58">
        <v>0</v>
      </c>
      <c r="K533" s="58">
        <v>0</v>
      </c>
      <c r="L533" s="58">
        <v>0</v>
      </c>
      <c r="M533" s="17">
        <f t="shared" si="16"/>
        <v>0</v>
      </c>
      <c r="N533" s="17">
        <f t="shared" si="17"/>
        <v>0</v>
      </c>
      <c r="O533" s="62"/>
    </row>
    <row r="534" spans="1:15" ht="13.5" thickBot="1">
      <c r="A534" s="12" t="s">
        <v>173</v>
      </c>
      <c r="B534" s="10">
        <v>3</v>
      </c>
      <c r="C534" s="15">
        <v>46147.99609375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58">
        <v>0</v>
      </c>
      <c r="J534" s="58">
        <v>0</v>
      </c>
      <c r="K534" s="58">
        <v>0</v>
      </c>
      <c r="L534" s="58">
        <v>0</v>
      </c>
      <c r="M534" s="17">
        <f t="shared" si="16"/>
        <v>0</v>
      </c>
      <c r="N534" s="17">
        <f t="shared" si="17"/>
        <v>0</v>
      </c>
      <c r="O534" s="62"/>
    </row>
    <row r="535" spans="1:15" ht="13.5" thickBot="1">
      <c r="A535" s="12" t="s">
        <v>173</v>
      </c>
      <c r="B535" s="10">
        <v>4</v>
      </c>
      <c r="C535" s="15">
        <v>44790.328125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58">
        <v>0</v>
      </c>
      <c r="J535" s="58">
        <v>0</v>
      </c>
      <c r="K535" s="58">
        <v>0</v>
      </c>
      <c r="L535" s="58">
        <v>0</v>
      </c>
      <c r="M535" s="17">
        <f t="shared" si="16"/>
        <v>0</v>
      </c>
      <c r="N535" s="17">
        <f t="shared" si="17"/>
        <v>0</v>
      </c>
      <c r="O535" s="62"/>
    </row>
    <row r="536" spans="1:15" ht="13.5" thickBot="1">
      <c r="A536" s="12" t="s">
        <v>173</v>
      </c>
      <c r="B536" s="10">
        <v>5</v>
      </c>
      <c r="C536" s="15">
        <v>44300.38671875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58">
        <v>0</v>
      </c>
      <c r="J536" s="58">
        <v>0</v>
      </c>
      <c r="K536" s="58">
        <v>0</v>
      </c>
      <c r="L536" s="58">
        <v>0</v>
      </c>
      <c r="M536" s="17">
        <f t="shared" si="16"/>
        <v>0</v>
      </c>
      <c r="N536" s="17">
        <f t="shared" si="17"/>
        <v>0</v>
      </c>
      <c r="O536" s="62"/>
    </row>
    <row r="537" spans="1:15" ht="13.5" thickBot="1">
      <c r="A537" s="12" t="s">
        <v>173</v>
      </c>
      <c r="B537" s="10">
        <v>6</v>
      </c>
      <c r="C537" s="15">
        <v>44953.21875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58">
        <v>0</v>
      </c>
      <c r="J537" s="58">
        <v>0</v>
      </c>
      <c r="K537" s="58">
        <v>0</v>
      </c>
      <c r="L537" s="58">
        <v>0</v>
      </c>
      <c r="M537" s="17">
        <f t="shared" si="16"/>
        <v>0</v>
      </c>
      <c r="N537" s="17">
        <f t="shared" si="17"/>
        <v>0</v>
      </c>
      <c r="O537" s="62"/>
    </row>
    <row r="538" spans="1:15" ht="13.5" thickBot="1">
      <c r="A538" s="12" t="s">
        <v>173</v>
      </c>
      <c r="B538" s="10">
        <v>7</v>
      </c>
      <c r="C538" s="15">
        <v>46069.78515625</v>
      </c>
      <c r="D538" s="15">
        <v>0</v>
      </c>
      <c r="E538" s="15">
        <v>0</v>
      </c>
      <c r="F538" s="15">
        <v>3.0969505134E-2</v>
      </c>
      <c r="G538" s="15">
        <v>3.0969505134E-2</v>
      </c>
      <c r="H538" s="15">
        <v>0</v>
      </c>
      <c r="I538" s="58">
        <v>2.1778836240606299E-5</v>
      </c>
      <c r="J538" s="58">
        <v>2.1778836240606299E-5</v>
      </c>
      <c r="K538" s="58">
        <v>2.1778836240606299E-5</v>
      </c>
      <c r="L538" s="58">
        <v>2.1778836240606299E-5</v>
      </c>
      <c r="M538" s="17">
        <f t="shared" si="16"/>
        <v>0</v>
      </c>
      <c r="N538" s="17">
        <f t="shared" si="17"/>
        <v>1</v>
      </c>
      <c r="O538" s="62"/>
    </row>
    <row r="539" spans="1:15" ht="13.5" thickBot="1">
      <c r="A539" s="12" t="s">
        <v>173</v>
      </c>
      <c r="B539" s="10">
        <v>8</v>
      </c>
      <c r="C539" s="15">
        <v>46675.984375</v>
      </c>
      <c r="D539" s="15">
        <v>113.4</v>
      </c>
      <c r="E539" s="15">
        <v>112.8</v>
      </c>
      <c r="F539" s="15">
        <v>106.31908000399299</v>
      </c>
      <c r="G539" s="15">
        <v>106.32240703732</v>
      </c>
      <c r="H539" s="15">
        <v>3.3270333270000001E-3</v>
      </c>
      <c r="I539" s="58">
        <v>4.97721024E-3</v>
      </c>
      <c r="J539" s="58">
        <v>4.9795499260000004E-3</v>
      </c>
      <c r="K539" s="58">
        <v>4.5552693120000003E-3</v>
      </c>
      <c r="L539" s="58">
        <v>4.5576089979999998E-3</v>
      </c>
      <c r="M539" s="17">
        <f t="shared" si="16"/>
        <v>1</v>
      </c>
      <c r="N539" s="17">
        <f t="shared" si="17"/>
        <v>0</v>
      </c>
      <c r="O539" s="62"/>
    </row>
    <row r="540" spans="1:15" ht="13.5" thickBot="1">
      <c r="A540" s="12" t="s">
        <v>173</v>
      </c>
      <c r="B540" s="10">
        <v>9</v>
      </c>
      <c r="C540" s="15">
        <v>48939.2265625</v>
      </c>
      <c r="D540" s="15">
        <v>764.4</v>
      </c>
      <c r="E540" s="15">
        <v>764.7</v>
      </c>
      <c r="F540" s="15">
        <v>660.10949818958795</v>
      </c>
      <c r="G540" s="15">
        <v>660.10949818958795</v>
      </c>
      <c r="H540" s="15">
        <v>0</v>
      </c>
      <c r="I540" s="58">
        <v>7.3340718572000002E-2</v>
      </c>
      <c r="J540" s="58">
        <v>7.3340718572000002E-2</v>
      </c>
      <c r="K540" s="58">
        <v>7.3551689035999998E-2</v>
      </c>
      <c r="L540" s="58">
        <v>7.3551689035999998E-2</v>
      </c>
      <c r="M540" s="17">
        <f t="shared" si="16"/>
        <v>1</v>
      </c>
      <c r="N540" s="17">
        <f t="shared" si="17"/>
        <v>0</v>
      </c>
      <c r="O540" s="62"/>
    </row>
    <row r="541" spans="1:15" ht="13.5" thickBot="1">
      <c r="A541" s="12" t="s">
        <v>173</v>
      </c>
      <c r="B541" s="10">
        <v>10</v>
      </c>
      <c r="C541" s="15">
        <v>52708.42578125</v>
      </c>
      <c r="D541" s="15">
        <v>1202.4000000000001</v>
      </c>
      <c r="E541" s="15">
        <v>1202</v>
      </c>
      <c r="F541" s="15">
        <v>1060.1380548808299</v>
      </c>
      <c r="G541" s="15">
        <v>1066.64472274277</v>
      </c>
      <c r="H541" s="15">
        <v>6.5066678619380003</v>
      </c>
      <c r="I541" s="58">
        <v>9.5467846172000007E-2</v>
      </c>
      <c r="J541" s="58">
        <v>0.100043561968</v>
      </c>
      <c r="K541" s="58">
        <v>9.5186552219999998E-2</v>
      </c>
      <c r="L541" s="58">
        <v>9.9762268015999994E-2</v>
      </c>
      <c r="M541" s="17">
        <f t="shared" si="16"/>
        <v>1</v>
      </c>
      <c r="N541" s="17">
        <f t="shared" si="17"/>
        <v>0</v>
      </c>
      <c r="O541" s="62"/>
    </row>
    <row r="542" spans="1:15" ht="13.5" thickBot="1">
      <c r="A542" s="12" t="s">
        <v>173</v>
      </c>
      <c r="B542" s="10">
        <v>11</v>
      </c>
      <c r="C542" s="15">
        <v>57239.65234375</v>
      </c>
      <c r="D542" s="15">
        <v>1288.2</v>
      </c>
      <c r="E542" s="15">
        <v>1282.9000000000001</v>
      </c>
      <c r="F542" s="15">
        <v>1173.74103251828</v>
      </c>
      <c r="G542" s="15">
        <v>1198.4933247910601</v>
      </c>
      <c r="H542" s="15">
        <v>24.752292272778998</v>
      </c>
      <c r="I542" s="58">
        <v>6.3084863015999998E-2</v>
      </c>
      <c r="J542" s="58">
        <v>8.0491538313000002E-2</v>
      </c>
      <c r="K542" s="58">
        <v>5.9357718148999997E-2</v>
      </c>
      <c r="L542" s="58">
        <v>7.6764393447000007E-2</v>
      </c>
      <c r="M542" s="17">
        <f t="shared" si="16"/>
        <v>1</v>
      </c>
      <c r="N542" s="17">
        <f t="shared" si="17"/>
        <v>0</v>
      </c>
      <c r="O542" s="62"/>
    </row>
    <row r="543" spans="1:15" ht="13.5" thickBot="1">
      <c r="A543" s="12" t="s">
        <v>173</v>
      </c>
      <c r="B543" s="10">
        <v>12</v>
      </c>
      <c r="C543" s="15">
        <v>61861.73828125</v>
      </c>
      <c r="D543" s="15">
        <v>1321.1</v>
      </c>
      <c r="E543" s="15">
        <v>1307.9000000000001</v>
      </c>
      <c r="F543" s="15">
        <v>1166.4540980127099</v>
      </c>
      <c r="G543" s="15">
        <v>1241.71371095022</v>
      </c>
      <c r="H543" s="15">
        <v>75.259612937502993</v>
      </c>
      <c r="I543" s="58">
        <v>5.5827207488999997E-2</v>
      </c>
      <c r="J543" s="58">
        <v>0.108752392396</v>
      </c>
      <c r="K543" s="58">
        <v>4.6544507067000002E-2</v>
      </c>
      <c r="L543" s="58">
        <v>9.9469691974000005E-2</v>
      </c>
      <c r="M543" s="17">
        <f t="shared" si="16"/>
        <v>1</v>
      </c>
      <c r="N543" s="17">
        <f t="shared" si="17"/>
        <v>0</v>
      </c>
      <c r="O543" s="62"/>
    </row>
    <row r="544" spans="1:15" ht="13.5" thickBot="1">
      <c r="A544" s="12" t="s">
        <v>173</v>
      </c>
      <c r="B544" s="10">
        <v>13</v>
      </c>
      <c r="C544" s="15">
        <v>65900.46875</v>
      </c>
      <c r="D544" s="15">
        <v>1331.3</v>
      </c>
      <c r="E544" s="15">
        <v>1321.5</v>
      </c>
      <c r="F544" s="15">
        <v>1156.0575185346599</v>
      </c>
      <c r="G544" s="15">
        <v>1255.0792190398099</v>
      </c>
      <c r="H544" s="15">
        <v>99.021700505151003</v>
      </c>
      <c r="I544" s="58">
        <v>5.3601111786000001E-2</v>
      </c>
      <c r="J544" s="58">
        <v>0.12323662550300001</v>
      </c>
      <c r="K544" s="58">
        <v>4.6709409957E-2</v>
      </c>
      <c r="L544" s="58">
        <v>0.116344923674</v>
      </c>
      <c r="M544" s="17">
        <f t="shared" si="16"/>
        <v>1</v>
      </c>
      <c r="N544" s="17">
        <f t="shared" si="17"/>
        <v>0</v>
      </c>
      <c r="O544" s="62"/>
    </row>
    <row r="545" spans="1:15" ht="13.5" thickBot="1">
      <c r="A545" s="12" t="s">
        <v>173</v>
      </c>
      <c r="B545" s="10">
        <v>14</v>
      </c>
      <c r="C545" s="15">
        <v>69599.2109375</v>
      </c>
      <c r="D545" s="15">
        <v>1322.7</v>
      </c>
      <c r="E545" s="15">
        <v>1316.9</v>
      </c>
      <c r="F545" s="15">
        <v>1143.39331488927</v>
      </c>
      <c r="G545" s="15">
        <v>1242.28951544603</v>
      </c>
      <c r="H545" s="15">
        <v>98.896200556753996</v>
      </c>
      <c r="I545" s="58">
        <v>5.6547457491999999E-2</v>
      </c>
      <c r="J545" s="58">
        <v>0.126094715267</v>
      </c>
      <c r="K545" s="58">
        <v>5.2468695184999997E-2</v>
      </c>
      <c r="L545" s="58">
        <v>0.122015952961</v>
      </c>
      <c r="M545" s="17">
        <f t="shared" si="16"/>
        <v>1</v>
      </c>
      <c r="N545" s="17">
        <f t="shared" si="17"/>
        <v>0</v>
      </c>
      <c r="O545" s="62"/>
    </row>
    <row r="546" spans="1:15" ht="13.5" thickBot="1">
      <c r="A546" s="12" t="s">
        <v>173</v>
      </c>
      <c r="B546" s="10">
        <v>15</v>
      </c>
      <c r="C546" s="15">
        <v>72032.8359375</v>
      </c>
      <c r="D546" s="15">
        <v>1321.3</v>
      </c>
      <c r="E546" s="15">
        <v>1298.5</v>
      </c>
      <c r="F546" s="15">
        <v>1124.6131063795101</v>
      </c>
      <c r="G546" s="15">
        <v>1234.61043813017</v>
      </c>
      <c r="H546" s="15">
        <v>109.99733175065801</v>
      </c>
      <c r="I546" s="58">
        <v>6.0963123676999999E-2</v>
      </c>
      <c r="J546" s="58">
        <v>0.13831708412099999</v>
      </c>
      <c r="K546" s="58">
        <v>4.4929368402999999E-2</v>
      </c>
      <c r="L546" s="58">
        <v>0.12228332884699999</v>
      </c>
      <c r="M546" s="17">
        <f t="shared" si="16"/>
        <v>1</v>
      </c>
      <c r="N546" s="17">
        <f t="shared" si="17"/>
        <v>0</v>
      </c>
      <c r="O546" s="62"/>
    </row>
    <row r="547" spans="1:15" ht="13.5" thickBot="1">
      <c r="A547" s="12" t="s">
        <v>173</v>
      </c>
      <c r="B547" s="10">
        <v>16</v>
      </c>
      <c r="C547" s="15">
        <v>73041.328125</v>
      </c>
      <c r="D547" s="15">
        <v>1306.9000000000001</v>
      </c>
      <c r="E547" s="15">
        <v>1299.2</v>
      </c>
      <c r="F547" s="15">
        <v>1108.9531559183899</v>
      </c>
      <c r="G547" s="15">
        <v>1217.16848756578</v>
      </c>
      <c r="H547" s="15">
        <v>108.215331647396</v>
      </c>
      <c r="I547" s="58">
        <v>6.3102329419E-2</v>
      </c>
      <c r="J547" s="58">
        <v>0.13920312523299999</v>
      </c>
      <c r="K547" s="58">
        <v>5.7687420838999998E-2</v>
      </c>
      <c r="L547" s="58">
        <v>0.133788216653</v>
      </c>
      <c r="M547" s="17">
        <f t="shared" si="16"/>
        <v>1</v>
      </c>
      <c r="N547" s="17">
        <f t="shared" si="17"/>
        <v>0</v>
      </c>
      <c r="O547" s="62"/>
    </row>
    <row r="548" spans="1:15" ht="13.5" thickBot="1">
      <c r="A548" s="12" t="s">
        <v>173</v>
      </c>
      <c r="B548" s="10">
        <v>17</v>
      </c>
      <c r="C548" s="15">
        <v>73058.6015625</v>
      </c>
      <c r="D548" s="15">
        <v>1272.9000000000001</v>
      </c>
      <c r="E548" s="15">
        <v>1264.5999999999999</v>
      </c>
      <c r="F548" s="15">
        <v>1056.42568412225</v>
      </c>
      <c r="G548" s="15">
        <v>1154.4256822149</v>
      </c>
      <c r="H548" s="15">
        <v>97.999998092650998</v>
      </c>
      <c r="I548" s="58">
        <v>8.3315272704000007E-2</v>
      </c>
      <c r="J548" s="58">
        <v>0.152232289646</v>
      </c>
      <c r="K548" s="58">
        <v>7.7478423195999999E-2</v>
      </c>
      <c r="L548" s="58">
        <v>0.14639544013899999</v>
      </c>
      <c r="M548" s="17">
        <f t="shared" si="16"/>
        <v>1</v>
      </c>
      <c r="N548" s="17">
        <f t="shared" si="17"/>
        <v>0</v>
      </c>
      <c r="O548" s="62"/>
    </row>
    <row r="549" spans="1:15" ht="13.5" thickBot="1">
      <c r="A549" s="12" t="s">
        <v>173</v>
      </c>
      <c r="B549" s="10">
        <v>18</v>
      </c>
      <c r="C549" s="15">
        <v>72634.21875</v>
      </c>
      <c r="D549" s="15">
        <v>1247.2</v>
      </c>
      <c r="E549" s="15">
        <v>1240.7</v>
      </c>
      <c r="F549" s="15">
        <v>976.77763430568905</v>
      </c>
      <c r="G549" s="15">
        <v>1074.7776323983401</v>
      </c>
      <c r="H549" s="15">
        <v>97.999998092650998</v>
      </c>
      <c r="I549" s="58">
        <v>0.121253423067</v>
      </c>
      <c r="J549" s="58">
        <v>0.19017044001</v>
      </c>
      <c r="K549" s="58">
        <v>0.116682396344</v>
      </c>
      <c r="L549" s="58">
        <v>0.185599413287</v>
      </c>
      <c r="M549" s="17">
        <f t="shared" si="16"/>
        <v>1</v>
      </c>
      <c r="N549" s="17">
        <f t="shared" si="17"/>
        <v>0</v>
      </c>
      <c r="O549" s="62"/>
    </row>
    <row r="550" spans="1:15" ht="13.5" thickBot="1">
      <c r="A550" s="12" t="s">
        <v>173</v>
      </c>
      <c r="B550" s="10">
        <v>19</v>
      </c>
      <c r="C550" s="15">
        <v>71271.1015625</v>
      </c>
      <c r="D550" s="15">
        <v>1135.7</v>
      </c>
      <c r="E550" s="15">
        <v>1113.5999999999999</v>
      </c>
      <c r="F550" s="15">
        <v>795.81042150855001</v>
      </c>
      <c r="G550" s="15">
        <v>893.81041960120206</v>
      </c>
      <c r="H550" s="15">
        <v>97.999998092650998</v>
      </c>
      <c r="I550" s="58">
        <v>0.17010519015299999</v>
      </c>
      <c r="J550" s="58">
        <v>0.239022207096</v>
      </c>
      <c r="K550" s="58">
        <v>0.154563699295</v>
      </c>
      <c r="L550" s="58">
        <v>0.223480716238</v>
      </c>
      <c r="M550" s="17">
        <f t="shared" si="16"/>
        <v>1</v>
      </c>
      <c r="N550" s="17">
        <f t="shared" si="17"/>
        <v>0</v>
      </c>
      <c r="O550" s="62"/>
    </row>
    <row r="551" spans="1:15" ht="13.5" thickBot="1">
      <c r="A551" s="12" t="s">
        <v>173</v>
      </c>
      <c r="B551" s="10">
        <v>20</v>
      </c>
      <c r="C551" s="15">
        <v>68798.7109375</v>
      </c>
      <c r="D551" s="15">
        <v>511.9</v>
      </c>
      <c r="E551" s="15">
        <v>509.1</v>
      </c>
      <c r="F551" s="15">
        <v>459.632846878988</v>
      </c>
      <c r="G551" s="15">
        <v>531.61417868093304</v>
      </c>
      <c r="H551" s="15">
        <v>71.981331801943995</v>
      </c>
      <c r="I551" s="58">
        <v>1.3863698087E-2</v>
      </c>
      <c r="J551" s="58">
        <v>3.6756085176E-2</v>
      </c>
      <c r="K551" s="58">
        <v>1.5832755753E-2</v>
      </c>
      <c r="L551" s="58">
        <v>3.4787027510999997E-2</v>
      </c>
      <c r="M551" s="17">
        <f t="shared" si="16"/>
        <v>1</v>
      </c>
      <c r="N551" s="17">
        <f t="shared" si="17"/>
        <v>1</v>
      </c>
      <c r="O551" s="62"/>
    </row>
    <row r="552" spans="1:15" ht="13.5" thickBot="1">
      <c r="A552" s="12" t="s">
        <v>173</v>
      </c>
      <c r="B552" s="10">
        <v>21</v>
      </c>
      <c r="C552" s="15">
        <v>66429.65625</v>
      </c>
      <c r="D552" s="15">
        <v>64.099999999999994</v>
      </c>
      <c r="E552" s="15">
        <v>61.6</v>
      </c>
      <c r="F552" s="15">
        <v>136.85995782095901</v>
      </c>
      <c r="G552" s="15">
        <v>172.12840123797801</v>
      </c>
      <c r="H552" s="15">
        <v>35.268443417019</v>
      </c>
      <c r="I552" s="58">
        <v>7.5969339829000004E-2</v>
      </c>
      <c r="J552" s="58">
        <v>5.1167340238999999E-2</v>
      </c>
      <c r="K552" s="58">
        <v>7.7727427030000004E-2</v>
      </c>
      <c r="L552" s="58">
        <v>5.2925427439999999E-2</v>
      </c>
      <c r="M552" s="17">
        <f t="shared" si="16"/>
        <v>1</v>
      </c>
      <c r="N552" s="17">
        <f t="shared" si="17"/>
        <v>1</v>
      </c>
      <c r="O552" s="62"/>
    </row>
    <row r="553" spans="1:15" ht="13.5" thickBot="1">
      <c r="A553" s="12" t="s">
        <v>173</v>
      </c>
      <c r="B553" s="10">
        <v>22</v>
      </c>
      <c r="C553" s="15">
        <v>64053.8125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58">
        <v>0</v>
      </c>
      <c r="J553" s="58">
        <v>0</v>
      </c>
      <c r="K553" s="58">
        <v>0</v>
      </c>
      <c r="L553" s="58">
        <v>0</v>
      </c>
      <c r="M553" s="17">
        <f t="shared" si="16"/>
        <v>0</v>
      </c>
      <c r="N553" s="17">
        <f t="shared" si="17"/>
        <v>0</v>
      </c>
      <c r="O553" s="62"/>
    </row>
    <row r="554" spans="1:15" ht="13.5" thickBot="1">
      <c r="A554" s="12" t="s">
        <v>173</v>
      </c>
      <c r="B554" s="10">
        <v>23</v>
      </c>
      <c r="C554" s="15">
        <v>59871.8984375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58">
        <v>0</v>
      </c>
      <c r="J554" s="58">
        <v>0</v>
      </c>
      <c r="K554" s="58">
        <v>0</v>
      </c>
      <c r="L554" s="58">
        <v>0</v>
      </c>
      <c r="M554" s="17">
        <f t="shared" si="16"/>
        <v>0</v>
      </c>
      <c r="N554" s="17">
        <f t="shared" si="17"/>
        <v>0</v>
      </c>
      <c r="O554" s="62"/>
    </row>
    <row r="555" spans="1:15" ht="13.5" thickBot="1">
      <c r="A555" s="12" t="s">
        <v>173</v>
      </c>
      <c r="B555" s="10">
        <v>24</v>
      </c>
      <c r="C555" s="15">
        <v>55383.42578125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58">
        <v>0</v>
      </c>
      <c r="J555" s="58">
        <v>0</v>
      </c>
      <c r="K555" s="58">
        <v>0</v>
      </c>
      <c r="L555" s="58">
        <v>0</v>
      </c>
      <c r="M555" s="17">
        <f t="shared" si="16"/>
        <v>0</v>
      </c>
      <c r="N555" s="17">
        <f t="shared" si="17"/>
        <v>0</v>
      </c>
      <c r="O555" s="62"/>
    </row>
    <row r="556" spans="1:15" ht="13.5" thickBot="1">
      <c r="A556" s="12" t="s">
        <v>174</v>
      </c>
      <c r="B556" s="10">
        <v>1</v>
      </c>
      <c r="C556" s="15">
        <v>51566.90234375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58">
        <v>0</v>
      </c>
      <c r="J556" s="58">
        <v>0</v>
      </c>
      <c r="K556" s="58">
        <v>0</v>
      </c>
      <c r="L556" s="58">
        <v>0</v>
      </c>
      <c r="M556" s="17">
        <f t="shared" si="16"/>
        <v>0</v>
      </c>
      <c r="N556" s="17">
        <f t="shared" si="17"/>
        <v>0</v>
      </c>
      <c r="O556" s="62"/>
    </row>
    <row r="557" spans="1:15" ht="13.5" thickBot="1">
      <c r="A557" s="12" t="s">
        <v>174</v>
      </c>
      <c r="B557" s="10">
        <v>2</v>
      </c>
      <c r="C557" s="15">
        <v>48644.73828125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58">
        <v>0</v>
      </c>
      <c r="J557" s="58">
        <v>0</v>
      </c>
      <c r="K557" s="58">
        <v>0</v>
      </c>
      <c r="L557" s="58">
        <v>0</v>
      </c>
      <c r="M557" s="17">
        <f t="shared" si="16"/>
        <v>0</v>
      </c>
      <c r="N557" s="17">
        <f t="shared" si="17"/>
        <v>0</v>
      </c>
      <c r="O557" s="62"/>
    </row>
    <row r="558" spans="1:15" ht="13.5" thickBot="1">
      <c r="A558" s="12" t="s">
        <v>174</v>
      </c>
      <c r="B558" s="10">
        <v>3</v>
      </c>
      <c r="C558" s="15">
        <v>46459.2421875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58">
        <v>0</v>
      </c>
      <c r="J558" s="58">
        <v>0</v>
      </c>
      <c r="K558" s="58">
        <v>0</v>
      </c>
      <c r="L558" s="58">
        <v>0</v>
      </c>
      <c r="M558" s="17">
        <f t="shared" si="16"/>
        <v>0</v>
      </c>
      <c r="N558" s="17">
        <f t="shared" si="17"/>
        <v>0</v>
      </c>
      <c r="O558" s="62"/>
    </row>
    <row r="559" spans="1:15" ht="13.5" thickBot="1">
      <c r="A559" s="12" t="s">
        <v>174</v>
      </c>
      <c r="B559" s="10">
        <v>4</v>
      </c>
      <c r="C559" s="15">
        <v>44995.4140625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58">
        <v>0</v>
      </c>
      <c r="J559" s="58">
        <v>0</v>
      </c>
      <c r="K559" s="58">
        <v>0</v>
      </c>
      <c r="L559" s="58">
        <v>0</v>
      </c>
      <c r="M559" s="17">
        <f t="shared" si="16"/>
        <v>0</v>
      </c>
      <c r="N559" s="17">
        <f t="shared" si="17"/>
        <v>0</v>
      </c>
      <c r="O559" s="62"/>
    </row>
    <row r="560" spans="1:15" ht="13.5" thickBot="1">
      <c r="A560" s="12" t="s">
        <v>174</v>
      </c>
      <c r="B560" s="10">
        <v>5</v>
      </c>
      <c r="C560" s="15">
        <v>44453.12109375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58">
        <v>0</v>
      </c>
      <c r="J560" s="58">
        <v>0</v>
      </c>
      <c r="K560" s="58">
        <v>0</v>
      </c>
      <c r="L560" s="58">
        <v>0</v>
      </c>
      <c r="M560" s="17">
        <f t="shared" si="16"/>
        <v>0</v>
      </c>
      <c r="N560" s="17">
        <f t="shared" si="17"/>
        <v>0</v>
      </c>
      <c r="O560" s="62"/>
    </row>
    <row r="561" spans="1:15" ht="13.5" thickBot="1">
      <c r="A561" s="12" t="s">
        <v>174</v>
      </c>
      <c r="B561" s="10">
        <v>6</v>
      </c>
      <c r="C561" s="15">
        <v>44992.2109375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58">
        <v>0</v>
      </c>
      <c r="J561" s="58">
        <v>0</v>
      </c>
      <c r="K561" s="58">
        <v>0</v>
      </c>
      <c r="L561" s="58">
        <v>0</v>
      </c>
      <c r="M561" s="17">
        <f t="shared" si="16"/>
        <v>0</v>
      </c>
      <c r="N561" s="17">
        <f t="shared" si="17"/>
        <v>0</v>
      </c>
      <c r="O561" s="62"/>
    </row>
    <row r="562" spans="1:15" ht="13.5" thickBot="1">
      <c r="A562" s="12" t="s">
        <v>174</v>
      </c>
      <c r="B562" s="10">
        <v>7</v>
      </c>
      <c r="C562" s="15">
        <v>46362.4140625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58">
        <v>0</v>
      </c>
      <c r="J562" s="58">
        <v>0</v>
      </c>
      <c r="K562" s="58">
        <v>0</v>
      </c>
      <c r="L562" s="58">
        <v>0</v>
      </c>
      <c r="M562" s="17">
        <f t="shared" si="16"/>
        <v>0</v>
      </c>
      <c r="N562" s="17">
        <f t="shared" si="17"/>
        <v>0</v>
      </c>
      <c r="O562" s="62"/>
    </row>
    <row r="563" spans="1:15" ht="13.5" thickBot="1">
      <c r="A563" s="12" t="s">
        <v>174</v>
      </c>
      <c r="B563" s="10">
        <v>8</v>
      </c>
      <c r="C563" s="15">
        <v>46991.265625</v>
      </c>
      <c r="D563" s="15">
        <v>91.1</v>
      </c>
      <c r="E563" s="15">
        <v>87.5</v>
      </c>
      <c r="F563" s="15">
        <v>81.423710565378997</v>
      </c>
      <c r="G563" s="15">
        <v>81.423710565378997</v>
      </c>
      <c r="H563" s="15">
        <v>0</v>
      </c>
      <c r="I563" s="58">
        <v>6.8047042430000003E-3</v>
      </c>
      <c r="J563" s="58">
        <v>6.8047042430000003E-3</v>
      </c>
      <c r="K563" s="58">
        <v>4.2730586739999996E-3</v>
      </c>
      <c r="L563" s="58">
        <v>4.2730586739999996E-3</v>
      </c>
      <c r="M563" s="17">
        <f t="shared" si="16"/>
        <v>1</v>
      </c>
      <c r="N563" s="17">
        <f t="shared" si="17"/>
        <v>0</v>
      </c>
      <c r="O563" s="62"/>
    </row>
    <row r="564" spans="1:15" ht="13.5" thickBot="1">
      <c r="A564" s="12" t="s">
        <v>174</v>
      </c>
      <c r="B564" s="10">
        <v>9</v>
      </c>
      <c r="C564" s="15">
        <v>48936.08203125</v>
      </c>
      <c r="D564" s="15">
        <v>572.70000000000005</v>
      </c>
      <c r="E564" s="15">
        <v>545.29999999999995</v>
      </c>
      <c r="F564" s="15">
        <v>484.71026101764699</v>
      </c>
      <c r="G564" s="15">
        <v>484.71026101764699</v>
      </c>
      <c r="H564" s="15">
        <v>0</v>
      </c>
      <c r="I564" s="58">
        <v>6.1877453573999999E-2</v>
      </c>
      <c r="J564" s="58">
        <v>6.1877453573999999E-2</v>
      </c>
      <c r="K564" s="58">
        <v>4.2608817849000002E-2</v>
      </c>
      <c r="L564" s="58">
        <v>4.2608817849000002E-2</v>
      </c>
      <c r="M564" s="17">
        <f t="shared" si="16"/>
        <v>1</v>
      </c>
      <c r="N564" s="17">
        <f t="shared" si="17"/>
        <v>0</v>
      </c>
      <c r="O564" s="62"/>
    </row>
    <row r="565" spans="1:15" ht="13.5" thickBot="1">
      <c r="A565" s="12" t="s">
        <v>174</v>
      </c>
      <c r="B565" s="10">
        <v>10</v>
      </c>
      <c r="C565" s="15">
        <v>52068.984375</v>
      </c>
      <c r="D565" s="15">
        <v>951.4</v>
      </c>
      <c r="E565" s="15">
        <v>963.9</v>
      </c>
      <c r="F565" s="15">
        <v>873.23345275302802</v>
      </c>
      <c r="G565" s="15">
        <v>873.23345275302802</v>
      </c>
      <c r="H565" s="15">
        <v>0</v>
      </c>
      <c r="I565" s="58">
        <v>5.4969442507999997E-2</v>
      </c>
      <c r="J565" s="58">
        <v>5.4969442507999997E-2</v>
      </c>
      <c r="K565" s="58">
        <v>6.3759878514000001E-2</v>
      </c>
      <c r="L565" s="58">
        <v>6.3759878514000001E-2</v>
      </c>
      <c r="M565" s="17">
        <f t="shared" si="16"/>
        <v>1</v>
      </c>
      <c r="N565" s="17">
        <f t="shared" si="17"/>
        <v>0</v>
      </c>
      <c r="O565" s="62"/>
    </row>
    <row r="566" spans="1:15" ht="13.5" thickBot="1">
      <c r="A566" s="12" t="s">
        <v>174</v>
      </c>
      <c r="B566" s="10">
        <v>11</v>
      </c>
      <c r="C566" s="15">
        <v>55781.703125</v>
      </c>
      <c r="D566" s="15">
        <v>1131.5999999999999</v>
      </c>
      <c r="E566" s="15">
        <v>1129.4000000000001</v>
      </c>
      <c r="F566" s="15">
        <v>1041.88398974498</v>
      </c>
      <c r="G566" s="15">
        <v>1041.88398974498</v>
      </c>
      <c r="H566" s="15">
        <v>0</v>
      </c>
      <c r="I566" s="58">
        <v>6.3091427746000003E-2</v>
      </c>
      <c r="J566" s="58">
        <v>6.3091427746000003E-2</v>
      </c>
      <c r="K566" s="58">
        <v>6.1544311009E-2</v>
      </c>
      <c r="L566" s="58">
        <v>6.1544311009E-2</v>
      </c>
      <c r="M566" s="17">
        <f t="shared" si="16"/>
        <v>1</v>
      </c>
      <c r="N566" s="17">
        <f t="shared" si="17"/>
        <v>0</v>
      </c>
      <c r="O566" s="62"/>
    </row>
    <row r="567" spans="1:15" ht="13.5" thickBot="1">
      <c r="A567" s="12" t="s">
        <v>174</v>
      </c>
      <c r="B567" s="10">
        <v>12</v>
      </c>
      <c r="C567" s="15">
        <v>59208.1328125</v>
      </c>
      <c r="D567" s="15">
        <v>1190.8</v>
      </c>
      <c r="E567" s="15">
        <v>1176.3</v>
      </c>
      <c r="F567" s="15">
        <v>1121.74971419758</v>
      </c>
      <c r="G567" s="15">
        <v>1146.9046936787499</v>
      </c>
      <c r="H567" s="15">
        <v>25.154979481165999</v>
      </c>
      <c r="I567" s="58">
        <v>3.0868710492999999E-2</v>
      </c>
      <c r="J567" s="58">
        <v>4.8558569481E-2</v>
      </c>
      <c r="K567" s="58">
        <v>2.0671804726000002E-2</v>
      </c>
      <c r="L567" s="58">
        <v>3.8361663714000002E-2</v>
      </c>
      <c r="M567" s="17">
        <f t="shared" si="16"/>
        <v>1</v>
      </c>
      <c r="N567" s="17">
        <f t="shared" si="17"/>
        <v>0</v>
      </c>
      <c r="O567" s="62"/>
    </row>
    <row r="568" spans="1:15" ht="13.5" thickBot="1">
      <c r="A568" s="12" t="s">
        <v>174</v>
      </c>
      <c r="B568" s="10">
        <v>13</v>
      </c>
      <c r="C568" s="15">
        <v>62231.86328125</v>
      </c>
      <c r="D568" s="15">
        <v>1225</v>
      </c>
      <c r="E568" s="15">
        <v>1209.5</v>
      </c>
      <c r="F568" s="15">
        <v>1160.4876503043699</v>
      </c>
      <c r="G568" s="15">
        <v>1222.77705048137</v>
      </c>
      <c r="H568" s="15">
        <v>62.289400177002001</v>
      </c>
      <c r="I568" s="58">
        <v>1.563255638E-3</v>
      </c>
      <c r="J568" s="58">
        <v>4.5367334524999997E-2</v>
      </c>
      <c r="K568" s="58">
        <v>9.3368850069999992E-3</v>
      </c>
      <c r="L568" s="58">
        <v>3.4467193877999999E-2</v>
      </c>
      <c r="M568" s="17">
        <f t="shared" si="16"/>
        <v>1</v>
      </c>
      <c r="N568" s="17">
        <f t="shared" si="17"/>
        <v>1</v>
      </c>
      <c r="O568" s="62"/>
    </row>
    <row r="569" spans="1:15" ht="13.5" thickBot="1">
      <c r="A569" s="12" t="s">
        <v>174</v>
      </c>
      <c r="B569" s="10">
        <v>14</v>
      </c>
      <c r="C569" s="15">
        <v>65239.50390625</v>
      </c>
      <c r="D569" s="15">
        <v>1249.5</v>
      </c>
      <c r="E569" s="15">
        <v>1241.0999999999999</v>
      </c>
      <c r="F569" s="15">
        <v>1127.4022956249501</v>
      </c>
      <c r="G569" s="15">
        <v>1193.62467845016</v>
      </c>
      <c r="H569" s="15">
        <v>66.222382825215007</v>
      </c>
      <c r="I569" s="58">
        <v>3.929347507E-2</v>
      </c>
      <c r="J569" s="58">
        <v>8.5863364538999995E-2</v>
      </c>
      <c r="K569" s="58">
        <v>3.3386302074E-2</v>
      </c>
      <c r="L569" s="58">
        <v>7.9956191543000002E-2</v>
      </c>
      <c r="M569" s="17">
        <f t="shared" si="16"/>
        <v>1</v>
      </c>
      <c r="N569" s="17">
        <f t="shared" si="17"/>
        <v>0</v>
      </c>
      <c r="O569" s="62"/>
    </row>
    <row r="570" spans="1:15" ht="13.5" thickBot="1">
      <c r="A570" s="12" t="s">
        <v>174</v>
      </c>
      <c r="B570" s="10">
        <v>15</v>
      </c>
      <c r="C570" s="15">
        <v>67774.7421875</v>
      </c>
      <c r="D570" s="15">
        <v>1245.2</v>
      </c>
      <c r="E570" s="15">
        <v>1224.4000000000001</v>
      </c>
      <c r="F570" s="15">
        <v>1091.8867159869901</v>
      </c>
      <c r="G570" s="15">
        <v>1143.3812840742501</v>
      </c>
      <c r="H570" s="15">
        <v>51.494568087259999</v>
      </c>
      <c r="I570" s="58">
        <v>7.1602472520999993E-2</v>
      </c>
      <c r="J570" s="58">
        <v>0.10781524895400001</v>
      </c>
      <c r="K570" s="58">
        <v>5.6975187008E-2</v>
      </c>
      <c r="L570" s="58">
        <v>9.3187963439999993E-2</v>
      </c>
      <c r="M570" s="17">
        <f t="shared" si="16"/>
        <v>1</v>
      </c>
      <c r="N570" s="17">
        <f t="shared" si="17"/>
        <v>0</v>
      </c>
      <c r="O570" s="62"/>
    </row>
    <row r="571" spans="1:15" ht="13.5" thickBot="1">
      <c r="A571" s="12" t="s">
        <v>174</v>
      </c>
      <c r="B571" s="10">
        <v>16</v>
      </c>
      <c r="C571" s="15">
        <v>69384.28125</v>
      </c>
      <c r="D571" s="15">
        <v>1182.7</v>
      </c>
      <c r="E571" s="15">
        <v>1165.9000000000001</v>
      </c>
      <c r="F571" s="15">
        <v>1094.4606865819301</v>
      </c>
      <c r="G571" s="15">
        <v>1133.83292500178</v>
      </c>
      <c r="H571" s="15">
        <v>39.372238419851001</v>
      </c>
      <c r="I571" s="58">
        <v>3.4365031644000003E-2</v>
      </c>
      <c r="J571" s="58">
        <v>6.2052963022000002E-2</v>
      </c>
      <c r="K571" s="58">
        <v>2.2550685652E-2</v>
      </c>
      <c r="L571" s="58">
        <v>5.0238617030000002E-2</v>
      </c>
      <c r="M571" s="17">
        <f t="shared" si="16"/>
        <v>1</v>
      </c>
      <c r="N571" s="17">
        <f t="shared" si="17"/>
        <v>0</v>
      </c>
      <c r="O571" s="62"/>
    </row>
    <row r="572" spans="1:15" ht="13.5" thickBot="1">
      <c r="A572" s="12" t="s">
        <v>174</v>
      </c>
      <c r="B572" s="10">
        <v>17</v>
      </c>
      <c r="C572" s="15">
        <v>70196.1484375</v>
      </c>
      <c r="D572" s="15">
        <v>1051.4000000000001</v>
      </c>
      <c r="E572" s="15">
        <v>1033</v>
      </c>
      <c r="F572" s="15">
        <v>1104.0723691712501</v>
      </c>
      <c r="G572" s="15">
        <v>1162.3730703147201</v>
      </c>
      <c r="H572" s="15">
        <v>58.300701143475997</v>
      </c>
      <c r="I572" s="58">
        <v>7.8040133834999997E-2</v>
      </c>
      <c r="J572" s="58">
        <v>3.7041047236999997E-2</v>
      </c>
      <c r="K572" s="58">
        <v>9.0979655635999995E-2</v>
      </c>
      <c r="L572" s="58">
        <v>4.9980569037000003E-2</v>
      </c>
      <c r="M572" s="17">
        <f t="shared" si="16"/>
        <v>1</v>
      </c>
      <c r="N572" s="17">
        <f t="shared" si="17"/>
        <v>1</v>
      </c>
      <c r="O572" s="62"/>
    </row>
    <row r="573" spans="1:15" ht="13.5" thickBot="1">
      <c r="A573" s="12" t="s">
        <v>174</v>
      </c>
      <c r="B573" s="10">
        <v>18</v>
      </c>
      <c r="C573" s="15">
        <v>69908.40625</v>
      </c>
      <c r="D573" s="15">
        <v>948.4</v>
      </c>
      <c r="E573" s="15">
        <v>965.9</v>
      </c>
      <c r="F573" s="15">
        <v>799.43113084475203</v>
      </c>
      <c r="G573" s="15">
        <v>826.32521397802498</v>
      </c>
      <c r="H573" s="15">
        <v>26.894083133273</v>
      </c>
      <c r="I573" s="58">
        <v>8.5847247554E-2</v>
      </c>
      <c r="J573" s="58">
        <v>0.104760104891</v>
      </c>
      <c r="K573" s="58">
        <v>9.8153857962000005E-2</v>
      </c>
      <c r="L573" s="58">
        <v>0.11706671529899999</v>
      </c>
      <c r="M573" s="17">
        <f t="shared" si="16"/>
        <v>1</v>
      </c>
      <c r="N573" s="17">
        <f t="shared" si="17"/>
        <v>0</v>
      </c>
      <c r="O573" s="62"/>
    </row>
    <row r="574" spans="1:15" ht="13.5" thickBot="1">
      <c r="A574" s="12" t="s">
        <v>174</v>
      </c>
      <c r="B574" s="10">
        <v>19</v>
      </c>
      <c r="C574" s="15">
        <v>68437.515625</v>
      </c>
      <c r="D574" s="15">
        <v>855.9</v>
      </c>
      <c r="E574" s="15">
        <v>785.9</v>
      </c>
      <c r="F574" s="15">
        <v>368.06715596536799</v>
      </c>
      <c r="G574" s="15">
        <v>368.06715596536799</v>
      </c>
      <c r="H574" s="15">
        <v>0</v>
      </c>
      <c r="I574" s="58">
        <v>0.34306107175400002</v>
      </c>
      <c r="J574" s="58">
        <v>0.34306107175400002</v>
      </c>
      <c r="K574" s="58">
        <v>0.29383463012200001</v>
      </c>
      <c r="L574" s="58">
        <v>0.29383463012200001</v>
      </c>
      <c r="M574" s="17">
        <f t="shared" si="16"/>
        <v>1</v>
      </c>
      <c r="N574" s="17">
        <f t="shared" si="17"/>
        <v>0</v>
      </c>
      <c r="O574" s="62"/>
    </row>
    <row r="575" spans="1:15" ht="13.5" thickBot="1">
      <c r="A575" s="12" t="s">
        <v>174</v>
      </c>
      <c r="B575" s="10">
        <v>20</v>
      </c>
      <c r="C575" s="15">
        <v>65950.390625</v>
      </c>
      <c r="D575" s="15">
        <v>278.39999999999998</v>
      </c>
      <c r="E575" s="15">
        <v>279.39999999999998</v>
      </c>
      <c r="F575" s="15">
        <v>118.50400048284099</v>
      </c>
      <c r="G575" s="15">
        <v>118.50400048284099</v>
      </c>
      <c r="H575" s="15">
        <v>0</v>
      </c>
      <c r="I575" s="58">
        <v>0.11244444410399999</v>
      </c>
      <c r="J575" s="58">
        <v>0.11244444410399999</v>
      </c>
      <c r="K575" s="58">
        <v>0.113147678985</v>
      </c>
      <c r="L575" s="58">
        <v>0.113147678985</v>
      </c>
      <c r="M575" s="17">
        <f t="shared" si="16"/>
        <v>1</v>
      </c>
      <c r="N575" s="17">
        <f t="shared" si="17"/>
        <v>0</v>
      </c>
      <c r="O575" s="62"/>
    </row>
    <row r="576" spans="1:15" ht="13.5" thickBot="1">
      <c r="A576" s="12" t="s">
        <v>174</v>
      </c>
      <c r="B576" s="10">
        <v>21</v>
      </c>
      <c r="C576" s="15">
        <v>63341.93359375</v>
      </c>
      <c r="D576" s="15">
        <v>35.4</v>
      </c>
      <c r="E576" s="15">
        <v>30.2</v>
      </c>
      <c r="F576" s="15">
        <v>21.933586191528001</v>
      </c>
      <c r="G576" s="15">
        <v>21.933586191528001</v>
      </c>
      <c r="H576" s="15">
        <v>0</v>
      </c>
      <c r="I576" s="58">
        <v>9.470051904E-3</v>
      </c>
      <c r="J576" s="58">
        <v>9.470051904E-3</v>
      </c>
      <c r="K576" s="58">
        <v>5.8132305259999996E-3</v>
      </c>
      <c r="L576" s="58">
        <v>5.8132305259999996E-3</v>
      </c>
      <c r="M576" s="17">
        <f t="shared" si="16"/>
        <v>1</v>
      </c>
      <c r="N576" s="17">
        <f t="shared" si="17"/>
        <v>0</v>
      </c>
      <c r="O576" s="62"/>
    </row>
    <row r="577" spans="1:15" ht="13.5" thickBot="1">
      <c r="A577" s="12" t="s">
        <v>174</v>
      </c>
      <c r="B577" s="10">
        <v>22</v>
      </c>
      <c r="C577" s="15">
        <v>60892.01171875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58">
        <v>0</v>
      </c>
      <c r="J577" s="58">
        <v>0</v>
      </c>
      <c r="K577" s="58">
        <v>0</v>
      </c>
      <c r="L577" s="58">
        <v>0</v>
      </c>
      <c r="M577" s="17">
        <f t="shared" si="16"/>
        <v>0</v>
      </c>
      <c r="N577" s="17">
        <f t="shared" si="17"/>
        <v>0</v>
      </c>
      <c r="O577" s="62"/>
    </row>
    <row r="578" spans="1:15" ht="13.5" thickBot="1">
      <c r="A578" s="12" t="s">
        <v>174</v>
      </c>
      <c r="B578" s="10">
        <v>23</v>
      </c>
      <c r="C578" s="15">
        <v>56486.20703125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58">
        <v>0</v>
      </c>
      <c r="J578" s="58">
        <v>0</v>
      </c>
      <c r="K578" s="58">
        <v>0</v>
      </c>
      <c r="L578" s="58">
        <v>0</v>
      </c>
      <c r="M578" s="17">
        <f t="shared" si="16"/>
        <v>0</v>
      </c>
      <c r="N578" s="17">
        <f t="shared" si="17"/>
        <v>0</v>
      </c>
      <c r="O578" s="62"/>
    </row>
    <row r="579" spans="1:15" ht="13.5" thickBot="1">
      <c r="A579" s="12" t="s">
        <v>174</v>
      </c>
      <c r="B579" s="10">
        <v>24</v>
      </c>
      <c r="C579" s="15">
        <v>52237.58984375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58">
        <v>0</v>
      </c>
      <c r="J579" s="58">
        <v>0</v>
      </c>
      <c r="K579" s="58">
        <v>0</v>
      </c>
      <c r="L579" s="58">
        <v>0</v>
      </c>
      <c r="M579" s="17">
        <f t="shared" si="16"/>
        <v>0</v>
      </c>
      <c r="N579" s="17">
        <f t="shared" si="17"/>
        <v>0</v>
      </c>
      <c r="O579" s="62"/>
    </row>
    <row r="580" spans="1:15" ht="13.5" thickBot="1">
      <c r="A580" s="12" t="s">
        <v>175</v>
      </c>
      <c r="B580" s="10">
        <v>1</v>
      </c>
      <c r="C580" s="15">
        <v>48204.5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58">
        <v>0</v>
      </c>
      <c r="J580" s="58">
        <v>0</v>
      </c>
      <c r="K580" s="58">
        <v>0</v>
      </c>
      <c r="L580" s="58">
        <v>0</v>
      </c>
      <c r="M580" s="17">
        <f t="shared" si="16"/>
        <v>0</v>
      </c>
      <c r="N580" s="17">
        <f t="shared" si="17"/>
        <v>0</v>
      </c>
      <c r="O580" s="62"/>
    </row>
    <row r="581" spans="1:15" ht="13.5" thickBot="1">
      <c r="A581" s="12" t="s">
        <v>175</v>
      </c>
      <c r="B581" s="10">
        <v>2</v>
      </c>
      <c r="C581" s="15">
        <v>45301.66015625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58">
        <v>0</v>
      </c>
      <c r="J581" s="58">
        <v>0</v>
      </c>
      <c r="K581" s="58">
        <v>0</v>
      </c>
      <c r="L581" s="58">
        <v>0</v>
      </c>
      <c r="M581" s="17">
        <f t="shared" ref="M581:M644" si="18">IF(F581&gt;5,1,0)</f>
        <v>0</v>
      </c>
      <c r="N581" s="17">
        <f t="shared" ref="N581:N644" si="19">IF(G581&gt;E581,1,0)</f>
        <v>0</v>
      </c>
      <c r="O581" s="62"/>
    </row>
    <row r="582" spans="1:15" ht="13.5" thickBot="1">
      <c r="A582" s="12" t="s">
        <v>175</v>
      </c>
      <c r="B582" s="10">
        <v>3</v>
      </c>
      <c r="C582" s="15">
        <v>43061.42578125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58">
        <v>0</v>
      </c>
      <c r="J582" s="58">
        <v>0</v>
      </c>
      <c r="K582" s="58">
        <v>0</v>
      </c>
      <c r="L582" s="58">
        <v>0</v>
      </c>
      <c r="M582" s="17">
        <f t="shared" si="18"/>
        <v>0</v>
      </c>
      <c r="N582" s="17">
        <f t="shared" si="19"/>
        <v>0</v>
      </c>
      <c r="O582" s="62"/>
    </row>
    <row r="583" spans="1:15" ht="13.5" thickBot="1">
      <c r="A583" s="12" t="s">
        <v>175</v>
      </c>
      <c r="B583" s="10">
        <v>4</v>
      </c>
      <c r="C583" s="15">
        <v>41644.01953125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58">
        <v>0</v>
      </c>
      <c r="J583" s="58">
        <v>0</v>
      </c>
      <c r="K583" s="58">
        <v>0</v>
      </c>
      <c r="L583" s="58">
        <v>0</v>
      </c>
      <c r="M583" s="17">
        <f t="shared" si="18"/>
        <v>0</v>
      </c>
      <c r="N583" s="17">
        <f t="shared" si="19"/>
        <v>0</v>
      </c>
      <c r="O583" s="62"/>
    </row>
    <row r="584" spans="1:15" ht="13.5" thickBot="1">
      <c r="A584" s="12" t="s">
        <v>175</v>
      </c>
      <c r="B584" s="10">
        <v>5</v>
      </c>
      <c r="C584" s="15">
        <v>41152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58">
        <v>0</v>
      </c>
      <c r="J584" s="58">
        <v>0</v>
      </c>
      <c r="K584" s="58">
        <v>0</v>
      </c>
      <c r="L584" s="58">
        <v>0</v>
      </c>
      <c r="M584" s="17">
        <f t="shared" si="18"/>
        <v>0</v>
      </c>
      <c r="N584" s="17">
        <f t="shared" si="19"/>
        <v>0</v>
      </c>
      <c r="O584" s="62"/>
    </row>
    <row r="585" spans="1:15" ht="13.5" thickBot="1">
      <c r="A585" s="12" t="s">
        <v>175</v>
      </c>
      <c r="B585" s="10">
        <v>6</v>
      </c>
      <c r="C585" s="15">
        <v>41888.515625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58">
        <v>0</v>
      </c>
      <c r="J585" s="58">
        <v>0</v>
      </c>
      <c r="K585" s="58">
        <v>0</v>
      </c>
      <c r="L585" s="58">
        <v>0</v>
      </c>
      <c r="M585" s="17">
        <f t="shared" si="18"/>
        <v>0</v>
      </c>
      <c r="N585" s="17">
        <f t="shared" si="19"/>
        <v>0</v>
      </c>
      <c r="O585" s="62"/>
    </row>
    <row r="586" spans="1:15" ht="13.5" thickBot="1">
      <c r="A586" s="12" t="s">
        <v>175</v>
      </c>
      <c r="B586" s="10">
        <v>7</v>
      </c>
      <c r="C586" s="15">
        <v>43086.80078125</v>
      </c>
      <c r="D586" s="15">
        <v>0</v>
      </c>
      <c r="E586" s="15">
        <v>0</v>
      </c>
      <c r="F586" s="15">
        <v>3.8309206672000003E-2</v>
      </c>
      <c r="G586" s="15">
        <v>3.8309206672000003E-2</v>
      </c>
      <c r="H586" s="15">
        <v>0</v>
      </c>
      <c r="I586" s="58">
        <v>2.6940370374712199E-5</v>
      </c>
      <c r="J586" s="58">
        <v>2.6940370374712199E-5</v>
      </c>
      <c r="K586" s="58">
        <v>2.6940370374712199E-5</v>
      </c>
      <c r="L586" s="58">
        <v>2.6940370374712199E-5</v>
      </c>
      <c r="M586" s="17">
        <f t="shared" si="18"/>
        <v>0</v>
      </c>
      <c r="N586" s="17">
        <f t="shared" si="19"/>
        <v>1</v>
      </c>
      <c r="O586" s="62"/>
    </row>
    <row r="587" spans="1:15" ht="13.5" thickBot="1">
      <c r="A587" s="12" t="s">
        <v>175</v>
      </c>
      <c r="B587" s="10">
        <v>8</v>
      </c>
      <c r="C587" s="15">
        <v>44032.53515625</v>
      </c>
      <c r="D587" s="15">
        <v>80.7</v>
      </c>
      <c r="E587" s="15">
        <v>81.2</v>
      </c>
      <c r="F587" s="15">
        <v>71.544241916199994</v>
      </c>
      <c r="G587" s="15">
        <v>71.544241916199994</v>
      </c>
      <c r="H587" s="15">
        <v>0</v>
      </c>
      <c r="I587" s="58">
        <v>6.4386484410000003E-3</v>
      </c>
      <c r="J587" s="58">
        <v>6.4386484410000003E-3</v>
      </c>
      <c r="K587" s="58">
        <v>6.7902658809999997E-3</v>
      </c>
      <c r="L587" s="58">
        <v>6.7902658809999997E-3</v>
      </c>
      <c r="M587" s="17">
        <f t="shared" si="18"/>
        <v>1</v>
      </c>
      <c r="N587" s="17">
        <f t="shared" si="19"/>
        <v>0</v>
      </c>
      <c r="O587" s="62"/>
    </row>
    <row r="588" spans="1:15" ht="13.5" thickBot="1">
      <c r="A588" s="12" t="s">
        <v>175</v>
      </c>
      <c r="B588" s="10">
        <v>9</v>
      </c>
      <c r="C588" s="15">
        <v>46820.7109375</v>
      </c>
      <c r="D588" s="15">
        <v>564.4</v>
      </c>
      <c r="E588" s="15">
        <v>531.9</v>
      </c>
      <c r="F588" s="15">
        <v>427.77219460765502</v>
      </c>
      <c r="G588" s="15">
        <v>427.77219460765502</v>
      </c>
      <c r="H588" s="15">
        <v>0</v>
      </c>
      <c r="I588" s="58">
        <v>9.6081438391000001E-2</v>
      </c>
      <c r="J588" s="58">
        <v>9.6081438391000001E-2</v>
      </c>
      <c r="K588" s="58">
        <v>7.3226304776000006E-2</v>
      </c>
      <c r="L588" s="58">
        <v>7.3226304776000006E-2</v>
      </c>
      <c r="M588" s="17">
        <f t="shared" si="18"/>
        <v>1</v>
      </c>
      <c r="N588" s="17">
        <f t="shared" si="19"/>
        <v>0</v>
      </c>
      <c r="O588" s="62"/>
    </row>
    <row r="589" spans="1:15" ht="13.5" thickBot="1">
      <c r="A589" s="12" t="s">
        <v>175</v>
      </c>
      <c r="B589" s="10">
        <v>10</v>
      </c>
      <c r="C589" s="15">
        <v>50756.484375</v>
      </c>
      <c r="D589" s="15">
        <v>955.4</v>
      </c>
      <c r="E589" s="15">
        <v>958.5</v>
      </c>
      <c r="F589" s="15">
        <v>731.85779217071001</v>
      </c>
      <c r="G589" s="15">
        <v>736.35102571156301</v>
      </c>
      <c r="H589" s="15">
        <v>4.4932335408529998</v>
      </c>
      <c r="I589" s="58">
        <v>0.15404287924599999</v>
      </c>
      <c r="J589" s="58">
        <v>0.15720267779800001</v>
      </c>
      <c r="K589" s="58">
        <v>0.156222907375</v>
      </c>
      <c r="L589" s="58">
        <v>0.15938270592699999</v>
      </c>
      <c r="M589" s="17">
        <f t="shared" si="18"/>
        <v>1</v>
      </c>
      <c r="N589" s="17">
        <f t="shared" si="19"/>
        <v>0</v>
      </c>
      <c r="O589" s="62"/>
    </row>
    <row r="590" spans="1:15" ht="13.5" thickBot="1">
      <c r="A590" s="12" t="s">
        <v>175</v>
      </c>
      <c r="B590" s="10">
        <v>11</v>
      </c>
      <c r="C590" s="15">
        <v>55134.21484375</v>
      </c>
      <c r="D590" s="15">
        <v>1074.4000000000001</v>
      </c>
      <c r="E590" s="15">
        <v>1061.3</v>
      </c>
      <c r="F590" s="15">
        <v>822.89763905604696</v>
      </c>
      <c r="G590" s="15">
        <v>830.17141956514797</v>
      </c>
      <c r="H590" s="15">
        <v>7.2737805090999998</v>
      </c>
      <c r="I590" s="58">
        <v>0.171750056564</v>
      </c>
      <c r="J590" s="58">
        <v>0.17686523273099999</v>
      </c>
      <c r="K590" s="58">
        <v>0.16253767962999999</v>
      </c>
      <c r="L590" s="58">
        <v>0.16765285579700001</v>
      </c>
      <c r="M590" s="17">
        <f t="shared" si="18"/>
        <v>1</v>
      </c>
      <c r="N590" s="17">
        <f t="shared" si="19"/>
        <v>0</v>
      </c>
      <c r="O590" s="62"/>
    </row>
    <row r="591" spans="1:15" ht="13.5" thickBot="1">
      <c r="A591" s="12" t="s">
        <v>175</v>
      </c>
      <c r="B591" s="10">
        <v>12</v>
      </c>
      <c r="C591" s="15">
        <v>59223.84765625</v>
      </c>
      <c r="D591" s="15">
        <v>1131.9000000000001</v>
      </c>
      <c r="E591" s="15">
        <v>1117.2</v>
      </c>
      <c r="F591" s="15">
        <v>948.33286125633401</v>
      </c>
      <c r="G591" s="15">
        <v>978.30178788105604</v>
      </c>
      <c r="H591" s="15">
        <v>29.968926624721</v>
      </c>
      <c r="I591" s="58">
        <v>0.108015620336</v>
      </c>
      <c r="J591" s="58">
        <v>0.129090814868</v>
      </c>
      <c r="K591" s="58">
        <v>9.7678067593999995E-2</v>
      </c>
      <c r="L591" s="58">
        <v>0.118753262126</v>
      </c>
      <c r="M591" s="17">
        <f t="shared" si="18"/>
        <v>1</v>
      </c>
      <c r="N591" s="17">
        <f t="shared" si="19"/>
        <v>0</v>
      </c>
      <c r="O591" s="62"/>
    </row>
    <row r="592" spans="1:15" ht="13.5" thickBot="1">
      <c r="A592" s="12" t="s">
        <v>175</v>
      </c>
      <c r="B592" s="10">
        <v>13</v>
      </c>
      <c r="C592" s="15">
        <v>62546.703125</v>
      </c>
      <c r="D592" s="15">
        <v>1168.9000000000001</v>
      </c>
      <c r="E592" s="15">
        <v>1146.2</v>
      </c>
      <c r="F592" s="15">
        <v>866.63375014463998</v>
      </c>
      <c r="G592" s="15">
        <v>877.07996381176804</v>
      </c>
      <c r="H592" s="15">
        <v>10.446213667126999</v>
      </c>
      <c r="I592" s="58">
        <v>0.205218028261</v>
      </c>
      <c r="J592" s="58">
        <v>0.21256417008100001</v>
      </c>
      <c r="K592" s="58">
        <v>0.18925459647500001</v>
      </c>
      <c r="L592" s="58">
        <v>0.19660073829399999</v>
      </c>
      <c r="M592" s="17">
        <f t="shared" si="18"/>
        <v>1</v>
      </c>
      <c r="N592" s="17">
        <f t="shared" si="19"/>
        <v>0</v>
      </c>
      <c r="O592" s="62"/>
    </row>
    <row r="593" spans="1:15" ht="13.5" thickBot="1">
      <c r="A593" s="12" t="s">
        <v>175</v>
      </c>
      <c r="B593" s="10">
        <v>14</v>
      </c>
      <c r="C593" s="15">
        <v>65673.546875</v>
      </c>
      <c r="D593" s="15">
        <v>1119.4000000000001</v>
      </c>
      <c r="E593" s="15">
        <v>1110</v>
      </c>
      <c r="F593" s="15">
        <v>776.50264390309701</v>
      </c>
      <c r="G593" s="15">
        <v>783.51806765238496</v>
      </c>
      <c r="H593" s="15">
        <v>7.0154237492869997</v>
      </c>
      <c r="I593" s="58">
        <v>0.23620389053900001</v>
      </c>
      <c r="J593" s="58">
        <v>0.24113738122100001</v>
      </c>
      <c r="K593" s="58">
        <v>0.229593482663</v>
      </c>
      <c r="L593" s="58">
        <v>0.234526973345</v>
      </c>
      <c r="M593" s="17">
        <f t="shared" si="18"/>
        <v>1</v>
      </c>
      <c r="N593" s="17">
        <f t="shared" si="19"/>
        <v>0</v>
      </c>
      <c r="O593" s="62"/>
    </row>
    <row r="594" spans="1:15" ht="13.5" thickBot="1">
      <c r="A594" s="12" t="s">
        <v>175</v>
      </c>
      <c r="B594" s="10">
        <v>15</v>
      </c>
      <c r="C594" s="15">
        <v>68017.359375</v>
      </c>
      <c r="D594" s="15">
        <v>1069.4000000000001</v>
      </c>
      <c r="E594" s="15">
        <v>1066.0999999999999</v>
      </c>
      <c r="F594" s="15">
        <v>586.73141820496903</v>
      </c>
      <c r="G594" s="15">
        <v>594.26494043787397</v>
      </c>
      <c r="H594" s="15">
        <v>7.5335222329039997</v>
      </c>
      <c r="I594" s="58">
        <v>0.334131546808</v>
      </c>
      <c r="J594" s="58">
        <v>0.33942938241499998</v>
      </c>
      <c r="K594" s="58">
        <v>0.331810871703</v>
      </c>
      <c r="L594" s="58">
        <v>0.33710870730999998</v>
      </c>
      <c r="M594" s="17">
        <f t="shared" si="18"/>
        <v>1</v>
      </c>
      <c r="N594" s="17">
        <f t="shared" si="19"/>
        <v>0</v>
      </c>
      <c r="O594" s="62"/>
    </row>
    <row r="595" spans="1:15" ht="13.5" thickBot="1">
      <c r="A595" s="12" t="s">
        <v>175</v>
      </c>
      <c r="B595" s="10">
        <v>16</v>
      </c>
      <c r="C595" s="15">
        <v>69628.2890625</v>
      </c>
      <c r="D595" s="15">
        <v>1059.3</v>
      </c>
      <c r="E595" s="15">
        <v>1055.2</v>
      </c>
      <c r="F595" s="15">
        <v>574.31367783029896</v>
      </c>
      <c r="G595" s="15">
        <v>618.02584682265899</v>
      </c>
      <c r="H595" s="15">
        <v>43.712168992358997</v>
      </c>
      <c r="I595" s="58">
        <v>0.31031937635500001</v>
      </c>
      <c r="J595" s="58">
        <v>0.34105929828999998</v>
      </c>
      <c r="K595" s="58">
        <v>0.30743611334499998</v>
      </c>
      <c r="L595" s="58">
        <v>0.33817603528099999</v>
      </c>
      <c r="M595" s="17">
        <f t="shared" si="18"/>
        <v>1</v>
      </c>
      <c r="N595" s="17">
        <f t="shared" si="19"/>
        <v>0</v>
      </c>
      <c r="O595" s="62"/>
    </row>
    <row r="596" spans="1:15" ht="13.5" thickBot="1">
      <c r="A596" s="12" t="s">
        <v>175</v>
      </c>
      <c r="B596" s="10">
        <v>17</v>
      </c>
      <c r="C596" s="15">
        <v>70537.25</v>
      </c>
      <c r="D596" s="15">
        <v>935.5</v>
      </c>
      <c r="E596" s="15">
        <v>927</v>
      </c>
      <c r="F596" s="15">
        <v>644.50317698319805</v>
      </c>
      <c r="G596" s="15">
        <v>665.20205063343099</v>
      </c>
      <c r="H596" s="15">
        <v>20.698873650231999</v>
      </c>
      <c r="I596" s="58">
        <v>0.190082946108</v>
      </c>
      <c r="J596" s="58">
        <v>0.20463911604500001</v>
      </c>
      <c r="K596" s="58">
        <v>0.18410544962399999</v>
      </c>
      <c r="L596" s="58">
        <v>0.19866161956100001</v>
      </c>
      <c r="M596" s="17">
        <f t="shared" si="18"/>
        <v>1</v>
      </c>
      <c r="N596" s="17">
        <f t="shared" si="19"/>
        <v>0</v>
      </c>
      <c r="O596" s="62"/>
    </row>
    <row r="597" spans="1:15" ht="13.5" thickBot="1">
      <c r="A597" s="12" t="s">
        <v>175</v>
      </c>
      <c r="B597" s="10">
        <v>18</v>
      </c>
      <c r="C597" s="15">
        <v>70310.9453125</v>
      </c>
      <c r="D597" s="15">
        <v>846.4</v>
      </c>
      <c r="E597" s="15">
        <v>782.9</v>
      </c>
      <c r="F597" s="15">
        <v>699.48305755972797</v>
      </c>
      <c r="G597" s="15">
        <v>725.04496520188104</v>
      </c>
      <c r="H597" s="15">
        <v>25.561907642152001</v>
      </c>
      <c r="I597" s="58">
        <v>8.5341093388E-2</v>
      </c>
      <c r="J597" s="58">
        <v>0.103317118453</v>
      </c>
      <c r="K597" s="58">
        <v>4.0685678479000002E-2</v>
      </c>
      <c r="L597" s="58">
        <v>5.8661703544E-2</v>
      </c>
      <c r="M597" s="17">
        <f t="shared" si="18"/>
        <v>1</v>
      </c>
      <c r="N597" s="17">
        <f t="shared" si="19"/>
        <v>0</v>
      </c>
      <c r="O597" s="62"/>
    </row>
    <row r="598" spans="1:15" ht="13.5" thickBot="1">
      <c r="A598" s="12" t="s">
        <v>175</v>
      </c>
      <c r="B598" s="10">
        <v>19</v>
      </c>
      <c r="C598" s="15">
        <v>68866.3984375</v>
      </c>
      <c r="D598" s="15">
        <v>723.8</v>
      </c>
      <c r="E598" s="15">
        <v>672.2</v>
      </c>
      <c r="F598" s="15">
        <v>735.49971111125296</v>
      </c>
      <c r="G598" s="15">
        <v>748.02068259172904</v>
      </c>
      <c r="H598" s="15">
        <v>12.520971480475</v>
      </c>
      <c r="I598" s="58">
        <v>1.7032828826000001E-2</v>
      </c>
      <c r="J598" s="58">
        <v>8.2276449440000007E-3</v>
      </c>
      <c r="K598" s="58">
        <v>5.3319748658000002E-2</v>
      </c>
      <c r="L598" s="58">
        <v>4.4514564775000001E-2</v>
      </c>
      <c r="M598" s="17">
        <f t="shared" si="18"/>
        <v>1</v>
      </c>
      <c r="N598" s="17">
        <f t="shared" si="19"/>
        <v>1</v>
      </c>
      <c r="O598" s="62"/>
    </row>
    <row r="599" spans="1:15" ht="13.5" thickBot="1">
      <c r="A599" s="12" t="s">
        <v>175</v>
      </c>
      <c r="B599" s="10">
        <v>20</v>
      </c>
      <c r="C599" s="15">
        <v>66436.375</v>
      </c>
      <c r="D599" s="15">
        <v>317.3</v>
      </c>
      <c r="E599" s="15">
        <v>334.4</v>
      </c>
      <c r="F599" s="15">
        <v>319.99657683250001</v>
      </c>
      <c r="G599" s="15">
        <v>319.99657683250001</v>
      </c>
      <c r="H599" s="15">
        <v>0</v>
      </c>
      <c r="I599" s="58">
        <v>1.896326886E-3</v>
      </c>
      <c r="J599" s="58">
        <v>1.896326886E-3</v>
      </c>
      <c r="K599" s="58">
        <v>1.0128989569E-2</v>
      </c>
      <c r="L599" s="58">
        <v>1.0128989569E-2</v>
      </c>
      <c r="M599" s="17">
        <f t="shared" si="18"/>
        <v>1</v>
      </c>
      <c r="N599" s="17">
        <f t="shared" si="19"/>
        <v>0</v>
      </c>
      <c r="O599" s="62"/>
    </row>
    <row r="600" spans="1:15" ht="13.5" thickBot="1">
      <c r="A600" s="12" t="s">
        <v>175</v>
      </c>
      <c r="B600" s="10">
        <v>21</v>
      </c>
      <c r="C600" s="15">
        <v>63615.80078125</v>
      </c>
      <c r="D600" s="15">
        <v>48.4</v>
      </c>
      <c r="E600" s="15">
        <v>36</v>
      </c>
      <c r="F600" s="15">
        <v>36.226675661647</v>
      </c>
      <c r="G600" s="15">
        <v>36.226675661647</v>
      </c>
      <c r="H600" s="15">
        <v>0</v>
      </c>
      <c r="I600" s="58">
        <v>8.5607062850000006E-3</v>
      </c>
      <c r="J600" s="58">
        <v>8.5607062850000006E-3</v>
      </c>
      <c r="K600" s="58">
        <v>1.5940623100000001E-4</v>
      </c>
      <c r="L600" s="58">
        <v>1.5940623100000001E-4</v>
      </c>
      <c r="M600" s="17">
        <f t="shared" si="18"/>
        <v>1</v>
      </c>
      <c r="N600" s="17">
        <f t="shared" si="19"/>
        <v>1</v>
      </c>
      <c r="O600" s="62"/>
    </row>
    <row r="601" spans="1:15" ht="13.5" thickBot="1">
      <c r="A601" s="12" t="s">
        <v>175</v>
      </c>
      <c r="B601" s="10">
        <v>22</v>
      </c>
      <c r="C601" s="15">
        <v>60808.61328125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58">
        <v>0</v>
      </c>
      <c r="J601" s="58">
        <v>0</v>
      </c>
      <c r="K601" s="58">
        <v>0</v>
      </c>
      <c r="L601" s="58">
        <v>0</v>
      </c>
      <c r="M601" s="17">
        <f t="shared" si="18"/>
        <v>0</v>
      </c>
      <c r="N601" s="17">
        <f t="shared" si="19"/>
        <v>0</v>
      </c>
      <c r="O601" s="62"/>
    </row>
    <row r="602" spans="1:15" ht="13.5" thickBot="1">
      <c r="A602" s="12" t="s">
        <v>175</v>
      </c>
      <c r="B602" s="10">
        <v>23</v>
      </c>
      <c r="C602" s="15">
        <v>56243.41796875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58">
        <v>0</v>
      </c>
      <c r="J602" s="58">
        <v>0</v>
      </c>
      <c r="K602" s="58">
        <v>0</v>
      </c>
      <c r="L602" s="58">
        <v>0</v>
      </c>
      <c r="M602" s="17">
        <f t="shared" si="18"/>
        <v>0</v>
      </c>
      <c r="N602" s="17">
        <f t="shared" si="19"/>
        <v>0</v>
      </c>
      <c r="O602" s="62"/>
    </row>
    <row r="603" spans="1:15" ht="13.5" thickBot="1">
      <c r="A603" s="12" t="s">
        <v>175</v>
      </c>
      <c r="B603" s="10">
        <v>24</v>
      </c>
      <c r="C603" s="15">
        <v>51547.765625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58">
        <v>0</v>
      </c>
      <c r="J603" s="58">
        <v>0</v>
      </c>
      <c r="K603" s="58">
        <v>0</v>
      </c>
      <c r="L603" s="58">
        <v>0</v>
      </c>
      <c r="M603" s="17">
        <f t="shared" si="18"/>
        <v>0</v>
      </c>
      <c r="N603" s="17">
        <f t="shared" si="19"/>
        <v>0</v>
      </c>
      <c r="O603" s="62"/>
    </row>
    <row r="604" spans="1:15" ht="13.5" thickBot="1">
      <c r="A604" s="12" t="s">
        <v>176</v>
      </c>
      <c r="B604" s="10">
        <v>1</v>
      </c>
      <c r="C604" s="15">
        <v>47593.984375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58">
        <v>0</v>
      </c>
      <c r="J604" s="58">
        <v>0</v>
      </c>
      <c r="K604" s="58">
        <v>0</v>
      </c>
      <c r="L604" s="58">
        <v>0</v>
      </c>
      <c r="M604" s="17">
        <f t="shared" si="18"/>
        <v>0</v>
      </c>
      <c r="N604" s="17">
        <f t="shared" si="19"/>
        <v>0</v>
      </c>
      <c r="O604" s="62"/>
    </row>
    <row r="605" spans="1:15" ht="13.5" thickBot="1">
      <c r="A605" s="12" t="s">
        <v>176</v>
      </c>
      <c r="B605" s="10">
        <v>2</v>
      </c>
      <c r="C605" s="15">
        <v>44585.63671875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58">
        <v>0</v>
      </c>
      <c r="J605" s="58">
        <v>0</v>
      </c>
      <c r="K605" s="58">
        <v>0</v>
      </c>
      <c r="L605" s="58">
        <v>0</v>
      </c>
      <c r="M605" s="17">
        <f t="shared" si="18"/>
        <v>0</v>
      </c>
      <c r="N605" s="17">
        <f t="shared" si="19"/>
        <v>0</v>
      </c>
      <c r="O605" s="62"/>
    </row>
    <row r="606" spans="1:15" ht="13.5" thickBot="1">
      <c r="A606" s="12" t="s">
        <v>176</v>
      </c>
      <c r="B606" s="10">
        <v>3</v>
      </c>
      <c r="C606" s="15">
        <v>42339.73828125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58">
        <v>0</v>
      </c>
      <c r="J606" s="58">
        <v>0</v>
      </c>
      <c r="K606" s="58">
        <v>0</v>
      </c>
      <c r="L606" s="58">
        <v>0</v>
      </c>
      <c r="M606" s="17">
        <f t="shared" si="18"/>
        <v>0</v>
      </c>
      <c r="N606" s="17">
        <f t="shared" si="19"/>
        <v>0</v>
      </c>
      <c r="O606" s="62"/>
    </row>
    <row r="607" spans="1:15" ht="13.5" thickBot="1">
      <c r="A607" s="12" t="s">
        <v>176</v>
      </c>
      <c r="B607" s="10">
        <v>4</v>
      </c>
      <c r="C607" s="15">
        <v>40813.71875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58">
        <v>0</v>
      </c>
      <c r="J607" s="58">
        <v>0</v>
      </c>
      <c r="K607" s="58">
        <v>0</v>
      </c>
      <c r="L607" s="58">
        <v>0</v>
      </c>
      <c r="M607" s="17">
        <f t="shared" si="18"/>
        <v>0</v>
      </c>
      <c r="N607" s="17">
        <f t="shared" si="19"/>
        <v>0</v>
      </c>
      <c r="O607" s="62"/>
    </row>
    <row r="608" spans="1:15" ht="13.5" thickBot="1">
      <c r="A608" s="12" t="s">
        <v>176</v>
      </c>
      <c r="B608" s="10">
        <v>5</v>
      </c>
      <c r="C608" s="15">
        <v>40271.5625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58">
        <v>0</v>
      </c>
      <c r="J608" s="58">
        <v>0</v>
      </c>
      <c r="K608" s="58">
        <v>0</v>
      </c>
      <c r="L608" s="58">
        <v>0</v>
      </c>
      <c r="M608" s="17">
        <f t="shared" si="18"/>
        <v>0</v>
      </c>
      <c r="N608" s="17">
        <f t="shared" si="19"/>
        <v>0</v>
      </c>
      <c r="O608" s="62"/>
    </row>
    <row r="609" spans="1:15" ht="13.5" thickBot="1">
      <c r="A609" s="12" t="s">
        <v>176</v>
      </c>
      <c r="B609" s="10">
        <v>6</v>
      </c>
      <c r="C609" s="15">
        <v>40890.66015625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58">
        <v>0</v>
      </c>
      <c r="J609" s="58">
        <v>0</v>
      </c>
      <c r="K609" s="58">
        <v>0</v>
      </c>
      <c r="L609" s="58">
        <v>0</v>
      </c>
      <c r="M609" s="17">
        <f t="shared" si="18"/>
        <v>0</v>
      </c>
      <c r="N609" s="17">
        <f t="shared" si="19"/>
        <v>0</v>
      </c>
      <c r="O609" s="62"/>
    </row>
    <row r="610" spans="1:15" ht="13.5" thickBot="1">
      <c r="A610" s="12" t="s">
        <v>176</v>
      </c>
      <c r="B610" s="10">
        <v>7</v>
      </c>
      <c r="C610" s="15">
        <v>42094.82421875</v>
      </c>
      <c r="D610" s="15">
        <v>0</v>
      </c>
      <c r="E610" s="15">
        <v>0</v>
      </c>
      <c r="F610" s="15">
        <v>9.5489024950000008E-3</v>
      </c>
      <c r="G610" s="15">
        <v>9.5489024950000008E-3</v>
      </c>
      <c r="H610" s="15">
        <v>0</v>
      </c>
      <c r="I610" s="58">
        <v>6.71512130452871E-6</v>
      </c>
      <c r="J610" s="58">
        <v>6.71512130452871E-6</v>
      </c>
      <c r="K610" s="58">
        <v>6.71512130452871E-6</v>
      </c>
      <c r="L610" s="58">
        <v>6.71512130452871E-6</v>
      </c>
      <c r="M610" s="17">
        <f t="shared" si="18"/>
        <v>0</v>
      </c>
      <c r="N610" s="17">
        <f t="shared" si="19"/>
        <v>1</v>
      </c>
      <c r="O610" s="62"/>
    </row>
    <row r="611" spans="1:15" ht="13.5" thickBot="1">
      <c r="A611" s="12" t="s">
        <v>176</v>
      </c>
      <c r="B611" s="10">
        <v>8</v>
      </c>
      <c r="C611" s="15">
        <v>42957.80859375</v>
      </c>
      <c r="D611" s="15">
        <v>95</v>
      </c>
      <c r="E611" s="15">
        <v>91.6</v>
      </c>
      <c r="F611" s="15">
        <v>62.532396130428999</v>
      </c>
      <c r="G611" s="15">
        <v>62.532396130428999</v>
      </c>
      <c r="H611" s="15">
        <v>0</v>
      </c>
      <c r="I611" s="58">
        <v>2.2832351524999999E-2</v>
      </c>
      <c r="J611" s="58">
        <v>2.2832351524999999E-2</v>
      </c>
      <c r="K611" s="58">
        <v>2.0441352932000001E-2</v>
      </c>
      <c r="L611" s="58">
        <v>2.0441352932000001E-2</v>
      </c>
      <c r="M611" s="17">
        <f t="shared" si="18"/>
        <v>1</v>
      </c>
      <c r="N611" s="17">
        <f t="shared" si="19"/>
        <v>0</v>
      </c>
      <c r="O611" s="62"/>
    </row>
    <row r="612" spans="1:15" ht="13.5" thickBot="1">
      <c r="A612" s="12" t="s">
        <v>176</v>
      </c>
      <c r="B612" s="10">
        <v>9</v>
      </c>
      <c r="C612" s="15">
        <v>45475.51953125</v>
      </c>
      <c r="D612" s="15">
        <v>636</v>
      </c>
      <c r="E612" s="15">
        <v>612.79999999999995</v>
      </c>
      <c r="F612" s="15">
        <v>568.27784390055501</v>
      </c>
      <c r="G612" s="15">
        <v>568.27784390055501</v>
      </c>
      <c r="H612" s="15">
        <v>0</v>
      </c>
      <c r="I612" s="58">
        <v>4.7624582348000002E-2</v>
      </c>
      <c r="J612" s="58">
        <v>4.7624582348000002E-2</v>
      </c>
      <c r="K612" s="58">
        <v>3.1309533121000002E-2</v>
      </c>
      <c r="L612" s="58">
        <v>3.1309533121000002E-2</v>
      </c>
      <c r="M612" s="17">
        <f t="shared" si="18"/>
        <v>1</v>
      </c>
      <c r="N612" s="17">
        <f t="shared" si="19"/>
        <v>0</v>
      </c>
      <c r="O612" s="62"/>
    </row>
    <row r="613" spans="1:15" ht="13.5" thickBot="1">
      <c r="A613" s="12" t="s">
        <v>176</v>
      </c>
      <c r="B613" s="10">
        <v>10</v>
      </c>
      <c r="C613" s="15">
        <v>49420.38671875</v>
      </c>
      <c r="D613" s="15">
        <v>1057.8</v>
      </c>
      <c r="E613" s="15">
        <v>1056.8</v>
      </c>
      <c r="F613" s="15">
        <v>945.38204277833404</v>
      </c>
      <c r="G613" s="15">
        <v>970.95277637428796</v>
      </c>
      <c r="H613" s="15">
        <v>25.570733595953001</v>
      </c>
      <c r="I613" s="58">
        <v>6.1073996923000001E-2</v>
      </c>
      <c r="J613" s="58">
        <v>7.9056228707000006E-2</v>
      </c>
      <c r="K613" s="58">
        <v>6.0370762043000001E-2</v>
      </c>
      <c r="L613" s="58">
        <v>7.8352993826E-2</v>
      </c>
      <c r="M613" s="17">
        <f t="shared" si="18"/>
        <v>1</v>
      </c>
      <c r="N613" s="17">
        <f t="shared" si="19"/>
        <v>0</v>
      </c>
      <c r="O613" s="62"/>
    </row>
    <row r="614" spans="1:15" ht="13.5" thickBot="1">
      <c r="A614" s="12" t="s">
        <v>176</v>
      </c>
      <c r="B614" s="10">
        <v>11</v>
      </c>
      <c r="C614" s="15">
        <v>53929.984375</v>
      </c>
      <c r="D614" s="15">
        <v>1148.0999999999999</v>
      </c>
      <c r="E614" s="15">
        <v>1141.0999999999999</v>
      </c>
      <c r="F614" s="15">
        <v>1057.72074221002</v>
      </c>
      <c r="G614" s="15">
        <v>1135.24102024237</v>
      </c>
      <c r="H614" s="15">
        <v>77.520278032354994</v>
      </c>
      <c r="I614" s="58">
        <v>9.0428830919999995E-3</v>
      </c>
      <c r="J614" s="58">
        <v>6.3557846547000002E-2</v>
      </c>
      <c r="K614" s="58">
        <v>4.1202389290000002E-3</v>
      </c>
      <c r="L614" s="58">
        <v>5.8635202382999997E-2</v>
      </c>
      <c r="M614" s="17">
        <f t="shared" si="18"/>
        <v>1</v>
      </c>
      <c r="N614" s="17">
        <f t="shared" si="19"/>
        <v>0</v>
      </c>
      <c r="O614" s="62"/>
    </row>
    <row r="615" spans="1:15" ht="13.5" thickBot="1">
      <c r="A615" s="12" t="s">
        <v>176</v>
      </c>
      <c r="B615" s="10">
        <v>12</v>
      </c>
      <c r="C615" s="15">
        <v>58332.4453125</v>
      </c>
      <c r="D615" s="15">
        <v>1180.8</v>
      </c>
      <c r="E615" s="15">
        <v>1177.9000000000001</v>
      </c>
      <c r="F615" s="15">
        <v>1101.3398491273999</v>
      </c>
      <c r="G615" s="15">
        <v>1171.1754903144299</v>
      </c>
      <c r="H615" s="15">
        <v>69.835641187031996</v>
      </c>
      <c r="I615" s="58">
        <v>6.7682909180000004E-3</v>
      </c>
      <c r="J615" s="58">
        <v>5.5879149699E-2</v>
      </c>
      <c r="K615" s="58">
        <v>4.7289097640000003E-3</v>
      </c>
      <c r="L615" s="58">
        <v>5.3839768545999998E-2</v>
      </c>
      <c r="M615" s="17">
        <f t="shared" si="18"/>
        <v>1</v>
      </c>
      <c r="N615" s="17">
        <f t="shared" si="19"/>
        <v>0</v>
      </c>
      <c r="O615" s="62"/>
    </row>
    <row r="616" spans="1:15" ht="13.5" thickBot="1">
      <c r="A616" s="12" t="s">
        <v>176</v>
      </c>
      <c r="B616" s="10">
        <v>13</v>
      </c>
      <c r="C616" s="15">
        <v>62282.78515625</v>
      </c>
      <c r="D616" s="15">
        <v>1207</v>
      </c>
      <c r="E616" s="15">
        <v>1194.5999999999999</v>
      </c>
      <c r="F616" s="15">
        <v>1103.3639291254699</v>
      </c>
      <c r="G616" s="15">
        <v>1171.09039181603</v>
      </c>
      <c r="H616" s="15">
        <v>67.726462690564006</v>
      </c>
      <c r="I616" s="58">
        <v>2.5252889018000001E-2</v>
      </c>
      <c r="J616" s="58">
        <v>7.2880499910999999E-2</v>
      </c>
      <c r="K616" s="58">
        <v>1.6532776499999999E-2</v>
      </c>
      <c r="L616" s="58">
        <v>6.4160387393999999E-2</v>
      </c>
      <c r="M616" s="17">
        <f t="shared" si="18"/>
        <v>1</v>
      </c>
      <c r="N616" s="17">
        <f t="shared" si="19"/>
        <v>0</v>
      </c>
      <c r="O616" s="62"/>
    </row>
    <row r="617" spans="1:15" ht="13.5" thickBot="1">
      <c r="A617" s="12" t="s">
        <v>176</v>
      </c>
      <c r="B617" s="10">
        <v>14</v>
      </c>
      <c r="C617" s="15">
        <v>65705.828125</v>
      </c>
      <c r="D617" s="15">
        <v>1155.4000000000001</v>
      </c>
      <c r="E617" s="15">
        <v>1153.2</v>
      </c>
      <c r="F617" s="15">
        <v>1012.44263629595</v>
      </c>
      <c r="G617" s="15">
        <v>1058.01506062931</v>
      </c>
      <c r="H617" s="15">
        <v>45.572424333359997</v>
      </c>
      <c r="I617" s="58">
        <v>6.8484486194999999E-2</v>
      </c>
      <c r="J617" s="58">
        <v>0.10053260457300001</v>
      </c>
      <c r="K617" s="58">
        <v>6.6937369457999996E-2</v>
      </c>
      <c r="L617" s="58">
        <v>9.8985487836000002E-2</v>
      </c>
      <c r="M617" s="17">
        <f t="shared" si="18"/>
        <v>1</v>
      </c>
      <c r="N617" s="17">
        <f t="shared" si="19"/>
        <v>0</v>
      </c>
      <c r="O617" s="62"/>
    </row>
    <row r="618" spans="1:15" ht="13.5" thickBot="1">
      <c r="A618" s="12" t="s">
        <v>176</v>
      </c>
      <c r="B618" s="10">
        <v>15</v>
      </c>
      <c r="C618" s="15">
        <v>68212.4921875</v>
      </c>
      <c r="D618" s="15">
        <v>1127.2</v>
      </c>
      <c r="E618" s="15">
        <v>1118.3</v>
      </c>
      <c r="F618" s="15">
        <v>867.62445059776303</v>
      </c>
      <c r="G618" s="15">
        <v>963.55535794681998</v>
      </c>
      <c r="H618" s="15">
        <v>95.930907349056</v>
      </c>
      <c r="I618" s="58">
        <v>0.11508062029</v>
      </c>
      <c r="J618" s="58">
        <v>0.182542580451</v>
      </c>
      <c r="K618" s="58">
        <v>0.108821829854</v>
      </c>
      <c r="L618" s="58">
        <v>0.176283790015</v>
      </c>
      <c r="M618" s="17">
        <f t="shared" si="18"/>
        <v>1</v>
      </c>
      <c r="N618" s="17">
        <f t="shared" si="19"/>
        <v>0</v>
      </c>
      <c r="O618" s="62"/>
    </row>
    <row r="619" spans="1:15" ht="13.5" thickBot="1">
      <c r="A619" s="12" t="s">
        <v>176</v>
      </c>
      <c r="B619" s="10">
        <v>16</v>
      </c>
      <c r="C619" s="15">
        <v>69906.8046875</v>
      </c>
      <c r="D619" s="15">
        <v>1113.8</v>
      </c>
      <c r="E619" s="15">
        <v>1099.5</v>
      </c>
      <c r="F619" s="15">
        <v>927.505842571789</v>
      </c>
      <c r="G619" s="15">
        <v>985.78817718134997</v>
      </c>
      <c r="H619" s="15">
        <v>58.282334609560998</v>
      </c>
      <c r="I619" s="58">
        <v>9.0022378915999998E-2</v>
      </c>
      <c r="J619" s="58">
        <v>0.131008549527</v>
      </c>
      <c r="K619" s="58">
        <v>7.9966120124999998E-2</v>
      </c>
      <c r="L619" s="58">
        <v>0.12095229073700001</v>
      </c>
      <c r="M619" s="17">
        <f t="shared" si="18"/>
        <v>1</v>
      </c>
      <c r="N619" s="17">
        <f t="shared" si="19"/>
        <v>0</v>
      </c>
      <c r="O619" s="62"/>
    </row>
    <row r="620" spans="1:15" ht="13.5" thickBot="1">
      <c r="A620" s="12" t="s">
        <v>176</v>
      </c>
      <c r="B620" s="10">
        <v>17</v>
      </c>
      <c r="C620" s="15">
        <v>70687.140625</v>
      </c>
      <c r="D620" s="15">
        <v>956</v>
      </c>
      <c r="E620" s="15">
        <v>957.1</v>
      </c>
      <c r="F620" s="15">
        <v>987.52847511529899</v>
      </c>
      <c r="G620" s="15">
        <v>1028.28446440935</v>
      </c>
      <c r="H620" s="15">
        <v>40.755989294052</v>
      </c>
      <c r="I620" s="58">
        <v>5.0832956686999997E-2</v>
      </c>
      <c r="J620" s="58">
        <v>2.2171923428E-2</v>
      </c>
      <c r="K620" s="58">
        <v>5.0059398317999999E-2</v>
      </c>
      <c r="L620" s="58">
        <v>2.1398365058999998E-2</v>
      </c>
      <c r="M620" s="17">
        <f t="shared" si="18"/>
        <v>1</v>
      </c>
      <c r="N620" s="17">
        <f t="shared" si="19"/>
        <v>1</v>
      </c>
      <c r="O620" s="62"/>
    </row>
    <row r="621" spans="1:15" ht="13.5" thickBot="1">
      <c r="A621" s="12" t="s">
        <v>176</v>
      </c>
      <c r="B621" s="10">
        <v>18</v>
      </c>
      <c r="C621" s="15">
        <v>70292.8125</v>
      </c>
      <c r="D621" s="15">
        <v>915.1</v>
      </c>
      <c r="E621" s="15">
        <v>900.4</v>
      </c>
      <c r="F621" s="15">
        <v>737.80921016295804</v>
      </c>
      <c r="G621" s="15">
        <v>745.44841610299204</v>
      </c>
      <c r="H621" s="15">
        <v>7.6392059400340004</v>
      </c>
      <c r="I621" s="58">
        <v>0.11930491131900001</v>
      </c>
      <c r="J621" s="58">
        <v>0.12467706739499999</v>
      </c>
      <c r="K621" s="58">
        <v>0.108967358577</v>
      </c>
      <c r="L621" s="58">
        <v>0.114339514653</v>
      </c>
      <c r="M621" s="17">
        <f t="shared" si="18"/>
        <v>1</v>
      </c>
      <c r="N621" s="17">
        <f t="shared" si="19"/>
        <v>0</v>
      </c>
      <c r="O621" s="62"/>
    </row>
    <row r="622" spans="1:15" ht="13.5" thickBot="1">
      <c r="A622" s="12" t="s">
        <v>176</v>
      </c>
      <c r="B622" s="10">
        <v>19</v>
      </c>
      <c r="C622" s="15">
        <v>68636.390625</v>
      </c>
      <c r="D622" s="15">
        <v>715.8</v>
      </c>
      <c r="E622" s="15">
        <v>740.6</v>
      </c>
      <c r="F622" s="15">
        <v>572.09651244991403</v>
      </c>
      <c r="G622" s="15">
        <v>576.28225335419199</v>
      </c>
      <c r="H622" s="15">
        <v>4.1857409042780001</v>
      </c>
      <c r="I622" s="58">
        <v>9.8113745882999995E-2</v>
      </c>
      <c r="J622" s="58">
        <v>0.101057304887</v>
      </c>
      <c r="K622" s="58">
        <v>0.115553970918</v>
      </c>
      <c r="L622" s="58">
        <v>0.11849752992199999</v>
      </c>
      <c r="M622" s="17">
        <f t="shared" si="18"/>
        <v>1</v>
      </c>
      <c r="N622" s="17">
        <f t="shared" si="19"/>
        <v>0</v>
      </c>
      <c r="O622" s="62"/>
    </row>
    <row r="623" spans="1:15" ht="13.5" thickBot="1">
      <c r="A623" s="12" t="s">
        <v>176</v>
      </c>
      <c r="B623" s="10">
        <v>20</v>
      </c>
      <c r="C623" s="15">
        <v>66003.828125</v>
      </c>
      <c r="D623" s="15">
        <v>263.60000000000002</v>
      </c>
      <c r="E623" s="15">
        <v>280.89999999999998</v>
      </c>
      <c r="F623" s="15">
        <v>187.33077808343501</v>
      </c>
      <c r="G623" s="15">
        <v>187.33077808343501</v>
      </c>
      <c r="H623" s="15">
        <v>0</v>
      </c>
      <c r="I623" s="58">
        <v>5.3635177155999997E-2</v>
      </c>
      <c r="J623" s="58">
        <v>5.3635177155999997E-2</v>
      </c>
      <c r="K623" s="58">
        <v>6.5801140588000004E-2</v>
      </c>
      <c r="L623" s="58">
        <v>6.5801140588000004E-2</v>
      </c>
      <c r="M623" s="17">
        <f t="shared" si="18"/>
        <v>1</v>
      </c>
      <c r="N623" s="17">
        <f t="shared" si="19"/>
        <v>0</v>
      </c>
      <c r="O623" s="62"/>
    </row>
    <row r="624" spans="1:15" ht="13.5" thickBot="1">
      <c r="A624" s="12" t="s">
        <v>176</v>
      </c>
      <c r="B624" s="10">
        <v>21</v>
      </c>
      <c r="C624" s="15">
        <v>63477.2890625</v>
      </c>
      <c r="D624" s="15">
        <v>34.6</v>
      </c>
      <c r="E624" s="15">
        <v>28.4</v>
      </c>
      <c r="F624" s="15">
        <v>18.095221255222</v>
      </c>
      <c r="G624" s="15">
        <v>18.108533921126998</v>
      </c>
      <c r="H624" s="15">
        <v>1.3312665903999999E-2</v>
      </c>
      <c r="I624" s="58">
        <v>1.1597374176E-2</v>
      </c>
      <c r="J624" s="58">
        <v>1.1606736107E-2</v>
      </c>
      <c r="K624" s="58">
        <v>7.2373179170000003E-3</v>
      </c>
      <c r="L624" s="58">
        <v>7.2466798479999999E-3</v>
      </c>
      <c r="M624" s="17">
        <f t="shared" si="18"/>
        <v>1</v>
      </c>
      <c r="N624" s="17">
        <f t="shared" si="19"/>
        <v>0</v>
      </c>
      <c r="O624" s="62"/>
    </row>
    <row r="625" spans="1:15" ht="13.5" thickBot="1">
      <c r="A625" s="12" t="s">
        <v>176</v>
      </c>
      <c r="B625" s="10">
        <v>22</v>
      </c>
      <c r="C625" s="15">
        <v>60787.44140625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58">
        <v>0</v>
      </c>
      <c r="J625" s="58">
        <v>0</v>
      </c>
      <c r="K625" s="58">
        <v>0</v>
      </c>
      <c r="L625" s="58">
        <v>0</v>
      </c>
      <c r="M625" s="17">
        <f t="shared" si="18"/>
        <v>0</v>
      </c>
      <c r="N625" s="17">
        <f t="shared" si="19"/>
        <v>0</v>
      </c>
      <c r="O625" s="62"/>
    </row>
    <row r="626" spans="1:15" ht="13.5" thickBot="1">
      <c r="A626" s="12" t="s">
        <v>176</v>
      </c>
      <c r="B626" s="10">
        <v>23</v>
      </c>
      <c r="C626" s="15">
        <v>56628.03125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58">
        <v>0</v>
      </c>
      <c r="J626" s="58">
        <v>0</v>
      </c>
      <c r="K626" s="58">
        <v>0</v>
      </c>
      <c r="L626" s="58">
        <v>0</v>
      </c>
      <c r="M626" s="17">
        <f t="shared" si="18"/>
        <v>0</v>
      </c>
      <c r="N626" s="17">
        <f t="shared" si="19"/>
        <v>0</v>
      </c>
      <c r="O626" s="62"/>
    </row>
    <row r="627" spans="1:15" ht="13.5" thickBot="1">
      <c r="A627" s="12" t="s">
        <v>176</v>
      </c>
      <c r="B627" s="10">
        <v>24</v>
      </c>
      <c r="C627" s="15">
        <v>52327.6015625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58">
        <v>0</v>
      </c>
      <c r="J627" s="58">
        <v>0</v>
      </c>
      <c r="K627" s="58">
        <v>0</v>
      </c>
      <c r="L627" s="58">
        <v>0</v>
      </c>
      <c r="M627" s="17">
        <f t="shared" si="18"/>
        <v>0</v>
      </c>
      <c r="N627" s="17">
        <f t="shared" si="19"/>
        <v>0</v>
      </c>
      <c r="O627" s="62"/>
    </row>
    <row r="628" spans="1:15" ht="13.5" thickBot="1">
      <c r="A628" s="12" t="s">
        <v>177</v>
      </c>
      <c r="B628" s="10">
        <v>1</v>
      </c>
      <c r="C628" s="15">
        <v>48557.046875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58">
        <v>0</v>
      </c>
      <c r="J628" s="58">
        <v>0</v>
      </c>
      <c r="K628" s="58">
        <v>0</v>
      </c>
      <c r="L628" s="58">
        <v>0</v>
      </c>
      <c r="M628" s="17">
        <f t="shared" si="18"/>
        <v>0</v>
      </c>
      <c r="N628" s="17">
        <f t="shared" si="19"/>
        <v>0</v>
      </c>
      <c r="O628" s="62"/>
    </row>
    <row r="629" spans="1:15" ht="13.5" thickBot="1">
      <c r="A629" s="12" t="s">
        <v>177</v>
      </c>
      <c r="B629" s="10">
        <v>2</v>
      </c>
      <c r="C629" s="15">
        <v>45711.08203125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58">
        <v>0</v>
      </c>
      <c r="J629" s="58">
        <v>0</v>
      </c>
      <c r="K629" s="58">
        <v>0</v>
      </c>
      <c r="L629" s="58">
        <v>0</v>
      </c>
      <c r="M629" s="17">
        <f t="shared" si="18"/>
        <v>0</v>
      </c>
      <c r="N629" s="17">
        <f t="shared" si="19"/>
        <v>0</v>
      </c>
      <c r="O629" s="62"/>
    </row>
    <row r="630" spans="1:15" ht="13.5" thickBot="1">
      <c r="A630" s="12" t="s">
        <v>177</v>
      </c>
      <c r="B630" s="10">
        <v>3</v>
      </c>
      <c r="C630" s="15">
        <v>43570.2734375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58">
        <v>0</v>
      </c>
      <c r="J630" s="58">
        <v>0</v>
      </c>
      <c r="K630" s="58">
        <v>0</v>
      </c>
      <c r="L630" s="58">
        <v>0</v>
      </c>
      <c r="M630" s="17">
        <f t="shared" si="18"/>
        <v>0</v>
      </c>
      <c r="N630" s="17">
        <f t="shared" si="19"/>
        <v>0</v>
      </c>
      <c r="O630" s="62"/>
    </row>
    <row r="631" spans="1:15" ht="13.5" thickBot="1">
      <c r="A631" s="12" t="s">
        <v>177</v>
      </c>
      <c r="B631" s="10">
        <v>4</v>
      </c>
      <c r="C631" s="15">
        <v>42184.87890625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58">
        <v>0</v>
      </c>
      <c r="J631" s="58">
        <v>0</v>
      </c>
      <c r="K631" s="58">
        <v>0</v>
      </c>
      <c r="L631" s="58">
        <v>0</v>
      </c>
      <c r="M631" s="17">
        <f t="shared" si="18"/>
        <v>0</v>
      </c>
      <c r="N631" s="17">
        <f t="shared" si="19"/>
        <v>0</v>
      </c>
      <c r="O631" s="62"/>
    </row>
    <row r="632" spans="1:15" ht="13.5" thickBot="1">
      <c r="A632" s="12" t="s">
        <v>177</v>
      </c>
      <c r="B632" s="10">
        <v>5</v>
      </c>
      <c r="C632" s="15">
        <v>41607.890625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58">
        <v>0</v>
      </c>
      <c r="J632" s="58">
        <v>0</v>
      </c>
      <c r="K632" s="58">
        <v>0</v>
      </c>
      <c r="L632" s="58">
        <v>0</v>
      </c>
      <c r="M632" s="17">
        <f t="shared" si="18"/>
        <v>0</v>
      </c>
      <c r="N632" s="17">
        <f t="shared" si="19"/>
        <v>0</v>
      </c>
      <c r="O632" s="62"/>
    </row>
    <row r="633" spans="1:15" ht="13.5" thickBot="1">
      <c r="A633" s="12" t="s">
        <v>177</v>
      </c>
      <c r="B633" s="10">
        <v>6</v>
      </c>
      <c r="C633" s="15">
        <v>42107.078125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58">
        <v>0</v>
      </c>
      <c r="J633" s="58">
        <v>0</v>
      </c>
      <c r="K633" s="58">
        <v>0</v>
      </c>
      <c r="L633" s="58">
        <v>0</v>
      </c>
      <c r="M633" s="17">
        <f t="shared" si="18"/>
        <v>0</v>
      </c>
      <c r="N633" s="17">
        <f t="shared" si="19"/>
        <v>0</v>
      </c>
      <c r="O633" s="62"/>
    </row>
    <row r="634" spans="1:15" ht="13.5" thickBot="1">
      <c r="A634" s="12" t="s">
        <v>177</v>
      </c>
      <c r="B634" s="10">
        <v>7</v>
      </c>
      <c r="C634" s="15">
        <v>43215.92578125</v>
      </c>
      <c r="D634" s="15">
        <v>0</v>
      </c>
      <c r="E634" s="15">
        <v>0</v>
      </c>
      <c r="F634" s="15">
        <v>2.3024881401000001E-2</v>
      </c>
      <c r="G634" s="15">
        <v>2.3024881401000001E-2</v>
      </c>
      <c r="H634" s="15">
        <v>0</v>
      </c>
      <c r="I634" s="58">
        <v>1.6191899719697401E-5</v>
      </c>
      <c r="J634" s="58">
        <v>1.6191899719697401E-5</v>
      </c>
      <c r="K634" s="58">
        <v>1.6191899719697401E-5</v>
      </c>
      <c r="L634" s="58">
        <v>1.6191899719697401E-5</v>
      </c>
      <c r="M634" s="17">
        <f t="shared" si="18"/>
        <v>0</v>
      </c>
      <c r="N634" s="17">
        <f t="shared" si="19"/>
        <v>1</v>
      </c>
      <c r="O634" s="62"/>
    </row>
    <row r="635" spans="1:15" ht="13.5" thickBot="1">
      <c r="A635" s="12" t="s">
        <v>177</v>
      </c>
      <c r="B635" s="10">
        <v>8</v>
      </c>
      <c r="C635" s="15">
        <v>43796.73046875</v>
      </c>
      <c r="D635" s="15">
        <v>72.3</v>
      </c>
      <c r="E635" s="15">
        <v>65.5</v>
      </c>
      <c r="F635" s="15">
        <v>60.645949579247002</v>
      </c>
      <c r="G635" s="15">
        <v>60.645949579247002</v>
      </c>
      <c r="H635" s="15">
        <v>0</v>
      </c>
      <c r="I635" s="58">
        <v>8.1955347540000004E-3</v>
      </c>
      <c r="J635" s="58">
        <v>8.1955347540000004E-3</v>
      </c>
      <c r="K635" s="58">
        <v>3.4135375669999998E-3</v>
      </c>
      <c r="L635" s="58">
        <v>3.4135375669999998E-3</v>
      </c>
      <c r="M635" s="17">
        <f t="shared" si="18"/>
        <v>1</v>
      </c>
      <c r="N635" s="17">
        <f t="shared" si="19"/>
        <v>0</v>
      </c>
      <c r="O635" s="62"/>
    </row>
    <row r="636" spans="1:15" ht="13.5" thickBot="1">
      <c r="A636" s="12" t="s">
        <v>177</v>
      </c>
      <c r="B636" s="10">
        <v>9</v>
      </c>
      <c r="C636" s="15">
        <v>46202.5390625</v>
      </c>
      <c r="D636" s="15">
        <v>470.4</v>
      </c>
      <c r="E636" s="15">
        <v>468.2</v>
      </c>
      <c r="F636" s="15">
        <v>234.85316479918001</v>
      </c>
      <c r="G636" s="15">
        <v>234.85316479918001</v>
      </c>
      <c r="H636" s="15">
        <v>0</v>
      </c>
      <c r="I636" s="58">
        <v>0.165644750492</v>
      </c>
      <c r="J636" s="58">
        <v>0.165644750492</v>
      </c>
      <c r="K636" s="58">
        <v>0.164097633755</v>
      </c>
      <c r="L636" s="58">
        <v>0.164097633755</v>
      </c>
      <c r="M636" s="17">
        <f t="shared" si="18"/>
        <v>1</v>
      </c>
      <c r="N636" s="17">
        <f t="shared" si="19"/>
        <v>0</v>
      </c>
      <c r="O636" s="62"/>
    </row>
    <row r="637" spans="1:15" ht="13.5" thickBot="1">
      <c r="A637" s="12" t="s">
        <v>177</v>
      </c>
      <c r="B637" s="10">
        <v>10</v>
      </c>
      <c r="C637" s="15">
        <v>49670.44921875</v>
      </c>
      <c r="D637" s="15">
        <v>797.7</v>
      </c>
      <c r="E637" s="15">
        <v>806.9</v>
      </c>
      <c r="F637" s="15">
        <v>564.76869306405399</v>
      </c>
      <c r="G637" s="15">
        <v>564.76869306405399</v>
      </c>
      <c r="H637" s="15">
        <v>0</v>
      </c>
      <c r="I637" s="58">
        <v>0.16380541978599999</v>
      </c>
      <c r="J637" s="58">
        <v>0.16380541978599999</v>
      </c>
      <c r="K637" s="58">
        <v>0.17027518068600001</v>
      </c>
      <c r="L637" s="58">
        <v>0.17027518068600001</v>
      </c>
      <c r="M637" s="17">
        <f t="shared" si="18"/>
        <v>1</v>
      </c>
      <c r="N637" s="17">
        <f t="shared" si="19"/>
        <v>0</v>
      </c>
      <c r="O637" s="62"/>
    </row>
    <row r="638" spans="1:15" ht="13.5" thickBot="1">
      <c r="A638" s="12" t="s">
        <v>177</v>
      </c>
      <c r="B638" s="10">
        <v>11</v>
      </c>
      <c r="C638" s="15">
        <v>53576.54296875</v>
      </c>
      <c r="D638" s="15">
        <v>1041.8</v>
      </c>
      <c r="E638" s="15">
        <v>1011.9</v>
      </c>
      <c r="F638" s="15">
        <v>948.57585372328799</v>
      </c>
      <c r="G638" s="15">
        <v>949.87530959487003</v>
      </c>
      <c r="H638" s="15">
        <v>1.2994558715819999</v>
      </c>
      <c r="I638" s="58">
        <v>6.4644648666999996E-2</v>
      </c>
      <c r="J638" s="58">
        <v>6.5558471361000001E-2</v>
      </c>
      <c r="K638" s="58">
        <v>4.3617925741999998E-2</v>
      </c>
      <c r="L638" s="58">
        <v>4.4531748436000003E-2</v>
      </c>
      <c r="M638" s="17">
        <f t="shared" si="18"/>
        <v>1</v>
      </c>
      <c r="N638" s="17">
        <f t="shared" si="19"/>
        <v>0</v>
      </c>
      <c r="O638" s="62"/>
    </row>
    <row r="639" spans="1:15" ht="13.5" thickBot="1">
      <c r="A639" s="12" t="s">
        <v>177</v>
      </c>
      <c r="B639" s="10">
        <v>12</v>
      </c>
      <c r="C639" s="15">
        <v>57241.60546875</v>
      </c>
      <c r="D639" s="15">
        <v>1120.8</v>
      </c>
      <c r="E639" s="15">
        <v>1082.5</v>
      </c>
      <c r="F639" s="15">
        <v>1158.8607348058399</v>
      </c>
      <c r="G639" s="15">
        <v>1184.62584072091</v>
      </c>
      <c r="H639" s="15">
        <v>25.765105915069</v>
      </c>
      <c r="I639" s="58">
        <v>4.4884557467999998E-2</v>
      </c>
      <c r="J639" s="58">
        <v>2.6765636291000001E-2</v>
      </c>
      <c r="K639" s="58">
        <v>7.1818453389999995E-2</v>
      </c>
      <c r="L639" s="58">
        <v>5.3699532212000002E-2</v>
      </c>
      <c r="M639" s="17">
        <f t="shared" si="18"/>
        <v>1</v>
      </c>
      <c r="N639" s="17">
        <f t="shared" si="19"/>
        <v>1</v>
      </c>
      <c r="O639" s="62"/>
    </row>
    <row r="640" spans="1:15" ht="13.5" thickBot="1">
      <c r="A640" s="12" t="s">
        <v>177</v>
      </c>
      <c r="B640" s="10">
        <v>13</v>
      </c>
      <c r="C640" s="15">
        <v>60572.6640625</v>
      </c>
      <c r="D640" s="15">
        <v>1182.8</v>
      </c>
      <c r="E640" s="15">
        <v>1165.0999999999999</v>
      </c>
      <c r="F640" s="15">
        <v>1189.8018367417701</v>
      </c>
      <c r="G640" s="15">
        <v>1244.33731301732</v>
      </c>
      <c r="H640" s="15">
        <v>54.535476275550003</v>
      </c>
      <c r="I640" s="58">
        <v>4.3275184962000002E-2</v>
      </c>
      <c r="J640" s="58">
        <v>4.9239358240000001E-3</v>
      </c>
      <c r="K640" s="58">
        <v>5.5722442346000003E-2</v>
      </c>
      <c r="L640" s="58">
        <v>1.7371193207000001E-2</v>
      </c>
      <c r="M640" s="17">
        <f t="shared" si="18"/>
        <v>1</v>
      </c>
      <c r="N640" s="17">
        <f t="shared" si="19"/>
        <v>1</v>
      </c>
      <c r="O640" s="62"/>
    </row>
    <row r="641" spans="1:15" ht="13.5" thickBot="1">
      <c r="A641" s="12" t="s">
        <v>177</v>
      </c>
      <c r="B641" s="10">
        <v>14</v>
      </c>
      <c r="C641" s="15">
        <v>63622.40234375</v>
      </c>
      <c r="D641" s="15">
        <v>1222.3</v>
      </c>
      <c r="E641" s="15">
        <v>1207.3</v>
      </c>
      <c r="F641" s="15">
        <v>1097.41083677398</v>
      </c>
      <c r="G641" s="15">
        <v>1171.0864074823601</v>
      </c>
      <c r="H641" s="15">
        <v>73.675570708381002</v>
      </c>
      <c r="I641" s="58">
        <v>3.6015184610999999E-2</v>
      </c>
      <c r="J641" s="58">
        <v>8.7826415769999999E-2</v>
      </c>
      <c r="K641" s="58">
        <v>2.5466661404000002E-2</v>
      </c>
      <c r="L641" s="58">
        <v>7.7277892564E-2</v>
      </c>
      <c r="M641" s="17">
        <f t="shared" si="18"/>
        <v>1</v>
      </c>
      <c r="N641" s="17">
        <f t="shared" si="19"/>
        <v>0</v>
      </c>
      <c r="O641" s="62"/>
    </row>
    <row r="642" spans="1:15" ht="13.5" thickBot="1">
      <c r="A642" s="12" t="s">
        <v>177</v>
      </c>
      <c r="B642" s="10">
        <v>15</v>
      </c>
      <c r="C642" s="15">
        <v>65791.34375</v>
      </c>
      <c r="D642" s="15">
        <v>1215.7</v>
      </c>
      <c r="E642" s="15">
        <v>1210.9000000000001</v>
      </c>
      <c r="F642" s="15">
        <v>1045.22574895859</v>
      </c>
      <c r="G642" s="15">
        <v>1127.02335091485</v>
      </c>
      <c r="H642" s="15">
        <v>81.797601956259996</v>
      </c>
      <c r="I642" s="58">
        <v>6.2360512718E-2</v>
      </c>
      <c r="J642" s="58">
        <v>0.11988343955</v>
      </c>
      <c r="K642" s="58">
        <v>5.8984985290999999E-2</v>
      </c>
      <c r="L642" s="58">
        <v>0.116507912124</v>
      </c>
      <c r="M642" s="17">
        <f t="shared" si="18"/>
        <v>1</v>
      </c>
      <c r="N642" s="17">
        <f t="shared" si="19"/>
        <v>0</v>
      </c>
      <c r="O642" s="62"/>
    </row>
    <row r="643" spans="1:15" ht="13.5" thickBot="1">
      <c r="A643" s="12" t="s">
        <v>177</v>
      </c>
      <c r="B643" s="10">
        <v>16</v>
      </c>
      <c r="C643" s="15">
        <v>67045.4140625</v>
      </c>
      <c r="D643" s="15">
        <v>1197.3</v>
      </c>
      <c r="E643" s="15">
        <v>1187.8</v>
      </c>
      <c r="F643" s="15">
        <v>1085.2710349045899</v>
      </c>
      <c r="G643" s="15">
        <v>1170.97346189976</v>
      </c>
      <c r="H643" s="15">
        <v>85.702426995170995</v>
      </c>
      <c r="I643" s="58">
        <v>1.8513739873E-2</v>
      </c>
      <c r="J643" s="58">
        <v>7.8782675874999999E-2</v>
      </c>
      <c r="K643" s="58">
        <v>1.1833008508999999E-2</v>
      </c>
      <c r="L643" s="58">
        <v>7.2101944510999993E-2</v>
      </c>
      <c r="M643" s="17">
        <f t="shared" si="18"/>
        <v>1</v>
      </c>
      <c r="N643" s="17">
        <f t="shared" si="19"/>
        <v>0</v>
      </c>
      <c r="O643" s="62"/>
    </row>
    <row r="644" spans="1:15" ht="13.5" thickBot="1">
      <c r="A644" s="12" t="s">
        <v>177</v>
      </c>
      <c r="B644" s="10">
        <v>17</v>
      </c>
      <c r="C644" s="15">
        <v>67342.375</v>
      </c>
      <c r="D644" s="15">
        <v>1122</v>
      </c>
      <c r="E644" s="15">
        <v>1074.2</v>
      </c>
      <c r="F644" s="15">
        <v>994.59517621411203</v>
      </c>
      <c r="G644" s="15">
        <v>1089.56305356185</v>
      </c>
      <c r="H644" s="15">
        <v>94.967877347734003</v>
      </c>
      <c r="I644" s="58">
        <v>2.2810792149999998E-2</v>
      </c>
      <c r="J644" s="58">
        <v>8.9595516023000005E-2</v>
      </c>
      <c r="K644" s="58">
        <v>1.0803835134E-2</v>
      </c>
      <c r="L644" s="58">
        <v>5.5980888738000001E-2</v>
      </c>
      <c r="M644" s="17">
        <f t="shared" si="18"/>
        <v>1</v>
      </c>
      <c r="N644" s="17">
        <f t="shared" si="19"/>
        <v>1</v>
      </c>
      <c r="O644" s="62"/>
    </row>
    <row r="645" spans="1:15" ht="13.5" thickBot="1">
      <c r="A645" s="12" t="s">
        <v>177</v>
      </c>
      <c r="B645" s="10">
        <v>18</v>
      </c>
      <c r="C645" s="15">
        <v>66470.6328125</v>
      </c>
      <c r="D645" s="15">
        <v>1075.3</v>
      </c>
      <c r="E645" s="15">
        <v>1075.5</v>
      </c>
      <c r="F645" s="15">
        <v>964.03362259546805</v>
      </c>
      <c r="G645" s="15">
        <v>1060.3000283802901</v>
      </c>
      <c r="H645" s="15">
        <v>96.266405784819</v>
      </c>
      <c r="I645" s="58">
        <v>1.0548503248E-2</v>
      </c>
      <c r="J645" s="58">
        <v>7.8246397612000002E-2</v>
      </c>
      <c r="K645" s="58">
        <v>1.0689150224000001E-2</v>
      </c>
      <c r="L645" s="58">
        <v>7.8387044587999999E-2</v>
      </c>
      <c r="M645" s="17">
        <f t="shared" ref="M645:M708" si="20">IF(F645&gt;5,1,0)</f>
        <v>1</v>
      </c>
      <c r="N645" s="17">
        <f t="shared" ref="N645:N708" si="21">IF(G645&gt;E645,1,0)</f>
        <v>0</v>
      </c>
      <c r="O645" s="62"/>
    </row>
    <row r="646" spans="1:15" ht="13.5" thickBot="1">
      <c r="A646" s="12" t="s">
        <v>177</v>
      </c>
      <c r="B646" s="10">
        <v>19</v>
      </c>
      <c r="C646" s="15">
        <v>64616.94140625</v>
      </c>
      <c r="D646" s="15">
        <v>899.6</v>
      </c>
      <c r="E646" s="15">
        <v>891.4</v>
      </c>
      <c r="F646" s="15">
        <v>642.851933357451</v>
      </c>
      <c r="G646" s="15">
        <v>703.13974333021395</v>
      </c>
      <c r="H646" s="15">
        <v>60.287809972763</v>
      </c>
      <c r="I646" s="58">
        <v>0.13815770511200001</v>
      </c>
      <c r="J646" s="58">
        <v>0.180554195951</v>
      </c>
      <c r="K646" s="58">
        <v>0.13239117909199999</v>
      </c>
      <c r="L646" s="58">
        <v>0.17478766993100001</v>
      </c>
      <c r="M646" s="17">
        <f t="shared" si="20"/>
        <v>1</v>
      </c>
      <c r="N646" s="17">
        <f t="shared" si="21"/>
        <v>0</v>
      </c>
      <c r="O646" s="62"/>
    </row>
    <row r="647" spans="1:15" ht="13.5" thickBot="1">
      <c r="A647" s="12" t="s">
        <v>177</v>
      </c>
      <c r="B647" s="10">
        <v>20</v>
      </c>
      <c r="C647" s="15">
        <v>62265.75390625</v>
      </c>
      <c r="D647" s="15">
        <v>414.6</v>
      </c>
      <c r="E647" s="15">
        <v>412.2</v>
      </c>
      <c r="F647" s="15">
        <v>336.16893762644798</v>
      </c>
      <c r="G647" s="15">
        <v>339.18861593408701</v>
      </c>
      <c r="H647" s="15">
        <v>3.0196783076389999</v>
      </c>
      <c r="I647" s="58">
        <v>5.3031915658000001E-2</v>
      </c>
      <c r="J647" s="58">
        <v>5.5155458770999997E-2</v>
      </c>
      <c r="K647" s="58">
        <v>5.1344151944999999E-2</v>
      </c>
      <c r="L647" s="58">
        <v>5.3467695058000003E-2</v>
      </c>
      <c r="M647" s="17">
        <f t="shared" si="20"/>
        <v>1</v>
      </c>
      <c r="N647" s="17">
        <f t="shared" si="21"/>
        <v>0</v>
      </c>
      <c r="O647" s="62"/>
    </row>
    <row r="648" spans="1:15" ht="13.5" thickBot="1">
      <c r="A648" s="12" t="s">
        <v>177</v>
      </c>
      <c r="B648" s="10">
        <v>21</v>
      </c>
      <c r="C648" s="15">
        <v>60229.92578125</v>
      </c>
      <c r="D648" s="15">
        <v>44.2</v>
      </c>
      <c r="E648" s="15">
        <v>39.200000000000003</v>
      </c>
      <c r="F648" s="15">
        <v>46.470459150284</v>
      </c>
      <c r="G648" s="15">
        <v>46.470459150284</v>
      </c>
      <c r="H648" s="15">
        <v>0</v>
      </c>
      <c r="I648" s="58">
        <v>1.596666069E-3</v>
      </c>
      <c r="J648" s="58">
        <v>1.596666069E-3</v>
      </c>
      <c r="K648" s="58">
        <v>5.1128404709999999E-3</v>
      </c>
      <c r="L648" s="58">
        <v>5.1128404709999999E-3</v>
      </c>
      <c r="M648" s="17">
        <f t="shared" si="20"/>
        <v>1</v>
      </c>
      <c r="N648" s="17">
        <f t="shared" si="21"/>
        <v>1</v>
      </c>
      <c r="O648" s="62"/>
    </row>
    <row r="649" spans="1:15" ht="13.5" thickBot="1">
      <c r="A649" s="12" t="s">
        <v>177</v>
      </c>
      <c r="B649" s="10">
        <v>22</v>
      </c>
      <c r="C649" s="15">
        <v>58193.27734375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58">
        <v>0</v>
      </c>
      <c r="J649" s="58">
        <v>0</v>
      </c>
      <c r="K649" s="58">
        <v>0</v>
      </c>
      <c r="L649" s="58">
        <v>0</v>
      </c>
      <c r="M649" s="17">
        <f t="shared" si="20"/>
        <v>0</v>
      </c>
      <c r="N649" s="17">
        <f t="shared" si="21"/>
        <v>0</v>
      </c>
      <c r="O649" s="62"/>
    </row>
    <row r="650" spans="1:15" ht="13.5" thickBot="1">
      <c r="A650" s="12" t="s">
        <v>177</v>
      </c>
      <c r="B650" s="10">
        <v>23</v>
      </c>
      <c r="C650" s="15">
        <v>54730.765625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58">
        <v>0</v>
      </c>
      <c r="J650" s="58">
        <v>0</v>
      </c>
      <c r="K650" s="58">
        <v>0</v>
      </c>
      <c r="L650" s="58">
        <v>0</v>
      </c>
      <c r="M650" s="17">
        <f t="shared" si="20"/>
        <v>0</v>
      </c>
      <c r="N650" s="17">
        <f t="shared" si="21"/>
        <v>0</v>
      </c>
      <c r="O650" s="62"/>
    </row>
    <row r="651" spans="1:15" ht="13.5" thickBot="1">
      <c r="A651" s="12" t="s">
        <v>177</v>
      </c>
      <c r="B651" s="10">
        <v>24</v>
      </c>
      <c r="C651" s="15">
        <v>51265.390625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58">
        <v>0</v>
      </c>
      <c r="J651" s="58">
        <v>0</v>
      </c>
      <c r="K651" s="58">
        <v>0</v>
      </c>
      <c r="L651" s="58">
        <v>0</v>
      </c>
      <c r="M651" s="17">
        <f t="shared" si="20"/>
        <v>0</v>
      </c>
      <c r="N651" s="17">
        <f t="shared" si="21"/>
        <v>0</v>
      </c>
      <c r="O651" s="62"/>
    </row>
    <row r="652" spans="1:15" ht="13.5" thickBot="1">
      <c r="A652" s="12" t="s">
        <v>178</v>
      </c>
      <c r="B652" s="10">
        <v>1</v>
      </c>
      <c r="C652" s="15">
        <v>48052.92578125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58">
        <v>0</v>
      </c>
      <c r="J652" s="58">
        <v>0</v>
      </c>
      <c r="K652" s="58">
        <v>0</v>
      </c>
      <c r="L652" s="58">
        <v>0</v>
      </c>
      <c r="M652" s="17">
        <f t="shared" si="20"/>
        <v>0</v>
      </c>
      <c r="N652" s="17">
        <f t="shared" si="21"/>
        <v>0</v>
      </c>
      <c r="O652" s="62"/>
    </row>
    <row r="653" spans="1:15" ht="13.5" thickBot="1">
      <c r="A653" s="12" t="s">
        <v>178</v>
      </c>
      <c r="B653" s="10">
        <v>2</v>
      </c>
      <c r="C653" s="15">
        <v>45641.0390625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58">
        <v>0</v>
      </c>
      <c r="J653" s="58">
        <v>0</v>
      </c>
      <c r="K653" s="58">
        <v>0</v>
      </c>
      <c r="L653" s="58">
        <v>0</v>
      </c>
      <c r="M653" s="17">
        <f t="shared" si="20"/>
        <v>0</v>
      </c>
      <c r="N653" s="17">
        <f t="shared" si="21"/>
        <v>0</v>
      </c>
      <c r="O653" s="62"/>
    </row>
    <row r="654" spans="1:15" ht="13.5" thickBot="1">
      <c r="A654" s="12" t="s">
        <v>178</v>
      </c>
      <c r="B654" s="10">
        <v>3</v>
      </c>
      <c r="C654" s="15">
        <v>43738.5859375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58">
        <v>0</v>
      </c>
      <c r="J654" s="58">
        <v>0</v>
      </c>
      <c r="K654" s="58">
        <v>0</v>
      </c>
      <c r="L654" s="58">
        <v>0</v>
      </c>
      <c r="M654" s="17">
        <f t="shared" si="20"/>
        <v>0</v>
      </c>
      <c r="N654" s="17">
        <f t="shared" si="21"/>
        <v>0</v>
      </c>
      <c r="O654" s="62"/>
    </row>
    <row r="655" spans="1:15" ht="13.5" thickBot="1">
      <c r="A655" s="12" t="s">
        <v>178</v>
      </c>
      <c r="B655" s="10">
        <v>4</v>
      </c>
      <c r="C655" s="15">
        <v>42307.6484375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58">
        <v>0</v>
      </c>
      <c r="J655" s="58">
        <v>0</v>
      </c>
      <c r="K655" s="58">
        <v>0</v>
      </c>
      <c r="L655" s="58">
        <v>0</v>
      </c>
      <c r="M655" s="17">
        <f t="shared" si="20"/>
        <v>0</v>
      </c>
      <c r="N655" s="17">
        <f t="shared" si="21"/>
        <v>0</v>
      </c>
      <c r="O655" s="62"/>
    </row>
    <row r="656" spans="1:15" ht="13.5" thickBot="1">
      <c r="A656" s="12" t="s">
        <v>178</v>
      </c>
      <c r="B656" s="10">
        <v>5</v>
      </c>
      <c r="C656" s="15">
        <v>41387.82421875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58">
        <v>0</v>
      </c>
      <c r="J656" s="58">
        <v>0</v>
      </c>
      <c r="K656" s="58">
        <v>0</v>
      </c>
      <c r="L656" s="58">
        <v>0</v>
      </c>
      <c r="M656" s="17">
        <f t="shared" si="20"/>
        <v>0</v>
      </c>
      <c r="N656" s="17">
        <f t="shared" si="21"/>
        <v>0</v>
      </c>
      <c r="O656" s="62"/>
    </row>
    <row r="657" spans="1:15" ht="13.5" thickBot="1">
      <c r="A657" s="12" t="s">
        <v>178</v>
      </c>
      <c r="B657" s="10">
        <v>6</v>
      </c>
      <c r="C657" s="15">
        <v>41159.04296875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58">
        <v>0</v>
      </c>
      <c r="J657" s="58">
        <v>0</v>
      </c>
      <c r="K657" s="58">
        <v>0</v>
      </c>
      <c r="L657" s="58">
        <v>0</v>
      </c>
      <c r="M657" s="17">
        <f t="shared" si="20"/>
        <v>0</v>
      </c>
      <c r="N657" s="17">
        <f t="shared" si="21"/>
        <v>0</v>
      </c>
      <c r="O657" s="62"/>
    </row>
    <row r="658" spans="1:15" ht="13.5" thickBot="1">
      <c r="A658" s="12" t="s">
        <v>178</v>
      </c>
      <c r="B658" s="10">
        <v>7</v>
      </c>
      <c r="C658" s="15">
        <v>41285.4765625</v>
      </c>
      <c r="D658" s="15">
        <v>0</v>
      </c>
      <c r="E658" s="15">
        <v>0</v>
      </c>
      <c r="F658" s="15">
        <v>9.3691824059999994E-3</v>
      </c>
      <c r="G658" s="15">
        <v>9.3691824059999994E-3</v>
      </c>
      <c r="H658" s="15">
        <v>0</v>
      </c>
      <c r="I658" s="58">
        <v>6.5887358696302498E-6</v>
      </c>
      <c r="J658" s="58">
        <v>6.5887358696302498E-6</v>
      </c>
      <c r="K658" s="58">
        <v>6.5887358696302498E-6</v>
      </c>
      <c r="L658" s="58">
        <v>6.5887358696302498E-6</v>
      </c>
      <c r="M658" s="17">
        <f t="shared" si="20"/>
        <v>0</v>
      </c>
      <c r="N658" s="17">
        <f t="shared" si="21"/>
        <v>1</v>
      </c>
      <c r="O658" s="62"/>
    </row>
    <row r="659" spans="1:15" ht="13.5" thickBot="1">
      <c r="A659" s="12" t="s">
        <v>178</v>
      </c>
      <c r="B659" s="10">
        <v>8</v>
      </c>
      <c r="C659" s="15">
        <v>41453.03515625</v>
      </c>
      <c r="D659" s="15">
        <v>97.9</v>
      </c>
      <c r="E659" s="15">
        <v>94.1</v>
      </c>
      <c r="F659" s="15">
        <v>65.182201907923002</v>
      </c>
      <c r="G659" s="15">
        <v>65.182201907923002</v>
      </c>
      <c r="H659" s="15">
        <v>0</v>
      </c>
      <c r="I659" s="58">
        <v>2.3008296829000002E-2</v>
      </c>
      <c r="J659" s="58">
        <v>2.3008296829000002E-2</v>
      </c>
      <c r="K659" s="58">
        <v>2.0336004283999998E-2</v>
      </c>
      <c r="L659" s="58">
        <v>2.0336004283999998E-2</v>
      </c>
      <c r="M659" s="17">
        <f t="shared" si="20"/>
        <v>1</v>
      </c>
      <c r="N659" s="17">
        <f t="shared" si="21"/>
        <v>0</v>
      </c>
      <c r="O659" s="62"/>
    </row>
    <row r="660" spans="1:15" ht="13.5" thickBot="1">
      <c r="A660" s="12" t="s">
        <v>178</v>
      </c>
      <c r="B660" s="10">
        <v>9</v>
      </c>
      <c r="C660" s="15">
        <v>44123.91015625</v>
      </c>
      <c r="D660" s="15">
        <v>695.5</v>
      </c>
      <c r="E660" s="15">
        <v>681.7</v>
      </c>
      <c r="F660" s="15">
        <v>511.80216641388</v>
      </c>
      <c r="G660" s="15">
        <v>511.80216641388</v>
      </c>
      <c r="H660" s="15">
        <v>0</v>
      </c>
      <c r="I660" s="58">
        <v>0.12918272404</v>
      </c>
      <c r="J660" s="58">
        <v>0.12918272404</v>
      </c>
      <c r="K660" s="58">
        <v>0.11947808269</v>
      </c>
      <c r="L660" s="58">
        <v>0.11947808269</v>
      </c>
      <c r="M660" s="17">
        <f t="shared" si="20"/>
        <v>1</v>
      </c>
      <c r="N660" s="17">
        <f t="shared" si="21"/>
        <v>0</v>
      </c>
      <c r="O660" s="62"/>
    </row>
    <row r="661" spans="1:15" ht="13.5" thickBot="1">
      <c r="A661" s="12" t="s">
        <v>178</v>
      </c>
      <c r="B661" s="10">
        <v>10</v>
      </c>
      <c r="C661" s="15">
        <v>47846.07421875</v>
      </c>
      <c r="D661" s="15">
        <v>1176.0999999999999</v>
      </c>
      <c r="E661" s="15">
        <v>1169.2</v>
      </c>
      <c r="F661" s="15">
        <v>942.29610469924103</v>
      </c>
      <c r="G661" s="15">
        <v>958.399435957538</v>
      </c>
      <c r="H661" s="15">
        <v>16.103331258297001</v>
      </c>
      <c r="I661" s="58">
        <v>0.15309463012800001</v>
      </c>
      <c r="J661" s="58">
        <v>0.16441905436000001</v>
      </c>
      <c r="K661" s="58">
        <v>0.14824230945299999</v>
      </c>
      <c r="L661" s="58">
        <v>0.15956673368499999</v>
      </c>
      <c r="M661" s="17">
        <f t="shared" si="20"/>
        <v>1</v>
      </c>
      <c r="N661" s="17">
        <f t="shared" si="21"/>
        <v>0</v>
      </c>
      <c r="O661" s="62"/>
    </row>
    <row r="662" spans="1:15" ht="13.5" thickBot="1">
      <c r="A662" s="12" t="s">
        <v>178</v>
      </c>
      <c r="B662" s="10">
        <v>11</v>
      </c>
      <c r="C662" s="15">
        <v>51849.99609375</v>
      </c>
      <c r="D662" s="15">
        <v>1286.8</v>
      </c>
      <c r="E662" s="15">
        <v>1276.5999999999999</v>
      </c>
      <c r="F662" s="15">
        <v>1055.5140542332299</v>
      </c>
      <c r="G662" s="15">
        <v>1090.7301988710301</v>
      </c>
      <c r="H662" s="15">
        <v>35.216144637795999</v>
      </c>
      <c r="I662" s="58">
        <v>0.13788312315599999</v>
      </c>
      <c r="J662" s="58">
        <v>0.16264834442100001</v>
      </c>
      <c r="K662" s="58">
        <v>0.13071012737599999</v>
      </c>
      <c r="L662" s="58">
        <v>0.15547534864000001</v>
      </c>
      <c r="M662" s="17">
        <f t="shared" si="20"/>
        <v>1</v>
      </c>
      <c r="N662" s="17">
        <f t="shared" si="21"/>
        <v>0</v>
      </c>
      <c r="O662" s="62"/>
    </row>
    <row r="663" spans="1:15" ht="13.5" thickBot="1">
      <c r="A663" s="12" t="s">
        <v>178</v>
      </c>
      <c r="B663" s="10">
        <v>12</v>
      </c>
      <c r="C663" s="15">
        <v>56068.16796875</v>
      </c>
      <c r="D663" s="15">
        <v>1316.3</v>
      </c>
      <c r="E663" s="15">
        <v>1308.5</v>
      </c>
      <c r="F663" s="15">
        <v>1202.9596132720801</v>
      </c>
      <c r="G663" s="15">
        <v>1236.85716713534</v>
      </c>
      <c r="H663" s="15">
        <v>33.897553863260001</v>
      </c>
      <c r="I663" s="58">
        <v>5.5866971071999998E-2</v>
      </c>
      <c r="J663" s="58">
        <v>7.970491331E-2</v>
      </c>
      <c r="K663" s="58">
        <v>5.0381739003999997E-2</v>
      </c>
      <c r="L663" s="58">
        <v>7.4219681243000005E-2</v>
      </c>
      <c r="M663" s="17">
        <f t="shared" si="20"/>
        <v>1</v>
      </c>
      <c r="N663" s="17">
        <f t="shared" si="21"/>
        <v>0</v>
      </c>
      <c r="O663" s="62"/>
    </row>
    <row r="664" spans="1:15" ht="13.5" thickBot="1">
      <c r="A664" s="12" t="s">
        <v>178</v>
      </c>
      <c r="B664" s="10">
        <v>13</v>
      </c>
      <c r="C664" s="15">
        <v>59824.2734375</v>
      </c>
      <c r="D664" s="15">
        <v>1325</v>
      </c>
      <c r="E664" s="15">
        <v>1314.2</v>
      </c>
      <c r="F664" s="15">
        <v>1244.11183310244</v>
      </c>
      <c r="G664" s="15">
        <v>1275.7996877437199</v>
      </c>
      <c r="H664" s="15">
        <v>31.687854641278001</v>
      </c>
      <c r="I664" s="58">
        <v>3.4599375707000002E-2</v>
      </c>
      <c r="J664" s="58">
        <v>5.6883380377999997E-2</v>
      </c>
      <c r="K664" s="58">
        <v>2.7004438998000001E-2</v>
      </c>
      <c r="L664" s="58">
        <v>4.9288443669000002E-2</v>
      </c>
      <c r="M664" s="17">
        <f t="shared" si="20"/>
        <v>1</v>
      </c>
      <c r="N664" s="17">
        <f t="shared" si="21"/>
        <v>0</v>
      </c>
      <c r="O664" s="62"/>
    </row>
    <row r="665" spans="1:15" ht="13.5" thickBot="1">
      <c r="A665" s="12" t="s">
        <v>178</v>
      </c>
      <c r="B665" s="10">
        <v>14</v>
      </c>
      <c r="C665" s="15">
        <v>62921.671875</v>
      </c>
      <c r="D665" s="15">
        <v>1299.3</v>
      </c>
      <c r="E665" s="15">
        <v>1287.5999999999999</v>
      </c>
      <c r="F665" s="15">
        <v>1227.29920876397</v>
      </c>
      <c r="G665" s="15">
        <v>1270.53405395084</v>
      </c>
      <c r="H665" s="15">
        <v>43.234845186868</v>
      </c>
      <c r="I665" s="58">
        <v>2.0229216630000001E-2</v>
      </c>
      <c r="J665" s="58">
        <v>5.0633467816999997E-2</v>
      </c>
      <c r="K665" s="58">
        <v>1.2001368529E-2</v>
      </c>
      <c r="L665" s="58">
        <v>4.2405619715000002E-2</v>
      </c>
      <c r="M665" s="17">
        <f t="shared" si="20"/>
        <v>1</v>
      </c>
      <c r="N665" s="17">
        <f t="shared" si="21"/>
        <v>0</v>
      </c>
      <c r="O665" s="62"/>
    </row>
    <row r="666" spans="1:15" ht="13.5" thickBot="1">
      <c r="A666" s="12" t="s">
        <v>178</v>
      </c>
      <c r="B666" s="10">
        <v>15</v>
      </c>
      <c r="C666" s="15">
        <v>65287.71484375</v>
      </c>
      <c r="D666" s="15">
        <v>1288.9000000000001</v>
      </c>
      <c r="E666" s="15">
        <v>1278.5</v>
      </c>
      <c r="F666" s="15">
        <v>1210.75633030838</v>
      </c>
      <c r="G666" s="15">
        <v>1257.89619447973</v>
      </c>
      <c r="H666" s="15">
        <v>47.139864171345998</v>
      </c>
      <c r="I666" s="58">
        <v>2.1802957468000001E-2</v>
      </c>
      <c r="J666" s="58">
        <v>5.4953354213000002E-2</v>
      </c>
      <c r="K666" s="58">
        <v>1.4489314711E-2</v>
      </c>
      <c r="L666" s="58">
        <v>4.7639711456000003E-2</v>
      </c>
      <c r="M666" s="17">
        <f t="shared" si="20"/>
        <v>1</v>
      </c>
      <c r="N666" s="17">
        <f t="shared" si="21"/>
        <v>0</v>
      </c>
      <c r="O666" s="62"/>
    </row>
    <row r="667" spans="1:15" ht="13.5" thickBot="1">
      <c r="A667" s="12" t="s">
        <v>178</v>
      </c>
      <c r="B667" s="10">
        <v>16</v>
      </c>
      <c r="C667" s="15">
        <v>66762.5546875</v>
      </c>
      <c r="D667" s="15">
        <v>1262.5999999999999</v>
      </c>
      <c r="E667" s="15">
        <v>1258</v>
      </c>
      <c r="F667" s="15">
        <v>1218.7163966985499</v>
      </c>
      <c r="G667" s="15">
        <v>1263.7881057295499</v>
      </c>
      <c r="H667" s="15">
        <v>45.071709030999003</v>
      </c>
      <c r="I667" s="58">
        <v>8.3551738999999999E-4</v>
      </c>
      <c r="J667" s="58">
        <v>3.0860480520999999E-2</v>
      </c>
      <c r="K667" s="58">
        <v>4.07039784E-3</v>
      </c>
      <c r="L667" s="58">
        <v>2.7625600071000001E-2</v>
      </c>
      <c r="M667" s="17">
        <f t="shared" si="20"/>
        <v>1</v>
      </c>
      <c r="N667" s="17">
        <f t="shared" si="21"/>
        <v>1</v>
      </c>
      <c r="O667" s="62"/>
    </row>
    <row r="668" spans="1:15" ht="13.5" thickBot="1">
      <c r="A668" s="12" t="s">
        <v>178</v>
      </c>
      <c r="B668" s="10">
        <v>17</v>
      </c>
      <c r="C668" s="15">
        <v>67618.2578125</v>
      </c>
      <c r="D668" s="15">
        <v>1218</v>
      </c>
      <c r="E668" s="15">
        <v>1181.9000000000001</v>
      </c>
      <c r="F668" s="15">
        <v>1183.0815839939301</v>
      </c>
      <c r="G668" s="15">
        <v>1231.8820930228901</v>
      </c>
      <c r="H668" s="15">
        <v>48.800509028964001</v>
      </c>
      <c r="I668" s="58">
        <v>9.7623720269999995E-3</v>
      </c>
      <c r="J668" s="58">
        <v>2.4555848105E-2</v>
      </c>
      <c r="K668" s="58">
        <v>3.5149151210999999E-2</v>
      </c>
      <c r="L668" s="58">
        <v>8.3093107800000004E-4</v>
      </c>
      <c r="M668" s="17">
        <f t="shared" si="20"/>
        <v>1</v>
      </c>
      <c r="N668" s="17">
        <f t="shared" si="21"/>
        <v>1</v>
      </c>
      <c r="O668" s="62"/>
    </row>
    <row r="669" spans="1:15" ht="13.5" thickBot="1">
      <c r="A669" s="12" t="s">
        <v>178</v>
      </c>
      <c r="B669" s="10">
        <v>18</v>
      </c>
      <c r="C669" s="15">
        <v>67682.890625</v>
      </c>
      <c r="D669" s="15">
        <v>1202.5999999999999</v>
      </c>
      <c r="E669" s="15">
        <v>1193.8</v>
      </c>
      <c r="F669" s="15">
        <v>1120.8702010035499</v>
      </c>
      <c r="G669" s="15">
        <v>1182.0124368018601</v>
      </c>
      <c r="H669" s="15">
        <v>61.142235798305002</v>
      </c>
      <c r="I669" s="58">
        <v>1.4477892544E-2</v>
      </c>
      <c r="J669" s="58">
        <v>5.7475245426E-2</v>
      </c>
      <c r="K669" s="58">
        <v>8.2894255960000007E-3</v>
      </c>
      <c r="L669" s="58">
        <v>5.1286778477999999E-2</v>
      </c>
      <c r="M669" s="17">
        <f t="shared" si="20"/>
        <v>1</v>
      </c>
      <c r="N669" s="17">
        <f t="shared" si="21"/>
        <v>0</v>
      </c>
      <c r="O669" s="62"/>
    </row>
    <row r="670" spans="1:15" ht="13.5" thickBot="1">
      <c r="A670" s="12" t="s">
        <v>178</v>
      </c>
      <c r="B670" s="10">
        <v>19</v>
      </c>
      <c r="C670" s="15">
        <v>66487.453125</v>
      </c>
      <c r="D670" s="15">
        <v>1057.7</v>
      </c>
      <c r="E670" s="15">
        <v>1035.7</v>
      </c>
      <c r="F670" s="15">
        <v>954.89589714129795</v>
      </c>
      <c r="G670" s="15">
        <v>1021.9182896516101</v>
      </c>
      <c r="H670" s="15">
        <v>67.022392510307</v>
      </c>
      <c r="I670" s="58">
        <v>2.5162946799E-2</v>
      </c>
      <c r="J670" s="58">
        <v>7.2295430982999995E-2</v>
      </c>
      <c r="K670" s="58">
        <v>9.6917794289999998E-3</v>
      </c>
      <c r="L670" s="58">
        <v>5.6824263612999998E-2</v>
      </c>
      <c r="M670" s="17">
        <f t="shared" si="20"/>
        <v>1</v>
      </c>
      <c r="N670" s="17">
        <f t="shared" si="21"/>
        <v>0</v>
      </c>
      <c r="O670" s="62"/>
    </row>
    <row r="671" spans="1:15" ht="13.5" thickBot="1">
      <c r="A671" s="12" t="s">
        <v>178</v>
      </c>
      <c r="B671" s="10">
        <v>20</v>
      </c>
      <c r="C671" s="15">
        <v>64103.58203125</v>
      </c>
      <c r="D671" s="15">
        <v>491.3</v>
      </c>
      <c r="E671" s="15">
        <v>486.4</v>
      </c>
      <c r="F671" s="15">
        <v>499.52003498603898</v>
      </c>
      <c r="G671" s="15">
        <v>512.11425640526795</v>
      </c>
      <c r="H671" s="15">
        <v>12.594221419228001</v>
      </c>
      <c r="I671" s="58">
        <v>1.4637311114E-2</v>
      </c>
      <c r="J671" s="58">
        <v>5.7806153199999998E-3</v>
      </c>
      <c r="K671" s="58">
        <v>1.8083162029E-2</v>
      </c>
      <c r="L671" s="58">
        <v>9.2264662340000008E-3</v>
      </c>
      <c r="M671" s="17">
        <f t="shared" si="20"/>
        <v>1</v>
      </c>
      <c r="N671" s="17">
        <f t="shared" si="21"/>
        <v>1</v>
      </c>
      <c r="O671" s="62"/>
    </row>
    <row r="672" spans="1:15" ht="13.5" thickBot="1">
      <c r="A672" s="12" t="s">
        <v>178</v>
      </c>
      <c r="B672" s="10">
        <v>21</v>
      </c>
      <c r="C672" s="15">
        <v>61662.21875</v>
      </c>
      <c r="D672" s="15">
        <v>57.5</v>
      </c>
      <c r="E672" s="15">
        <v>54.1</v>
      </c>
      <c r="F672" s="15">
        <v>56.067224172956003</v>
      </c>
      <c r="G672" s="15">
        <v>56.067224172956003</v>
      </c>
      <c r="H672" s="15">
        <v>0</v>
      </c>
      <c r="I672" s="58">
        <v>1.0075779369999999E-3</v>
      </c>
      <c r="J672" s="58">
        <v>1.0075779369999999E-3</v>
      </c>
      <c r="K672" s="58">
        <v>1.383420656E-3</v>
      </c>
      <c r="L672" s="58">
        <v>1.383420656E-3</v>
      </c>
      <c r="M672" s="17">
        <f t="shared" si="20"/>
        <v>1</v>
      </c>
      <c r="N672" s="17">
        <f t="shared" si="21"/>
        <v>1</v>
      </c>
      <c r="O672" s="62"/>
    </row>
    <row r="673" spans="1:15" ht="13.5" thickBot="1">
      <c r="A673" s="12" t="s">
        <v>178</v>
      </c>
      <c r="B673" s="10">
        <v>22</v>
      </c>
      <c r="C673" s="15">
        <v>59423.08984375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58">
        <v>0</v>
      </c>
      <c r="J673" s="58">
        <v>0</v>
      </c>
      <c r="K673" s="58">
        <v>0</v>
      </c>
      <c r="L673" s="58">
        <v>0</v>
      </c>
      <c r="M673" s="17">
        <f t="shared" si="20"/>
        <v>0</v>
      </c>
      <c r="N673" s="17">
        <f t="shared" si="21"/>
        <v>0</v>
      </c>
      <c r="O673" s="62"/>
    </row>
    <row r="674" spans="1:15" ht="13.5" thickBot="1">
      <c r="A674" s="12" t="s">
        <v>178</v>
      </c>
      <c r="B674" s="10">
        <v>23</v>
      </c>
      <c r="C674" s="15">
        <v>56171.20703125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58">
        <v>0</v>
      </c>
      <c r="J674" s="58">
        <v>0</v>
      </c>
      <c r="K674" s="58">
        <v>0</v>
      </c>
      <c r="L674" s="58">
        <v>0</v>
      </c>
      <c r="M674" s="17">
        <f t="shared" si="20"/>
        <v>0</v>
      </c>
      <c r="N674" s="17">
        <f t="shared" si="21"/>
        <v>0</v>
      </c>
      <c r="O674" s="62"/>
    </row>
    <row r="675" spans="1:15" ht="13.5" thickBot="1">
      <c r="A675" s="12" t="s">
        <v>178</v>
      </c>
      <c r="B675" s="10">
        <v>24</v>
      </c>
      <c r="C675" s="15">
        <v>52757.4375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58">
        <v>0</v>
      </c>
      <c r="J675" s="58">
        <v>0</v>
      </c>
      <c r="K675" s="58">
        <v>0</v>
      </c>
      <c r="L675" s="58">
        <v>0</v>
      </c>
      <c r="M675" s="17">
        <f t="shared" si="20"/>
        <v>0</v>
      </c>
      <c r="N675" s="17">
        <f t="shared" si="21"/>
        <v>0</v>
      </c>
      <c r="O675" s="62"/>
    </row>
    <row r="676" spans="1:15" ht="13.5" thickBot="1">
      <c r="A676" s="12" t="s">
        <v>179</v>
      </c>
      <c r="B676" s="10">
        <v>1</v>
      </c>
      <c r="C676" s="15">
        <v>49596.44921875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58">
        <v>0</v>
      </c>
      <c r="J676" s="58">
        <v>0</v>
      </c>
      <c r="K676" s="58">
        <v>0</v>
      </c>
      <c r="L676" s="58">
        <v>0</v>
      </c>
      <c r="M676" s="17">
        <f t="shared" si="20"/>
        <v>0</v>
      </c>
      <c r="N676" s="17">
        <f t="shared" si="21"/>
        <v>0</v>
      </c>
      <c r="O676" s="62"/>
    </row>
    <row r="677" spans="1:15" ht="13.5" thickBot="1">
      <c r="A677" s="12" t="s">
        <v>179</v>
      </c>
      <c r="B677" s="10">
        <v>2</v>
      </c>
      <c r="C677" s="15">
        <v>46900.05859375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58">
        <v>0</v>
      </c>
      <c r="J677" s="58">
        <v>0</v>
      </c>
      <c r="K677" s="58">
        <v>0</v>
      </c>
      <c r="L677" s="58">
        <v>0</v>
      </c>
      <c r="M677" s="17">
        <f t="shared" si="20"/>
        <v>0</v>
      </c>
      <c r="N677" s="17">
        <f t="shared" si="21"/>
        <v>0</v>
      </c>
      <c r="O677" s="62"/>
    </row>
    <row r="678" spans="1:15" ht="13.5" thickBot="1">
      <c r="A678" s="12" t="s">
        <v>179</v>
      </c>
      <c r="B678" s="10">
        <v>3</v>
      </c>
      <c r="C678" s="15">
        <v>44769.859375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58">
        <v>0</v>
      </c>
      <c r="J678" s="58">
        <v>0</v>
      </c>
      <c r="K678" s="58">
        <v>0</v>
      </c>
      <c r="L678" s="58">
        <v>0</v>
      </c>
      <c r="M678" s="17">
        <f t="shared" si="20"/>
        <v>0</v>
      </c>
      <c r="N678" s="17">
        <f t="shared" si="21"/>
        <v>0</v>
      </c>
      <c r="O678" s="62"/>
    </row>
    <row r="679" spans="1:15" ht="13.5" thickBot="1">
      <c r="A679" s="12" t="s">
        <v>179</v>
      </c>
      <c r="B679" s="10">
        <v>4</v>
      </c>
      <c r="C679" s="15">
        <v>43102.6640625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58">
        <v>0</v>
      </c>
      <c r="J679" s="58">
        <v>0</v>
      </c>
      <c r="K679" s="58">
        <v>0</v>
      </c>
      <c r="L679" s="58">
        <v>0</v>
      </c>
      <c r="M679" s="17">
        <f t="shared" si="20"/>
        <v>0</v>
      </c>
      <c r="N679" s="17">
        <f t="shared" si="21"/>
        <v>0</v>
      </c>
      <c r="O679" s="62"/>
    </row>
    <row r="680" spans="1:15" ht="13.5" thickBot="1">
      <c r="A680" s="12" t="s">
        <v>179</v>
      </c>
      <c r="B680" s="10">
        <v>5</v>
      </c>
      <c r="C680" s="15">
        <v>41959.37890625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58">
        <v>0</v>
      </c>
      <c r="J680" s="58">
        <v>0</v>
      </c>
      <c r="K680" s="58">
        <v>0</v>
      </c>
      <c r="L680" s="58">
        <v>0</v>
      </c>
      <c r="M680" s="17">
        <f t="shared" si="20"/>
        <v>0</v>
      </c>
      <c r="N680" s="17">
        <f t="shared" si="21"/>
        <v>0</v>
      </c>
      <c r="O680" s="62"/>
    </row>
    <row r="681" spans="1:15" ht="13.5" thickBot="1">
      <c r="A681" s="12" t="s">
        <v>179</v>
      </c>
      <c r="B681" s="10">
        <v>6</v>
      </c>
      <c r="C681" s="15">
        <v>41335.82421875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58">
        <v>0</v>
      </c>
      <c r="J681" s="58">
        <v>0</v>
      </c>
      <c r="K681" s="58">
        <v>0</v>
      </c>
      <c r="L681" s="58">
        <v>0</v>
      </c>
      <c r="M681" s="17">
        <f t="shared" si="20"/>
        <v>0</v>
      </c>
      <c r="N681" s="17">
        <f t="shared" si="21"/>
        <v>0</v>
      </c>
      <c r="O681" s="62"/>
    </row>
    <row r="682" spans="1:15" ht="13.5" thickBot="1">
      <c r="A682" s="12" t="s">
        <v>179</v>
      </c>
      <c r="B682" s="10">
        <v>7</v>
      </c>
      <c r="C682" s="15">
        <v>41013.984375</v>
      </c>
      <c r="D682" s="15">
        <v>0</v>
      </c>
      <c r="E682" s="15">
        <v>0</v>
      </c>
      <c r="F682" s="15">
        <v>0</v>
      </c>
      <c r="G682" s="15">
        <v>0</v>
      </c>
      <c r="H682" s="15">
        <v>0</v>
      </c>
      <c r="I682" s="58">
        <v>0</v>
      </c>
      <c r="J682" s="58">
        <v>0</v>
      </c>
      <c r="K682" s="58">
        <v>0</v>
      </c>
      <c r="L682" s="58">
        <v>0</v>
      </c>
      <c r="M682" s="17">
        <f t="shared" si="20"/>
        <v>0</v>
      </c>
      <c r="N682" s="17">
        <f t="shared" si="21"/>
        <v>0</v>
      </c>
      <c r="O682" s="62"/>
    </row>
    <row r="683" spans="1:15" ht="13.5" thickBot="1">
      <c r="A683" s="12" t="s">
        <v>179</v>
      </c>
      <c r="B683" s="10">
        <v>8</v>
      </c>
      <c r="C683" s="15">
        <v>40995.2421875</v>
      </c>
      <c r="D683" s="15">
        <v>100.2</v>
      </c>
      <c r="E683" s="15">
        <v>91.7</v>
      </c>
      <c r="F683" s="15">
        <v>86.924163407337005</v>
      </c>
      <c r="G683" s="15">
        <v>86.924163407337005</v>
      </c>
      <c r="H683" s="15">
        <v>0</v>
      </c>
      <c r="I683" s="58">
        <v>9.3360313589999997E-3</v>
      </c>
      <c r="J683" s="58">
        <v>9.3360313589999997E-3</v>
      </c>
      <c r="K683" s="58">
        <v>3.3585348749999998E-3</v>
      </c>
      <c r="L683" s="58">
        <v>3.3585348749999998E-3</v>
      </c>
      <c r="M683" s="17">
        <f t="shared" si="20"/>
        <v>1</v>
      </c>
      <c r="N683" s="17">
        <f t="shared" si="21"/>
        <v>0</v>
      </c>
      <c r="O683" s="62"/>
    </row>
    <row r="684" spans="1:15" ht="13.5" thickBot="1">
      <c r="A684" s="12" t="s">
        <v>179</v>
      </c>
      <c r="B684" s="10">
        <v>9</v>
      </c>
      <c r="C684" s="15">
        <v>43627.86328125</v>
      </c>
      <c r="D684" s="15">
        <v>700.3</v>
      </c>
      <c r="E684" s="15">
        <v>698.4</v>
      </c>
      <c r="F684" s="15">
        <v>628.60304994013597</v>
      </c>
      <c r="G684" s="15">
        <v>630.29841049154595</v>
      </c>
      <c r="H684" s="15">
        <v>1.6953605514100001</v>
      </c>
      <c r="I684" s="58">
        <v>4.9227559428999999E-2</v>
      </c>
      <c r="J684" s="58">
        <v>5.0419796103E-2</v>
      </c>
      <c r="K684" s="58">
        <v>4.7891413155999998E-2</v>
      </c>
      <c r="L684" s="58">
        <v>4.9083649830999998E-2</v>
      </c>
      <c r="M684" s="17">
        <f t="shared" si="20"/>
        <v>1</v>
      </c>
      <c r="N684" s="17">
        <f t="shared" si="21"/>
        <v>0</v>
      </c>
      <c r="O684" s="62"/>
    </row>
    <row r="685" spans="1:15" ht="13.5" thickBot="1">
      <c r="A685" s="12" t="s">
        <v>179</v>
      </c>
      <c r="B685" s="10">
        <v>10</v>
      </c>
      <c r="C685" s="15">
        <v>47902.9375</v>
      </c>
      <c r="D685" s="15">
        <v>1194.3</v>
      </c>
      <c r="E685" s="15">
        <v>1190.4000000000001</v>
      </c>
      <c r="F685" s="15">
        <v>1075.60922895564</v>
      </c>
      <c r="G685" s="15">
        <v>1117.82158687936</v>
      </c>
      <c r="H685" s="15">
        <v>42.212357923718997</v>
      </c>
      <c r="I685" s="58">
        <v>5.3782287706999998E-2</v>
      </c>
      <c r="J685" s="58">
        <v>8.3467490185000007E-2</v>
      </c>
      <c r="K685" s="58">
        <v>5.1039671674000003E-2</v>
      </c>
      <c r="L685" s="58">
        <v>8.0724874151999998E-2</v>
      </c>
      <c r="M685" s="17">
        <f t="shared" si="20"/>
        <v>1</v>
      </c>
      <c r="N685" s="17">
        <f t="shared" si="21"/>
        <v>0</v>
      </c>
      <c r="O685" s="62"/>
    </row>
    <row r="686" spans="1:15" ht="13.5" thickBot="1">
      <c r="A686" s="12" t="s">
        <v>179</v>
      </c>
      <c r="B686" s="10">
        <v>11</v>
      </c>
      <c r="C686" s="15">
        <v>52405.203125</v>
      </c>
      <c r="D686" s="15">
        <v>1293.8</v>
      </c>
      <c r="E686" s="15">
        <v>1281.2</v>
      </c>
      <c r="F686" s="15">
        <v>1174.5243068003699</v>
      </c>
      <c r="G686" s="15">
        <v>1241.3312003175399</v>
      </c>
      <c r="H686" s="15">
        <v>66.806893517174998</v>
      </c>
      <c r="I686" s="58">
        <v>3.6897890071999999E-2</v>
      </c>
      <c r="J686" s="58">
        <v>8.3878827847000001E-2</v>
      </c>
      <c r="K686" s="58">
        <v>2.8037130577999999E-2</v>
      </c>
      <c r="L686" s="58">
        <v>7.5018068354000003E-2</v>
      </c>
      <c r="M686" s="17">
        <f t="shared" si="20"/>
        <v>1</v>
      </c>
      <c r="N686" s="17">
        <f t="shared" si="21"/>
        <v>0</v>
      </c>
      <c r="O686" s="62"/>
    </row>
    <row r="687" spans="1:15" ht="13.5" thickBot="1">
      <c r="A687" s="12" t="s">
        <v>179</v>
      </c>
      <c r="B687" s="10">
        <v>12</v>
      </c>
      <c r="C687" s="15">
        <v>56281.1171875</v>
      </c>
      <c r="D687" s="15">
        <v>1319.7</v>
      </c>
      <c r="E687" s="15">
        <v>1313.3</v>
      </c>
      <c r="F687" s="15">
        <v>1178.98391085042</v>
      </c>
      <c r="G687" s="15">
        <v>1263.2870613887601</v>
      </c>
      <c r="H687" s="15">
        <v>84.303150538338997</v>
      </c>
      <c r="I687" s="58">
        <v>3.967154614E-2</v>
      </c>
      <c r="J687" s="58">
        <v>9.8956462130000006E-2</v>
      </c>
      <c r="K687" s="58">
        <v>3.5170842904999999E-2</v>
      </c>
      <c r="L687" s="58">
        <v>9.4455758895000005E-2</v>
      </c>
      <c r="M687" s="17">
        <f t="shared" si="20"/>
        <v>1</v>
      </c>
      <c r="N687" s="17">
        <f t="shared" si="21"/>
        <v>0</v>
      </c>
      <c r="O687" s="62"/>
    </row>
    <row r="688" spans="1:15" ht="13.5" thickBot="1">
      <c r="A688" s="12" t="s">
        <v>179</v>
      </c>
      <c r="B688" s="10">
        <v>13</v>
      </c>
      <c r="C688" s="15">
        <v>59301.2421875</v>
      </c>
      <c r="D688" s="15">
        <v>1331.6</v>
      </c>
      <c r="E688" s="15">
        <v>1317.3</v>
      </c>
      <c r="F688" s="15">
        <v>1200.32308884038</v>
      </c>
      <c r="G688" s="15">
        <v>1275.2813190560901</v>
      </c>
      <c r="H688" s="15">
        <v>74.958230215707999</v>
      </c>
      <c r="I688" s="58">
        <v>3.9605260859999998E-2</v>
      </c>
      <c r="J688" s="58">
        <v>9.2318502925000004E-2</v>
      </c>
      <c r="K688" s="58">
        <v>2.954900207E-2</v>
      </c>
      <c r="L688" s="58">
        <v>8.2262244134000004E-2</v>
      </c>
      <c r="M688" s="17">
        <f t="shared" si="20"/>
        <v>1</v>
      </c>
      <c r="N688" s="17">
        <f t="shared" si="21"/>
        <v>0</v>
      </c>
      <c r="O688" s="62"/>
    </row>
    <row r="689" spans="1:15" ht="13.5" thickBot="1">
      <c r="A689" s="12" t="s">
        <v>179</v>
      </c>
      <c r="B689" s="10">
        <v>14</v>
      </c>
      <c r="C689" s="15">
        <v>62176.453125</v>
      </c>
      <c r="D689" s="15">
        <v>1319.3</v>
      </c>
      <c r="E689" s="15">
        <v>1309.4000000000001</v>
      </c>
      <c r="F689" s="15">
        <v>1154.0125156402601</v>
      </c>
      <c r="G689" s="15">
        <v>1233.3735226398001</v>
      </c>
      <c r="H689" s="15">
        <v>79.361006999544998</v>
      </c>
      <c r="I689" s="58">
        <v>6.0426496033000002E-2</v>
      </c>
      <c r="J689" s="58">
        <v>0.116235924303</v>
      </c>
      <c r="K689" s="58">
        <v>5.3464470717000001E-2</v>
      </c>
      <c r="L689" s="58">
        <v>0.109273898987</v>
      </c>
      <c r="M689" s="17">
        <f t="shared" si="20"/>
        <v>1</v>
      </c>
      <c r="N689" s="17">
        <f t="shared" si="21"/>
        <v>0</v>
      </c>
      <c r="O689" s="62"/>
    </row>
    <row r="690" spans="1:15" ht="13.5" thickBot="1">
      <c r="A690" s="12" t="s">
        <v>179</v>
      </c>
      <c r="B690" s="10">
        <v>15</v>
      </c>
      <c r="C690" s="15">
        <v>65016.03515625</v>
      </c>
      <c r="D690" s="15">
        <v>1305.7</v>
      </c>
      <c r="E690" s="15">
        <v>1303.9000000000001</v>
      </c>
      <c r="F690" s="15">
        <v>1127.2352421898299</v>
      </c>
      <c r="G690" s="15">
        <v>1210.10295736631</v>
      </c>
      <c r="H690" s="15">
        <v>82.867715176475997</v>
      </c>
      <c r="I690" s="58">
        <v>6.7227174846999999E-2</v>
      </c>
      <c r="J690" s="58">
        <v>0.12550264262300001</v>
      </c>
      <c r="K690" s="58">
        <v>6.5961352062999995E-2</v>
      </c>
      <c r="L690" s="58">
        <v>0.124236819838</v>
      </c>
      <c r="M690" s="17">
        <f t="shared" si="20"/>
        <v>1</v>
      </c>
      <c r="N690" s="17">
        <f t="shared" si="21"/>
        <v>0</v>
      </c>
      <c r="O690" s="62"/>
    </row>
    <row r="691" spans="1:15" ht="13.5" thickBot="1">
      <c r="A691" s="12" t="s">
        <v>179</v>
      </c>
      <c r="B691" s="10">
        <v>16</v>
      </c>
      <c r="C691" s="15">
        <v>67237.2265625</v>
      </c>
      <c r="D691" s="15">
        <v>1301.4000000000001</v>
      </c>
      <c r="E691" s="15">
        <v>1293</v>
      </c>
      <c r="F691" s="15">
        <v>1076.0447296587599</v>
      </c>
      <c r="G691" s="15">
        <v>1166.2996980359801</v>
      </c>
      <c r="H691" s="15">
        <v>90.254968377219001</v>
      </c>
      <c r="I691" s="58">
        <v>9.5007244699999993E-2</v>
      </c>
      <c r="J691" s="58">
        <v>0.15847768659700001</v>
      </c>
      <c r="K691" s="58">
        <v>8.9100071704E-2</v>
      </c>
      <c r="L691" s="58">
        <v>0.15257051360099999</v>
      </c>
      <c r="M691" s="17">
        <f t="shared" si="20"/>
        <v>1</v>
      </c>
      <c r="N691" s="17">
        <f t="shared" si="21"/>
        <v>0</v>
      </c>
      <c r="O691" s="62"/>
    </row>
    <row r="692" spans="1:15" ht="13.5" thickBot="1">
      <c r="A692" s="12" t="s">
        <v>179</v>
      </c>
      <c r="B692" s="10">
        <v>17</v>
      </c>
      <c r="C692" s="15">
        <v>68522.1328125</v>
      </c>
      <c r="D692" s="15">
        <v>1255.2</v>
      </c>
      <c r="E692" s="15">
        <v>1259.7</v>
      </c>
      <c r="F692" s="15">
        <v>1063.90987413936</v>
      </c>
      <c r="G692" s="15">
        <v>1136.9440343072699</v>
      </c>
      <c r="H692" s="15">
        <v>73.034160167905</v>
      </c>
      <c r="I692" s="58">
        <v>8.3161719896000005E-2</v>
      </c>
      <c r="J692" s="58">
        <v>0.13452188878999999</v>
      </c>
      <c r="K692" s="58">
        <v>8.6326276857999998E-2</v>
      </c>
      <c r="L692" s="58">
        <v>0.13768644575200001</v>
      </c>
      <c r="M692" s="17">
        <f t="shared" si="20"/>
        <v>1</v>
      </c>
      <c r="N692" s="17">
        <f t="shared" si="21"/>
        <v>0</v>
      </c>
      <c r="O692" s="62"/>
    </row>
    <row r="693" spans="1:15" ht="13.5" thickBot="1">
      <c r="A693" s="12" t="s">
        <v>179</v>
      </c>
      <c r="B693" s="10">
        <v>18</v>
      </c>
      <c r="C693" s="15">
        <v>68869.890625</v>
      </c>
      <c r="D693" s="15">
        <v>1208.2</v>
      </c>
      <c r="E693" s="15">
        <v>1186.2</v>
      </c>
      <c r="F693" s="15">
        <v>1001.60109195034</v>
      </c>
      <c r="G693" s="15">
        <v>1074.62717246016</v>
      </c>
      <c r="H693" s="15">
        <v>73.026080509821</v>
      </c>
      <c r="I693" s="58">
        <v>9.3933071406000004E-2</v>
      </c>
      <c r="J693" s="58">
        <v>0.14528755840300001</v>
      </c>
      <c r="K693" s="58">
        <v>7.8461904035999994E-2</v>
      </c>
      <c r="L693" s="58">
        <v>0.12981639103299999</v>
      </c>
      <c r="M693" s="17">
        <f t="shared" si="20"/>
        <v>1</v>
      </c>
      <c r="N693" s="17">
        <f t="shared" si="21"/>
        <v>0</v>
      </c>
      <c r="O693" s="62"/>
    </row>
    <row r="694" spans="1:15" ht="13.5" thickBot="1">
      <c r="A694" s="12" t="s">
        <v>179</v>
      </c>
      <c r="B694" s="10">
        <v>19</v>
      </c>
      <c r="C694" s="15">
        <v>68367.7421875</v>
      </c>
      <c r="D694" s="15">
        <v>1024.9000000000001</v>
      </c>
      <c r="E694" s="15">
        <v>1039</v>
      </c>
      <c r="F694" s="15">
        <v>868.02280156248196</v>
      </c>
      <c r="G694" s="15">
        <v>948.74778453144802</v>
      </c>
      <c r="H694" s="15">
        <v>80.724982968966003</v>
      </c>
      <c r="I694" s="58">
        <v>5.3552894141E-2</v>
      </c>
      <c r="J694" s="58">
        <v>0.110321517888</v>
      </c>
      <c r="K694" s="58">
        <v>6.3468505955000004E-2</v>
      </c>
      <c r="L694" s="58">
        <v>0.120237129702</v>
      </c>
      <c r="M694" s="17">
        <f t="shared" si="20"/>
        <v>1</v>
      </c>
      <c r="N694" s="17">
        <f t="shared" si="21"/>
        <v>0</v>
      </c>
      <c r="O694" s="62"/>
    </row>
    <row r="695" spans="1:15" ht="13.5" thickBot="1">
      <c r="A695" s="12" t="s">
        <v>179</v>
      </c>
      <c r="B695" s="10">
        <v>20</v>
      </c>
      <c r="C695" s="15">
        <v>66442.421875</v>
      </c>
      <c r="D695" s="15">
        <v>462.8</v>
      </c>
      <c r="E695" s="15">
        <v>468.8</v>
      </c>
      <c r="F695" s="15">
        <v>464.68021327409502</v>
      </c>
      <c r="G695" s="15">
        <v>477.89755298157502</v>
      </c>
      <c r="H695" s="15">
        <v>13.217339707480001</v>
      </c>
      <c r="I695" s="58">
        <v>1.0617125866000001E-2</v>
      </c>
      <c r="J695" s="58">
        <v>1.322231557E-3</v>
      </c>
      <c r="K695" s="58">
        <v>6.3977165830000002E-3</v>
      </c>
      <c r="L695" s="58">
        <v>2.8971777250000001E-3</v>
      </c>
      <c r="M695" s="17">
        <f t="shared" si="20"/>
        <v>1</v>
      </c>
      <c r="N695" s="17">
        <f t="shared" si="21"/>
        <v>1</v>
      </c>
      <c r="O695" s="62"/>
    </row>
    <row r="696" spans="1:15" ht="13.5" thickBot="1">
      <c r="A696" s="12" t="s">
        <v>179</v>
      </c>
      <c r="B696" s="10">
        <v>21</v>
      </c>
      <c r="C696" s="15">
        <v>64344.4609375</v>
      </c>
      <c r="D696" s="15">
        <v>57.9</v>
      </c>
      <c r="E696" s="15">
        <v>49.7</v>
      </c>
      <c r="F696" s="15">
        <v>52.924141572118003</v>
      </c>
      <c r="G696" s="15">
        <v>52.924141572118003</v>
      </c>
      <c r="H696" s="15">
        <v>0</v>
      </c>
      <c r="I696" s="58">
        <v>3.4991972059999999E-3</v>
      </c>
      <c r="J696" s="58">
        <v>3.4991972059999999E-3</v>
      </c>
      <c r="K696" s="58">
        <v>2.2673288130000001E-3</v>
      </c>
      <c r="L696" s="58">
        <v>2.2673288130000001E-3</v>
      </c>
      <c r="M696" s="17">
        <f t="shared" si="20"/>
        <v>1</v>
      </c>
      <c r="N696" s="17">
        <f t="shared" si="21"/>
        <v>1</v>
      </c>
      <c r="O696" s="62"/>
    </row>
    <row r="697" spans="1:15" ht="13.5" thickBot="1">
      <c r="A697" s="12" t="s">
        <v>179</v>
      </c>
      <c r="B697" s="10">
        <v>22</v>
      </c>
      <c r="C697" s="15">
        <v>62287.5390625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58">
        <v>0</v>
      </c>
      <c r="J697" s="58">
        <v>0</v>
      </c>
      <c r="K697" s="58">
        <v>0</v>
      </c>
      <c r="L697" s="58">
        <v>0</v>
      </c>
      <c r="M697" s="17">
        <f t="shared" si="20"/>
        <v>0</v>
      </c>
      <c r="N697" s="17">
        <f t="shared" si="21"/>
        <v>0</v>
      </c>
      <c r="O697" s="62"/>
    </row>
    <row r="698" spans="1:15" ht="13.5" thickBot="1">
      <c r="A698" s="12" t="s">
        <v>179</v>
      </c>
      <c r="B698" s="10">
        <v>23</v>
      </c>
      <c r="C698" s="15">
        <v>58444.36328125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58">
        <v>0</v>
      </c>
      <c r="J698" s="58">
        <v>0</v>
      </c>
      <c r="K698" s="58">
        <v>0</v>
      </c>
      <c r="L698" s="58">
        <v>0</v>
      </c>
      <c r="M698" s="17">
        <f t="shared" si="20"/>
        <v>0</v>
      </c>
      <c r="N698" s="17">
        <f t="shared" si="21"/>
        <v>0</v>
      </c>
      <c r="O698" s="62"/>
    </row>
    <row r="699" spans="1:15" ht="13.5" thickBot="1">
      <c r="A699" s="12" t="s">
        <v>179</v>
      </c>
      <c r="B699" s="10">
        <v>24</v>
      </c>
      <c r="C699" s="15">
        <v>54281.625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58">
        <v>0</v>
      </c>
      <c r="J699" s="58">
        <v>0</v>
      </c>
      <c r="K699" s="58">
        <v>0</v>
      </c>
      <c r="L699" s="58">
        <v>0</v>
      </c>
      <c r="M699" s="17">
        <f t="shared" si="20"/>
        <v>0</v>
      </c>
      <c r="N699" s="17">
        <f t="shared" si="21"/>
        <v>0</v>
      </c>
      <c r="O699" s="62"/>
    </row>
    <row r="700" spans="1:15" ht="13.5" thickBot="1">
      <c r="A700" s="12" t="s">
        <v>180</v>
      </c>
      <c r="B700" s="10">
        <v>1</v>
      </c>
      <c r="C700" s="15">
        <v>50529.28515625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58">
        <v>0</v>
      </c>
      <c r="J700" s="58">
        <v>0</v>
      </c>
      <c r="K700" s="58">
        <v>0</v>
      </c>
      <c r="L700" s="58">
        <v>0</v>
      </c>
      <c r="M700" s="17">
        <f t="shared" si="20"/>
        <v>0</v>
      </c>
      <c r="N700" s="17">
        <f t="shared" si="21"/>
        <v>0</v>
      </c>
      <c r="O700" s="62"/>
    </row>
    <row r="701" spans="1:15" ht="13.5" thickBot="1">
      <c r="A701" s="12" t="s">
        <v>180</v>
      </c>
      <c r="B701" s="10">
        <v>2</v>
      </c>
      <c r="C701" s="15">
        <v>47642.80859375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58">
        <v>0</v>
      </c>
      <c r="J701" s="58">
        <v>0</v>
      </c>
      <c r="K701" s="58">
        <v>0</v>
      </c>
      <c r="L701" s="58">
        <v>0</v>
      </c>
      <c r="M701" s="17">
        <f t="shared" si="20"/>
        <v>0</v>
      </c>
      <c r="N701" s="17">
        <f t="shared" si="21"/>
        <v>0</v>
      </c>
      <c r="O701" s="62"/>
    </row>
    <row r="702" spans="1:15" ht="13.5" thickBot="1">
      <c r="A702" s="12" t="s">
        <v>180</v>
      </c>
      <c r="B702" s="10">
        <v>3</v>
      </c>
      <c r="C702" s="15">
        <v>45530.62109375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58">
        <v>0</v>
      </c>
      <c r="J702" s="58">
        <v>0</v>
      </c>
      <c r="K702" s="58">
        <v>0</v>
      </c>
      <c r="L702" s="58">
        <v>0</v>
      </c>
      <c r="M702" s="17">
        <f t="shared" si="20"/>
        <v>0</v>
      </c>
      <c r="N702" s="17">
        <f t="shared" si="21"/>
        <v>0</v>
      </c>
      <c r="O702" s="62"/>
    </row>
    <row r="703" spans="1:15" ht="13.5" thickBot="1">
      <c r="A703" s="12" t="s">
        <v>180</v>
      </c>
      <c r="B703" s="10">
        <v>4</v>
      </c>
      <c r="C703" s="15">
        <v>44243.69921875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58">
        <v>0</v>
      </c>
      <c r="J703" s="58">
        <v>0</v>
      </c>
      <c r="K703" s="58">
        <v>0</v>
      </c>
      <c r="L703" s="58">
        <v>0</v>
      </c>
      <c r="M703" s="17">
        <f t="shared" si="20"/>
        <v>0</v>
      </c>
      <c r="N703" s="17">
        <f t="shared" si="21"/>
        <v>0</v>
      </c>
      <c r="O703" s="62"/>
    </row>
    <row r="704" spans="1:15" ht="13.5" thickBot="1">
      <c r="A704" s="12" t="s">
        <v>180</v>
      </c>
      <c r="B704" s="10">
        <v>5</v>
      </c>
      <c r="C704" s="15">
        <v>43727.515625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58">
        <v>0</v>
      </c>
      <c r="J704" s="58">
        <v>0</v>
      </c>
      <c r="K704" s="58">
        <v>0</v>
      </c>
      <c r="L704" s="58">
        <v>0</v>
      </c>
      <c r="M704" s="17">
        <f t="shared" si="20"/>
        <v>0</v>
      </c>
      <c r="N704" s="17">
        <f t="shared" si="21"/>
        <v>0</v>
      </c>
      <c r="O704" s="62"/>
    </row>
    <row r="705" spans="1:15" ht="13.5" thickBot="1">
      <c r="A705" s="12" t="s">
        <v>180</v>
      </c>
      <c r="B705" s="10">
        <v>6</v>
      </c>
      <c r="C705" s="15">
        <v>44504.4765625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58">
        <v>0</v>
      </c>
      <c r="J705" s="58">
        <v>0</v>
      </c>
      <c r="K705" s="58">
        <v>0</v>
      </c>
      <c r="L705" s="58">
        <v>0</v>
      </c>
      <c r="M705" s="17">
        <f t="shared" si="20"/>
        <v>0</v>
      </c>
      <c r="N705" s="17">
        <f t="shared" si="21"/>
        <v>0</v>
      </c>
      <c r="O705" s="62"/>
    </row>
    <row r="706" spans="1:15" ht="13.5" thickBot="1">
      <c r="A706" s="12" t="s">
        <v>180</v>
      </c>
      <c r="B706" s="10">
        <v>7</v>
      </c>
      <c r="C706" s="15">
        <v>45920.6640625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58">
        <v>0</v>
      </c>
      <c r="J706" s="58">
        <v>0</v>
      </c>
      <c r="K706" s="58">
        <v>0</v>
      </c>
      <c r="L706" s="58">
        <v>0</v>
      </c>
      <c r="M706" s="17">
        <f t="shared" si="20"/>
        <v>0</v>
      </c>
      <c r="N706" s="17">
        <f t="shared" si="21"/>
        <v>0</v>
      </c>
      <c r="O706" s="62"/>
    </row>
    <row r="707" spans="1:15" ht="13.5" thickBot="1">
      <c r="A707" s="12" t="s">
        <v>180</v>
      </c>
      <c r="B707" s="10">
        <v>8</v>
      </c>
      <c r="C707" s="15">
        <v>46492.4296875</v>
      </c>
      <c r="D707" s="15">
        <v>85.3</v>
      </c>
      <c r="E707" s="15">
        <v>83.7</v>
      </c>
      <c r="F707" s="15">
        <v>39.262703269823</v>
      </c>
      <c r="G707" s="15">
        <v>39.258768514285997</v>
      </c>
      <c r="H707" s="15">
        <v>-3.9347555360000003E-3</v>
      </c>
      <c r="I707" s="58">
        <v>3.2377799919E-2</v>
      </c>
      <c r="J707" s="58">
        <v>3.2375032861999997E-2</v>
      </c>
      <c r="K707" s="58">
        <v>3.1252624110000002E-2</v>
      </c>
      <c r="L707" s="58">
        <v>3.1249857052999999E-2</v>
      </c>
      <c r="M707" s="17">
        <f t="shared" si="20"/>
        <v>1</v>
      </c>
      <c r="N707" s="17">
        <f t="shared" si="21"/>
        <v>0</v>
      </c>
      <c r="O707" s="62"/>
    </row>
    <row r="708" spans="1:15" ht="13.5" thickBot="1">
      <c r="A708" s="12" t="s">
        <v>180</v>
      </c>
      <c r="B708" s="10">
        <v>9</v>
      </c>
      <c r="C708" s="15">
        <v>47933.97265625</v>
      </c>
      <c r="D708" s="15">
        <v>650.4</v>
      </c>
      <c r="E708" s="15">
        <v>622.79999999999995</v>
      </c>
      <c r="F708" s="15">
        <v>375.91745042701501</v>
      </c>
      <c r="G708" s="15">
        <v>375.91745042701501</v>
      </c>
      <c r="H708" s="15">
        <v>0</v>
      </c>
      <c r="I708" s="58">
        <v>0.19302570293400001</v>
      </c>
      <c r="J708" s="58">
        <v>0.19302570293400001</v>
      </c>
      <c r="K708" s="58">
        <v>0.17361642023400001</v>
      </c>
      <c r="L708" s="58">
        <v>0.17361642023400001</v>
      </c>
      <c r="M708" s="17">
        <f t="shared" si="20"/>
        <v>1</v>
      </c>
      <c r="N708" s="17">
        <f t="shared" si="21"/>
        <v>0</v>
      </c>
      <c r="O708" s="62"/>
    </row>
    <row r="709" spans="1:15" ht="13.5" thickBot="1">
      <c r="A709" s="12" t="s">
        <v>180</v>
      </c>
      <c r="B709" s="10">
        <v>10</v>
      </c>
      <c r="C709" s="15">
        <v>50226.33984375</v>
      </c>
      <c r="D709" s="15">
        <v>1102</v>
      </c>
      <c r="E709" s="15">
        <v>1093.0999999999999</v>
      </c>
      <c r="F709" s="15">
        <v>875.20335578234597</v>
      </c>
      <c r="G709" s="15">
        <v>880.29671816142104</v>
      </c>
      <c r="H709" s="15">
        <v>5.0933623790739997</v>
      </c>
      <c r="I709" s="58">
        <v>0.155909480899</v>
      </c>
      <c r="J709" s="58">
        <v>0.15949131098200001</v>
      </c>
      <c r="K709" s="58">
        <v>0.149650690463</v>
      </c>
      <c r="L709" s="58">
        <v>0.15323252054600001</v>
      </c>
      <c r="M709" s="17">
        <f t="shared" ref="M709:M747" si="22">IF(F709&gt;5,1,0)</f>
        <v>1</v>
      </c>
      <c r="N709" s="17">
        <f t="shared" ref="N709:N747" si="23">IF(G709&gt;E709,1,0)</f>
        <v>0</v>
      </c>
      <c r="O709" s="62"/>
    </row>
    <row r="710" spans="1:15" ht="13.5" thickBot="1">
      <c r="A710" s="12" t="s">
        <v>180</v>
      </c>
      <c r="B710" s="10">
        <v>11</v>
      </c>
      <c r="C710" s="15">
        <v>52823.2734375</v>
      </c>
      <c r="D710" s="15">
        <v>1205.0999999999999</v>
      </c>
      <c r="E710" s="15">
        <v>1193.8</v>
      </c>
      <c r="F710" s="15">
        <v>1048.24988839759</v>
      </c>
      <c r="G710" s="15">
        <v>1065.2479154939101</v>
      </c>
      <c r="H710" s="15">
        <v>16.998027096324002</v>
      </c>
      <c r="I710" s="58">
        <v>9.8348863928000005E-2</v>
      </c>
      <c r="J710" s="58">
        <v>0.110302469481</v>
      </c>
      <c r="K710" s="58">
        <v>9.0402309779000004E-2</v>
      </c>
      <c r="L710" s="58">
        <v>0.102355915332</v>
      </c>
      <c r="M710" s="17">
        <f t="shared" si="22"/>
        <v>1</v>
      </c>
      <c r="N710" s="17">
        <f t="shared" si="23"/>
        <v>0</v>
      </c>
      <c r="O710" s="62"/>
    </row>
    <row r="711" spans="1:15" ht="13.5" thickBot="1">
      <c r="A711" s="12" t="s">
        <v>180</v>
      </c>
      <c r="B711" s="10">
        <v>12</v>
      </c>
      <c r="C711" s="15">
        <v>55414.44921875</v>
      </c>
      <c r="D711" s="15">
        <v>1225.4000000000001</v>
      </c>
      <c r="E711" s="15">
        <v>1210.5</v>
      </c>
      <c r="F711" s="15">
        <v>1069.3525994936599</v>
      </c>
      <c r="G711" s="15">
        <v>1078.82090062671</v>
      </c>
      <c r="H711" s="15">
        <v>9.4683011330489997</v>
      </c>
      <c r="I711" s="58">
        <v>0.103079535424</v>
      </c>
      <c r="J711" s="58">
        <v>0.109737975039</v>
      </c>
      <c r="K711" s="58">
        <v>9.2601335704999996E-2</v>
      </c>
      <c r="L711" s="58">
        <v>9.9259775319999993E-2</v>
      </c>
      <c r="M711" s="17">
        <f t="shared" si="22"/>
        <v>1</v>
      </c>
      <c r="N711" s="17">
        <f t="shared" si="23"/>
        <v>0</v>
      </c>
      <c r="O711" s="62"/>
    </row>
    <row r="712" spans="1:15" ht="13.5" thickBot="1">
      <c r="A712" s="12" t="s">
        <v>180</v>
      </c>
      <c r="B712" s="10">
        <v>13</v>
      </c>
      <c r="C712" s="15">
        <v>57522.49609375</v>
      </c>
      <c r="D712" s="15">
        <v>1263</v>
      </c>
      <c r="E712" s="15">
        <v>1234.7</v>
      </c>
      <c r="F712" s="15">
        <v>993.56627227466095</v>
      </c>
      <c r="G712" s="15">
        <v>1015.68782153871</v>
      </c>
      <c r="H712" s="15">
        <v>22.121549264052</v>
      </c>
      <c r="I712" s="58">
        <v>0.17391855025399999</v>
      </c>
      <c r="J712" s="58">
        <v>0.18947519530599999</v>
      </c>
      <c r="K712" s="58">
        <v>0.15401700313700001</v>
      </c>
      <c r="L712" s="58">
        <v>0.169573648189</v>
      </c>
      <c r="M712" s="17">
        <f t="shared" si="22"/>
        <v>1</v>
      </c>
      <c r="N712" s="17">
        <f t="shared" si="23"/>
        <v>0</v>
      </c>
      <c r="O712" s="62"/>
    </row>
    <row r="713" spans="1:15" ht="13.5" thickBot="1">
      <c r="A713" s="12" t="s">
        <v>180</v>
      </c>
      <c r="B713" s="10">
        <v>14</v>
      </c>
      <c r="C713" s="15">
        <v>59635.00390625</v>
      </c>
      <c r="D713" s="15">
        <v>1220.5</v>
      </c>
      <c r="E713" s="15">
        <v>1214.3</v>
      </c>
      <c r="F713" s="15">
        <v>1128.59215626335</v>
      </c>
      <c r="G713" s="15">
        <v>1174.7040601423</v>
      </c>
      <c r="H713" s="15">
        <v>46.111903878954998</v>
      </c>
      <c r="I713" s="58">
        <v>3.2205302290000001E-2</v>
      </c>
      <c r="J713" s="58">
        <v>6.4632801502000001E-2</v>
      </c>
      <c r="K713" s="58">
        <v>2.7845246032E-2</v>
      </c>
      <c r="L713" s="58">
        <v>6.0272745242999998E-2</v>
      </c>
      <c r="M713" s="17">
        <f t="shared" si="22"/>
        <v>1</v>
      </c>
      <c r="N713" s="17">
        <f t="shared" si="23"/>
        <v>0</v>
      </c>
      <c r="O713" s="62"/>
    </row>
    <row r="714" spans="1:15" ht="13.5" thickBot="1">
      <c r="A714" s="12" t="s">
        <v>180</v>
      </c>
      <c r="B714" s="10">
        <v>15</v>
      </c>
      <c r="C714" s="15">
        <v>61994.3828125</v>
      </c>
      <c r="D714" s="15">
        <v>1218.7</v>
      </c>
      <c r="E714" s="15">
        <v>1225.2</v>
      </c>
      <c r="F714" s="15">
        <v>1108.83825845003</v>
      </c>
      <c r="G714" s="15">
        <v>1165.3610566597499</v>
      </c>
      <c r="H714" s="15">
        <v>56.522798209718999</v>
      </c>
      <c r="I714" s="58">
        <v>3.7509805442999998E-2</v>
      </c>
      <c r="J714" s="58">
        <v>7.7258608684000002E-2</v>
      </c>
      <c r="K714" s="58">
        <v>4.2080832165999997E-2</v>
      </c>
      <c r="L714" s="58">
        <v>8.1829635407000001E-2</v>
      </c>
      <c r="M714" s="17">
        <f t="shared" si="22"/>
        <v>1</v>
      </c>
      <c r="N714" s="17">
        <f t="shared" si="23"/>
        <v>0</v>
      </c>
      <c r="O714" s="62"/>
    </row>
    <row r="715" spans="1:15" ht="13.5" thickBot="1">
      <c r="A715" s="12" t="s">
        <v>180</v>
      </c>
      <c r="B715" s="10">
        <v>16</v>
      </c>
      <c r="C715" s="15">
        <v>64264.48828125</v>
      </c>
      <c r="D715" s="15">
        <v>1210.3</v>
      </c>
      <c r="E715" s="15">
        <v>1194.5</v>
      </c>
      <c r="F715" s="15">
        <v>1081.7427052206899</v>
      </c>
      <c r="G715" s="15">
        <v>1120.4607372258299</v>
      </c>
      <c r="H715" s="15">
        <v>38.718032005146</v>
      </c>
      <c r="I715" s="58">
        <v>6.3178103215999995E-2</v>
      </c>
      <c r="J715" s="58">
        <v>9.0405973824999999E-2</v>
      </c>
      <c r="K715" s="58">
        <v>5.2066992105000001E-2</v>
      </c>
      <c r="L715" s="58">
        <v>7.9294862714000006E-2</v>
      </c>
      <c r="M715" s="17">
        <f t="shared" si="22"/>
        <v>1</v>
      </c>
      <c r="N715" s="17">
        <f t="shared" si="23"/>
        <v>0</v>
      </c>
      <c r="O715" s="62"/>
    </row>
    <row r="716" spans="1:15" ht="13.5" thickBot="1">
      <c r="A716" s="12" t="s">
        <v>180</v>
      </c>
      <c r="B716" s="10">
        <v>17</v>
      </c>
      <c r="C716" s="15">
        <v>65963.484375</v>
      </c>
      <c r="D716" s="15">
        <v>1129.3</v>
      </c>
      <c r="E716" s="15">
        <v>1101.9000000000001</v>
      </c>
      <c r="F716" s="15">
        <v>1039.13917431858</v>
      </c>
      <c r="G716" s="15">
        <v>1100.24951932616</v>
      </c>
      <c r="H716" s="15">
        <v>61.110345007577997</v>
      </c>
      <c r="I716" s="58">
        <v>2.0429311302999999E-2</v>
      </c>
      <c r="J716" s="58">
        <v>6.3404237468999994E-2</v>
      </c>
      <c r="K716" s="58">
        <v>1.160675579E-3</v>
      </c>
      <c r="L716" s="58">
        <v>4.4135601745000003E-2</v>
      </c>
      <c r="M716" s="17">
        <f t="shared" si="22"/>
        <v>1</v>
      </c>
      <c r="N716" s="17">
        <f t="shared" si="23"/>
        <v>0</v>
      </c>
      <c r="O716" s="62"/>
    </row>
    <row r="717" spans="1:15" ht="13.5" thickBot="1">
      <c r="A717" s="12" t="s">
        <v>180</v>
      </c>
      <c r="B717" s="10">
        <v>18</v>
      </c>
      <c r="C717" s="15">
        <v>66207.2734375</v>
      </c>
      <c r="D717" s="15">
        <v>1052.5999999999999</v>
      </c>
      <c r="E717" s="15">
        <v>1040.9000000000001</v>
      </c>
      <c r="F717" s="15">
        <v>917.93396569039999</v>
      </c>
      <c r="G717" s="15">
        <v>975.70592172092904</v>
      </c>
      <c r="H717" s="15">
        <v>57.771956030528003</v>
      </c>
      <c r="I717" s="58">
        <v>5.4074597944999997E-2</v>
      </c>
      <c r="J717" s="58">
        <v>9.4701852537999995E-2</v>
      </c>
      <c r="K717" s="58">
        <v>4.5846749844000001E-2</v>
      </c>
      <c r="L717" s="58">
        <v>8.6474004436999999E-2</v>
      </c>
      <c r="M717" s="17">
        <f t="shared" si="22"/>
        <v>1</v>
      </c>
      <c r="N717" s="17">
        <f t="shared" si="23"/>
        <v>0</v>
      </c>
      <c r="O717" s="62"/>
    </row>
    <row r="718" spans="1:15" ht="13.5" thickBot="1">
      <c r="A718" s="12" t="s">
        <v>180</v>
      </c>
      <c r="B718" s="10">
        <v>19</v>
      </c>
      <c r="C718" s="15">
        <v>64985.69921875</v>
      </c>
      <c r="D718" s="15">
        <v>857.3</v>
      </c>
      <c r="E718" s="15">
        <v>891.8</v>
      </c>
      <c r="F718" s="15">
        <v>773.17035916288705</v>
      </c>
      <c r="G718" s="15">
        <v>796.59191614005294</v>
      </c>
      <c r="H718" s="15">
        <v>23.421556977165</v>
      </c>
      <c r="I718" s="58">
        <v>4.2692042095E-2</v>
      </c>
      <c r="J718" s="58">
        <v>5.9162897915999997E-2</v>
      </c>
      <c r="K718" s="58">
        <v>6.6953645470999995E-2</v>
      </c>
      <c r="L718" s="58">
        <v>8.3424501291E-2</v>
      </c>
      <c r="M718" s="17">
        <f t="shared" si="22"/>
        <v>1</v>
      </c>
      <c r="N718" s="17">
        <f t="shared" si="23"/>
        <v>0</v>
      </c>
      <c r="O718" s="62"/>
    </row>
    <row r="719" spans="1:15" ht="13.5" thickBot="1">
      <c r="A719" s="12" t="s">
        <v>180</v>
      </c>
      <c r="B719" s="10">
        <v>20</v>
      </c>
      <c r="C719" s="15">
        <v>62707.78125</v>
      </c>
      <c r="D719" s="15">
        <v>310.7</v>
      </c>
      <c r="E719" s="15">
        <v>313.5</v>
      </c>
      <c r="F719" s="15">
        <v>366.78954119619402</v>
      </c>
      <c r="G719" s="15">
        <v>366.78954119619402</v>
      </c>
      <c r="H719" s="15">
        <v>0</v>
      </c>
      <c r="I719" s="58">
        <v>3.9444121796999999E-2</v>
      </c>
      <c r="J719" s="58">
        <v>3.9444121796999999E-2</v>
      </c>
      <c r="K719" s="58">
        <v>3.7475064131999997E-2</v>
      </c>
      <c r="L719" s="58">
        <v>3.7475064131999997E-2</v>
      </c>
      <c r="M719" s="17">
        <f t="shared" si="22"/>
        <v>1</v>
      </c>
      <c r="N719" s="17">
        <f t="shared" si="23"/>
        <v>1</v>
      </c>
      <c r="O719" s="62"/>
    </row>
    <row r="720" spans="1:15" ht="13.5" thickBot="1">
      <c r="A720" s="12" t="s">
        <v>180</v>
      </c>
      <c r="B720" s="10">
        <v>21</v>
      </c>
      <c r="C720" s="15">
        <v>60650.984375</v>
      </c>
      <c r="D720" s="15">
        <v>34.799999999999997</v>
      </c>
      <c r="E720" s="15">
        <v>26.1</v>
      </c>
      <c r="F720" s="15">
        <v>16.046669549657999</v>
      </c>
      <c r="G720" s="15">
        <v>16.046669549657999</v>
      </c>
      <c r="H720" s="15">
        <v>0</v>
      </c>
      <c r="I720" s="58">
        <v>1.3187996097E-2</v>
      </c>
      <c r="J720" s="58">
        <v>1.3187996097E-2</v>
      </c>
      <c r="K720" s="58">
        <v>7.0698526370000002E-3</v>
      </c>
      <c r="L720" s="58">
        <v>7.0698526370000002E-3</v>
      </c>
      <c r="M720" s="17">
        <f t="shared" si="22"/>
        <v>1</v>
      </c>
      <c r="N720" s="17">
        <f t="shared" si="23"/>
        <v>0</v>
      </c>
      <c r="O720" s="62"/>
    </row>
    <row r="721" spans="1:15" ht="13.5" thickBot="1">
      <c r="A721" s="12" t="s">
        <v>180</v>
      </c>
      <c r="B721" s="10">
        <v>22</v>
      </c>
      <c r="C721" s="15">
        <v>58605.375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58">
        <v>0</v>
      </c>
      <c r="J721" s="58">
        <v>0</v>
      </c>
      <c r="K721" s="58">
        <v>0</v>
      </c>
      <c r="L721" s="58">
        <v>0</v>
      </c>
      <c r="M721" s="17">
        <f t="shared" si="22"/>
        <v>0</v>
      </c>
      <c r="N721" s="17">
        <f t="shared" si="23"/>
        <v>0</v>
      </c>
      <c r="O721" s="62"/>
    </row>
    <row r="722" spans="1:15" ht="13.5" thickBot="1">
      <c r="A722" s="12" t="s">
        <v>180</v>
      </c>
      <c r="B722" s="10">
        <v>23</v>
      </c>
      <c r="C722" s="15">
        <v>54732.93359375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58">
        <v>0</v>
      </c>
      <c r="J722" s="58">
        <v>0</v>
      </c>
      <c r="K722" s="58">
        <v>0</v>
      </c>
      <c r="L722" s="58">
        <v>0</v>
      </c>
      <c r="M722" s="17">
        <f t="shared" si="22"/>
        <v>0</v>
      </c>
      <c r="N722" s="17">
        <f t="shared" si="23"/>
        <v>0</v>
      </c>
      <c r="O722" s="62"/>
    </row>
    <row r="723" spans="1:15" ht="13.5" thickBot="1">
      <c r="A723" s="12" t="s">
        <v>180</v>
      </c>
      <c r="B723" s="10">
        <v>24</v>
      </c>
      <c r="C723" s="15">
        <v>50588.19140625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58">
        <v>0</v>
      </c>
      <c r="J723" s="58">
        <v>0</v>
      </c>
      <c r="K723" s="58">
        <v>0</v>
      </c>
      <c r="L723" s="58">
        <v>0</v>
      </c>
      <c r="M723" s="17">
        <f t="shared" si="22"/>
        <v>0</v>
      </c>
      <c r="N723" s="17">
        <f t="shared" si="23"/>
        <v>0</v>
      </c>
      <c r="O723" s="62"/>
    </row>
    <row r="724" spans="1:15" ht="13.5" thickBot="1">
      <c r="A724" s="12" t="s">
        <v>181</v>
      </c>
      <c r="B724" s="10">
        <v>1</v>
      </c>
      <c r="C724" s="15">
        <v>47173.90234375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58">
        <v>0</v>
      </c>
      <c r="J724" s="58">
        <v>0</v>
      </c>
      <c r="K724" s="58">
        <v>0</v>
      </c>
      <c r="L724" s="58">
        <v>0</v>
      </c>
      <c r="M724" s="17">
        <f t="shared" si="22"/>
        <v>0</v>
      </c>
      <c r="N724" s="17">
        <f t="shared" si="23"/>
        <v>0</v>
      </c>
      <c r="O724" s="62"/>
    </row>
    <row r="725" spans="1:15" ht="13.5" thickBot="1">
      <c r="A725" s="12" t="s">
        <v>181</v>
      </c>
      <c r="B725" s="10">
        <v>2</v>
      </c>
      <c r="C725" s="15">
        <v>44591.21484375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58">
        <v>0</v>
      </c>
      <c r="J725" s="58">
        <v>0</v>
      </c>
      <c r="K725" s="58">
        <v>0</v>
      </c>
      <c r="L725" s="58">
        <v>0</v>
      </c>
      <c r="M725" s="17">
        <f t="shared" si="22"/>
        <v>0</v>
      </c>
      <c r="N725" s="17">
        <f t="shared" si="23"/>
        <v>0</v>
      </c>
      <c r="O725" s="62"/>
    </row>
    <row r="726" spans="1:15" ht="13.5" thickBot="1">
      <c r="A726" s="12" t="s">
        <v>181</v>
      </c>
      <c r="B726" s="10">
        <v>3</v>
      </c>
      <c r="C726" s="15">
        <v>42745.03125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58">
        <v>0</v>
      </c>
      <c r="J726" s="58">
        <v>0</v>
      </c>
      <c r="K726" s="58">
        <v>0</v>
      </c>
      <c r="L726" s="58">
        <v>0</v>
      </c>
      <c r="M726" s="17">
        <f t="shared" si="22"/>
        <v>0</v>
      </c>
      <c r="N726" s="17">
        <f t="shared" si="23"/>
        <v>0</v>
      </c>
      <c r="O726" s="62"/>
    </row>
    <row r="727" spans="1:15" ht="13.5" thickBot="1">
      <c r="A727" s="12" t="s">
        <v>181</v>
      </c>
      <c r="B727" s="10">
        <v>4</v>
      </c>
      <c r="C727" s="15">
        <v>41625.34375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58">
        <v>0</v>
      </c>
      <c r="J727" s="58">
        <v>0</v>
      </c>
      <c r="K727" s="58">
        <v>0</v>
      </c>
      <c r="L727" s="58">
        <v>0</v>
      </c>
      <c r="M727" s="17">
        <f t="shared" si="22"/>
        <v>0</v>
      </c>
      <c r="N727" s="17">
        <f t="shared" si="23"/>
        <v>0</v>
      </c>
      <c r="O727" s="62"/>
    </row>
    <row r="728" spans="1:15" ht="13.5" thickBot="1">
      <c r="A728" s="12" t="s">
        <v>181</v>
      </c>
      <c r="B728" s="10">
        <v>5</v>
      </c>
      <c r="C728" s="15">
        <v>41301.984375</v>
      </c>
      <c r="D728" s="15">
        <v>0</v>
      </c>
      <c r="E728" s="15">
        <v>0</v>
      </c>
      <c r="F728" s="15">
        <v>0</v>
      </c>
      <c r="G728" s="15">
        <v>0</v>
      </c>
      <c r="H728" s="15">
        <v>0</v>
      </c>
      <c r="I728" s="58">
        <v>0</v>
      </c>
      <c r="J728" s="58">
        <v>0</v>
      </c>
      <c r="K728" s="58">
        <v>0</v>
      </c>
      <c r="L728" s="58">
        <v>0</v>
      </c>
      <c r="M728" s="17">
        <f t="shared" si="22"/>
        <v>0</v>
      </c>
      <c r="N728" s="17">
        <f t="shared" si="23"/>
        <v>0</v>
      </c>
      <c r="O728" s="62"/>
    </row>
    <row r="729" spans="1:15" ht="13.5" thickBot="1">
      <c r="A729" s="12" t="s">
        <v>181</v>
      </c>
      <c r="B729" s="10">
        <v>6</v>
      </c>
      <c r="C729" s="15">
        <v>42071.49609375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58">
        <v>0</v>
      </c>
      <c r="J729" s="58">
        <v>0</v>
      </c>
      <c r="K729" s="58">
        <v>0</v>
      </c>
      <c r="L729" s="58">
        <v>0</v>
      </c>
      <c r="M729" s="17">
        <f t="shared" si="22"/>
        <v>0</v>
      </c>
      <c r="N729" s="17">
        <f t="shared" si="23"/>
        <v>0</v>
      </c>
      <c r="O729" s="62"/>
    </row>
    <row r="730" spans="1:15" ht="13.5" thickBot="1">
      <c r="A730" s="12" t="s">
        <v>181</v>
      </c>
      <c r="B730" s="10">
        <v>7</v>
      </c>
      <c r="C730" s="15">
        <v>43469.0625</v>
      </c>
      <c r="D730" s="15">
        <v>0</v>
      </c>
      <c r="E730" s="15">
        <v>0</v>
      </c>
      <c r="F730" s="15">
        <v>3.85720052E-3</v>
      </c>
      <c r="G730" s="15">
        <v>3.85720052E-3</v>
      </c>
      <c r="H730" s="15">
        <v>0</v>
      </c>
      <c r="I730" s="58">
        <v>2.71251794677923E-6</v>
      </c>
      <c r="J730" s="58">
        <v>2.71251794677923E-6</v>
      </c>
      <c r="K730" s="58">
        <v>2.71251794677923E-6</v>
      </c>
      <c r="L730" s="58">
        <v>2.71251794677923E-6</v>
      </c>
      <c r="M730" s="17">
        <f t="shared" si="22"/>
        <v>0</v>
      </c>
      <c r="N730" s="17">
        <f t="shared" si="23"/>
        <v>1</v>
      </c>
      <c r="O730" s="62"/>
    </row>
    <row r="731" spans="1:15" ht="13.5" thickBot="1">
      <c r="A731" s="12" t="s">
        <v>181</v>
      </c>
      <c r="B731" s="10">
        <v>8</v>
      </c>
      <c r="C731" s="15">
        <v>44217.86328125</v>
      </c>
      <c r="D731" s="15">
        <v>33.9</v>
      </c>
      <c r="E731" s="15">
        <v>25.8</v>
      </c>
      <c r="F731" s="15">
        <v>22.822854944325002</v>
      </c>
      <c r="G731" s="15">
        <v>22.822854944325002</v>
      </c>
      <c r="H731" s="15">
        <v>0</v>
      </c>
      <c r="I731" s="58">
        <v>7.7898347780000002E-3</v>
      </c>
      <c r="J731" s="58">
        <v>7.7898347780000002E-3</v>
      </c>
      <c r="K731" s="58">
        <v>2.0936322470000001E-3</v>
      </c>
      <c r="L731" s="58">
        <v>2.0936322470000001E-3</v>
      </c>
      <c r="M731" s="17">
        <f t="shared" si="22"/>
        <v>1</v>
      </c>
      <c r="N731" s="17">
        <f t="shared" si="23"/>
        <v>0</v>
      </c>
      <c r="O731" s="62"/>
    </row>
    <row r="732" spans="1:15" ht="13.5" thickBot="1">
      <c r="A732" s="12" t="s">
        <v>181</v>
      </c>
      <c r="B732" s="10">
        <v>9</v>
      </c>
      <c r="C732" s="15">
        <v>46200.0078125</v>
      </c>
      <c r="D732" s="15">
        <v>247.4</v>
      </c>
      <c r="E732" s="15">
        <v>265.3</v>
      </c>
      <c r="F732" s="15">
        <v>152.06694958976601</v>
      </c>
      <c r="G732" s="15">
        <v>152.06694958976601</v>
      </c>
      <c r="H732" s="15">
        <v>0</v>
      </c>
      <c r="I732" s="58">
        <v>6.7041526308000005E-2</v>
      </c>
      <c r="J732" s="58">
        <v>6.7041526308000005E-2</v>
      </c>
      <c r="K732" s="58">
        <v>7.9629430668000004E-2</v>
      </c>
      <c r="L732" s="58">
        <v>7.9629430668000004E-2</v>
      </c>
      <c r="M732" s="17">
        <f t="shared" si="22"/>
        <v>1</v>
      </c>
      <c r="N732" s="17">
        <f t="shared" si="23"/>
        <v>0</v>
      </c>
      <c r="O732" s="62"/>
    </row>
    <row r="733" spans="1:15" ht="13.5" thickBot="1">
      <c r="A733" s="12" t="s">
        <v>181</v>
      </c>
      <c r="B733" s="10">
        <v>10</v>
      </c>
      <c r="C733" s="15">
        <v>48663.4609375</v>
      </c>
      <c r="D733" s="15">
        <v>482.5</v>
      </c>
      <c r="E733" s="15">
        <v>456.7</v>
      </c>
      <c r="F733" s="15">
        <v>361.24240376321001</v>
      </c>
      <c r="G733" s="15">
        <v>361.24240376321001</v>
      </c>
      <c r="H733" s="15">
        <v>0</v>
      </c>
      <c r="I733" s="58">
        <v>8.5272571192999996E-2</v>
      </c>
      <c r="J733" s="58">
        <v>8.5272571192999996E-2</v>
      </c>
      <c r="K733" s="58">
        <v>6.7129111276999998E-2</v>
      </c>
      <c r="L733" s="58">
        <v>6.7129111276999998E-2</v>
      </c>
      <c r="M733" s="17">
        <f t="shared" si="22"/>
        <v>1</v>
      </c>
      <c r="N733" s="17">
        <f t="shared" si="23"/>
        <v>0</v>
      </c>
      <c r="O733" s="62"/>
    </row>
    <row r="734" spans="1:15" ht="13.5" thickBot="1">
      <c r="A734" s="12" t="s">
        <v>181</v>
      </c>
      <c r="B734" s="10">
        <v>11</v>
      </c>
      <c r="C734" s="15">
        <v>51464.71484375</v>
      </c>
      <c r="D734" s="15">
        <v>691.9</v>
      </c>
      <c r="E734" s="15">
        <v>680</v>
      </c>
      <c r="F734" s="15">
        <v>577.963752971026</v>
      </c>
      <c r="G734" s="15">
        <v>577.86346408824102</v>
      </c>
      <c r="H734" s="15">
        <v>-0.10028888278500001</v>
      </c>
      <c r="I734" s="58">
        <v>8.0194469697999995E-2</v>
      </c>
      <c r="J734" s="58">
        <v>8.0123943057999997E-2</v>
      </c>
      <c r="K734" s="58">
        <v>7.1825974621000002E-2</v>
      </c>
      <c r="L734" s="58">
        <v>7.1755447979999998E-2</v>
      </c>
      <c r="M734" s="17">
        <f t="shared" si="22"/>
        <v>1</v>
      </c>
      <c r="N734" s="17">
        <f t="shared" si="23"/>
        <v>0</v>
      </c>
      <c r="O734" s="62"/>
    </row>
    <row r="735" spans="1:15" ht="13.5" thickBot="1">
      <c r="A735" s="12" t="s">
        <v>181</v>
      </c>
      <c r="B735" s="10">
        <v>12</v>
      </c>
      <c r="C735" s="15">
        <v>54343.1328125</v>
      </c>
      <c r="D735" s="15">
        <v>790.2</v>
      </c>
      <c r="E735" s="15">
        <v>799.5</v>
      </c>
      <c r="F735" s="15">
        <v>807.86938447899297</v>
      </c>
      <c r="G735" s="15">
        <v>807.86938447899297</v>
      </c>
      <c r="H735" s="15">
        <v>0</v>
      </c>
      <c r="I735" s="58">
        <v>1.2425727481E-2</v>
      </c>
      <c r="J735" s="58">
        <v>1.2425727481E-2</v>
      </c>
      <c r="K735" s="58">
        <v>5.8856430930000004E-3</v>
      </c>
      <c r="L735" s="58">
        <v>5.8856430930000004E-3</v>
      </c>
      <c r="M735" s="17">
        <f t="shared" si="22"/>
        <v>1</v>
      </c>
      <c r="N735" s="17">
        <f t="shared" si="23"/>
        <v>1</v>
      </c>
      <c r="O735" s="62"/>
    </row>
    <row r="736" spans="1:15" ht="13.5" thickBot="1">
      <c r="A736" s="12" t="s">
        <v>181</v>
      </c>
      <c r="B736" s="10">
        <v>13</v>
      </c>
      <c r="C736" s="15">
        <v>55568.51171875</v>
      </c>
      <c r="D736" s="15">
        <v>951.3</v>
      </c>
      <c r="E736" s="15">
        <v>929.9</v>
      </c>
      <c r="F736" s="15">
        <v>842.84065010362201</v>
      </c>
      <c r="G736" s="15">
        <v>843.35539456129095</v>
      </c>
      <c r="H736" s="15">
        <v>0.51474445766800003</v>
      </c>
      <c r="I736" s="58">
        <v>7.5910411699999999E-2</v>
      </c>
      <c r="J736" s="58">
        <v>7.6272397958000004E-2</v>
      </c>
      <c r="K736" s="58">
        <v>6.0861185259E-2</v>
      </c>
      <c r="L736" s="58">
        <v>6.1223171516E-2</v>
      </c>
      <c r="M736" s="17">
        <f t="shared" si="22"/>
        <v>1</v>
      </c>
      <c r="N736" s="17">
        <f t="shared" si="23"/>
        <v>0</v>
      </c>
      <c r="O736" s="62"/>
    </row>
    <row r="737" spans="1:20" ht="13.5" thickBot="1">
      <c r="A737" s="12" t="s">
        <v>181</v>
      </c>
      <c r="B737" s="10">
        <v>14</v>
      </c>
      <c r="C737" s="15">
        <v>56731.9375</v>
      </c>
      <c r="D737" s="15">
        <v>1097.7</v>
      </c>
      <c r="E737" s="15">
        <v>1084.5999999999999</v>
      </c>
      <c r="F737" s="15">
        <v>966.24422430780203</v>
      </c>
      <c r="G737" s="15">
        <v>975.87281303723705</v>
      </c>
      <c r="H737" s="15">
        <v>9.628588729434</v>
      </c>
      <c r="I737" s="58">
        <v>8.5673127259000004E-2</v>
      </c>
      <c r="J737" s="58">
        <v>9.2444286703000006E-2</v>
      </c>
      <c r="K737" s="58">
        <v>7.6460750324999993E-2</v>
      </c>
      <c r="L737" s="58">
        <v>8.3231909768999995E-2</v>
      </c>
      <c r="M737" s="17">
        <f t="shared" si="22"/>
        <v>1</v>
      </c>
      <c r="N737" s="17">
        <f t="shared" si="23"/>
        <v>0</v>
      </c>
      <c r="O737" s="62"/>
    </row>
    <row r="738" spans="1:20" ht="13.5" thickBot="1">
      <c r="A738" s="12" t="s">
        <v>181</v>
      </c>
      <c r="B738" s="10">
        <v>15</v>
      </c>
      <c r="C738" s="15">
        <v>58023.01953125</v>
      </c>
      <c r="D738" s="15">
        <v>1136.8</v>
      </c>
      <c r="E738" s="15">
        <v>1109.5</v>
      </c>
      <c r="F738" s="15">
        <v>1110.3220288387899</v>
      </c>
      <c r="G738" s="15">
        <v>1161.2268765295901</v>
      </c>
      <c r="H738" s="15">
        <v>50.904847690794</v>
      </c>
      <c r="I738" s="58">
        <v>1.7177831596E-2</v>
      </c>
      <c r="J738" s="58">
        <v>1.8620232883999999E-2</v>
      </c>
      <c r="K738" s="58">
        <v>3.6376143832000003E-2</v>
      </c>
      <c r="L738" s="58">
        <v>5.7807935200000001E-4</v>
      </c>
      <c r="M738" s="17">
        <f t="shared" si="22"/>
        <v>1</v>
      </c>
      <c r="N738" s="17">
        <f t="shared" si="23"/>
        <v>1</v>
      </c>
      <c r="O738" s="62"/>
    </row>
    <row r="739" spans="1:20" ht="13.5" thickBot="1">
      <c r="A739" s="12" t="s">
        <v>181</v>
      </c>
      <c r="B739" s="10">
        <v>16</v>
      </c>
      <c r="C739" s="15">
        <v>59193.28515625</v>
      </c>
      <c r="D739" s="15">
        <v>1129.5999999999999</v>
      </c>
      <c r="E739" s="15">
        <v>1118.5999999999999</v>
      </c>
      <c r="F739" s="15">
        <v>1116.06362792704</v>
      </c>
      <c r="G739" s="15">
        <v>1185.4261330281399</v>
      </c>
      <c r="H739" s="15">
        <v>69.362505101097994</v>
      </c>
      <c r="I739" s="58">
        <v>3.9258883985999998E-2</v>
      </c>
      <c r="J739" s="58">
        <v>9.5192489960000005E-3</v>
      </c>
      <c r="K739" s="58">
        <v>4.6994467669999998E-2</v>
      </c>
      <c r="L739" s="58">
        <v>1.7836653110000001E-3</v>
      </c>
      <c r="M739" s="17">
        <f t="shared" si="22"/>
        <v>1</v>
      </c>
      <c r="N739" s="17">
        <f t="shared" si="23"/>
        <v>1</v>
      </c>
      <c r="O739" s="62"/>
    </row>
    <row r="740" spans="1:20" ht="13.5" thickBot="1">
      <c r="A740" s="12" t="s">
        <v>181</v>
      </c>
      <c r="B740" s="10">
        <v>17</v>
      </c>
      <c r="C740" s="15">
        <v>59926.3046875</v>
      </c>
      <c r="D740" s="15">
        <v>1101.4000000000001</v>
      </c>
      <c r="E740" s="15">
        <v>1076.0999999999999</v>
      </c>
      <c r="F740" s="15">
        <v>1053.1481525389399</v>
      </c>
      <c r="G740" s="15">
        <v>1119.41318437682</v>
      </c>
      <c r="H740" s="15">
        <v>66.265031837886994</v>
      </c>
      <c r="I740" s="58">
        <v>1.2667499561E-2</v>
      </c>
      <c r="J740" s="58">
        <v>3.3932382179999998E-2</v>
      </c>
      <c r="K740" s="58">
        <v>3.0459342037000001E-2</v>
      </c>
      <c r="L740" s="58">
        <v>1.6140539705000002E-2</v>
      </c>
      <c r="M740" s="17">
        <f t="shared" si="22"/>
        <v>1</v>
      </c>
      <c r="N740" s="17">
        <f t="shared" si="23"/>
        <v>1</v>
      </c>
      <c r="O740" s="62"/>
    </row>
    <row r="741" spans="1:20" ht="13.5" thickBot="1">
      <c r="A741" s="12" t="s">
        <v>181</v>
      </c>
      <c r="B741" s="10">
        <v>18</v>
      </c>
      <c r="C741" s="15">
        <v>59736.20703125</v>
      </c>
      <c r="D741" s="15">
        <v>1056.9000000000001</v>
      </c>
      <c r="E741" s="15">
        <v>1054</v>
      </c>
      <c r="F741" s="15">
        <v>973.38985929965895</v>
      </c>
      <c r="G741" s="15">
        <v>1041.0522872230699</v>
      </c>
      <c r="H741" s="15">
        <v>67.662427923414</v>
      </c>
      <c r="I741" s="58">
        <v>1.11446644E-2</v>
      </c>
      <c r="J741" s="58">
        <v>5.8727243811000002E-2</v>
      </c>
      <c r="K741" s="58">
        <v>9.1052832460000004E-3</v>
      </c>
      <c r="L741" s="58">
        <v>5.6687862658E-2</v>
      </c>
      <c r="M741" s="17">
        <f t="shared" si="22"/>
        <v>1</v>
      </c>
      <c r="N741" s="17">
        <f t="shared" si="23"/>
        <v>0</v>
      </c>
      <c r="O741" s="62"/>
    </row>
    <row r="742" spans="1:20" ht="13.5" thickBot="1">
      <c r="A742" s="12" t="s">
        <v>181</v>
      </c>
      <c r="B742" s="10">
        <v>19</v>
      </c>
      <c r="C742" s="15">
        <v>58583.703125</v>
      </c>
      <c r="D742" s="15">
        <v>912.7</v>
      </c>
      <c r="E742" s="15">
        <v>904.4</v>
      </c>
      <c r="F742" s="15">
        <v>829.52145966503303</v>
      </c>
      <c r="G742" s="15">
        <v>875.85376266346896</v>
      </c>
      <c r="H742" s="15">
        <v>46.332302998435999</v>
      </c>
      <c r="I742" s="58">
        <v>2.5911559308000001E-2</v>
      </c>
      <c r="J742" s="58">
        <v>5.8494050867999997E-2</v>
      </c>
      <c r="K742" s="58">
        <v>2.00747098E-2</v>
      </c>
      <c r="L742" s="58">
        <v>5.2657201360000003E-2</v>
      </c>
      <c r="M742" s="17">
        <f t="shared" si="22"/>
        <v>1</v>
      </c>
      <c r="N742" s="17">
        <f t="shared" si="23"/>
        <v>0</v>
      </c>
      <c r="O742" s="62"/>
    </row>
    <row r="743" spans="1:20" ht="13.5" thickBot="1">
      <c r="A743" s="12" t="s">
        <v>181</v>
      </c>
      <c r="B743" s="10">
        <v>20</v>
      </c>
      <c r="C743" s="15">
        <v>56595.87890625</v>
      </c>
      <c r="D743" s="15">
        <v>415.5</v>
      </c>
      <c r="E743" s="15">
        <v>423</v>
      </c>
      <c r="F743" s="15">
        <v>383.86748692212802</v>
      </c>
      <c r="G743" s="15">
        <v>383.86748692212802</v>
      </c>
      <c r="H743" s="15">
        <v>0</v>
      </c>
      <c r="I743" s="58">
        <v>2.2245086551999999E-2</v>
      </c>
      <c r="J743" s="58">
        <v>2.2245086551999999E-2</v>
      </c>
      <c r="K743" s="58">
        <v>2.7519348156E-2</v>
      </c>
      <c r="L743" s="58">
        <v>2.7519348156E-2</v>
      </c>
      <c r="M743" s="17">
        <f t="shared" si="22"/>
        <v>1</v>
      </c>
      <c r="N743" s="17">
        <f t="shared" si="23"/>
        <v>0</v>
      </c>
      <c r="O743" s="62"/>
    </row>
    <row r="744" spans="1:20" ht="13.5" thickBot="1">
      <c r="A744" s="12" t="s">
        <v>181</v>
      </c>
      <c r="B744" s="10">
        <v>21</v>
      </c>
      <c r="C744" s="15">
        <v>54520.4609375</v>
      </c>
      <c r="D744" s="15">
        <v>50.8</v>
      </c>
      <c r="E744" s="15">
        <v>43.9</v>
      </c>
      <c r="F744" s="15">
        <v>28.053772088965999</v>
      </c>
      <c r="G744" s="15">
        <v>28.053772088965999</v>
      </c>
      <c r="H744" s="15">
        <v>0</v>
      </c>
      <c r="I744" s="58">
        <v>1.5995940864999999E-2</v>
      </c>
      <c r="J744" s="58">
        <v>1.5995940864999999E-2</v>
      </c>
      <c r="K744" s="58">
        <v>1.114362019E-2</v>
      </c>
      <c r="L744" s="58">
        <v>1.114362019E-2</v>
      </c>
      <c r="M744" s="17">
        <f t="shared" si="22"/>
        <v>1</v>
      </c>
      <c r="N744" s="17">
        <f t="shared" si="23"/>
        <v>0</v>
      </c>
      <c r="O744" s="62"/>
    </row>
    <row r="745" spans="1:20" ht="13.5" thickBot="1">
      <c r="A745" s="12" t="s">
        <v>181</v>
      </c>
      <c r="B745" s="10">
        <v>22</v>
      </c>
      <c r="C745" s="15">
        <v>52796.61328125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58">
        <v>0</v>
      </c>
      <c r="J745" s="58">
        <v>0</v>
      </c>
      <c r="K745" s="58">
        <v>0</v>
      </c>
      <c r="L745" s="58">
        <v>0</v>
      </c>
      <c r="M745" s="17">
        <f t="shared" si="22"/>
        <v>0</v>
      </c>
      <c r="N745" s="17">
        <f t="shared" si="23"/>
        <v>0</v>
      </c>
      <c r="O745" s="62"/>
    </row>
    <row r="746" spans="1:20" ht="13.5" thickBot="1">
      <c r="A746" s="12" t="s">
        <v>181</v>
      </c>
      <c r="B746" s="10">
        <v>23</v>
      </c>
      <c r="C746" s="15">
        <v>49113.3671875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58">
        <v>0</v>
      </c>
      <c r="J746" s="58">
        <v>0</v>
      </c>
      <c r="K746" s="58">
        <v>0</v>
      </c>
      <c r="L746" s="58">
        <v>0</v>
      </c>
      <c r="M746" s="17">
        <f t="shared" si="22"/>
        <v>0</v>
      </c>
      <c r="N746" s="17">
        <f t="shared" si="23"/>
        <v>0</v>
      </c>
      <c r="O746" s="62"/>
    </row>
    <row r="747" spans="1:20" ht="13.5" thickBot="1">
      <c r="A747" s="12" t="s">
        <v>181</v>
      </c>
      <c r="B747" s="10">
        <v>24</v>
      </c>
      <c r="C747" s="15">
        <v>45363.4296875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58">
        <v>0</v>
      </c>
      <c r="J747" s="58">
        <v>0</v>
      </c>
      <c r="K747" s="58">
        <v>0</v>
      </c>
      <c r="L747" s="58">
        <v>0</v>
      </c>
      <c r="M747" s="17">
        <f t="shared" si="22"/>
        <v>0</v>
      </c>
      <c r="N747" s="17">
        <f t="shared" si="23"/>
        <v>0</v>
      </c>
      <c r="O747" s="62"/>
    </row>
    <row r="748" spans="1:20" ht="12.7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P748" s="62"/>
      <c r="Q748" s="62"/>
      <c r="R748" s="62"/>
      <c r="S748" s="62"/>
      <c r="T748" s="62"/>
    </row>
    <row r="749" spans="1:20" ht="12.7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</row>
  </sheetData>
  <mergeCells count="12">
    <mergeCell ref="A748:L748"/>
    <mergeCell ref="P748:T748"/>
    <mergeCell ref="A749:T749"/>
    <mergeCell ref="A1:L1"/>
    <mergeCell ref="P1:T1"/>
    <mergeCell ref="A2:L2"/>
    <mergeCell ref="P2:T2"/>
    <mergeCell ref="S37:T37"/>
    <mergeCell ref="O3:O747"/>
    <mergeCell ref="P36:T36"/>
    <mergeCell ref="S38:T38"/>
    <mergeCell ref="P40:T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topLeftCell="I1" workbookViewId="0">
      <selection activeCell="C11" sqref="C11"/>
    </sheetView>
  </sheetViews>
  <sheetFormatPr defaultRowHeight="12.75" customHeight="1"/>
  <cols>
    <col min="1" max="1" width="29" style="55" bestFit="1" customWidth="1"/>
    <col min="2" max="2" width="12.42578125" style="55" bestFit="1" customWidth="1"/>
    <col min="3" max="3" width="15" style="55" bestFit="1" customWidth="1"/>
    <col min="4" max="4" width="7.42578125" style="55" bestFit="1" customWidth="1"/>
    <col min="5" max="5" width="8.7109375" style="55" bestFit="1" customWidth="1"/>
    <col min="6" max="6" width="17.5703125" style="55" bestFit="1" customWidth="1"/>
    <col min="7" max="7" width="18.85546875" style="55" bestFit="1" customWidth="1"/>
    <col min="8" max="8" width="16.28515625" style="55" bestFit="1" customWidth="1"/>
    <col min="9" max="9" width="23.85546875" style="55" bestFit="1" customWidth="1"/>
    <col min="10" max="10" width="25.140625" style="55" bestFit="1" customWidth="1"/>
    <col min="11" max="11" width="22.5703125" style="55" bestFit="1" customWidth="1"/>
    <col min="12" max="12" width="23.85546875" style="55" bestFit="1" customWidth="1"/>
    <col min="13" max="13" width="23.85546875" style="55" customWidth="1"/>
    <col min="14" max="14" width="9.140625" style="55"/>
    <col min="15" max="15" width="51.7109375" style="55" bestFit="1" customWidth="1"/>
    <col min="16" max="17" width="22.5703125" style="55" bestFit="1" customWidth="1"/>
    <col min="18" max="18" width="21.28515625" style="55" bestFit="1" customWidth="1"/>
    <col min="19" max="19" width="22.5703125" style="55" bestFit="1" customWidth="1"/>
    <col min="20" max="16384" width="9.140625" style="55"/>
  </cols>
  <sheetData>
    <row r="1" spans="1:19" ht="21" customHeight="1">
      <c r="A1" s="64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O1" s="62"/>
      <c r="P1" s="62"/>
      <c r="Q1" s="62"/>
      <c r="R1" s="62"/>
      <c r="S1" s="62"/>
    </row>
    <row r="2" spans="1:19" ht="13.5" thickBot="1">
      <c r="A2" s="86" t="s">
        <v>129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O2" s="86" t="s">
        <v>130</v>
      </c>
      <c r="P2" s="62"/>
      <c r="Q2" s="62"/>
      <c r="R2" s="62"/>
      <c r="S2" s="62"/>
    </row>
    <row r="3" spans="1:19" ht="13.5" thickBot="1">
      <c r="A3" s="57" t="s">
        <v>13</v>
      </c>
      <c r="B3" s="57" t="s">
        <v>106</v>
      </c>
      <c r="C3" s="57" t="s">
        <v>107</v>
      </c>
      <c r="D3" s="57" t="s">
        <v>108</v>
      </c>
      <c r="E3" s="57" t="s">
        <v>109</v>
      </c>
      <c r="F3" s="57" t="s">
        <v>110</v>
      </c>
      <c r="G3" s="57" t="s">
        <v>111</v>
      </c>
      <c r="H3" s="57" t="s">
        <v>112</v>
      </c>
      <c r="I3" s="57" t="s">
        <v>113</v>
      </c>
      <c r="J3" s="57" t="s">
        <v>114</v>
      </c>
      <c r="K3" s="57" t="s">
        <v>115</v>
      </c>
      <c r="L3" s="57" t="s">
        <v>116</v>
      </c>
      <c r="M3" s="16"/>
      <c r="N3" s="62"/>
      <c r="O3" s="57" t="s">
        <v>13</v>
      </c>
      <c r="P3" s="57" t="s">
        <v>122</v>
      </c>
      <c r="Q3" s="57" t="s">
        <v>123</v>
      </c>
      <c r="R3" s="57" t="s">
        <v>124</v>
      </c>
      <c r="S3" s="57" t="s">
        <v>125</v>
      </c>
    </row>
    <row r="4" spans="1:19" ht="13.5" thickBot="1">
      <c r="A4" s="12" t="s">
        <v>151</v>
      </c>
      <c r="B4" s="10">
        <v>1</v>
      </c>
      <c r="C4" s="15">
        <v>47497.5234375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58">
        <v>0</v>
      </c>
      <c r="J4" s="58">
        <v>0</v>
      </c>
      <c r="K4" s="58">
        <v>0</v>
      </c>
      <c r="L4" s="58">
        <v>0</v>
      </c>
      <c r="M4" s="17">
        <f>IF(F4&gt;5,1,0)</f>
        <v>0</v>
      </c>
      <c r="N4" s="62"/>
      <c r="O4" s="12" t="s">
        <v>151</v>
      </c>
      <c r="P4" s="58">
        <v>6.6278903075000006E-2</v>
      </c>
      <c r="Q4" s="58">
        <v>7.9934335982000004E-2</v>
      </c>
      <c r="R4" s="58">
        <v>6.6841490978999996E-2</v>
      </c>
      <c r="S4" s="58">
        <v>7.8407311669999993E-2</v>
      </c>
    </row>
    <row r="5" spans="1:19" ht="13.5" thickBot="1">
      <c r="A5" s="12" t="s">
        <v>151</v>
      </c>
      <c r="B5" s="10">
        <v>2</v>
      </c>
      <c r="C5" s="15">
        <v>44864.0234375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58">
        <v>0</v>
      </c>
      <c r="J5" s="58">
        <v>0</v>
      </c>
      <c r="K5" s="58">
        <v>0</v>
      </c>
      <c r="L5" s="58">
        <v>0</v>
      </c>
      <c r="M5" s="17">
        <f t="shared" ref="M5:M68" si="0">IF(F5&gt;5,1,0)</f>
        <v>0</v>
      </c>
      <c r="N5" s="62"/>
      <c r="O5" s="12" t="s">
        <v>152</v>
      </c>
      <c r="P5" s="58">
        <v>0.17102285851599999</v>
      </c>
      <c r="Q5" s="58">
        <v>0.19530580951599999</v>
      </c>
      <c r="R5" s="58">
        <v>0.167739292574</v>
      </c>
      <c r="S5" s="58">
        <v>0.19119999971400001</v>
      </c>
    </row>
    <row r="6" spans="1:19" ht="13.5" thickBot="1">
      <c r="A6" s="12" t="s">
        <v>151</v>
      </c>
      <c r="B6" s="10">
        <v>3</v>
      </c>
      <c r="C6" s="15">
        <v>42772.13671875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58">
        <v>0</v>
      </c>
      <c r="J6" s="58">
        <v>0</v>
      </c>
      <c r="K6" s="58">
        <v>0</v>
      </c>
      <c r="L6" s="58">
        <v>0</v>
      </c>
      <c r="M6" s="17">
        <f t="shared" si="0"/>
        <v>0</v>
      </c>
      <c r="N6" s="62"/>
      <c r="O6" s="12" t="s">
        <v>153</v>
      </c>
      <c r="P6" s="58">
        <v>6.3678410037999997E-2</v>
      </c>
      <c r="Q6" s="58">
        <v>7.3780024814999998E-2</v>
      </c>
      <c r="R6" s="58">
        <v>6.1982469906000003E-2</v>
      </c>
      <c r="S6" s="58">
        <v>6.9699348871999994E-2</v>
      </c>
    </row>
    <row r="7" spans="1:19" ht="13.5" thickBot="1">
      <c r="A7" s="12" t="s">
        <v>151</v>
      </c>
      <c r="B7" s="10">
        <v>4</v>
      </c>
      <c r="C7" s="15">
        <v>41189.49609375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58">
        <v>0</v>
      </c>
      <c r="J7" s="58">
        <v>0</v>
      </c>
      <c r="K7" s="58">
        <v>0</v>
      </c>
      <c r="L7" s="58">
        <v>0</v>
      </c>
      <c r="M7" s="17">
        <f t="shared" si="0"/>
        <v>0</v>
      </c>
      <c r="N7" s="62"/>
      <c r="O7" s="12" t="s">
        <v>154</v>
      </c>
      <c r="P7" s="58">
        <v>2.6417801538999999E-2</v>
      </c>
      <c r="Q7" s="58">
        <v>7.2687542588000004E-2</v>
      </c>
      <c r="R7" s="58">
        <v>2.6608679578000002E-2</v>
      </c>
      <c r="S7" s="58">
        <v>6.9648042588999995E-2</v>
      </c>
    </row>
    <row r="8" spans="1:19" ht="13.5" thickBot="1">
      <c r="A8" s="12" t="s">
        <v>151</v>
      </c>
      <c r="B8" s="10">
        <v>5</v>
      </c>
      <c r="C8" s="15">
        <v>40113.1171875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58">
        <v>0</v>
      </c>
      <c r="J8" s="58">
        <v>0</v>
      </c>
      <c r="K8" s="58">
        <v>0</v>
      </c>
      <c r="L8" s="58">
        <v>0</v>
      </c>
      <c r="M8" s="17">
        <f t="shared" si="0"/>
        <v>0</v>
      </c>
      <c r="N8" s="62"/>
      <c r="O8" s="12" t="s">
        <v>155</v>
      </c>
      <c r="P8" s="58">
        <v>6.3079547959000004E-2</v>
      </c>
      <c r="Q8" s="58">
        <v>6.2621692199999995E-2</v>
      </c>
      <c r="R8" s="58">
        <v>6.0432284177999999E-2</v>
      </c>
      <c r="S8" s="58">
        <v>5.9291285963999997E-2</v>
      </c>
    </row>
    <row r="9" spans="1:19" ht="13.5" thickBot="1">
      <c r="A9" s="12" t="s">
        <v>151</v>
      </c>
      <c r="B9" s="10">
        <v>6</v>
      </c>
      <c r="C9" s="15">
        <v>39475.9765625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58">
        <v>0</v>
      </c>
      <c r="J9" s="58">
        <v>0</v>
      </c>
      <c r="K9" s="58">
        <v>0</v>
      </c>
      <c r="L9" s="58">
        <v>0</v>
      </c>
      <c r="M9" s="17">
        <f t="shared" si="0"/>
        <v>0</v>
      </c>
      <c r="N9" s="62"/>
      <c r="O9" s="12" t="s">
        <v>156</v>
      </c>
      <c r="P9" s="58">
        <v>6.3109032260999995E-2</v>
      </c>
      <c r="Q9" s="58">
        <v>6.7626516562E-2</v>
      </c>
      <c r="R9" s="58">
        <v>6.3955951895000002E-2</v>
      </c>
      <c r="S9" s="58">
        <v>6.7669042269000002E-2</v>
      </c>
    </row>
    <row r="10" spans="1:19" ht="13.5" thickBot="1">
      <c r="A10" s="12" t="s">
        <v>151</v>
      </c>
      <c r="B10" s="10">
        <v>7</v>
      </c>
      <c r="C10" s="15">
        <v>39078.17578125</v>
      </c>
      <c r="D10" s="15">
        <v>1.1000000000000001</v>
      </c>
      <c r="E10" s="15">
        <v>0.5</v>
      </c>
      <c r="F10" s="15">
        <v>0.86372938598100002</v>
      </c>
      <c r="G10" s="15">
        <v>0.86372938598100002</v>
      </c>
      <c r="H10" s="15">
        <v>0</v>
      </c>
      <c r="I10" s="58">
        <v>1.66153737E-4</v>
      </c>
      <c r="J10" s="58">
        <v>1.66153737E-4</v>
      </c>
      <c r="K10" s="58">
        <v>2.5578719099999999E-4</v>
      </c>
      <c r="L10" s="58">
        <v>2.5578719099999999E-4</v>
      </c>
      <c r="M10" s="17">
        <f t="shared" si="0"/>
        <v>0</v>
      </c>
      <c r="N10" s="62"/>
      <c r="O10" s="12" t="s">
        <v>157</v>
      </c>
      <c r="P10" s="58">
        <v>0.101301450397</v>
      </c>
      <c r="Q10" s="58">
        <v>0.105038701394</v>
      </c>
      <c r="R10" s="58">
        <v>9.8498557087999997E-2</v>
      </c>
      <c r="S10" s="58">
        <v>0.102235808084</v>
      </c>
    </row>
    <row r="11" spans="1:19" ht="13.5" thickBot="1">
      <c r="A11" s="12" t="s">
        <v>151</v>
      </c>
      <c r="B11" s="10">
        <v>8</v>
      </c>
      <c r="C11" s="15">
        <v>39384.3671875</v>
      </c>
      <c r="D11" s="15">
        <v>132.30000000000001</v>
      </c>
      <c r="E11" s="15">
        <v>129.9</v>
      </c>
      <c r="F11" s="15">
        <v>127.60626278992299</v>
      </c>
      <c r="G11" s="15">
        <v>127.60626278992299</v>
      </c>
      <c r="H11" s="15">
        <v>0</v>
      </c>
      <c r="I11" s="58">
        <v>3.3007997249999998E-3</v>
      </c>
      <c r="J11" s="58">
        <v>3.3007997249999998E-3</v>
      </c>
      <c r="K11" s="58">
        <v>1.6130360119999999E-3</v>
      </c>
      <c r="L11" s="58">
        <v>1.6130360119999999E-3</v>
      </c>
      <c r="M11" s="17">
        <f t="shared" si="0"/>
        <v>1</v>
      </c>
      <c r="N11" s="62"/>
      <c r="O11" s="12" t="s">
        <v>158</v>
      </c>
      <c r="P11" s="58">
        <v>0.16143324759399999</v>
      </c>
      <c r="Q11" s="58">
        <v>0.14699364073499999</v>
      </c>
      <c r="R11" s="58">
        <v>0.16050397293099999</v>
      </c>
      <c r="S11" s="58">
        <v>0.145771432517</v>
      </c>
    </row>
    <row r="12" spans="1:19" ht="13.5" thickBot="1">
      <c r="A12" s="12" t="s">
        <v>151</v>
      </c>
      <c r="B12" s="10">
        <v>9</v>
      </c>
      <c r="C12" s="15">
        <v>42224.61328125</v>
      </c>
      <c r="D12" s="15">
        <v>582.9</v>
      </c>
      <c r="E12" s="15">
        <v>580.5</v>
      </c>
      <c r="F12" s="15">
        <v>634.52811718548298</v>
      </c>
      <c r="G12" s="15">
        <v>634.52811718548298</v>
      </c>
      <c r="H12" s="15">
        <v>0</v>
      </c>
      <c r="I12" s="58">
        <v>3.6306692815999998E-2</v>
      </c>
      <c r="J12" s="58">
        <v>3.6306692815999998E-2</v>
      </c>
      <c r="K12" s="58">
        <v>3.7994456528999999E-2</v>
      </c>
      <c r="L12" s="58">
        <v>3.7994456528999999E-2</v>
      </c>
      <c r="M12" s="17">
        <f t="shared" si="0"/>
        <v>1</v>
      </c>
      <c r="N12" s="62"/>
      <c r="O12" s="12" t="s">
        <v>159</v>
      </c>
      <c r="P12" s="58">
        <v>0.123954330063</v>
      </c>
      <c r="Q12" s="58">
        <v>0.13186510245399999</v>
      </c>
      <c r="R12" s="58">
        <v>0.119684689717</v>
      </c>
      <c r="S12" s="58">
        <v>0.12759546210799999</v>
      </c>
    </row>
    <row r="13" spans="1:19" ht="13.5" thickBot="1">
      <c r="A13" s="12" t="s">
        <v>151</v>
      </c>
      <c r="B13" s="10">
        <v>10</v>
      </c>
      <c r="C13" s="15">
        <v>46068.72265625</v>
      </c>
      <c r="D13" s="15">
        <v>935.3</v>
      </c>
      <c r="E13" s="15">
        <v>931.3</v>
      </c>
      <c r="F13" s="15">
        <v>808.46338778065297</v>
      </c>
      <c r="G13" s="15">
        <v>817.25730660643796</v>
      </c>
      <c r="H13" s="15">
        <v>8.7939188257849992</v>
      </c>
      <c r="I13" s="58">
        <v>8.3011739375999996E-2</v>
      </c>
      <c r="J13" s="58">
        <v>8.9195929830000006E-2</v>
      </c>
      <c r="K13" s="58">
        <v>8.0198799853999997E-2</v>
      </c>
      <c r="L13" s="58">
        <v>8.6382990307999993E-2</v>
      </c>
      <c r="M13" s="17">
        <f t="shared" si="0"/>
        <v>1</v>
      </c>
      <c r="N13" s="62"/>
      <c r="O13" s="12" t="s">
        <v>160</v>
      </c>
      <c r="P13" s="58">
        <v>0.133577755326</v>
      </c>
      <c r="Q13" s="58">
        <v>0.13393722565800001</v>
      </c>
      <c r="R13" s="58">
        <v>0.130016372967</v>
      </c>
      <c r="S13" s="58">
        <v>0.13037584329900001</v>
      </c>
    </row>
    <row r="14" spans="1:19" ht="13.5" thickBot="1">
      <c r="A14" s="12" t="s">
        <v>151</v>
      </c>
      <c r="B14" s="10">
        <v>11</v>
      </c>
      <c r="C14" s="15">
        <v>49976.2265625</v>
      </c>
      <c r="D14" s="15">
        <v>1093.5999999999999</v>
      </c>
      <c r="E14" s="15">
        <v>1087.2</v>
      </c>
      <c r="F14" s="15">
        <v>1027.96011962785</v>
      </c>
      <c r="G14" s="15">
        <v>1105.84632159445</v>
      </c>
      <c r="H14" s="15">
        <v>77.886201966602997</v>
      </c>
      <c r="I14" s="58">
        <v>8.6120405020000002E-3</v>
      </c>
      <c r="J14" s="58">
        <v>4.6160253425999997E-2</v>
      </c>
      <c r="K14" s="58">
        <v>1.3112743737000001E-2</v>
      </c>
      <c r="L14" s="58">
        <v>4.1659550190999997E-2</v>
      </c>
      <c r="M14" s="17">
        <f t="shared" si="0"/>
        <v>1</v>
      </c>
      <c r="N14" s="62"/>
      <c r="O14" s="12" t="s">
        <v>161</v>
      </c>
      <c r="P14" s="58">
        <v>3.6176067478999999E-2</v>
      </c>
      <c r="Q14" s="58">
        <v>4.0832608669000001E-2</v>
      </c>
      <c r="R14" s="58">
        <v>3.7330968282999998E-2</v>
      </c>
      <c r="S14" s="58">
        <v>4.0772331394000001E-2</v>
      </c>
    </row>
    <row r="15" spans="1:19" ht="13.5" thickBot="1">
      <c r="A15" s="12" t="s">
        <v>151</v>
      </c>
      <c r="B15" s="10">
        <v>12</v>
      </c>
      <c r="C15" s="15">
        <v>53887.296875</v>
      </c>
      <c r="D15" s="15">
        <v>1182.0999999999999</v>
      </c>
      <c r="E15" s="15">
        <v>1175.3</v>
      </c>
      <c r="F15" s="15">
        <v>1092.12992698722</v>
      </c>
      <c r="G15" s="15">
        <v>1184.8443061325299</v>
      </c>
      <c r="H15" s="15">
        <v>92.714379145303994</v>
      </c>
      <c r="I15" s="58">
        <v>1.9298917950000001E-3</v>
      </c>
      <c r="J15" s="58">
        <v>6.3270093538999997E-2</v>
      </c>
      <c r="K15" s="58">
        <v>6.7118889819999996E-3</v>
      </c>
      <c r="L15" s="58">
        <v>5.8488096352000002E-2</v>
      </c>
      <c r="M15" s="17">
        <f t="shared" si="0"/>
        <v>1</v>
      </c>
      <c r="N15" s="62"/>
      <c r="O15" s="12" t="s">
        <v>162</v>
      </c>
      <c r="P15" s="58">
        <v>6.3972751886999996E-2</v>
      </c>
      <c r="Q15" s="58">
        <v>8.3477988086000002E-2</v>
      </c>
      <c r="R15" s="58">
        <v>6.2958084417000001E-2</v>
      </c>
      <c r="S15" s="58">
        <v>8.0132599297000007E-2</v>
      </c>
    </row>
    <row r="16" spans="1:19" ht="13.5" thickBot="1">
      <c r="A16" s="12" t="s">
        <v>151</v>
      </c>
      <c r="B16" s="10">
        <v>13</v>
      </c>
      <c r="C16" s="15">
        <v>57721.4140625</v>
      </c>
      <c r="D16" s="15">
        <v>1210.4000000000001</v>
      </c>
      <c r="E16" s="15">
        <v>1203</v>
      </c>
      <c r="F16" s="15">
        <v>1063.16580102841</v>
      </c>
      <c r="G16" s="15">
        <v>1162.8876449121401</v>
      </c>
      <c r="H16" s="15">
        <v>99.721843883725995</v>
      </c>
      <c r="I16" s="58">
        <v>3.3412345349999997E-2</v>
      </c>
      <c r="J16" s="58">
        <v>0.103540224311</v>
      </c>
      <c r="K16" s="58">
        <v>2.8208407234000001E-2</v>
      </c>
      <c r="L16" s="58">
        <v>9.8336286196000003E-2</v>
      </c>
      <c r="M16" s="17">
        <f t="shared" si="0"/>
        <v>1</v>
      </c>
      <c r="N16" s="62"/>
      <c r="O16" s="12" t="s">
        <v>163</v>
      </c>
      <c r="P16" s="58">
        <v>3.4317178469000002E-2</v>
      </c>
      <c r="Q16" s="58">
        <v>5.6094199137999998E-2</v>
      </c>
      <c r="R16" s="58">
        <v>3.7080457816000001E-2</v>
      </c>
      <c r="S16" s="58">
        <v>5.3985254639000002E-2</v>
      </c>
    </row>
    <row r="17" spans="1:19" ht="13.5" thickBot="1">
      <c r="A17" s="12" t="s">
        <v>151</v>
      </c>
      <c r="B17" s="10">
        <v>14</v>
      </c>
      <c r="C17" s="15">
        <v>61065.203125</v>
      </c>
      <c r="D17" s="15">
        <v>1175.0999999999999</v>
      </c>
      <c r="E17" s="15">
        <v>1167</v>
      </c>
      <c r="F17" s="15">
        <v>1069.2298963892499</v>
      </c>
      <c r="G17" s="15">
        <v>1164.2609620895701</v>
      </c>
      <c r="H17" s="15">
        <v>95.031065700319004</v>
      </c>
      <c r="I17" s="58">
        <v>7.6223895290000003E-3</v>
      </c>
      <c r="J17" s="58">
        <v>7.4451549655000004E-2</v>
      </c>
      <c r="K17" s="58">
        <v>1.926186997E-3</v>
      </c>
      <c r="L17" s="58">
        <v>6.8755347123999999E-2</v>
      </c>
      <c r="M17" s="17">
        <f t="shared" si="0"/>
        <v>1</v>
      </c>
      <c r="N17" s="62"/>
      <c r="O17" s="12" t="s">
        <v>164</v>
      </c>
      <c r="P17" s="58">
        <v>2.2251861530999999E-2</v>
      </c>
      <c r="Q17" s="58">
        <v>8.0944684661999999E-2</v>
      </c>
      <c r="R17" s="58">
        <v>2.1412243543999999E-2</v>
      </c>
      <c r="S17" s="58">
        <v>7.7782432501999996E-2</v>
      </c>
    </row>
    <row r="18" spans="1:19" ht="13.5" thickBot="1">
      <c r="A18" s="12" t="s">
        <v>151</v>
      </c>
      <c r="B18" s="10">
        <v>15</v>
      </c>
      <c r="C18" s="15">
        <v>63802.33984375</v>
      </c>
      <c r="D18" s="15">
        <v>1185.0999999999999</v>
      </c>
      <c r="E18" s="15">
        <v>1177.3</v>
      </c>
      <c r="F18" s="15">
        <v>824.05407946877995</v>
      </c>
      <c r="G18" s="15">
        <v>899.07042964484901</v>
      </c>
      <c r="H18" s="15">
        <v>75.016350176068997</v>
      </c>
      <c r="I18" s="58">
        <v>0.201145970713</v>
      </c>
      <c r="J18" s="58">
        <v>0.25390008476100001</v>
      </c>
      <c r="K18" s="58">
        <v>0.195660738646</v>
      </c>
      <c r="L18" s="58">
        <v>0.24841485269399999</v>
      </c>
      <c r="M18" s="17">
        <f t="shared" si="0"/>
        <v>1</v>
      </c>
      <c r="N18" s="62"/>
      <c r="O18" s="12" t="s">
        <v>165</v>
      </c>
      <c r="P18" s="58">
        <v>9.1431677946000003E-2</v>
      </c>
      <c r="Q18" s="58">
        <v>0.12731747877800001</v>
      </c>
      <c r="R18" s="58">
        <v>8.7051529261999994E-2</v>
      </c>
      <c r="S18" s="58">
        <v>0.122937330094</v>
      </c>
    </row>
    <row r="19" spans="1:19" ht="13.5" thickBot="1">
      <c r="A19" s="12" t="s">
        <v>151</v>
      </c>
      <c r="B19" s="10">
        <v>16</v>
      </c>
      <c r="C19" s="15">
        <v>65807.1640625</v>
      </c>
      <c r="D19" s="15">
        <v>1162.5</v>
      </c>
      <c r="E19" s="15">
        <v>1154.5</v>
      </c>
      <c r="F19" s="15">
        <v>831.89216738038601</v>
      </c>
      <c r="G19" s="15">
        <v>849.39220933357899</v>
      </c>
      <c r="H19" s="15">
        <v>17.500041953192</v>
      </c>
      <c r="I19" s="58">
        <v>0.22018831973700001</v>
      </c>
      <c r="J19" s="58">
        <v>0.23249495964799999</v>
      </c>
      <c r="K19" s="58">
        <v>0.21456244069300001</v>
      </c>
      <c r="L19" s="58">
        <v>0.22686908060399999</v>
      </c>
      <c r="M19" s="17">
        <f t="shared" si="0"/>
        <v>1</v>
      </c>
      <c r="N19" s="62"/>
      <c r="O19" s="12" t="s">
        <v>166</v>
      </c>
      <c r="P19" s="58">
        <v>2.9598272368999999E-2</v>
      </c>
      <c r="Q19" s="58">
        <v>4.7995956502000003E-2</v>
      </c>
      <c r="R19" s="58">
        <v>2.8754390513000001E-2</v>
      </c>
      <c r="S19" s="58">
        <v>4.5333710169000001E-2</v>
      </c>
    </row>
    <row r="20" spans="1:19" ht="13.5" thickBot="1">
      <c r="A20" s="12" t="s">
        <v>151</v>
      </c>
      <c r="B20" s="10">
        <v>17</v>
      </c>
      <c r="C20" s="15">
        <v>66873.765625</v>
      </c>
      <c r="D20" s="15">
        <v>1011</v>
      </c>
      <c r="E20" s="15">
        <v>1003.4</v>
      </c>
      <c r="F20" s="15">
        <v>993.70157267822105</v>
      </c>
      <c r="G20" s="15">
        <v>1031.04821076645</v>
      </c>
      <c r="H20" s="15">
        <v>37.346638088226001</v>
      </c>
      <c r="I20" s="58">
        <v>1.4098601101000001E-2</v>
      </c>
      <c r="J20" s="58">
        <v>1.2164857469E-2</v>
      </c>
      <c r="K20" s="58">
        <v>1.9443186192999999E-2</v>
      </c>
      <c r="L20" s="58">
        <v>6.8202723779999998E-3</v>
      </c>
      <c r="M20" s="17">
        <f t="shared" si="0"/>
        <v>1</v>
      </c>
      <c r="N20" s="62"/>
      <c r="O20" s="12" t="s">
        <v>167</v>
      </c>
      <c r="P20" s="58">
        <v>2.9444623093E-2</v>
      </c>
      <c r="Q20" s="58">
        <v>6.9836860771000001E-2</v>
      </c>
      <c r="R20" s="58">
        <v>2.6590734043999999E-2</v>
      </c>
      <c r="S20" s="58">
        <v>6.5463657790000004E-2</v>
      </c>
    </row>
    <row r="21" spans="1:19" ht="13.5" thickBot="1">
      <c r="A21" s="12" t="s">
        <v>151</v>
      </c>
      <c r="B21" s="10">
        <v>18</v>
      </c>
      <c r="C21" s="15">
        <v>66902.5</v>
      </c>
      <c r="D21" s="15">
        <v>906.7</v>
      </c>
      <c r="E21" s="15">
        <v>899.8</v>
      </c>
      <c r="F21" s="15">
        <v>962.31055855267596</v>
      </c>
      <c r="G21" s="15">
        <v>996.99913059069104</v>
      </c>
      <c r="H21" s="15">
        <v>34.688572038014001</v>
      </c>
      <c r="I21" s="58">
        <v>6.3501498305000001E-2</v>
      </c>
      <c r="J21" s="58">
        <v>3.9107284494999998E-2</v>
      </c>
      <c r="K21" s="58">
        <v>6.8353818979999995E-2</v>
      </c>
      <c r="L21" s="58">
        <v>4.3959605169999999E-2</v>
      </c>
      <c r="M21" s="17">
        <f t="shared" si="0"/>
        <v>1</v>
      </c>
      <c r="N21" s="62"/>
      <c r="O21" s="12" t="s">
        <v>168</v>
      </c>
      <c r="P21" s="58">
        <v>3.0339257944000001E-2</v>
      </c>
      <c r="Q21" s="58">
        <v>7.5442888893000007E-2</v>
      </c>
      <c r="R21" s="58">
        <v>2.7591618804E-2</v>
      </c>
      <c r="S21" s="58">
        <v>7.1479658030999996E-2</v>
      </c>
    </row>
    <row r="22" spans="1:19" ht="13.5" thickBot="1">
      <c r="A22" s="12" t="s">
        <v>151</v>
      </c>
      <c r="B22" s="10">
        <v>19</v>
      </c>
      <c r="C22" s="15">
        <v>65495.78515625</v>
      </c>
      <c r="D22" s="15">
        <v>699.6</v>
      </c>
      <c r="E22" s="15">
        <v>693.7</v>
      </c>
      <c r="F22" s="15">
        <v>771.93210146709305</v>
      </c>
      <c r="G22" s="15">
        <v>872.31997292214703</v>
      </c>
      <c r="H22" s="15">
        <v>100.387871455054</v>
      </c>
      <c r="I22" s="58">
        <v>0.121462709509</v>
      </c>
      <c r="J22" s="58">
        <v>5.0866456726999999E-2</v>
      </c>
      <c r="K22" s="58">
        <v>0.12561179530300001</v>
      </c>
      <c r="L22" s="58">
        <v>5.5015542521999999E-2</v>
      </c>
      <c r="M22" s="17">
        <f t="shared" si="0"/>
        <v>1</v>
      </c>
      <c r="N22" s="62"/>
      <c r="O22" s="12" t="s">
        <v>169</v>
      </c>
      <c r="P22" s="58">
        <v>6.3065717046000003E-2</v>
      </c>
      <c r="Q22" s="58">
        <v>8.7248558919000005E-2</v>
      </c>
      <c r="R22" s="58">
        <v>5.9370185075999997E-2</v>
      </c>
      <c r="S22" s="58">
        <v>8.3046688006E-2</v>
      </c>
    </row>
    <row r="23" spans="1:19" ht="13.5" thickBot="1">
      <c r="A23" s="12" t="s">
        <v>151</v>
      </c>
      <c r="B23" s="10">
        <v>20</v>
      </c>
      <c r="C23" s="15">
        <v>62788.81640625</v>
      </c>
      <c r="D23" s="15">
        <v>297.2</v>
      </c>
      <c r="E23" s="15">
        <v>295</v>
      </c>
      <c r="F23" s="15">
        <v>442.203753516826</v>
      </c>
      <c r="G23" s="15">
        <v>469.269499897049</v>
      </c>
      <c r="H23" s="15">
        <v>27.065746380223001</v>
      </c>
      <c r="I23" s="58">
        <v>0.12100527418900001</v>
      </c>
      <c r="J23" s="58">
        <v>0.101971697269</v>
      </c>
      <c r="K23" s="58">
        <v>0.122552390926</v>
      </c>
      <c r="L23" s="58">
        <v>0.10351881400600001</v>
      </c>
      <c r="M23" s="17">
        <f t="shared" si="0"/>
        <v>1</v>
      </c>
      <c r="N23" s="62"/>
      <c r="O23" s="12" t="s">
        <v>170</v>
      </c>
      <c r="P23" s="58">
        <v>6.5789448392999994E-2</v>
      </c>
      <c r="Q23" s="58">
        <v>0.13170559569000001</v>
      </c>
      <c r="R23" s="58">
        <v>6.1354045539999999E-2</v>
      </c>
      <c r="S23" s="58">
        <v>0.127270192837</v>
      </c>
    </row>
    <row r="24" spans="1:19" ht="13.5" thickBot="1">
      <c r="A24" s="12" t="s">
        <v>151</v>
      </c>
      <c r="B24" s="10">
        <v>21</v>
      </c>
      <c r="C24" s="15">
        <v>60129.84765625</v>
      </c>
      <c r="D24" s="15">
        <v>48.3</v>
      </c>
      <c r="E24" s="15">
        <v>37.6</v>
      </c>
      <c r="F24" s="15">
        <v>65.861444143263995</v>
      </c>
      <c r="G24" s="15">
        <v>65.799658716593996</v>
      </c>
      <c r="H24" s="15">
        <v>-6.1785426668999999E-2</v>
      </c>
      <c r="I24" s="58">
        <v>1.2306370404999999E-2</v>
      </c>
      <c r="J24" s="58">
        <v>1.2349820072000001E-2</v>
      </c>
      <c r="K24" s="58">
        <v>1.9830983625999998E-2</v>
      </c>
      <c r="L24" s="58">
        <v>1.9874433293E-2</v>
      </c>
      <c r="M24" s="17">
        <f t="shared" si="0"/>
        <v>1</v>
      </c>
      <c r="N24" s="62"/>
      <c r="O24" s="12" t="s">
        <v>171</v>
      </c>
      <c r="P24" s="58">
        <v>4.2340769516E-2</v>
      </c>
      <c r="Q24" s="58">
        <v>0.105116387218</v>
      </c>
      <c r="R24" s="58">
        <v>3.7192085569999998E-2</v>
      </c>
      <c r="S24" s="58">
        <v>9.9967703271999997E-2</v>
      </c>
    </row>
    <row r="25" spans="1:19" ht="13.5" thickBot="1">
      <c r="A25" s="12" t="s">
        <v>151</v>
      </c>
      <c r="B25" s="10">
        <v>22</v>
      </c>
      <c r="C25" s="15">
        <v>58084.31640625</v>
      </c>
      <c r="D25" s="15">
        <v>0</v>
      </c>
      <c r="E25" s="15">
        <v>0</v>
      </c>
      <c r="F25" s="15">
        <v>0.13817831646500001</v>
      </c>
      <c r="G25" s="15">
        <v>0.13817831646500001</v>
      </c>
      <c r="H25" s="15">
        <v>0</v>
      </c>
      <c r="I25" s="58">
        <v>9.7171811860390596E-5</v>
      </c>
      <c r="J25" s="58">
        <v>9.7171811860390596E-5</v>
      </c>
      <c r="K25" s="58">
        <v>9.7171811860390596E-5</v>
      </c>
      <c r="L25" s="58">
        <v>9.7171811860390596E-5</v>
      </c>
      <c r="M25" s="17">
        <f t="shared" si="0"/>
        <v>0</v>
      </c>
      <c r="N25" s="62"/>
      <c r="O25" s="12" t="s">
        <v>172</v>
      </c>
      <c r="P25" s="58">
        <v>5.4844737900000003E-2</v>
      </c>
      <c r="Q25" s="58">
        <v>9.7510843085000007E-2</v>
      </c>
      <c r="R25" s="58">
        <v>4.9945967975999997E-2</v>
      </c>
      <c r="S25" s="58">
        <v>9.2616173167999999E-2</v>
      </c>
    </row>
    <row r="26" spans="1:19" ht="13.5" thickBot="1">
      <c r="A26" s="12" t="s">
        <v>151</v>
      </c>
      <c r="B26" s="10">
        <v>23</v>
      </c>
      <c r="C26" s="15">
        <v>54440.453125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58">
        <v>0</v>
      </c>
      <c r="J26" s="58">
        <v>0</v>
      </c>
      <c r="K26" s="58">
        <v>0</v>
      </c>
      <c r="L26" s="58">
        <v>0</v>
      </c>
      <c r="M26" s="17">
        <f t="shared" si="0"/>
        <v>0</v>
      </c>
      <c r="N26" s="62"/>
      <c r="O26" s="12" t="s">
        <v>173</v>
      </c>
      <c r="P26" s="58">
        <v>7.1885549618000005E-2</v>
      </c>
      <c r="Q26" s="58">
        <v>0.107519600433</v>
      </c>
      <c r="R26" s="58">
        <v>6.7952457393999993E-2</v>
      </c>
      <c r="S26" s="58">
        <v>0.10358650820900001</v>
      </c>
    </row>
    <row r="27" spans="1:19" ht="13.5" thickBot="1">
      <c r="A27" s="12" t="s">
        <v>151</v>
      </c>
      <c r="B27" s="10">
        <v>24</v>
      </c>
      <c r="C27" s="15">
        <v>50434.46484375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58">
        <v>0</v>
      </c>
      <c r="J27" s="58">
        <v>0</v>
      </c>
      <c r="K27" s="58">
        <v>0</v>
      </c>
      <c r="L27" s="58">
        <v>0</v>
      </c>
      <c r="M27" s="17">
        <f t="shared" si="0"/>
        <v>0</v>
      </c>
      <c r="N27" s="62"/>
      <c r="O27" s="12" t="s">
        <v>174</v>
      </c>
      <c r="P27" s="58">
        <v>6.5432246779000003E-2</v>
      </c>
      <c r="Q27" s="58">
        <v>7.5316356183000005E-2</v>
      </c>
      <c r="R27" s="58">
        <v>6.2207412541999997E-2</v>
      </c>
      <c r="S27" s="58">
        <v>7.1237593877000002E-2</v>
      </c>
    </row>
    <row r="28" spans="1:19" ht="13.5" thickBot="1">
      <c r="A28" s="12" t="s">
        <v>152</v>
      </c>
      <c r="B28" s="10">
        <v>1</v>
      </c>
      <c r="C28" s="15">
        <v>46864.90625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58">
        <v>0</v>
      </c>
      <c r="J28" s="58">
        <v>0</v>
      </c>
      <c r="K28" s="58">
        <v>0</v>
      </c>
      <c r="L28" s="58">
        <v>0</v>
      </c>
      <c r="M28" s="17">
        <f t="shared" si="0"/>
        <v>0</v>
      </c>
      <c r="N28" s="62"/>
      <c r="O28" s="12" t="s">
        <v>175</v>
      </c>
      <c r="P28" s="58">
        <v>0.156016654644</v>
      </c>
      <c r="Q28" s="58">
        <v>0.164517007371</v>
      </c>
      <c r="R28" s="58">
        <v>0.15233471773500001</v>
      </c>
      <c r="S28" s="58">
        <v>0.16083507046199999</v>
      </c>
    </row>
    <row r="29" spans="1:19" ht="13.5" thickBot="1">
      <c r="A29" s="12" t="s">
        <v>152</v>
      </c>
      <c r="B29" s="10">
        <v>2</v>
      </c>
      <c r="C29" s="15">
        <v>44380.28515625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58">
        <v>0</v>
      </c>
      <c r="J29" s="58">
        <v>0</v>
      </c>
      <c r="K29" s="58">
        <v>0</v>
      </c>
      <c r="L29" s="58">
        <v>0</v>
      </c>
      <c r="M29" s="17">
        <f t="shared" si="0"/>
        <v>0</v>
      </c>
      <c r="N29" s="62"/>
      <c r="O29" s="12" t="s">
        <v>176</v>
      </c>
      <c r="P29" s="58">
        <v>5.5795671593000001E-2</v>
      </c>
      <c r="Q29" s="58">
        <v>6.3367831715000003E-2</v>
      </c>
      <c r="R29" s="58">
        <v>5.5347649874000003E-2</v>
      </c>
      <c r="S29" s="58">
        <v>6.0770885763E-2</v>
      </c>
    </row>
    <row r="30" spans="1:19" ht="13.5" thickBot="1">
      <c r="A30" s="12" t="s">
        <v>152</v>
      </c>
      <c r="B30" s="10">
        <v>3</v>
      </c>
      <c r="C30" s="15">
        <v>42551.046875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58">
        <v>0</v>
      </c>
      <c r="J30" s="58">
        <v>0</v>
      </c>
      <c r="K30" s="58">
        <v>0</v>
      </c>
      <c r="L30" s="58">
        <v>0</v>
      </c>
      <c r="M30" s="17">
        <f t="shared" si="0"/>
        <v>0</v>
      </c>
      <c r="N30" s="62"/>
      <c r="O30" s="12" t="s">
        <v>177</v>
      </c>
      <c r="P30" s="58">
        <v>5.0756345767E-2</v>
      </c>
      <c r="Q30" s="58">
        <v>5.2398178163999998E-2</v>
      </c>
      <c r="R30" s="58">
        <v>5.9846236354E-2</v>
      </c>
      <c r="S30" s="58">
        <v>5.2145295595000002E-2</v>
      </c>
    </row>
    <row r="31" spans="1:19" ht="13.5" thickBot="1">
      <c r="A31" s="12" t="s">
        <v>152</v>
      </c>
      <c r="B31" s="10">
        <v>4</v>
      </c>
      <c r="C31" s="15">
        <v>41466.76953125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58">
        <v>0</v>
      </c>
      <c r="J31" s="58">
        <v>0</v>
      </c>
      <c r="K31" s="58">
        <v>0</v>
      </c>
      <c r="L31" s="58">
        <v>0</v>
      </c>
      <c r="M31" s="17">
        <f t="shared" si="0"/>
        <v>0</v>
      </c>
      <c r="N31" s="62"/>
      <c r="O31" s="12" t="s">
        <v>178</v>
      </c>
      <c r="P31" s="58">
        <v>3.7950396210000001E-2</v>
      </c>
      <c r="Q31" s="58">
        <v>6.0148038441000001E-2</v>
      </c>
      <c r="R31" s="58">
        <v>2.4830019500000002E-2</v>
      </c>
      <c r="S31" s="58">
        <v>4.5690258570000003E-2</v>
      </c>
    </row>
    <row r="32" spans="1:19" ht="13.5" thickBot="1">
      <c r="A32" s="12" t="s">
        <v>152</v>
      </c>
      <c r="B32" s="10">
        <v>5</v>
      </c>
      <c r="C32" s="15">
        <v>41055.04296875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58">
        <v>0</v>
      </c>
      <c r="J32" s="58">
        <v>0</v>
      </c>
      <c r="K32" s="58">
        <v>0</v>
      </c>
      <c r="L32" s="58">
        <v>0</v>
      </c>
      <c r="M32" s="17">
        <f t="shared" si="0"/>
        <v>0</v>
      </c>
      <c r="N32" s="62"/>
      <c r="O32" s="12" t="s">
        <v>179</v>
      </c>
      <c r="P32" s="58">
        <v>5.4130726366999997E-2</v>
      </c>
      <c r="Q32" s="58">
        <v>9.2309706711E-2</v>
      </c>
      <c r="R32" s="58">
        <v>4.980323406E-2</v>
      </c>
      <c r="S32" s="58">
        <v>8.7530134837999998E-2</v>
      </c>
    </row>
    <row r="33" spans="1:19" ht="13.5" thickBot="1">
      <c r="A33" s="12" t="s">
        <v>152</v>
      </c>
      <c r="B33" s="10">
        <v>6</v>
      </c>
      <c r="C33" s="15">
        <v>41744.49609375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58">
        <v>0</v>
      </c>
      <c r="J33" s="58">
        <v>0</v>
      </c>
      <c r="K33" s="58">
        <v>0</v>
      </c>
      <c r="L33" s="58">
        <v>0</v>
      </c>
      <c r="M33" s="17">
        <f t="shared" si="0"/>
        <v>0</v>
      </c>
      <c r="N33" s="62"/>
      <c r="O33" s="12" t="s">
        <v>180</v>
      </c>
      <c r="P33" s="58">
        <v>6.2911131204999998E-2</v>
      </c>
      <c r="Q33" s="58">
        <v>6.6882311124000005E-2</v>
      </c>
      <c r="R33" s="58">
        <v>6.0253907978000003E-2</v>
      </c>
      <c r="S33" s="58">
        <v>6.3531899229000002E-2</v>
      </c>
    </row>
    <row r="34" spans="1:19" ht="13.5" thickBot="1">
      <c r="A34" s="12" t="s">
        <v>152</v>
      </c>
      <c r="B34" s="10">
        <v>7</v>
      </c>
      <c r="C34" s="15">
        <v>42692.94921875</v>
      </c>
      <c r="D34" s="15">
        <v>1.6</v>
      </c>
      <c r="E34" s="15">
        <v>0.9</v>
      </c>
      <c r="F34" s="15">
        <v>0.38079911913999998</v>
      </c>
      <c r="G34" s="15">
        <v>0.38079911913999998</v>
      </c>
      <c r="H34" s="15">
        <v>0</v>
      </c>
      <c r="I34" s="58">
        <v>8.5738458500000004E-4</v>
      </c>
      <c r="J34" s="58">
        <v>8.5738458500000004E-4</v>
      </c>
      <c r="K34" s="58">
        <v>3.65120169E-4</v>
      </c>
      <c r="L34" s="58">
        <v>3.65120169E-4</v>
      </c>
      <c r="M34" s="17">
        <f t="shared" si="0"/>
        <v>0</v>
      </c>
      <c r="N34" s="62"/>
      <c r="O34" s="12" t="s">
        <v>181</v>
      </c>
      <c r="P34" s="58">
        <v>8.2986372020000004E-2</v>
      </c>
      <c r="Q34" s="58">
        <v>6.8395048368999997E-2</v>
      </c>
      <c r="R34" s="58">
        <v>8.2757256537000001E-2</v>
      </c>
      <c r="S34" s="58">
        <v>6.8165932885999994E-2</v>
      </c>
    </row>
    <row r="35" spans="1:19" ht="13.5" thickBot="1">
      <c r="A35" s="12" t="s">
        <v>152</v>
      </c>
      <c r="B35" s="10">
        <v>8</v>
      </c>
      <c r="C35" s="15">
        <v>43905.0390625</v>
      </c>
      <c r="D35" s="15">
        <v>154.4</v>
      </c>
      <c r="E35" s="15">
        <v>154.1</v>
      </c>
      <c r="F35" s="15">
        <v>133.93950471279899</v>
      </c>
      <c r="G35" s="15">
        <v>134.18582296695499</v>
      </c>
      <c r="H35" s="15">
        <v>0.246318254156</v>
      </c>
      <c r="I35" s="58">
        <v>1.4215314369E-2</v>
      </c>
      <c r="J35" s="58">
        <v>1.4388533957E-2</v>
      </c>
      <c r="K35" s="58">
        <v>1.4004343904999999E-2</v>
      </c>
      <c r="L35" s="58">
        <v>1.4177563493000001E-2</v>
      </c>
      <c r="M35" s="17">
        <f t="shared" si="0"/>
        <v>1</v>
      </c>
      <c r="N35" s="62"/>
    </row>
    <row r="36" spans="1:19" ht="13.5" thickBot="1">
      <c r="A36" s="12" t="s">
        <v>152</v>
      </c>
      <c r="B36" s="10">
        <v>9</v>
      </c>
      <c r="C36" s="15">
        <v>46740.8046875</v>
      </c>
      <c r="D36" s="15">
        <v>720.4</v>
      </c>
      <c r="E36" s="15">
        <v>716</v>
      </c>
      <c r="F36" s="15">
        <v>569.73336070173298</v>
      </c>
      <c r="G36" s="15">
        <v>585.32307709806503</v>
      </c>
      <c r="H36" s="15">
        <v>15.589716396330999</v>
      </c>
      <c r="I36" s="58">
        <v>9.4990803728000006E-2</v>
      </c>
      <c r="J36" s="58">
        <v>0.105954036074</v>
      </c>
      <c r="K36" s="58">
        <v>9.1896570253999998E-2</v>
      </c>
      <c r="L36" s="58">
        <v>0.10285980259999999</v>
      </c>
      <c r="M36" s="17">
        <f t="shared" si="0"/>
        <v>1</v>
      </c>
      <c r="N36" s="62"/>
      <c r="O36" s="89" t="s">
        <v>131</v>
      </c>
      <c r="P36" s="62"/>
      <c r="Q36" s="62"/>
      <c r="R36" s="62"/>
      <c r="S36" s="62"/>
    </row>
    <row r="37" spans="1:19" ht="13.5" thickBot="1">
      <c r="A37" s="12" t="s">
        <v>152</v>
      </c>
      <c r="B37" s="10">
        <v>10</v>
      </c>
      <c r="C37" s="15">
        <v>50100.77734375</v>
      </c>
      <c r="D37" s="15">
        <v>1099.3</v>
      </c>
      <c r="E37" s="15">
        <v>1092.5999999999999</v>
      </c>
      <c r="F37" s="15">
        <v>827.571512634952</v>
      </c>
      <c r="G37" s="15">
        <v>897.71742053502101</v>
      </c>
      <c r="H37" s="15">
        <v>70.145907900067996</v>
      </c>
      <c r="I37" s="58">
        <v>0.14175990117000001</v>
      </c>
      <c r="J37" s="58">
        <v>0.19108895032699999</v>
      </c>
      <c r="K37" s="58">
        <v>0.13704822747100001</v>
      </c>
      <c r="L37" s="58">
        <v>0.18637727662799999</v>
      </c>
      <c r="M37" s="17">
        <f t="shared" si="0"/>
        <v>1</v>
      </c>
      <c r="N37" s="62"/>
      <c r="O37" s="57" t="s">
        <v>122</v>
      </c>
      <c r="P37" s="57" t="s">
        <v>123</v>
      </c>
      <c r="Q37" s="57" t="s">
        <v>124</v>
      </c>
      <c r="R37" s="87" t="s">
        <v>125</v>
      </c>
      <c r="S37" s="88"/>
    </row>
    <row r="38" spans="1:19" ht="13.5" thickBot="1">
      <c r="A38" s="12" t="s">
        <v>152</v>
      </c>
      <c r="B38" s="10">
        <v>11</v>
      </c>
      <c r="C38" s="15">
        <v>53994.3828125</v>
      </c>
      <c r="D38" s="15">
        <v>1229.0999999999999</v>
      </c>
      <c r="E38" s="15">
        <v>1221.5999999999999</v>
      </c>
      <c r="F38" s="15">
        <v>1002.12888077093</v>
      </c>
      <c r="G38" s="15">
        <v>1099.6259496868299</v>
      </c>
      <c r="H38" s="15">
        <v>97.497068915897003</v>
      </c>
      <c r="I38" s="58">
        <v>9.1050668293000001E-2</v>
      </c>
      <c r="J38" s="58">
        <v>0.159614007896</v>
      </c>
      <c r="K38" s="58">
        <v>8.5776406688999995E-2</v>
      </c>
      <c r="L38" s="58">
        <v>0.15433974629300001</v>
      </c>
      <c r="M38" s="17">
        <f t="shared" si="0"/>
        <v>1</v>
      </c>
      <c r="N38" s="62"/>
      <c r="O38" s="58">
        <v>6.9937755808999996E-2</v>
      </c>
      <c r="P38" s="58">
        <v>9.0861561852000006E-2</v>
      </c>
      <c r="Q38" s="58">
        <v>6.7777058227000003E-2</v>
      </c>
      <c r="R38" s="90">
        <v>8.7379326623999998E-2</v>
      </c>
      <c r="S38" s="91"/>
    </row>
    <row r="39" spans="1:19" ht="13.5" thickBot="1">
      <c r="A39" s="12" t="s">
        <v>152</v>
      </c>
      <c r="B39" s="10">
        <v>12</v>
      </c>
      <c r="C39" s="15">
        <v>57884.05859375</v>
      </c>
      <c r="D39" s="15">
        <v>1295.7</v>
      </c>
      <c r="E39" s="15">
        <v>1287.9000000000001</v>
      </c>
      <c r="F39" s="15">
        <v>1050.57231166575</v>
      </c>
      <c r="G39" s="15">
        <v>1132.0447397417499</v>
      </c>
      <c r="H39" s="15">
        <v>81.472428076002004</v>
      </c>
      <c r="I39" s="58">
        <v>0.11508808738200001</v>
      </c>
      <c r="J39" s="58">
        <v>0.17238234059999999</v>
      </c>
      <c r="K39" s="58">
        <v>0.109602855315</v>
      </c>
      <c r="L39" s="58">
        <v>0.16689710853299999</v>
      </c>
      <c r="M39" s="17">
        <f t="shared" si="0"/>
        <v>1</v>
      </c>
      <c r="N39" s="62"/>
    </row>
    <row r="40" spans="1:19" ht="13.5" thickBot="1">
      <c r="A40" s="12" t="s">
        <v>152</v>
      </c>
      <c r="B40" s="10">
        <v>13</v>
      </c>
      <c r="C40" s="15">
        <v>61490.59375</v>
      </c>
      <c r="D40" s="15">
        <v>1307.8</v>
      </c>
      <c r="E40" s="15">
        <v>1299.7</v>
      </c>
      <c r="F40" s="15">
        <v>1043.6710140683899</v>
      </c>
      <c r="G40" s="15">
        <v>1123.1277139292799</v>
      </c>
      <c r="H40" s="15">
        <v>79.456699860889998</v>
      </c>
      <c r="I40" s="58">
        <v>0.129867993017</v>
      </c>
      <c r="J40" s="58">
        <v>0.18574471584499999</v>
      </c>
      <c r="K40" s="58">
        <v>0.124171790485</v>
      </c>
      <c r="L40" s="58">
        <v>0.18004851331300001</v>
      </c>
      <c r="M40" s="17">
        <f t="shared" si="0"/>
        <v>1</v>
      </c>
      <c r="N40" s="62"/>
      <c r="O40" s="5" t="s">
        <v>126</v>
      </c>
    </row>
    <row r="41" spans="1:19" ht="13.5" thickBot="1">
      <c r="A41" s="12" t="s">
        <v>152</v>
      </c>
      <c r="B41" s="10">
        <v>14</v>
      </c>
      <c r="C41" s="15">
        <v>64896.96875</v>
      </c>
      <c r="D41" s="15">
        <v>1220.0999999999999</v>
      </c>
      <c r="E41" s="15">
        <v>1212.5</v>
      </c>
      <c r="F41" s="15">
        <v>1126.0305699215301</v>
      </c>
      <c r="G41" s="15">
        <v>1221.90196101129</v>
      </c>
      <c r="H41" s="15">
        <v>95.871391089756997</v>
      </c>
      <c r="I41" s="58">
        <v>1.267201836E-3</v>
      </c>
      <c r="J41" s="58">
        <v>6.6152904415000005E-2</v>
      </c>
      <c r="K41" s="58">
        <v>6.6117869269999999E-3</v>
      </c>
      <c r="L41" s="58">
        <v>6.0808319323000001E-2</v>
      </c>
      <c r="M41" s="17">
        <f t="shared" si="0"/>
        <v>1</v>
      </c>
      <c r="N41" s="62"/>
    </row>
    <row r="42" spans="1:19" ht="13.5" thickBot="1">
      <c r="A42" s="12" t="s">
        <v>152</v>
      </c>
      <c r="B42" s="10">
        <v>15</v>
      </c>
      <c r="C42" s="15">
        <v>67497.7421875</v>
      </c>
      <c r="D42" s="15">
        <v>1227.7</v>
      </c>
      <c r="E42" s="15">
        <v>1220.0999999999999</v>
      </c>
      <c r="F42" s="15">
        <v>1075.0210365201799</v>
      </c>
      <c r="G42" s="15">
        <v>1080.37376894213</v>
      </c>
      <c r="H42" s="15">
        <v>5.3527324219540002</v>
      </c>
      <c r="I42" s="58">
        <v>0.103604944485</v>
      </c>
      <c r="J42" s="58">
        <v>0.107369172629</v>
      </c>
      <c r="K42" s="58">
        <v>9.8260359392999999E-2</v>
      </c>
      <c r="L42" s="58">
        <v>0.10202458753800001</v>
      </c>
      <c r="M42" s="17">
        <f t="shared" si="0"/>
        <v>1</v>
      </c>
      <c r="N42" s="62"/>
      <c r="O42" s="56" t="s">
        <v>127</v>
      </c>
    </row>
    <row r="43" spans="1:19" ht="13.5" thickBot="1">
      <c r="A43" s="12" t="s">
        <v>152</v>
      </c>
      <c r="B43" s="10">
        <v>16</v>
      </c>
      <c r="C43" s="15">
        <v>68959.1171875</v>
      </c>
      <c r="D43" s="15">
        <v>1211.0999999999999</v>
      </c>
      <c r="E43" s="15">
        <v>1203.5</v>
      </c>
      <c r="F43" s="15">
        <v>921.933144089856</v>
      </c>
      <c r="G43" s="15">
        <v>929.66583318016103</v>
      </c>
      <c r="H43" s="15">
        <v>7.7326890903040004</v>
      </c>
      <c r="I43" s="58">
        <v>0.19791432265799999</v>
      </c>
      <c r="J43" s="58">
        <v>0.20335221934600001</v>
      </c>
      <c r="K43" s="58">
        <v>0.19256973756599999</v>
      </c>
      <c r="L43" s="58">
        <v>0.198007634254</v>
      </c>
      <c r="M43" s="17">
        <f t="shared" si="0"/>
        <v>1</v>
      </c>
      <c r="N43" s="62"/>
      <c r="O43" s="57" t="s">
        <v>13</v>
      </c>
      <c r="P43" s="57" t="s">
        <v>128</v>
      </c>
    </row>
    <row r="44" spans="1:19" ht="13.5" thickBot="1">
      <c r="A44" s="12" t="s">
        <v>152</v>
      </c>
      <c r="B44" s="10">
        <v>17</v>
      </c>
      <c r="C44" s="15">
        <v>69307.0078125</v>
      </c>
      <c r="D44" s="15">
        <v>1037.7</v>
      </c>
      <c r="E44" s="15">
        <v>1031.4000000000001</v>
      </c>
      <c r="F44" s="15">
        <v>626.72875998442896</v>
      </c>
      <c r="G44" s="15">
        <v>625.66047892609197</v>
      </c>
      <c r="H44" s="15">
        <v>-1.0682810583369999</v>
      </c>
      <c r="I44" s="58">
        <v>0.28976056334299999</v>
      </c>
      <c r="J44" s="58">
        <v>0.28900931083999998</v>
      </c>
      <c r="K44" s="58">
        <v>0.28533018359599999</v>
      </c>
      <c r="L44" s="58">
        <v>0.28457893109299998</v>
      </c>
      <c r="M44" s="17">
        <f t="shared" si="0"/>
        <v>1</v>
      </c>
      <c r="N44" s="62"/>
      <c r="O44" s="12" t="s">
        <v>151</v>
      </c>
      <c r="P44" s="10">
        <v>1422</v>
      </c>
    </row>
    <row r="45" spans="1:19" ht="13.5" thickBot="1">
      <c r="A45" s="12" t="s">
        <v>152</v>
      </c>
      <c r="B45" s="10">
        <v>18</v>
      </c>
      <c r="C45" s="15">
        <v>69311.90625</v>
      </c>
      <c r="D45" s="15">
        <v>949.4</v>
      </c>
      <c r="E45" s="15">
        <v>943.8</v>
      </c>
      <c r="F45" s="15">
        <v>303.67958634893398</v>
      </c>
      <c r="G45" s="15">
        <v>303.69128985998702</v>
      </c>
      <c r="H45" s="15">
        <v>1.1703511053E-2</v>
      </c>
      <c r="I45" s="58">
        <v>0.45408488757999999</v>
      </c>
      <c r="J45" s="58">
        <v>0.454093117898</v>
      </c>
      <c r="K45" s="58">
        <v>0.45014677224999999</v>
      </c>
      <c r="L45" s="58">
        <v>0.45015500256699997</v>
      </c>
      <c r="M45" s="17">
        <f t="shared" si="0"/>
        <v>1</v>
      </c>
      <c r="N45" s="62"/>
      <c r="O45" s="12" t="s">
        <v>152</v>
      </c>
      <c r="P45" s="10">
        <v>1422</v>
      </c>
    </row>
    <row r="46" spans="1:19" ht="13.5" thickBot="1">
      <c r="A46" s="12" t="s">
        <v>152</v>
      </c>
      <c r="B46" s="10">
        <v>19</v>
      </c>
      <c r="C46" s="15">
        <v>68694.5546875</v>
      </c>
      <c r="D46" s="15">
        <v>814.1</v>
      </c>
      <c r="E46" s="15">
        <v>809.6</v>
      </c>
      <c r="F46" s="15">
        <v>240.91227167928099</v>
      </c>
      <c r="G46" s="15">
        <v>241.10245144302601</v>
      </c>
      <c r="H46" s="15">
        <v>0.190179763744</v>
      </c>
      <c r="I46" s="58">
        <v>0.402951862557</v>
      </c>
      <c r="J46" s="58">
        <v>0.40308560360099999</v>
      </c>
      <c r="K46" s="58">
        <v>0.39978730559499998</v>
      </c>
      <c r="L46" s="58">
        <v>0.39992104663900002</v>
      </c>
      <c r="M46" s="17">
        <f t="shared" si="0"/>
        <v>1</v>
      </c>
      <c r="N46" s="62"/>
      <c r="O46" s="12" t="s">
        <v>153</v>
      </c>
      <c r="P46" s="10">
        <v>1422</v>
      </c>
    </row>
    <row r="47" spans="1:19" ht="13.5" thickBot="1">
      <c r="A47" s="12" t="s">
        <v>152</v>
      </c>
      <c r="B47" s="10">
        <v>20</v>
      </c>
      <c r="C47" s="15">
        <v>66574.171875</v>
      </c>
      <c r="D47" s="15">
        <v>355.4</v>
      </c>
      <c r="E47" s="15">
        <v>353.5</v>
      </c>
      <c r="F47" s="15">
        <v>89.854852170941996</v>
      </c>
      <c r="G47" s="15">
        <v>89.854852170941996</v>
      </c>
      <c r="H47" s="15">
        <v>0</v>
      </c>
      <c r="I47" s="58">
        <v>0.18674061028700001</v>
      </c>
      <c r="J47" s="58">
        <v>0.18674061028700001</v>
      </c>
      <c r="K47" s="58">
        <v>0.18540446401399999</v>
      </c>
      <c r="L47" s="58">
        <v>0.18540446401399999</v>
      </c>
      <c r="M47" s="17">
        <f t="shared" si="0"/>
        <v>1</v>
      </c>
      <c r="N47" s="62"/>
      <c r="O47" s="12" t="s">
        <v>154</v>
      </c>
      <c r="P47" s="10">
        <v>1422</v>
      </c>
    </row>
    <row r="48" spans="1:19" ht="13.5" thickBot="1">
      <c r="A48" s="12" t="s">
        <v>152</v>
      </c>
      <c r="B48" s="10">
        <v>21</v>
      </c>
      <c r="C48" s="15">
        <v>63530.32421875</v>
      </c>
      <c r="D48" s="15">
        <v>50.2</v>
      </c>
      <c r="E48" s="15">
        <v>43.6</v>
      </c>
      <c r="F48" s="15">
        <v>4.6531045398359998</v>
      </c>
      <c r="G48" s="15">
        <v>4.6531045398359998</v>
      </c>
      <c r="H48" s="15">
        <v>0</v>
      </c>
      <c r="I48" s="58">
        <v>3.2030165583000002E-2</v>
      </c>
      <c r="J48" s="58">
        <v>3.2030165583000002E-2</v>
      </c>
      <c r="K48" s="58">
        <v>2.7388815372000001E-2</v>
      </c>
      <c r="L48" s="58">
        <v>2.7388815372000001E-2</v>
      </c>
      <c r="M48" s="17">
        <f t="shared" si="0"/>
        <v>0</v>
      </c>
      <c r="N48" s="62"/>
      <c r="O48" s="12" t="s">
        <v>155</v>
      </c>
      <c r="P48" s="10">
        <v>1422</v>
      </c>
    </row>
    <row r="49" spans="1:16" ht="13.5" thickBot="1">
      <c r="A49" s="12" t="s">
        <v>152</v>
      </c>
      <c r="B49" s="10">
        <v>22</v>
      </c>
      <c r="C49" s="15">
        <v>61096.80859375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58">
        <v>0</v>
      </c>
      <c r="J49" s="58">
        <v>0</v>
      </c>
      <c r="K49" s="58">
        <v>0</v>
      </c>
      <c r="L49" s="58">
        <v>0</v>
      </c>
      <c r="M49" s="17">
        <f t="shared" si="0"/>
        <v>0</v>
      </c>
      <c r="N49" s="62"/>
      <c r="O49" s="12" t="s">
        <v>156</v>
      </c>
      <c r="P49" s="10">
        <v>1422</v>
      </c>
    </row>
    <row r="50" spans="1:16" ht="13.5" thickBot="1">
      <c r="A50" s="12" t="s">
        <v>152</v>
      </c>
      <c r="B50" s="10">
        <v>23</v>
      </c>
      <c r="C50" s="15">
        <v>56892.1640625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58">
        <v>0</v>
      </c>
      <c r="J50" s="58">
        <v>0</v>
      </c>
      <c r="K50" s="58">
        <v>0</v>
      </c>
      <c r="L50" s="58">
        <v>0</v>
      </c>
      <c r="M50" s="17">
        <f t="shared" si="0"/>
        <v>0</v>
      </c>
      <c r="N50" s="62"/>
      <c r="O50" s="12" t="s">
        <v>157</v>
      </c>
      <c r="P50" s="10">
        <v>1422</v>
      </c>
    </row>
    <row r="51" spans="1:16" ht="13.5" thickBot="1">
      <c r="A51" s="12" t="s">
        <v>152</v>
      </c>
      <c r="B51" s="10">
        <v>24</v>
      </c>
      <c r="C51" s="15">
        <v>52766.68359375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58">
        <v>0</v>
      </c>
      <c r="J51" s="58">
        <v>0</v>
      </c>
      <c r="K51" s="58">
        <v>0</v>
      </c>
      <c r="L51" s="58">
        <v>0</v>
      </c>
      <c r="M51" s="17">
        <f t="shared" si="0"/>
        <v>0</v>
      </c>
      <c r="N51" s="62"/>
      <c r="O51" s="12" t="s">
        <v>158</v>
      </c>
      <c r="P51" s="10">
        <v>1422</v>
      </c>
    </row>
    <row r="52" spans="1:16" ht="13.5" thickBot="1">
      <c r="A52" s="12" t="s">
        <v>153</v>
      </c>
      <c r="B52" s="10">
        <v>1</v>
      </c>
      <c r="C52" s="15">
        <v>48322.0234375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58">
        <v>0</v>
      </c>
      <c r="J52" s="58">
        <v>0</v>
      </c>
      <c r="K52" s="58">
        <v>0</v>
      </c>
      <c r="L52" s="58">
        <v>0</v>
      </c>
      <c r="M52" s="17">
        <f t="shared" si="0"/>
        <v>0</v>
      </c>
      <c r="N52" s="62"/>
      <c r="O52" s="12" t="s">
        <v>159</v>
      </c>
      <c r="P52" s="10">
        <v>1422</v>
      </c>
    </row>
    <row r="53" spans="1:16" ht="13.5" thickBot="1">
      <c r="A53" s="12" t="s">
        <v>153</v>
      </c>
      <c r="B53" s="10">
        <v>2</v>
      </c>
      <c r="C53" s="15">
        <v>45350.96484375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58">
        <v>0</v>
      </c>
      <c r="J53" s="58">
        <v>0</v>
      </c>
      <c r="K53" s="58">
        <v>0</v>
      </c>
      <c r="L53" s="58">
        <v>0</v>
      </c>
      <c r="M53" s="17">
        <f t="shared" si="0"/>
        <v>0</v>
      </c>
      <c r="N53" s="62"/>
      <c r="O53" s="12" t="s">
        <v>160</v>
      </c>
      <c r="P53" s="10">
        <v>1422</v>
      </c>
    </row>
    <row r="54" spans="1:16" ht="13.5" thickBot="1">
      <c r="A54" s="12" t="s">
        <v>153</v>
      </c>
      <c r="B54" s="10">
        <v>3</v>
      </c>
      <c r="C54" s="15">
        <v>43259.4453125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58">
        <v>0</v>
      </c>
      <c r="J54" s="58">
        <v>0</v>
      </c>
      <c r="K54" s="58">
        <v>0</v>
      </c>
      <c r="L54" s="58">
        <v>0</v>
      </c>
      <c r="M54" s="17">
        <f t="shared" si="0"/>
        <v>0</v>
      </c>
      <c r="N54" s="62"/>
      <c r="O54" s="12" t="s">
        <v>161</v>
      </c>
      <c r="P54" s="10">
        <v>1422</v>
      </c>
    </row>
    <row r="55" spans="1:16" ht="13.5" thickBot="1">
      <c r="A55" s="12" t="s">
        <v>153</v>
      </c>
      <c r="B55" s="10">
        <v>4</v>
      </c>
      <c r="C55" s="15">
        <v>41807.984375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58">
        <v>0</v>
      </c>
      <c r="J55" s="58">
        <v>0</v>
      </c>
      <c r="K55" s="58">
        <v>0</v>
      </c>
      <c r="L55" s="58">
        <v>0</v>
      </c>
      <c r="M55" s="17">
        <f t="shared" si="0"/>
        <v>0</v>
      </c>
      <c r="N55" s="62"/>
      <c r="O55" s="12" t="s">
        <v>162</v>
      </c>
      <c r="P55" s="10">
        <v>1422</v>
      </c>
    </row>
    <row r="56" spans="1:16" ht="13.5" thickBot="1">
      <c r="A56" s="12" t="s">
        <v>153</v>
      </c>
      <c r="B56" s="10">
        <v>5</v>
      </c>
      <c r="C56" s="15">
        <v>41220.02734375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58">
        <v>0</v>
      </c>
      <c r="J56" s="58">
        <v>0</v>
      </c>
      <c r="K56" s="58">
        <v>0</v>
      </c>
      <c r="L56" s="58">
        <v>0</v>
      </c>
      <c r="M56" s="17">
        <f t="shared" si="0"/>
        <v>0</v>
      </c>
      <c r="N56" s="62"/>
      <c r="O56" s="12" t="s">
        <v>163</v>
      </c>
      <c r="P56" s="10">
        <v>1422</v>
      </c>
    </row>
    <row r="57" spans="1:16" ht="13.5" thickBot="1">
      <c r="A57" s="12" t="s">
        <v>153</v>
      </c>
      <c r="B57" s="10">
        <v>6</v>
      </c>
      <c r="C57" s="15">
        <v>41786.9140625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58">
        <v>0</v>
      </c>
      <c r="J57" s="58">
        <v>0</v>
      </c>
      <c r="K57" s="58">
        <v>0</v>
      </c>
      <c r="L57" s="58">
        <v>0</v>
      </c>
      <c r="M57" s="17">
        <f t="shared" si="0"/>
        <v>0</v>
      </c>
      <c r="N57" s="62"/>
      <c r="O57" s="12" t="s">
        <v>164</v>
      </c>
      <c r="P57" s="10">
        <v>1422</v>
      </c>
    </row>
    <row r="58" spans="1:16" ht="13.5" thickBot="1">
      <c r="A58" s="12" t="s">
        <v>153</v>
      </c>
      <c r="B58" s="10">
        <v>7</v>
      </c>
      <c r="C58" s="15">
        <v>42779.72265625</v>
      </c>
      <c r="D58" s="15">
        <v>1.5</v>
      </c>
      <c r="E58" s="15">
        <v>0.8</v>
      </c>
      <c r="F58" s="15">
        <v>0.19160156296799999</v>
      </c>
      <c r="G58" s="15">
        <v>0.19160156296799999</v>
      </c>
      <c r="H58" s="15">
        <v>0</v>
      </c>
      <c r="I58" s="58">
        <v>9.20111418E-4</v>
      </c>
      <c r="J58" s="58">
        <v>9.20111418E-4</v>
      </c>
      <c r="K58" s="58">
        <v>4.2784700200000002E-4</v>
      </c>
      <c r="L58" s="58">
        <v>4.2784700200000002E-4</v>
      </c>
      <c r="M58" s="17">
        <f t="shared" si="0"/>
        <v>0</v>
      </c>
      <c r="N58" s="62"/>
      <c r="O58" s="12" t="s">
        <v>165</v>
      </c>
      <c r="P58" s="10">
        <v>1422</v>
      </c>
    </row>
    <row r="59" spans="1:16" ht="13.5" thickBot="1">
      <c r="A59" s="12" t="s">
        <v>153</v>
      </c>
      <c r="B59" s="10">
        <v>8</v>
      </c>
      <c r="C59" s="15">
        <v>43932.390625</v>
      </c>
      <c r="D59" s="15">
        <v>162.5</v>
      </c>
      <c r="E59" s="15">
        <v>159.4</v>
      </c>
      <c r="F59" s="15">
        <v>132.219912911254</v>
      </c>
      <c r="G59" s="15">
        <v>132.22345687785699</v>
      </c>
      <c r="H59" s="15">
        <v>3.5439666020000002E-3</v>
      </c>
      <c r="I59" s="58">
        <v>2.1291521181999999E-2</v>
      </c>
      <c r="J59" s="58">
        <v>2.1294013423E-2</v>
      </c>
      <c r="K59" s="58">
        <v>1.9111493053E-2</v>
      </c>
      <c r="L59" s="58">
        <v>1.9113985294000001E-2</v>
      </c>
      <c r="M59" s="17">
        <f t="shared" si="0"/>
        <v>1</v>
      </c>
      <c r="N59" s="62"/>
      <c r="O59" s="12" t="s">
        <v>166</v>
      </c>
      <c r="P59" s="10">
        <v>1422</v>
      </c>
    </row>
    <row r="60" spans="1:16" ht="13.5" thickBot="1">
      <c r="A60" s="12" t="s">
        <v>153</v>
      </c>
      <c r="B60" s="10">
        <v>9</v>
      </c>
      <c r="C60" s="15">
        <v>46649.35546875</v>
      </c>
      <c r="D60" s="15">
        <v>764.4</v>
      </c>
      <c r="E60" s="15">
        <v>759.7</v>
      </c>
      <c r="F60" s="15">
        <v>547.54117422845604</v>
      </c>
      <c r="G60" s="15">
        <v>549.668806871838</v>
      </c>
      <c r="H60" s="15">
        <v>2.1276326433810002</v>
      </c>
      <c r="I60" s="58">
        <v>0.15100646492799999</v>
      </c>
      <c r="J60" s="58">
        <v>0.152502690415</v>
      </c>
      <c r="K60" s="58">
        <v>0.14770126099</v>
      </c>
      <c r="L60" s="58">
        <v>0.14919748647700001</v>
      </c>
      <c r="M60" s="17">
        <f t="shared" si="0"/>
        <v>1</v>
      </c>
      <c r="N60" s="62"/>
      <c r="O60" s="12" t="s">
        <v>167</v>
      </c>
      <c r="P60" s="10">
        <v>1422</v>
      </c>
    </row>
    <row r="61" spans="1:16" ht="13.5" thickBot="1">
      <c r="A61" s="12" t="s">
        <v>153</v>
      </c>
      <c r="B61" s="10">
        <v>10</v>
      </c>
      <c r="C61" s="15">
        <v>50216.078125</v>
      </c>
      <c r="D61" s="15">
        <v>1106.8</v>
      </c>
      <c r="E61" s="15">
        <v>1099.3</v>
      </c>
      <c r="F61" s="15">
        <v>1070.9075266705599</v>
      </c>
      <c r="G61" s="15">
        <v>1139.8243457619401</v>
      </c>
      <c r="H61" s="15">
        <v>68.916819091372005</v>
      </c>
      <c r="I61" s="58">
        <v>2.3223871843E-2</v>
      </c>
      <c r="J61" s="58">
        <v>2.5240839189999999E-2</v>
      </c>
      <c r="K61" s="58">
        <v>2.8498133447000001E-2</v>
      </c>
      <c r="L61" s="58">
        <v>1.9966577587E-2</v>
      </c>
      <c r="M61" s="17">
        <f t="shared" si="0"/>
        <v>1</v>
      </c>
      <c r="N61" s="62"/>
      <c r="O61" s="12" t="s">
        <v>168</v>
      </c>
      <c r="P61" s="10">
        <v>1422</v>
      </c>
    </row>
    <row r="62" spans="1:16" ht="13.5" thickBot="1">
      <c r="A62" s="12" t="s">
        <v>153</v>
      </c>
      <c r="B62" s="10">
        <v>11</v>
      </c>
      <c r="C62" s="15">
        <v>54547.6640625</v>
      </c>
      <c r="D62" s="15">
        <v>1237.4000000000001</v>
      </c>
      <c r="E62" s="15">
        <v>1229.4000000000001</v>
      </c>
      <c r="F62" s="15">
        <v>1141.86379053977</v>
      </c>
      <c r="G62" s="15">
        <v>1232.0160575995201</v>
      </c>
      <c r="H62" s="15">
        <v>90.152267059748993</v>
      </c>
      <c r="I62" s="58">
        <v>3.7861760900000001E-3</v>
      </c>
      <c r="J62" s="58">
        <v>6.7184394837999997E-2</v>
      </c>
      <c r="K62" s="58">
        <v>1.839702953E-3</v>
      </c>
      <c r="L62" s="58">
        <v>6.1558515793999999E-2</v>
      </c>
      <c r="M62" s="17">
        <f t="shared" si="0"/>
        <v>1</v>
      </c>
      <c r="N62" s="62"/>
      <c r="O62" s="12" t="s">
        <v>169</v>
      </c>
      <c r="P62" s="10">
        <v>1422</v>
      </c>
    </row>
    <row r="63" spans="1:16" ht="13.5" thickBot="1">
      <c r="A63" s="12" t="s">
        <v>153</v>
      </c>
      <c r="B63" s="10">
        <v>12</v>
      </c>
      <c r="C63" s="15">
        <v>58715.61328125</v>
      </c>
      <c r="D63" s="15">
        <v>1289.5999999999999</v>
      </c>
      <c r="E63" s="15">
        <v>1281.5</v>
      </c>
      <c r="F63" s="15">
        <v>1184.84510151121</v>
      </c>
      <c r="G63" s="15">
        <v>1281.5500136057501</v>
      </c>
      <c r="H63" s="15">
        <v>96.704912094540006</v>
      </c>
      <c r="I63" s="58">
        <v>5.661031219E-3</v>
      </c>
      <c r="J63" s="58">
        <v>7.3667298514999993E-2</v>
      </c>
      <c r="K63" s="58">
        <v>3.5171312063465298E-5</v>
      </c>
      <c r="L63" s="58">
        <v>6.7971095982999996E-2</v>
      </c>
      <c r="M63" s="17">
        <f t="shared" si="0"/>
        <v>1</v>
      </c>
      <c r="N63" s="62"/>
      <c r="O63" s="12" t="s">
        <v>170</v>
      </c>
      <c r="P63" s="10">
        <v>1422</v>
      </c>
    </row>
    <row r="64" spans="1:16" ht="13.5" thickBot="1">
      <c r="A64" s="12" t="s">
        <v>153</v>
      </c>
      <c r="B64" s="10">
        <v>13</v>
      </c>
      <c r="C64" s="15">
        <v>62322.0546875</v>
      </c>
      <c r="D64" s="15">
        <v>1300.7</v>
      </c>
      <c r="E64" s="15">
        <v>1292.2</v>
      </c>
      <c r="F64" s="15">
        <v>1186.0269396098499</v>
      </c>
      <c r="G64" s="15">
        <v>1296.1025407171201</v>
      </c>
      <c r="H64" s="15">
        <v>110.075601107279</v>
      </c>
      <c r="I64" s="58">
        <v>3.2330937289999999E-3</v>
      </c>
      <c r="J64" s="58">
        <v>8.0642095913999998E-2</v>
      </c>
      <c r="K64" s="58">
        <v>2.744402754E-3</v>
      </c>
      <c r="L64" s="58">
        <v>7.4664599430000006E-2</v>
      </c>
      <c r="M64" s="17">
        <f t="shared" si="0"/>
        <v>1</v>
      </c>
      <c r="N64" s="62"/>
      <c r="O64" s="12" t="s">
        <v>171</v>
      </c>
      <c r="P64" s="10">
        <v>1422</v>
      </c>
    </row>
    <row r="65" spans="1:16" ht="13.5" thickBot="1">
      <c r="A65" s="12" t="s">
        <v>153</v>
      </c>
      <c r="B65" s="10">
        <v>14</v>
      </c>
      <c r="C65" s="15">
        <v>65643.7109375</v>
      </c>
      <c r="D65" s="15">
        <v>1206.5999999999999</v>
      </c>
      <c r="E65" s="15">
        <v>1198.3</v>
      </c>
      <c r="F65" s="15">
        <v>1205.03095165889</v>
      </c>
      <c r="G65" s="15">
        <v>1305.0865965440501</v>
      </c>
      <c r="H65" s="15">
        <v>100.055644885169</v>
      </c>
      <c r="I65" s="58">
        <v>6.9259209946000003E-2</v>
      </c>
      <c r="J65" s="58">
        <v>1.1034095219999999E-3</v>
      </c>
      <c r="K65" s="58">
        <v>7.5096059453999997E-2</v>
      </c>
      <c r="L65" s="58">
        <v>4.7334399849999998E-3</v>
      </c>
      <c r="M65" s="17">
        <f t="shared" si="0"/>
        <v>1</v>
      </c>
      <c r="N65" s="62"/>
      <c r="O65" s="12" t="s">
        <v>172</v>
      </c>
      <c r="P65" s="10">
        <v>1422</v>
      </c>
    </row>
    <row r="66" spans="1:16" ht="13.5" thickBot="1">
      <c r="A66" s="12" t="s">
        <v>153</v>
      </c>
      <c r="B66" s="10">
        <v>15</v>
      </c>
      <c r="C66" s="15">
        <v>68171.390625</v>
      </c>
      <c r="D66" s="15">
        <v>1231.9000000000001</v>
      </c>
      <c r="E66" s="15">
        <v>1223.8</v>
      </c>
      <c r="F66" s="15">
        <v>1188.00690964142</v>
      </c>
      <c r="G66" s="15">
        <v>1296.0048374660801</v>
      </c>
      <c r="H66" s="15">
        <v>107.997927824656</v>
      </c>
      <c r="I66" s="58">
        <v>4.5080757711000001E-2</v>
      </c>
      <c r="J66" s="58">
        <v>3.086715215E-2</v>
      </c>
      <c r="K66" s="58">
        <v>5.0776960242999998E-2</v>
      </c>
      <c r="L66" s="58">
        <v>2.5170949618999999E-2</v>
      </c>
      <c r="M66" s="17">
        <f t="shared" si="0"/>
        <v>1</v>
      </c>
      <c r="N66" s="62"/>
      <c r="O66" s="12" t="s">
        <v>173</v>
      </c>
      <c r="P66" s="10">
        <v>1422</v>
      </c>
    </row>
    <row r="67" spans="1:16" ht="13.5" thickBot="1">
      <c r="A67" s="12" t="s">
        <v>153</v>
      </c>
      <c r="B67" s="10">
        <v>16</v>
      </c>
      <c r="C67" s="15">
        <v>69376.3828125</v>
      </c>
      <c r="D67" s="15">
        <v>1219.5</v>
      </c>
      <c r="E67" s="15">
        <v>1211.3</v>
      </c>
      <c r="F67" s="15">
        <v>1119.4314973650401</v>
      </c>
      <c r="G67" s="15">
        <v>1135.6124392371</v>
      </c>
      <c r="H67" s="15">
        <v>16.180941872066999</v>
      </c>
      <c r="I67" s="58">
        <v>5.8992658763999999E-2</v>
      </c>
      <c r="J67" s="58">
        <v>7.0371661486999998E-2</v>
      </c>
      <c r="K67" s="58">
        <v>5.3226132744000003E-2</v>
      </c>
      <c r="L67" s="58">
        <v>6.4605135467000002E-2</v>
      </c>
      <c r="M67" s="17">
        <f t="shared" si="0"/>
        <v>1</v>
      </c>
      <c r="N67" s="62"/>
      <c r="O67" s="12" t="s">
        <v>174</v>
      </c>
      <c r="P67" s="10">
        <v>1422</v>
      </c>
    </row>
    <row r="68" spans="1:16" ht="13.5" thickBot="1">
      <c r="A68" s="12" t="s">
        <v>153</v>
      </c>
      <c r="B68" s="10">
        <v>17</v>
      </c>
      <c r="C68" s="15">
        <v>69646.609375</v>
      </c>
      <c r="D68" s="15">
        <v>1077.7</v>
      </c>
      <c r="E68" s="15">
        <v>1070.8</v>
      </c>
      <c r="F68" s="15">
        <v>971.71577944828505</v>
      </c>
      <c r="G68" s="15">
        <v>971.71577944828505</v>
      </c>
      <c r="H68" s="15">
        <v>0</v>
      </c>
      <c r="I68" s="58">
        <v>7.4531800669000003E-2</v>
      </c>
      <c r="J68" s="58">
        <v>7.4531800669000003E-2</v>
      </c>
      <c r="K68" s="58">
        <v>6.9679479993999996E-2</v>
      </c>
      <c r="L68" s="58">
        <v>6.9679479993999996E-2</v>
      </c>
      <c r="M68" s="17">
        <f t="shared" si="0"/>
        <v>1</v>
      </c>
      <c r="N68" s="62"/>
      <c r="O68" s="12" t="s">
        <v>175</v>
      </c>
      <c r="P68" s="10">
        <v>1422</v>
      </c>
    </row>
    <row r="69" spans="1:16" ht="13.5" thickBot="1">
      <c r="A69" s="12" t="s">
        <v>153</v>
      </c>
      <c r="B69" s="10">
        <v>18</v>
      </c>
      <c r="C69" s="15">
        <v>69518.9921875</v>
      </c>
      <c r="D69" s="15">
        <v>998.4</v>
      </c>
      <c r="E69" s="15">
        <v>991.9</v>
      </c>
      <c r="F69" s="15">
        <v>850.72581898293902</v>
      </c>
      <c r="G69" s="15">
        <v>850.74150525744903</v>
      </c>
      <c r="H69" s="15">
        <v>1.5686274508999998E-2</v>
      </c>
      <c r="I69" s="58">
        <v>0.103838603897</v>
      </c>
      <c r="J69" s="58">
        <v>0.103849635033</v>
      </c>
      <c r="K69" s="58">
        <v>9.9267577174000005E-2</v>
      </c>
      <c r="L69" s="58">
        <v>9.9278608310000002E-2</v>
      </c>
      <c r="M69" s="17">
        <f t="shared" ref="M69:M132" si="1">IF(F69&gt;5,1,0)</f>
        <v>1</v>
      </c>
      <c r="N69" s="62"/>
      <c r="O69" s="12" t="s">
        <v>176</v>
      </c>
      <c r="P69" s="10">
        <v>1422</v>
      </c>
    </row>
    <row r="70" spans="1:16" ht="13.5" thickBot="1">
      <c r="A70" s="12" t="s">
        <v>153</v>
      </c>
      <c r="B70" s="10">
        <v>19</v>
      </c>
      <c r="C70" s="15">
        <v>68647.7109375</v>
      </c>
      <c r="D70" s="15">
        <v>879.8</v>
      </c>
      <c r="E70" s="15">
        <v>873.9</v>
      </c>
      <c r="F70" s="15">
        <v>582.68154583695105</v>
      </c>
      <c r="G70" s="15">
        <v>582.68154583695105</v>
      </c>
      <c r="H70" s="15">
        <v>0</v>
      </c>
      <c r="I70" s="58">
        <v>0.20894406059199999</v>
      </c>
      <c r="J70" s="58">
        <v>0.20894406059199999</v>
      </c>
      <c r="K70" s="58">
        <v>0.20479497479799999</v>
      </c>
      <c r="L70" s="58">
        <v>0.20479497479799999</v>
      </c>
      <c r="M70" s="17">
        <f t="shared" si="1"/>
        <v>1</v>
      </c>
      <c r="N70" s="62"/>
      <c r="O70" s="12" t="s">
        <v>177</v>
      </c>
      <c r="P70" s="10">
        <v>1422</v>
      </c>
    </row>
    <row r="71" spans="1:16" ht="13.5" thickBot="1">
      <c r="A71" s="12" t="s">
        <v>153</v>
      </c>
      <c r="B71" s="10">
        <v>20</v>
      </c>
      <c r="C71" s="15">
        <v>66358.2734375</v>
      </c>
      <c r="D71" s="15">
        <v>392</v>
      </c>
      <c r="E71" s="15">
        <v>388.3</v>
      </c>
      <c r="F71" s="15">
        <v>243.71952760162301</v>
      </c>
      <c r="G71" s="15">
        <v>243.823057298816</v>
      </c>
      <c r="H71" s="15">
        <v>0.10352969719299999</v>
      </c>
      <c r="I71" s="58">
        <v>0.10420319458500001</v>
      </c>
      <c r="J71" s="58">
        <v>0.10427600028</v>
      </c>
      <c r="K71" s="58">
        <v>0.10160122552799999</v>
      </c>
      <c r="L71" s="58">
        <v>0.101674031222</v>
      </c>
      <c r="M71" s="17">
        <f t="shared" si="1"/>
        <v>1</v>
      </c>
      <c r="N71" s="62"/>
      <c r="O71" s="12" t="s">
        <v>178</v>
      </c>
      <c r="P71" s="10">
        <v>1422</v>
      </c>
    </row>
    <row r="72" spans="1:16" ht="13.5" thickBot="1">
      <c r="A72" s="12" t="s">
        <v>153</v>
      </c>
      <c r="B72" s="10">
        <v>21</v>
      </c>
      <c r="C72" s="15">
        <v>62981.9375</v>
      </c>
      <c r="D72" s="15">
        <v>55</v>
      </c>
      <c r="E72" s="15">
        <v>47.8</v>
      </c>
      <c r="F72" s="15">
        <v>28.770789965279</v>
      </c>
      <c r="G72" s="15">
        <v>28.770789965279</v>
      </c>
      <c r="H72" s="15">
        <v>0</v>
      </c>
      <c r="I72" s="58">
        <v>1.8445295383E-2</v>
      </c>
      <c r="J72" s="58">
        <v>1.8445295383E-2</v>
      </c>
      <c r="K72" s="58">
        <v>1.3382004243E-2</v>
      </c>
      <c r="L72" s="58">
        <v>1.3382004243E-2</v>
      </c>
      <c r="M72" s="17">
        <f t="shared" si="1"/>
        <v>1</v>
      </c>
      <c r="N72" s="62"/>
      <c r="O72" s="12" t="s">
        <v>179</v>
      </c>
      <c r="P72" s="10">
        <v>1422</v>
      </c>
    </row>
    <row r="73" spans="1:16" ht="13.5" thickBot="1">
      <c r="A73" s="12" t="s">
        <v>153</v>
      </c>
      <c r="B73" s="10">
        <v>22</v>
      </c>
      <c r="C73" s="15">
        <v>59678.8359375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58">
        <v>0</v>
      </c>
      <c r="J73" s="58">
        <v>0</v>
      </c>
      <c r="K73" s="58">
        <v>0</v>
      </c>
      <c r="L73" s="58">
        <v>0</v>
      </c>
      <c r="M73" s="17">
        <f t="shared" si="1"/>
        <v>0</v>
      </c>
      <c r="N73" s="62"/>
      <c r="O73" s="12" t="s">
        <v>180</v>
      </c>
      <c r="P73" s="10">
        <v>1422</v>
      </c>
    </row>
    <row r="74" spans="1:16" ht="13.5" thickBot="1">
      <c r="A74" s="12" t="s">
        <v>153</v>
      </c>
      <c r="B74" s="10">
        <v>23</v>
      </c>
      <c r="C74" s="15">
        <v>55384.13671875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58">
        <v>0</v>
      </c>
      <c r="J74" s="58">
        <v>0</v>
      </c>
      <c r="K74" s="58">
        <v>0</v>
      </c>
      <c r="L74" s="58">
        <v>0</v>
      </c>
      <c r="M74" s="17">
        <f t="shared" si="1"/>
        <v>0</v>
      </c>
      <c r="N74" s="62"/>
      <c r="O74" s="12" t="s">
        <v>181</v>
      </c>
      <c r="P74" s="10">
        <v>1422</v>
      </c>
    </row>
    <row r="75" spans="1:16" ht="13.5" thickBot="1">
      <c r="A75" s="12" t="s">
        <v>153</v>
      </c>
      <c r="B75" s="10">
        <v>24</v>
      </c>
      <c r="C75" s="15">
        <v>51082.17578125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58">
        <v>0</v>
      </c>
      <c r="J75" s="58">
        <v>0</v>
      </c>
      <c r="K75" s="58">
        <v>0</v>
      </c>
      <c r="L75" s="58">
        <v>0</v>
      </c>
      <c r="M75" s="17">
        <f t="shared" si="1"/>
        <v>0</v>
      </c>
      <c r="N75" s="62"/>
    </row>
    <row r="76" spans="1:16" ht="13.5" thickBot="1">
      <c r="A76" s="12" t="s">
        <v>154</v>
      </c>
      <c r="B76" s="10">
        <v>1</v>
      </c>
      <c r="C76" s="15">
        <v>47460.9609375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58">
        <v>0</v>
      </c>
      <c r="J76" s="58">
        <v>0</v>
      </c>
      <c r="K76" s="58">
        <v>0</v>
      </c>
      <c r="L76" s="58">
        <v>0</v>
      </c>
      <c r="M76" s="17">
        <f t="shared" si="1"/>
        <v>0</v>
      </c>
      <c r="N76" s="62"/>
    </row>
    <row r="77" spans="1:16" ht="13.5" thickBot="1">
      <c r="A77" s="12" t="s">
        <v>154</v>
      </c>
      <c r="B77" s="10">
        <v>2</v>
      </c>
      <c r="C77" s="15">
        <v>44509.7421875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58">
        <v>0</v>
      </c>
      <c r="J77" s="58">
        <v>0</v>
      </c>
      <c r="K77" s="58">
        <v>0</v>
      </c>
      <c r="L77" s="58">
        <v>0</v>
      </c>
      <c r="M77" s="17">
        <f t="shared" si="1"/>
        <v>0</v>
      </c>
      <c r="N77" s="62"/>
    </row>
    <row r="78" spans="1:16" ht="13.5" thickBot="1">
      <c r="A78" s="12" t="s">
        <v>154</v>
      </c>
      <c r="B78" s="10">
        <v>3</v>
      </c>
      <c r="C78" s="15">
        <v>42139.62890625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58">
        <v>0</v>
      </c>
      <c r="J78" s="58">
        <v>0</v>
      </c>
      <c r="K78" s="58">
        <v>0</v>
      </c>
      <c r="L78" s="58">
        <v>0</v>
      </c>
      <c r="M78" s="17">
        <f t="shared" si="1"/>
        <v>0</v>
      </c>
      <c r="N78" s="62"/>
    </row>
    <row r="79" spans="1:16" ht="13.5" thickBot="1">
      <c r="A79" s="12" t="s">
        <v>154</v>
      </c>
      <c r="B79" s="10">
        <v>4</v>
      </c>
      <c r="C79" s="15">
        <v>40530.109375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58">
        <v>0</v>
      </c>
      <c r="J79" s="58">
        <v>0</v>
      </c>
      <c r="K79" s="58">
        <v>0</v>
      </c>
      <c r="L79" s="58">
        <v>0</v>
      </c>
      <c r="M79" s="17">
        <f t="shared" si="1"/>
        <v>0</v>
      </c>
      <c r="N79" s="62"/>
    </row>
    <row r="80" spans="1:16" ht="13.5" thickBot="1">
      <c r="A80" s="12" t="s">
        <v>154</v>
      </c>
      <c r="B80" s="10">
        <v>5</v>
      </c>
      <c r="C80" s="15">
        <v>39751.140625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58">
        <v>0</v>
      </c>
      <c r="J80" s="58">
        <v>0</v>
      </c>
      <c r="K80" s="58">
        <v>0</v>
      </c>
      <c r="L80" s="58">
        <v>0</v>
      </c>
      <c r="M80" s="17">
        <f t="shared" si="1"/>
        <v>0</v>
      </c>
      <c r="N80" s="62"/>
    </row>
    <row r="81" spans="1:14" ht="13.5" thickBot="1">
      <c r="A81" s="12" t="s">
        <v>154</v>
      </c>
      <c r="B81" s="10">
        <v>6</v>
      </c>
      <c r="C81" s="15">
        <v>39680.72265625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58">
        <v>0</v>
      </c>
      <c r="J81" s="58">
        <v>0</v>
      </c>
      <c r="K81" s="58">
        <v>0</v>
      </c>
      <c r="L81" s="58">
        <v>0</v>
      </c>
      <c r="M81" s="17">
        <f t="shared" si="1"/>
        <v>0</v>
      </c>
      <c r="N81" s="62"/>
    </row>
    <row r="82" spans="1:14" ht="13.5" thickBot="1">
      <c r="A82" s="12" t="s">
        <v>154</v>
      </c>
      <c r="B82" s="10">
        <v>7</v>
      </c>
      <c r="C82" s="15">
        <v>39488.6015625</v>
      </c>
      <c r="D82" s="15">
        <v>1.1000000000000001</v>
      </c>
      <c r="E82" s="15">
        <v>0.7</v>
      </c>
      <c r="F82" s="15">
        <v>0.12679873438100001</v>
      </c>
      <c r="G82" s="15">
        <v>0.12703547656700001</v>
      </c>
      <c r="H82" s="15">
        <v>2.3674218600000001E-4</v>
      </c>
      <c r="I82" s="58">
        <v>6.8422258999999998E-4</v>
      </c>
      <c r="J82" s="58">
        <v>6.8438907500000001E-4</v>
      </c>
      <c r="K82" s="58">
        <v>4.0292863799999999E-4</v>
      </c>
      <c r="L82" s="58">
        <v>4.0309512300000001E-4</v>
      </c>
      <c r="M82" s="17">
        <f t="shared" si="1"/>
        <v>0</v>
      </c>
      <c r="N82" s="62"/>
    </row>
    <row r="83" spans="1:14" ht="13.5" thickBot="1">
      <c r="A83" s="12" t="s">
        <v>154</v>
      </c>
      <c r="B83" s="10">
        <v>8</v>
      </c>
      <c r="C83" s="15">
        <v>39581.74609375</v>
      </c>
      <c r="D83" s="15">
        <v>162.19999999999999</v>
      </c>
      <c r="E83" s="15">
        <v>161.69999999999999</v>
      </c>
      <c r="F83" s="15">
        <v>164.277297241208</v>
      </c>
      <c r="G83" s="15">
        <v>164.28408822988499</v>
      </c>
      <c r="H83" s="15">
        <v>6.7909886769999999E-3</v>
      </c>
      <c r="I83" s="58">
        <v>1.465603537E-3</v>
      </c>
      <c r="J83" s="58">
        <v>1.460827877E-3</v>
      </c>
      <c r="K83" s="58">
        <v>1.817220977E-3</v>
      </c>
      <c r="L83" s="58">
        <v>1.812445317E-3</v>
      </c>
      <c r="M83" s="17">
        <f t="shared" si="1"/>
        <v>1</v>
      </c>
      <c r="N83" s="62"/>
    </row>
    <row r="84" spans="1:14" ht="13.5" thickBot="1">
      <c r="A84" s="12" t="s">
        <v>154</v>
      </c>
      <c r="B84" s="10">
        <v>9</v>
      </c>
      <c r="C84" s="15">
        <v>41694.30078125</v>
      </c>
      <c r="D84" s="15">
        <v>807.4</v>
      </c>
      <c r="E84" s="15">
        <v>802.8</v>
      </c>
      <c r="F84" s="15">
        <v>806.94481700564495</v>
      </c>
      <c r="G84" s="15">
        <v>807.91896858376003</v>
      </c>
      <c r="H84" s="15">
        <v>0.97415157811499997</v>
      </c>
      <c r="I84" s="58">
        <v>3.6495680900000001E-4</v>
      </c>
      <c r="J84" s="58">
        <v>3.2010055800000002E-4</v>
      </c>
      <c r="K84" s="58">
        <v>3.5998372600000001E-3</v>
      </c>
      <c r="L84" s="58">
        <v>2.9147798910000001E-3</v>
      </c>
      <c r="M84" s="17">
        <f t="shared" si="1"/>
        <v>1</v>
      </c>
      <c r="N84" s="62"/>
    </row>
    <row r="85" spans="1:14" ht="13.5" thickBot="1">
      <c r="A85" s="12" t="s">
        <v>154</v>
      </c>
      <c r="B85" s="10">
        <v>10</v>
      </c>
      <c r="C85" s="15">
        <v>44705.328125</v>
      </c>
      <c r="D85" s="15">
        <v>1181.0999999999999</v>
      </c>
      <c r="E85" s="15">
        <v>1173.5999999999999</v>
      </c>
      <c r="F85" s="15">
        <v>1134.9649080506099</v>
      </c>
      <c r="G85" s="15">
        <v>1190.4594235030099</v>
      </c>
      <c r="H85" s="15">
        <v>55.494515452400996</v>
      </c>
      <c r="I85" s="58">
        <v>6.581873068E-3</v>
      </c>
      <c r="J85" s="58">
        <v>3.2443805871E-2</v>
      </c>
      <c r="K85" s="58">
        <v>1.1856134670999999E-2</v>
      </c>
      <c r="L85" s="58">
        <v>2.7169544268000001E-2</v>
      </c>
      <c r="M85" s="17">
        <f t="shared" si="1"/>
        <v>1</v>
      </c>
      <c r="N85" s="62"/>
    </row>
    <row r="86" spans="1:14" ht="13.5" thickBot="1">
      <c r="A86" s="12" t="s">
        <v>154</v>
      </c>
      <c r="B86" s="10">
        <v>11</v>
      </c>
      <c r="C86" s="15">
        <v>48123.91015625</v>
      </c>
      <c r="D86" s="15">
        <v>1276.7</v>
      </c>
      <c r="E86" s="15">
        <v>1268.8</v>
      </c>
      <c r="F86" s="15">
        <v>1175.3090568892201</v>
      </c>
      <c r="G86" s="15">
        <v>1286.0659603701699</v>
      </c>
      <c r="H86" s="15">
        <v>110.756903480953</v>
      </c>
      <c r="I86" s="58">
        <v>6.586470021E-3</v>
      </c>
      <c r="J86" s="58">
        <v>7.1301647757E-2</v>
      </c>
      <c r="K86" s="58">
        <v>1.2142025576E-2</v>
      </c>
      <c r="L86" s="58">
        <v>6.5746092201E-2</v>
      </c>
      <c r="M86" s="17">
        <f t="shared" si="1"/>
        <v>1</v>
      </c>
      <c r="N86" s="62"/>
    </row>
    <row r="87" spans="1:14" ht="13.5" thickBot="1">
      <c r="A87" s="12" t="s">
        <v>154</v>
      </c>
      <c r="B87" s="10">
        <v>12</v>
      </c>
      <c r="C87" s="15">
        <v>51336.8359375</v>
      </c>
      <c r="D87" s="15">
        <v>1313.5</v>
      </c>
      <c r="E87" s="15">
        <v>1305.4000000000001</v>
      </c>
      <c r="F87" s="15">
        <v>1186.15990610176</v>
      </c>
      <c r="G87" s="15">
        <v>1314.43666042063</v>
      </c>
      <c r="H87" s="15">
        <v>128.276754318873</v>
      </c>
      <c r="I87" s="58">
        <v>6.5869227799999997E-4</v>
      </c>
      <c r="J87" s="58">
        <v>8.9549995709000005E-2</v>
      </c>
      <c r="K87" s="58">
        <v>6.3548948100000001E-3</v>
      </c>
      <c r="L87" s="58">
        <v>8.3853793176999994E-2</v>
      </c>
      <c r="M87" s="17">
        <f t="shared" si="1"/>
        <v>1</v>
      </c>
      <c r="N87" s="62"/>
    </row>
    <row r="88" spans="1:14" ht="13.5" thickBot="1">
      <c r="A88" s="12" t="s">
        <v>154</v>
      </c>
      <c r="B88" s="10">
        <v>13</v>
      </c>
      <c r="C88" s="15">
        <v>53892.828125</v>
      </c>
      <c r="D88" s="15">
        <v>1323.7</v>
      </c>
      <c r="E88" s="15">
        <v>1315.2</v>
      </c>
      <c r="F88" s="15">
        <v>1184.82401491563</v>
      </c>
      <c r="G88" s="15">
        <v>1314.8096831340299</v>
      </c>
      <c r="H88" s="15">
        <v>129.985668218401</v>
      </c>
      <c r="I88" s="58">
        <v>6.2519809179999997E-3</v>
      </c>
      <c r="J88" s="58">
        <v>9.7662436768000002E-2</v>
      </c>
      <c r="K88" s="58">
        <v>2.7448443400000002E-4</v>
      </c>
      <c r="L88" s="58">
        <v>9.1684940283999997E-2</v>
      </c>
      <c r="M88" s="17">
        <f t="shared" si="1"/>
        <v>1</v>
      </c>
      <c r="N88" s="62"/>
    </row>
    <row r="89" spans="1:14" ht="13.5" thickBot="1">
      <c r="A89" s="12" t="s">
        <v>154</v>
      </c>
      <c r="B89" s="10">
        <v>14</v>
      </c>
      <c r="C89" s="15">
        <v>55383.1328125</v>
      </c>
      <c r="D89" s="15">
        <v>1255.0999999999999</v>
      </c>
      <c r="E89" s="15">
        <v>1246.9000000000001</v>
      </c>
      <c r="F89" s="15">
        <v>1189.8638573431999</v>
      </c>
      <c r="G89" s="15">
        <v>1302.80068955501</v>
      </c>
      <c r="H89" s="15">
        <v>112.936832211812</v>
      </c>
      <c r="I89" s="58">
        <v>3.3544788716000001E-2</v>
      </c>
      <c r="J89" s="58">
        <v>4.5876330982000002E-2</v>
      </c>
      <c r="K89" s="58">
        <v>3.9311314735999997E-2</v>
      </c>
      <c r="L89" s="58">
        <v>4.0109804961999999E-2</v>
      </c>
      <c r="M89" s="17">
        <f t="shared" si="1"/>
        <v>1</v>
      </c>
      <c r="N89" s="62"/>
    </row>
    <row r="90" spans="1:14" ht="13.5" thickBot="1">
      <c r="A90" s="12" t="s">
        <v>154</v>
      </c>
      <c r="B90" s="10">
        <v>15</v>
      </c>
      <c r="C90" s="15">
        <v>55807.50390625</v>
      </c>
      <c r="D90" s="15">
        <v>1270.0999999999999</v>
      </c>
      <c r="E90" s="15">
        <v>1262</v>
      </c>
      <c r="F90" s="15">
        <v>1099.85536612031</v>
      </c>
      <c r="G90" s="15">
        <v>1224.36935401967</v>
      </c>
      <c r="H90" s="15">
        <v>124.51398789935701</v>
      </c>
      <c r="I90" s="58">
        <v>3.2159385358000003E-2</v>
      </c>
      <c r="J90" s="58">
        <v>0.119721964753</v>
      </c>
      <c r="K90" s="58">
        <v>2.6463182827000001E-2</v>
      </c>
      <c r="L90" s="58">
        <v>0.114025762222</v>
      </c>
      <c r="M90" s="17">
        <f t="shared" si="1"/>
        <v>1</v>
      </c>
      <c r="N90" s="62"/>
    </row>
    <row r="91" spans="1:14" ht="13.5" thickBot="1">
      <c r="A91" s="12" t="s">
        <v>154</v>
      </c>
      <c r="B91" s="10">
        <v>16</v>
      </c>
      <c r="C91" s="15">
        <v>55760.31640625</v>
      </c>
      <c r="D91" s="15">
        <v>1253.0999999999999</v>
      </c>
      <c r="E91" s="15">
        <v>1245</v>
      </c>
      <c r="F91" s="15">
        <v>1092.97374578464</v>
      </c>
      <c r="G91" s="15">
        <v>1215.0389638158899</v>
      </c>
      <c r="H91" s="15">
        <v>122.065218031255</v>
      </c>
      <c r="I91" s="58">
        <v>2.676584823E-2</v>
      </c>
      <c r="J91" s="58">
        <v>0.11260636724</v>
      </c>
      <c r="K91" s="58">
        <v>2.1069645699000002E-2</v>
      </c>
      <c r="L91" s="58">
        <v>0.10691016470799999</v>
      </c>
      <c r="M91" s="17">
        <f t="shared" si="1"/>
        <v>1</v>
      </c>
      <c r="N91" s="62"/>
    </row>
    <row r="92" spans="1:14" ht="13.5" thickBot="1">
      <c r="A92" s="12" t="s">
        <v>154</v>
      </c>
      <c r="B92" s="10">
        <v>17</v>
      </c>
      <c r="C92" s="15">
        <v>55390.08984375</v>
      </c>
      <c r="D92" s="15">
        <v>1208.0999999999999</v>
      </c>
      <c r="E92" s="15">
        <v>1200.7</v>
      </c>
      <c r="F92" s="15">
        <v>1047.6663064371601</v>
      </c>
      <c r="G92" s="15">
        <v>1166.26786100048</v>
      </c>
      <c r="H92" s="15">
        <v>118.601554563311</v>
      </c>
      <c r="I92" s="58">
        <v>2.9417819267999998E-2</v>
      </c>
      <c r="J92" s="58">
        <v>0.11282256931200001</v>
      </c>
      <c r="K92" s="58">
        <v>2.4213881151999999E-2</v>
      </c>
      <c r="L92" s="58">
        <v>0.10761863119700001</v>
      </c>
      <c r="M92" s="17">
        <f t="shared" si="1"/>
        <v>1</v>
      </c>
      <c r="N92" s="62"/>
    </row>
    <row r="93" spans="1:14" ht="13.5" thickBot="1">
      <c r="A93" s="12" t="s">
        <v>154</v>
      </c>
      <c r="B93" s="10">
        <v>18</v>
      </c>
      <c r="C93" s="15">
        <v>54337.5234375</v>
      </c>
      <c r="D93" s="15">
        <v>1152.5</v>
      </c>
      <c r="E93" s="15">
        <v>1146</v>
      </c>
      <c r="F93" s="15">
        <v>978.68684402184499</v>
      </c>
      <c r="G93" s="15">
        <v>1082.77815776332</v>
      </c>
      <c r="H93" s="15">
        <v>104.09131374147201</v>
      </c>
      <c r="I93" s="58">
        <v>4.9030831390000001E-2</v>
      </c>
      <c r="J93" s="58">
        <v>0.122231473964</v>
      </c>
      <c r="K93" s="58">
        <v>4.4459804667000002E-2</v>
      </c>
      <c r="L93" s="58">
        <v>0.117660447242</v>
      </c>
      <c r="M93" s="17">
        <f t="shared" si="1"/>
        <v>1</v>
      </c>
      <c r="N93" s="62"/>
    </row>
    <row r="94" spans="1:14" ht="13.5" thickBot="1">
      <c r="A94" s="12" t="s">
        <v>154</v>
      </c>
      <c r="B94" s="10">
        <v>19</v>
      </c>
      <c r="C94" s="15">
        <v>52943.296875</v>
      </c>
      <c r="D94" s="15">
        <v>1017.3</v>
      </c>
      <c r="E94" s="15">
        <v>1012</v>
      </c>
      <c r="F94" s="15">
        <v>793.621183630107</v>
      </c>
      <c r="G94" s="15">
        <v>858.52317915334902</v>
      </c>
      <c r="H94" s="15">
        <v>64.901995523240998</v>
      </c>
      <c r="I94" s="58">
        <v>0.11165739862600001</v>
      </c>
      <c r="J94" s="58">
        <v>0.15729874568900001</v>
      </c>
      <c r="K94" s="58">
        <v>0.10793025375900001</v>
      </c>
      <c r="L94" s="58">
        <v>0.153571600822</v>
      </c>
      <c r="M94" s="17">
        <f t="shared" si="1"/>
        <v>1</v>
      </c>
      <c r="N94" s="62"/>
    </row>
    <row r="95" spans="1:14" ht="13.5" thickBot="1">
      <c r="A95" s="12" t="s">
        <v>154</v>
      </c>
      <c r="B95" s="10">
        <v>20</v>
      </c>
      <c r="C95" s="15">
        <v>51125.5</v>
      </c>
      <c r="D95" s="15">
        <v>455.5</v>
      </c>
      <c r="E95" s="15">
        <v>450.9</v>
      </c>
      <c r="F95" s="15">
        <v>531.77036563009699</v>
      </c>
      <c r="G95" s="15">
        <v>547.46105998399401</v>
      </c>
      <c r="H95" s="15">
        <v>15.690694353896999</v>
      </c>
      <c r="I95" s="58">
        <v>6.4670225023000003E-2</v>
      </c>
      <c r="J95" s="58">
        <v>5.3635981455000002E-2</v>
      </c>
      <c r="K95" s="58">
        <v>6.7905105472999994E-2</v>
      </c>
      <c r="L95" s="58">
        <v>5.6870861905E-2</v>
      </c>
      <c r="M95" s="17">
        <f t="shared" si="1"/>
        <v>1</v>
      </c>
      <c r="N95" s="62"/>
    </row>
    <row r="96" spans="1:14" ht="13.5" thickBot="1">
      <c r="A96" s="12" t="s">
        <v>154</v>
      </c>
      <c r="B96" s="10">
        <v>21</v>
      </c>
      <c r="C96" s="15">
        <v>49445.640625</v>
      </c>
      <c r="D96" s="15">
        <v>68.599999999999994</v>
      </c>
      <c r="E96" s="15">
        <v>62.3</v>
      </c>
      <c r="F96" s="15">
        <v>69.585941280653003</v>
      </c>
      <c r="G96" s="15">
        <v>69.585941280653003</v>
      </c>
      <c r="H96" s="15">
        <v>0</v>
      </c>
      <c r="I96" s="58">
        <v>6.9334829799999999E-4</v>
      </c>
      <c r="J96" s="58">
        <v>6.9334829799999999E-4</v>
      </c>
      <c r="K96" s="58">
        <v>5.1237280450000004E-3</v>
      </c>
      <c r="L96" s="58">
        <v>5.1237280450000004E-3</v>
      </c>
      <c r="M96" s="17">
        <f t="shared" si="1"/>
        <v>1</v>
      </c>
      <c r="N96" s="62"/>
    </row>
    <row r="97" spans="1:14" ht="13.5" thickBot="1">
      <c r="A97" s="12" t="s">
        <v>154</v>
      </c>
      <c r="B97" s="10">
        <v>22</v>
      </c>
      <c r="C97" s="15">
        <v>48073.4140625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58">
        <v>0</v>
      </c>
      <c r="J97" s="58">
        <v>0</v>
      </c>
      <c r="K97" s="58">
        <v>0</v>
      </c>
      <c r="L97" s="58">
        <v>0</v>
      </c>
      <c r="M97" s="17">
        <f t="shared" si="1"/>
        <v>0</v>
      </c>
      <c r="N97" s="62"/>
    </row>
    <row r="98" spans="1:14" ht="13.5" thickBot="1">
      <c r="A98" s="12" t="s">
        <v>154</v>
      </c>
      <c r="B98" s="10">
        <v>23</v>
      </c>
      <c r="C98" s="15">
        <v>46117.30078125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58">
        <v>0</v>
      </c>
      <c r="J98" s="58">
        <v>0</v>
      </c>
      <c r="K98" s="58">
        <v>0</v>
      </c>
      <c r="L98" s="58">
        <v>0</v>
      </c>
      <c r="M98" s="17">
        <f t="shared" si="1"/>
        <v>0</v>
      </c>
      <c r="N98" s="62"/>
    </row>
    <row r="99" spans="1:14" ht="13.5" thickBot="1">
      <c r="A99" s="12" t="s">
        <v>154</v>
      </c>
      <c r="B99" s="10">
        <v>24</v>
      </c>
      <c r="C99" s="15">
        <v>43553.578125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58">
        <v>0</v>
      </c>
      <c r="J99" s="58">
        <v>0</v>
      </c>
      <c r="K99" s="58">
        <v>0</v>
      </c>
      <c r="L99" s="58">
        <v>0</v>
      </c>
      <c r="M99" s="17">
        <f t="shared" si="1"/>
        <v>0</v>
      </c>
      <c r="N99" s="62"/>
    </row>
    <row r="100" spans="1:14" ht="13.5" thickBot="1">
      <c r="A100" s="12" t="s">
        <v>155</v>
      </c>
      <c r="B100" s="10">
        <v>1</v>
      </c>
      <c r="C100" s="15">
        <v>40640.45703125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58">
        <v>0</v>
      </c>
      <c r="J100" s="58">
        <v>0</v>
      </c>
      <c r="K100" s="58">
        <v>0</v>
      </c>
      <c r="L100" s="58">
        <v>0</v>
      </c>
      <c r="M100" s="17">
        <f t="shared" si="1"/>
        <v>0</v>
      </c>
      <c r="N100" s="62"/>
    </row>
    <row r="101" spans="1:14" ht="13.5" thickBot="1">
      <c r="A101" s="12" t="s">
        <v>155</v>
      </c>
      <c r="B101" s="10">
        <v>2</v>
      </c>
      <c r="C101" s="15">
        <v>38514.5546875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58">
        <v>0</v>
      </c>
      <c r="J101" s="58">
        <v>0</v>
      </c>
      <c r="K101" s="58">
        <v>0</v>
      </c>
      <c r="L101" s="58">
        <v>0</v>
      </c>
      <c r="M101" s="17">
        <f t="shared" si="1"/>
        <v>0</v>
      </c>
      <c r="N101" s="62"/>
    </row>
    <row r="102" spans="1:14" ht="13.5" thickBot="1">
      <c r="A102" s="12" t="s">
        <v>155</v>
      </c>
      <c r="B102" s="10">
        <v>3</v>
      </c>
      <c r="C102" s="15">
        <v>36925.21875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58">
        <v>0</v>
      </c>
      <c r="J102" s="58">
        <v>0</v>
      </c>
      <c r="K102" s="58">
        <v>0</v>
      </c>
      <c r="L102" s="58">
        <v>0</v>
      </c>
      <c r="M102" s="17">
        <f t="shared" si="1"/>
        <v>0</v>
      </c>
      <c r="N102" s="62"/>
    </row>
    <row r="103" spans="1:14" ht="13.5" thickBot="1">
      <c r="A103" s="12" t="s">
        <v>155</v>
      </c>
      <c r="B103" s="10">
        <v>4</v>
      </c>
      <c r="C103" s="15">
        <v>35944.48046875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58">
        <v>0</v>
      </c>
      <c r="J103" s="58">
        <v>0</v>
      </c>
      <c r="K103" s="58">
        <v>0</v>
      </c>
      <c r="L103" s="58">
        <v>0</v>
      </c>
      <c r="M103" s="17">
        <f t="shared" si="1"/>
        <v>0</v>
      </c>
      <c r="N103" s="62"/>
    </row>
    <row r="104" spans="1:14" ht="13.5" thickBot="1">
      <c r="A104" s="12" t="s">
        <v>155</v>
      </c>
      <c r="B104" s="10">
        <v>5</v>
      </c>
      <c r="C104" s="15">
        <v>35802.5234375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58">
        <v>0</v>
      </c>
      <c r="J104" s="58">
        <v>0</v>
      </c>
      <c r="K104" s="58">
        <v>0</v>
      </c>
      <c r="L104" s="58">
        <v>0</v>
      </c>
      <c r="M104" s="17">
        <f t="shared" si="1"/>
        <v>0</v>
      </c>
      <c r="N104" s="62"/>
    </row>
    <row r="105" spans="1:14" ht="13.5" thickBot="1">
      <c r="A105" s="12" t="s">
        <v>155</v>
      </c>
      <c r="B105" s="10">
        <v>6</v>
      </c>
      <c r="C105" s="15">
        <v>36775.58203125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58">
        <v>0</v>
      </c>
      <c r="J105" s="58">
        <v>0</v>
      </c>
      <c r="K105" s="58">
        <v>0</v>
      </c>
      <c r="L105" s="58">
        <v>0</v>
      </c>
      <c r="M105" s="17">
        <f t="shared" si="1"/>
        <v>0</v>
      </c>
      <c r="N105" s="62"/>
    </row>
    <row r="106" spans="1:14" ht="13.5" thickBot="1">
      <c r="A106" s="12" t="s">
        <v>155</v>
      </c>
      <c r="B106" s="10">
        <v>7</v>
      </c>
      <c r="C106" s="15">
        <v>38152.15625</v>
      </c>
      <c r="D106" s="15">
        <v>0.7</v>
      </c>
      <c r="E106" s="15">
        <v>0.4</v>
      </c>
      <c r="F106" s="15">
        <v>2.4782710095999999E-2</v>
      </c>
      <c r="G106" s="15">
        <v>2.4782710095999999E-2</v>
      </c>
      <c r="H106" s="15">
        <v>0</v>
      </c>
      <c r="I106" s="58">
        <v>4.7483634999999998E-4</v>
      </c>
      <c r="J106" s="58">
        <v>4.7483634999999998E-4</v>
      </c>
      <c r="K106" s="58">
        <v>2.6386588599999999E-4</v>
      </c>
      <c r="L106" s="58">
        <v>2.6386588599999999E-4</v>
      </c>
      <c r="M106" s="17">
        <f t="shared" si="1"/>
        <v>0</v>
      </c>
      <c r="N106" s="62"/>
    </row>
    <row r="107" spans="1:14" ht="13.5" thickBot="1">
      <c r="A107" s="12" t="s">
        <v>155</v>
      </c>
      <c r="B107" s="10">
        <v>8</v>
      </c>
      <c r="C107" s="15">
        <v>39547</v>
      </c>
      <c r="D107" s="15">
        <v>106.7</v>
      </c>
      <c r="E107" s="15">
        <v>103.3</v>
      </c>
      <c r="F107" s="15">
        <v>105.24913632784499</v>
      </c>
      <c r="G107" s="15">
        <v>105.24913632784499</v>
      </c>
      <c r="H107" s="15">
        <v>0</v>
      </c>
      <c r="I107" s="58">
        <v>1.020297941E-3</v>
      </c>
      <c r="J107" s="58">
        <v>1.020297941E-3</v>
      </c>
      <c r="K107" s="58">
        <v>1.3707006520000001E-3</v>
      </c>
      <c r="L107" s="58">
        <v>1.3707006520000001E-3</v>
      </c>
      <c r="M107" s="17">
        <f t="shared" si="1"/>
        <v>1</v>
      </c>
      <c r="N107" s="62"/>
    </row>
    <row r="108" spans="1:14" ht="13.5" thickBot="1">
      <c r="A108" s="12" t="s">
        <v>155</v>
      </c>
      <c r="B108" s="10">
        <v>9</v>
      </c>
      <c r="C108" s="15">
        <v>42227.125</v>
      </c>
      <c r="D108" s="15">
        <v>453.5</v>
      </c>
      <c r="E108" s="15">
        <v>447.5</v>
      </c>
      <c r="F108" s="15">
        <v>556.96990858227002</v>
      </c>
      <c r="G108" s="15">
        <v>556.96990858227002</v>
      </c>
      <c r="H108" s="15">
        <v>0</v>
      </c>
      <c r="I108" s="58">
        <v>7.2763648791999994E-2</v>
      </c>
      <c r="J108" s="58">
        <v>7.2763648791999994E-2</v>
      </c>
      <c r="K108" s="58">
        <v>7.6983058073999994E-2</v>
      </c>
      <c r="L108" s="58">
        <v>7.6983058073999994E-2</v>
      </c>
      <c r="M108" s="17">
        <f t="shared" si="1"/>
        <v>1</v>
      </c>
      <c r="N108" s="62"/>
    </row>
    <row r="109" spans="1:14" ht="13.5" thickBot="1">
      <c r="A109" s="12" t="s">
        <v>155</v>
      </c>
      <c r="B109" s="10">
        <v>10</v>
      </c>
      <c r="C109" s="15">
        <v>45472.62109375</v>
      </c>
      <c r="D109" s="15">
        <v>755.2</v>
      </c>
      <c r="E109" s="15">
        <v>746</v>
      </c>
      <c r="F109" s="15">
        <v>639.14521646824198</v>
      </c>
      <c r="G109" s="15">
        <v>639.14521646824198</v>
      </c>
      <c r="H109" s="15">
        <v>0</v>
      </c>
      <c r="I109" s="58">
        <v>8.1613771821999997E-2</v>
      </c>
      <c r="J109" s="58">
        <v>8.1613771821999997E-2</v>
      </c>
      <c r="K109" s="58">
        <v>7.5144010922000001E-2</v>
      </c>
      <c r="L109" s="58">
        <v>7.5144010922000001E-2</v>
      </c>
      <c r="M109" s="17">
        <f t="shared" si="1"/>
        <v>1</v>
      </c>
      <c r="N109" s="62"/>
    </row>
    <row r="110" spans="1:14" ht="13.5" thickBot="1">
      <c r="A110" s="12" t="s">
        <v>155</v>
      </c>
      <c r="B110" s="10">
        <v>11</v>
      </c>
      <c r="C110" s="15">
        <v>49183.65625</v>
      </c>
      <c r="D110" s="15">
        <v>834.7</v>
      </c>
      <c r="E110" s="15">
        <v>827.2</v>
      </c>
      <c r="F110" s="15">
        <v>644.12470184862605</v>
      </c>
      <c r="G110" s="15">
        <v>644.12470184862605</v>
      </c>
      <c r="H110" s="15">
        <v>0</v>
      </c>
      <c r="I110" s="58">
        <v>0.13401919701199999</v>
      </c>
      <c r="J110" s="58">
        <v>0.13401919701199999</v>
      </c>
      <c r="K110" s="58">
        <v>0.128744935408</v>
      </c>
      <c r="L110" s="58">
        <v>0.128744935408</v>
      </c>
      <c r="M110" s="17">
        <f t="shared" si="1"/>
        <v>1</v>
      </c>
      <c r="N110" s="62"/>
    </row>
    <row r="111" spans="1:14" ht="13.5" thickBot="1">
      <c r="A111" s="12" t="s">
        <v>155</v>
      </c>
      <c r="B111" s="10">
        <v>12</v>
      </c>
      <c r="C111" s="15">
        <v>52887.25390625</v>
      </c>
      <c r="D111" s="15">
        <v>898.1</v>
      </c>
      <c r="E111" s="15">
        <v>890.5</v>
      </c>
      <c r="F111" s="15">
        <v>760.22645015544401</v>
      </c>
      <c r="G111" s="15">
        <v>760.22645015544401</v>
      </c>
      <c r="H111" s="15">
        <v>0</v>
      </c>
      <c r="I111" s="58">
        <v>9.6957489342000006E-2</v>
      </c>
      <c r="J111" s="58">
        <v>9.6957489342000006E-2</v>
      </c>
      <c r="K111" s="58">
        <v>9.1612904250000002E-2</v>
      </c>
      <c r="L111" s="58">
        <v>9.1612904250000002E-2</v>
      </c>
      <c r="M111" s="17">
        <f t="shared" si="1"/>
        <v>1</v>
      </c>
      <c r="N111" s="62"/>
    </row>
    <row r="112" spans="1:14" ht="13.5" thickBot="1">
      <c r="A112" s="12" t="s">
        <v>155</v>
      </c>
      <c r="B112" s="10">
        <v>13</v>
      </c>
      <c r="C112" s="15">
        <v>56179.8515625</v>
      </c>
      <c r="D112" s="15">
        <v>943.7</v>
      </c>
      <c r="E112" s="15">
        <v>936.3</v>
      </c>
      <c r="F112" s="15">
        <v>862.77507672475394</v>
      </c>
      <c r="G112" s="15">
        <v>862.77507672475394</v>
      </c>
      <c r="H112" s="15">
        <v>0</v>
      </c>
      <c r="I112" s="58">
        <v>5.6909228744E-2</v>
      </c>
      <c r="J112" s="58">
        <v>5.6909228744E-2</v>
      </c>
      <c r="K112" s="58">
        <v>5.1705290628999999E-2</v>
      </c>
      <c r="L112" s="58">
        <v>5.1705290628999999E-2</v>
      </c>
      <c r="M112" s="17">
        <f t="shared" si="1"/>
        <v>1</v>
      </c>
      <c r="N112" s="62"/>
    </row>
    <row r="113" spans="1:14" ht="13.5" thickBot="1">
      <c r="A113" s="12" t="s">
        <v>155</v>
      </c>
      <c r="B113" s="10">
        <v>14</v>
      </c>
      <c r="C113" s="15">
        <v>59035.07421875</v>
      </c>
      <c r="D113" s="15">
        <v>995.5</v>
      </c>
      <c r="E113" s="15">
        <v>989.3</v>
      </c>
      <c r="F113" s="15">
        <v>930.73662246293497</v>
      </c>
      <c r="G113" s="15">
        <v>930.73662246293497</v>
      </c>
      <c r="H113" s="15">
        <v>0</v>
      </c>
      <c r="I113" s="58">
        <v>4.5543866059000002E-2</v>
      </c>
      <c r="J113" s="58">
        <v>4.5543866059000002E-2</v>
      </c>
      <c r="K113" s="58">
        <v>4.1183809800999997E-2</v>
      </c>
      <c r="L113" s="58">
        <v>4.1183809800999997E-2</v>
      </c>
      <c r="M113" s="17">
        <f t="shared" si="1"/>
        <v>1</v>
      </c>
      <c r="N113" s="62"/>
    </row>
    <row r="114" spans="1:14" ht="13.5" thickBot="1">
      <c r="A114" s="12" t="s">
        <v>155</v>
      </c>
      <c r="B114" s="10">
        <v>15</v>
      </c>
      <c r="C114" s="15">
        <v>60922.68359375</v>
      </c>
      <c r="D114" s="15">
        <v>992.7</v>
      </c>
      <c r="E114" s="15">
        <v>985.6</v>
      </c>
      <c r="F114" s="15">
        <v>961.01817108061505</v>
      </c>
      <c r="G114" s="15">
        <v>968.95029298477698</v>
      </c>
      <c r="H114" s="15">
        <v>7.9321219041609998</v>
      </c>
      <c r="I114" s="58">
        <v>1.6701622373000002E-2</v>
      </c>
      <c r="J114" s="58">
        <v>2.2279767172E-2</v>
      </c>
      <c r="K114" s="58">
        <v>1.1708654722E-2</v>
      </c>
      <c r="L114" s="58">
        <v>1.7286799520999999E-2</v>
      </c>
      <c r="M114" s="17">
        <f t="shared" si="1"/>
        <v>1</v>
      </c>
      <c r="N114" s="62"/>
    </row>
    <row r="115" spans="1:14" ht="13.5" thickBot="1">
      <c r="A115" s="12" t="s">
        <v>155</v>
      </c>
      <c r="B115" s="10">
        <v>16</v>
      </c>
      <c r="C115" s="15">
        <v>62052.08984375</v>
      </c>
      <c r="D115" s="15">
        <v>957.1</v>
      </c>
      <c r="E115" s="15">
        <v>950.3</v>
      </c>
      <c r="F115" s="15">
        <v>948.935068999132</v>
      </c>
      <c r="G115" s="15">
        <v>992.87728123320505</v>
      </c>
      <c r="H115" s="15">
        <v>43.942212234072997</v>
      </c>
      <c r="I115" s="58">
        <v>2.5159832090000001E-2</v>
      </c>
      <c r="J115" s="58">
        <v>5.7418642759999999E-3</v>
      </c>
      <c r="K115" s="58">
        <v>2.9941829276999999E-2</v>
      </c>
      <c r="L115" s="58">
        <v>9.5986708899999996E-4</v>
      </c>
      <c r="M115" s="17">
        <f t="shared" si="1"/>
        <v>1</v>
      </c>
      <c r="N115" s="62"/>
    </row>
    <row r="116" spans="1:14" ht="13.5" thickBot="1">
      <c r="A116" s="12" t="s">
        <v>155</v>
      </c>
      <c r="B116" s="10">
        <v>17</v>
      </c>
      <c r="C116" s="15">
        <v>63076.56640625</v>
      </c>
      <c r="D116" s="15">
        <v>848.8</v>
      </c>
      <c r="E116" s="15">
        <v>844.1</v>
      </c>
      <c r="F116" s="15">
        <v>789.17142526078601</v>
      </c>
      <c r="G116" s="15">
        <v>797.97804183306005</v>
      </c>
      <c r="H116" s="15">
        <v>8.8066165722740006</v>
      </c>
      <c r="I116" s="58">
        <v>3.5739773675000003E-2</v>
      </c>
      <c r="J116" s="58">
        <v>4.1932893627999998E-2</v>
      </c>
      <c r="K116" s="58">
        <v>3.2434569736999999E-2</v>
      </c>
      <c r="L116" s="58">
        <v>3.8627689690000001E-2</v>
      </c>
      <c r="M116" s="17">
        <f t="shared" si="1"/>
        <v>1</v>
      </c>
      <c r="N116" s="62"/>
    </row>
    <row r="117" spans="1:14" ht="13.5" thickBot="1">
      <c r="A117" s="12" t="s">
        <v>155</v>
      </c>
      <c r="B117" s="10">
        <v>18</v>
      </c>
      <c r="C117" s="15">
        <v>63366.265625</v>
      </c>
      <c r="D117" s="15">
        <v>831.9</v>
      </c>
      <c r="E117" s="15">
        <v>827.4</v>
      </c>
      <c r="F117" s="15">
        <v>697.854870393243</v>
      </c>
      <c r="G117" s="15">
        <v>699.60748884065299</v>
      </c>
      <c r="H117" s="15">
        <v>1.7526184474090001</v>
      </c>
      <c r="I117" s="58">
        <v>9.3032708268999995E-2</v>
      </c>
      <c r="J117" s="58">
        <v>9.4265210693000007E-2</v>
      </c>
      <c r="K117" s="58">
        <v>8.9868151307000002E-2</v>
      </c>
      <c r="L117" s="58">
        <v>9.1100653731E-2</v>
      </c>
      <c r="M117" s="17">
        <f t="shared" si="1"/>
        <v>1</v>
      </c>
      <c r="N117" s="62"/>
    </row>
    <row r="118" spans="1:14" ht="13.5" thickBot="1">
      <c r="A118" s="12" t="s">
        <v>155</v>
      </c>
      <c r="B118" s="10">
        <v>19</v>
      </c>
      <c r="C118" s="15">
        <v>62299.5078125</v>
      </c>
      <c r="D118" s="15">
        <v>686</v>
      </c>
      <c r="E118" s="15">
        <v>681.8</v>
      </c>
      <c r="F118" s="15">
        <v>487.98091440035302</v>
      </c>
      <c r="G118" s="15">
        <v>487.98091440035302</v>
      </c>
      <c r="H118" s="15">
        <v>0</v>
      </c>
      <c r="I118" s="58">
        <v>0.13925392798799999</v>
      </c>
      <c r="J118" s="58">
        <v>0.13925392798799999</v>
      </c>
      <c r="K118" s="58">
        <v>0.13630034149</v>
      </c>
      <c r="L118" s="58">
        <v>0.13630034149</v>
      </c>
      <c r="M118" s="17">
        <f t="shared" si="1"/>
        <v>1</v>
      </c>
      <c r="N118" s="62"/>
    </row>
    <row r="119" spans="1:14" ht="13.5" thickBot="1">
      <c r="A119" s="12" t="s">
        <v>155</v>
      </c>
      <c r="B119" s="10">
        <v>20</v>
      </c>
      <c r="C119" s="15">
        <v>60044.6015625</v>
      </c>
      <c r="D119" s="15">
        <v>345.6</v>
      </c>
      <c r="E119" s="15">
        <v>343.9</v>
      </c>
      <c r="F119" s="15">
        <v>235.759837680591</v>
      </c>
      <c r="G119" s="15">
        <v>235.759837680591</v>
      </c>
      <c r="H119" s="15">
        <v>0</v>
      </c>
      <c r="I119" s="58">
        <v>7.7243433417000004E-2</v>
      </c>
      <c r="J119" s="58">
        <v>7.7243433417000004E-2</v>
      </c>
      <c r="K119" s="58">
        <v>7.6047934119999994E-2</v>
      </c>
      <c r="L119" s="58">
        <v>7.6047934119999994E-2</v>
      </c>
      <c r="M119" s="17">
        <f t="shared" si="1"/>
        <v>1</v>
      </c>
      <c r="N119" s="62"/>
    </row>
    <row r="120" spans="1:14" ht="13.5" thickBot="1">
      <c r="A120" s="12" t="s">
        <v>155</v>
      </c>
      <c r="B120" s="10">
        <v>21</v>
      </c>
      <c r="C120" s="15">
        <v>57823.2421875</v>
      </c>
      <c r="D120" s="15">
        <v>55.5</v>
      </c>
      <c r="E120" s="15">
        <v>49.6</v>
      </c>
      <c r="F120" s="15">
        <v>45.319768459369001</v>
      </c>
      <c r="G120" s="15">
        <v>45.325769319801999</v>
      </c>
      <c r="H120" s="15">
        <v>6.0008604320000002E-3</v>
      </c>
      <c r="I120" s="58">
        <v>7.1548738959999999E-3</v>
      </c>
      <c r="J120" s="58">
        <v>7.1590939099999999E-3</v>
      </c>
      <c r="K120" s="58">
        <v>3.0057881010000002E-3</v>
      </c>
      <c r="L120" s="58">
        <v>3.0100081150000002E-3</v>
      </c>
      <c r="M120" s="17">
        <f t="shared" si="1"/>
        <v>1</v>
      </c>
      <c r="N120" s="62"/>
    </row>
    <row r="121" spans="1:14" ht="13.5" thickBot="1">
      <c r="A121" s="12" t="s">
        <v>155</v>
      </c>
      <c r="B121" s="10">
        <v>22</v>
      </c>
      <c r="C121" s="15">
        <v>55742.47265625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58">
        <v>0</v>
      </c>
      <c r="J121" s="58">
        <v>0</v>
      </c>
      <c r="K121" s="58">
        <v>0</v>
      </c>
      <c r="L121" s="58">
        <v>0</v>
      </c>
      <c r="M121" s="17">
        <f t="shared" si="1"/>
        <v>0</v>
      </c>
      <c r="N121" s="62"/>
    </row>
    <row r="122" spans="1:14" ht="13.5" thickBot="1">
      <c r="A122" s="12" t="s">
        <v>155</v>
      </c>
      <c r="B122" s="10">
        <v>23</v>
      </c>
      <c r="C122" s="15">
        <v>51957.36328125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58">
        <v>0</v>
      </c>
      <c r="J122" s="58">
        <v>0</v>
      </c>
      <c r="K122" s="58">
        <v>0</v>
      </c>
      <c r="L122" s="58">
        <v>0</v>
      </c>
      <c r="M122" s="17">
        <f t="shared" si="1"/>
        <v>0</v>
      </c>
      <c r="N122" s="62"/>
    </row>
    <row r="123" spans="1:14" ht="13.5" thickBot="1">
      <c r="A123" s="12" t="s">
        <v>155</v>
      </c>
      <c r="B123" s="10">
        <v>24</v>
      </c>
      <c r="C123" s="15">
        <v>48076.609375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58">
        <v>0</v>
      </c>
      <c r="J123" s="58">
        <v>0</v>
      </c>
      <c r="K123" s="58">
        <v>0</v>
      </c>
      <c r="L123" s="58">
        <v>0</v>
      </c>
      <c r="M123" s="17">
        <f t="shared" si="1"/>
        <v>0</v>
      </c>
      <c r="N123" s="62"/>
    </row>
    <row r="124" spans="1:14" ht="13.5" thickBot="1">
      <c r="A124" s="12" t="s">
        <v>156</v>
      </c>
      <c r="B124" s="10">
        <v>1</v>
      </c>
      <c r="C124" s="15">
        <v>44611.9765625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58">
        <v>0</v>
      </c>
      <c r="J124" s="58">
        <v>0</v>
      </c>
      <c r="K124" s="58">
        <v>0</v>
      </c>
      <c r="L124" s="58">
        <v>0</v>
      </c>
      <c r="M124" s="17">
        <f t="shared" si="1"/>
        <v>0</v>
      </c>
      <c r="N124" s="62"/>
    </row>
    <row r="125" spans="1:14" ht="13.5" thickBot="1">
      <c r="A125" s="12" t="s">
        <v>156</v>
      </c>
      <c r="B125" s="10">
        <v>2</v>
      </c>
      <c r="C125" s="15">
        <v>41982.7578125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58">
        <v>0</v>
      </c>
      <c r="J125" s="58">
        <v>0</v>
      </c>
      <c r="K125" s="58">
        <v>0</v>
      </c>
      <c r="L125" s="58">
        <v>0</v>
      </c>
      <c r="M125" s="17">
        <f t="shared" si="1"/>
        <v>0</v>
      </c>
      <c r="N125" s="62"/>
    </row>
    <row r="126" spans="1:14" ht="13.5" thickBot="1">
      <c r="A126" s="12" t="s">
        <v>156</v>
      </c>
      <c r="B126" s="10">
        <v>3</v>
      </c>
      <c r="C126" s="15">
        <v>40137.62109375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58">
        <v>0</v>
      </c>
      <c r="J126" s="58">
        <v>0</v>
      </c>
      <c r="K126" s="58">
        <v>0</v>
      </c>
      <c r="L126" s="58">
        <v>0</v>
      </c>
      <c r="M126" s="17">
        <f t="shared" si="1"/>
        <v>0</v>
      </c>
      <c r="N126" s="62"/>
    </row>
    <row r="127" spans="1:14" ht="13.5" thickBot="1">
      <c r="A127" s="12" t="s">
        <v>156</v>
      </c>
      <c r="B127" s="10">
        <v>4</v>
      </c>
      <c r="C127" s="15">
        <v>38891.87109375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58">
        <v>0</v>
      </c>
      <c r="J127" s="58">
        <v>0</v>
      </c>
      <c r="K127" s="58">
        <v>0</v>
      </c>
      <c r="L127" s="58">
        <v>0</v>
      </c>
      <c r="M127" s="17">
        <f t="shared" si="1"/>
        <v>0</v>
      </c>
      <c r="N127" s="62"/>
    </row>
    <row r="128" spans="1:14" ht="13.5" thickBot="1">
      <c r="A128" s="12" t="s">
        <v>156</v>
      </c>
      <c r="B128" s="10">
        <v>5</v>
      </c>
      <c r="C128" s="15">
        <v>38497.953125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58">
        <v>0</v>
      </c>
      <c r="J128" s="58">
        <v>0</v>
      </c>
      <c r="K128" s="58">
        <v>0</v>
      </c>
      <c r="L128" s="58">
        <v>0</v>
      </c>
      <c r="M128" s="17">
        <f t="shared" si="1"/>
        <v>0</v>
      </c>
      <c r="N128" s="62"/>
    </row>
    <row r="129" spans="1:14" ht="13.5" thickBot="1">
      <c r="A129" s="12" t="s">
        <v>156</v>
      </c>
      <c r="B129" s="10">
        <v>6</v>
      </c>
      <c r="C129" s="15">
        <v>39310.40234375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58">
        <v>0</v>
      </c>
      <c r="J129" s="58">
        <v>0</v>
      </c>
      <c r="K129" s="58">
        <v>0</v>
      </c>
      <c r="L129" s="58">
        <v>0</v>
      </c>
      <c r="M129" s="17">
        <f t="shared" si="1"/>
        <v>0</v>
      </c>
      <c r="N129" s="62"/>
    </row>
    <row r="130" spans="1:14" ht="13.5" thickBot="1">
      <c r="A130" s="12" t="s">
        <v>156</v>
      </c>
      <c r="B130" s="10">
        <v>7</v>
      </c>
      <c r="C130" s="15">
        <v>40609.4921875</v>
      </c>
      <c r="D130" s="15">
        <v>1.3</v>
      </c>
      <c r="E130" s="15">
        <v>0.7</v>
      </c>
      <c r="F130" s="15">
        <v>8.9224253271999995E-2</v>
      </c>
      <c r="G130" s="15">
        <v>8.9224253271999995E-2</v>
      </c>
      <c r="H130" s="15">
        <v>0</v>
      </c>
      <c r="I130" s="58">
        <v>8.5145973700000003E-4</v>
      </c>
      <c r="J130" s="58">
        <v>8.5145973700000003E-4</v>
      </c>
      <c r="K130" s="58">
        <v>4.2951880900000001E-4</v>
      </c>
      <c r="L130" s="58">
        <v>4.2951880900000001E-4</v>
      </c>
      <c r="M130" s="17">
        <f t="shared" si="1"/>
        <v>0</v>
      </c>
      <c r="N130" s="62"/>
    </row>
    <row r="131" spans="1:14" ht="13.5" thickBot="1">
      <c r="A131" s="12" t="s">
        <v>156</v>
      </c>
      <c r="B131" s="10">
        <v>8</v>
      </c>
      <c r="C131" s="15">
        <v>41871.02734375</v>
      </c>
      <c r="D131" s="15">
        <v>105</v>
      </c>
      <c r="E131" s="15">
        <v>99.1</v>
      </c>
      <c r="F131" s="15">
        <v>113.595877604417</v>
      </c>
      <c r="G131" s="15">
        <v>113.670022051776</v>
      </c>
      <c r="H131" s="15">
        <v>7.4144447358999999E-2</v>
      </c>
      <c r="I131" s="58">
        <v>6.0970619210000002E-3</v>
      </c>
      <c r="J131" s="58">
        <v>6.0449209589999997E-3</v>
      </c>
      <c r="K131" s="58">
        <v>1.0246147715000001E-2</v>
      </c>
      <c r="L131" s="58">
        <v>1.0194006754E-2</v>
      </c>
      <c r="M131" s="17">
        <f t="shared" si="1"/>
        <v>1</v>
      </c>
      <c r="N131" s="62"/>
    </row>
    <row r="132" spans="1:14" ht="13.5" thickBot="1">
      <c r="A132" s="12" t="s">
        <v>156</v>
      </c>
      <c r="B132" s="10">
        <v>9</v>
      </c>
      <c r="C132" s="15">
        <v>44647.1328125</v>
      </c>
      <c r="D132" s="15">
        <v>498.8</v>
      </c>
      <c r="E132" s="15">
        <v>494.3</v>
      </c>
      <c r="F132" s="15">
        <v>618.42578606169297</v>
      </c>
      <c r="G132" s="15">
        <v>618.42578606169297</v>
      </c>
      <c r="H132" s="15">
        <v>0</v>
      </c>
      <c r="I132" s="58">
        <v>8.4125025359000002E-2</v>
      </c>
      <c r="J132" s="58">
        <v>8.4125025359000002E-2</v>
      </c>
      <c r="K132" s="58">
        <v>8.7289582320999995E-2</v>
      </c>
      <c r="L132" s="58">
        <v>8.7289582320999995E-2</v>
      </c>
      <c r="M132" s="17">
        <f t="shared" si="1"/>
        <v>1</v>
      </c>
      <c r="N132" s="62"/>
    </row>
    <row r="133" spans="1:14" ht="13.5" thickBot="1">
      <c r="A133" s="12" t="s">
        <v>156</v>
      </c>
      <c r="B133" s="10">
        <v>10</v>
      </c>
      <c r="C133" s="15">
        <v>48217.23046875</v>
      </c>
      <c r="D133" s="15">
        <v>778</v>
      </c>
      <c r="E133" s="15">
        <v>771.4</v>
      </c>
      <c r="F133" s="15">
        <v>864.17407970507895</v>
      </c>
      <c r="G133" s="15">
        <v>865.17807735522604</v>
      </c>
      <c r="H133" s="15">
        <v>1.003997650146</v>
      </c>
      <c r="I133" s="58">
        <v>6.1306664806E-2</v>
      </c>
      <c r="J133" s="58">
        <v>6.0600618639000001E-2</v>
      </c>
      <c r="K133" s="58">
        <v>6.5948015016999997E-2</v>
      </c>
      <c r="L133" s="58">
        <v>6.5241968849999998E-2</v>
      </c>
      <c r="M133" s="17">
        <f t="shared" ref="M133:M196" si="2">IF(F133&gt;5,1,0)</f>
        <v>1</v>
      </c>
      <c r="N133" s="62"/>
    </row>
    <row r="134" spans="1:14" ht="13.5" thickBot="1">
      <c r="A134" s="12" t="s">
        <v>156</v>
      </c>
      <c r="B134" s="10">
        <v>11</v>
      </c>
      <c r="C134" s="15">
        <v>52162.625</v>
      </c>
      <c r="D134" s="15">
        <v>898.6</v>
      </c>
      <c r="E134" s="15">
        <v>891.3</v>
      </c>
      <c r="F134" s="15">
        <v>960.51657795071606</v>
      </c>
      <c r="G134" s="15">
        <v>996.01177560660699</v>
      </c>
      <c r="H134" s="15">
        <v>35.495197655890003</v>
      </c>
      <c r="I134" s="58">
        <v>6.8503358373000006E-2</v>
      </c>
      <c r="J134" s="58">
        <v>4.3541897293000002E-2</v>
      </c>
      <c r="K134" s="58">
        <v>7.3636972999999994E-2</v>
      </c>
      <c r="L134" s="58">
        <v>4.8675511919999997E-2</v>
      </c>
      <c r="M134" s="17">
        <f t="shared" si="2"/>
        <v>1</v>
      </c>
      <c r="N134" s="62"/>
    </row>
    <row r="135" spans="1:14" ht="13.5" thickBot="1">
      <c r="A135" s="12" t="s">
        <v>156</v>
      </c>
      <c r="B135" s="10">
        <v>12</v>
      </c>
      <c r="C135" s="15">
        <v>55850.61328125</v>
      </c>
      <c r="D135" s="15">
        <v>1018.4</v>
      </c>
      <c r="E135" s="15">
        <v>1010.6</v>
      </c>
      <c r="F135" s="15">
        <v>907.71523942185797</v>
      </c>
      <c r="G135" s="15">
        <v>930.09675810370197</v>
      </c>
      <c r="H135" s="15">
        <v>22.381518681844</v>
      </c>
      <c r="I135" s="58">
        <v>6.2097919757999998E-2</v>
      </c>
      <c r="J135" s="58">
        <v>7.7837384371999996E-2</v>
      </c>
      <c r="K135" s="58">
        <v>5.6612687690000003E-2</v>
      </c>
      <c r="L135" s="58">
        <v>7.2352152305E-2</v>
      </c>
      <c r="M135" s="17">
        <f t="shared" si="2"/>
        <v>1</v>
      </c>
      <c r="N135" s="62"/>
    </row>
    <row r="136" spans="1:14" ht="13.5" thickBot="1">
      <c r="A136" s="12" t="s">
        <v>156</v>
      </c>
      <c r="B136" s="10">
        <v>13</v>
      </c>
      <c r="C136" s="15">
        <v>58959.7265625</v>
      </c>
      <c r="D136" s="15">
        <v>1059.5</v>
      </c>
      <c r="E136" s="15">
        <v>1051.0999999999999</v>
      </c>
      <c r="F136" s="15">
        <v>885.68940444244197</v>
      </c>
      <c r="G136" s="15">
        <v>901.34193588826304</v>
      </c>
      <c r="H136" s="15">
        <v>15.652531445820999</v>
      </c>
      <c r="I136" s="58">
        <v>0.11122226730699999</v>
      </c>
      <c r="J136" s="58">
        <v>0.122229673387</v>
      </c>
      <c r="K136" s="58">
        <v>0.10531509431199999</v>
      </c>
      <c r="L136" s="58">
        <v>0.116322500392</v>
      </c>
      <c r="M136" s="17">
        <f t="shared" si="2"/>
        <v>1</v>
      </c>
      <c r="N136" s="62"/>
    </row>
    <row r="137" spans="1:14" ht="13.5" thickBot="1">
      <c r="A137" s="12" t="s">
        <v>156</v>
      </c>
      <c r="B137" s="10">
        <v>14</v>
      </c>
      <c r="C137" s="15">
        <v>61457.80078125</v>
      </c>
      <c r="D137" s="15">
        <v>951.6</v>
      </c>
      <c r="E137" s="15">
        <v>943.3</v>
      </c>
      <c r="F137" s="15">
        <v>899.91037330945301</v>
      </c>
      <c r="G137" s="15">
        <v>939.61536964734398</v>
      </c>
      <c r="H137" s="15">
        <v>39.704996337890002</v>
      </c>
      <c r="I137" s="58">
        <v>8.4280100929999997E-3</v>
      </c>
      <c r="J137" s="58">
        <v>3.6349948446000001E-2</v>
      </c>
      <c r="K137" s="58">
        <v>2.5911605850000002E-3</v>
      </c>
      <c r="L137" s="58">
        <v>3.0513098938E-2</v>
      </c>
      <c r="M137" s="17">
        <f t="shared" si="2"/>
        <v>1</v>
      </c>
      <c r="N137" s="62"/>
    </row>
    <row r="138" spans="1:14" ht="13.5" thickBot="1">
      <c r="A138" s="12" t="s">
        <v>156</v>
      </c>
      <c r="B138" s="10">
        <v>15</v>
      </c>
      <c r="C138" s="15">
        <v>62728.1796875</v>
      </c>
      <c r="D138" s="15">
        <v>921.2</v>
      </c>
      <c r="E138" s="15">
        <v>913.1</v>
      </c>
      <c r="F138" s="15">
        <v>844.01889719910105</v>
      </c>
      <c r="G138" s="15">
        <v>886.309799642033</v>
      </c>
      <c r="H138" s="15">
        <v>42.290902442932001</v>
      </c>
      <c r="I138" s="58">
        <v>2.4536005877E-2</v>
      </c>
      <c r="J138" s="58">
        <v>5.4276443601E-2</v>
      </c>
      <c r="K138" s="58">
        <v>1.8839803345E-2</v>
      </c>
      <c r="L138" s="58">
        <v>4.8580241069000003E-2</v>
      </c>
      <c r="M138" s="17">
        <f t="shared" si="2"/>
        <v>1</v>
      </c>
      <c r="N138" s="62"/>
    </row>
    <row r="139" spans="1:14" ht="13.5" thickBot="1">
      <c r="A139" s="12" t="s">
        <v>156</v>
      </c>
      <c r="B139" s="10">
        <v>16</v>
      </c>
      <c r="C139" s="15">
        <v>62468.5390625</v>
      </c>
      <c r="D139" s="15">
        <v>856.9</v>
      </c>
      <c r="E139" s="15">
        <v>848.9</v>
      </c>
      <c r="F139" s="15">
        <v>841.01575654639203</v>
      </c>
      <c r="G139" s="15">
        <v>862.08003464036506</v>
      </c>
      <c r="H139" s="15">
        <v>21.064278093973002</v>
      </c>
      <c r="I139" s="58">
        <v>3.6427810410000002E-3</v>
      </c>
      <c r="J139" s="58">
        <v>1.1170354045999999E-2</v>
      </c>
      <c r="K139" s="58">
        <v>9.2686600839999994E-3</v>
      </c>
      <c r="L139" s="58">
        <v>5.5444750020000001E-3</v>
      </c>
      <c r="M139" s="17">
        <f t="shared" si="2"/>
        <v>1</v>
      </c>
      <c r="N139" s="62"/>
    </row>
    <row r="140" spans="1:14" ht="13.5" thickBot="1">
      <c r="A140" s="12" t="s">
        <v>156</v>
      </c>
      <c r="B140" s="10">
        <v>17</v>
      </c>
      <c r="C140" s="15">
        <v>61244.99609375</v>
      </c>
      <c r="D140" s="15">
        <v>745.5</v>
      </c>
      <c r="E140" s="15">
        <v>738</v>
      </c>
      <c r="F140" s="15">
        <v>920.39731111029801</v>
      </c>
      <c r="G140" s="15">
        <v>923.46075528495805</v>
      </c>
      <c r="H140" s="15">
        <v>3.0634441746599999</v>
      </c>
      <c r="I140" s="58">
        <v>0.125148210467</v>
      </c>
      <c r="J140" s="58">
        <v>0.122993889669</v>
      </c>
      <c r="K140" s="58">
        <v>0.13042247206999999</v>
      </c>
      <c r="L140" s="58">
        <v>0.12826815127300001</v>
      </c>
      <c r="M140" s="17">
        <f t="shared" si="2"/>
        <v>1</v>
      </c>
      <c r="N140" s="62"/>
    </row>
    <row r="141" spans="1:14" ht="13.5" thickBot="1">
      <c r="A141" s="12" t="s">
        <v>156</v>
      </c>
      <c r="B141" s="10">
        <v>18</v>
      </c>
      <c r="C141" s="15">
        <v>59390.35546875</v>
      </c>
      <c r="D141" s="15">
        <v>635.9</v>
      </c>
      <c r="E141" s="15">
        <v>628.6</v>
      </c>
      <c r="F141" s="15">
        <v>868.09880512519101</v>
      </c>
      <c r="G141" s="15">
        <v>869.269038599498</v>
      </c>
      <c r="H141" s="15">
        <v>1.170233474307</v>
      </c>
      <c r="I141" s="58">
        <v>0.16411324796000001</v>
      </c>
      <c r="J141" s="58">
        <v>0.16329029896200001</v>
      </c>
      <c r="K141" s="58">
        <v>0.169246862587</v>
      </c>
      <c r="L141" s="58">
        <v>0.16842391359</v>
      </c>
      <c r="M141" s="17">
        <f t="shared" si="2"/>
        <v>1</v>
      </c>
      <c r="N141" s="62"/>
    </row>
    <row r="142" spans="1:14" ht="13.5" thickBot="1">
      <c r="A142" s="12" t="s">
        <v>156</v>
      </c>
      <c r="B142" s="10">
        <v>19</v>
      </c>
      <c r="C142" s="15">
        <v>57383.56640625</v>
      </c>
      <c r="D142" s="15">
        <v>513.29999999999995</v>
      </c>
      <c r="E142" s="15">
        <v>506.8</v>
      </c>
      <c r="F142" s="15">
        <v>732.790267113082</v>
      </c>
      <c r="G142" s="15">
        <v>732.790267113082</v>
      </c>
      <c r="H142" s="15">
        <v>0</v>
      </c>
      <c r="I142" s="58">
        <v>0.15435321175300001</v>
      </c>
      <c r="J142" s="58">
        <v>0.15435321175300001</v>
      </c>
      <c r="K142" s="58">
        <v>0.15892423847600001</v>
      </c>
      <c r="L142" s="58">
        <v>0.15892423847600001</v>
      </c>
      <c r="M142" s="17">
        <f t="shared" si="2"/>
        <v>1</v>
      </c>
      <c r="N142" s="62"/>
    </row>
    <row r="143" spans="1:14" ht="13.5" thickBot="1">
      <c r="A143" s="12" t="s">
        <v>156</v>
      </c>
      <c r="B143" s="10">
        <v>20</v>
      </c>
      <c r="C143" s="15">
        <v>54767.71484375</v>
      </c>
      <c r="D143" s="15">
        <v>268.5</v>
      </c>
      <c r="E143" s="15">
        <v>264.5</v>
      </c>
      <c r="F143" s="15">
        <v>274.132958870317</v>
      </c>
      <c r="G143" s="15">
        <v>274.132958870317</v>
      </c>
      <c r="H143" s="15">
        <v>0</v>
      </c>
      <c r="I143" s="58">
        <v>3.9612931570000001E-3</v>
      </c>
      <c r="J143" s="58">
        <v>3.9612931570000001E-3</v>
      </c>
      <c r="K143" s="58">
        <v>6.7742326790000001E-3</v>
      </c>
      <c r="L143" s="58">
        <v>6.7742326790000001E-3</v>
      </c>
      <c r="M143" s="17">
        <f t="shared" si="2"/>
        <v>1</v>
      </c>
      <c r="N143" s="62"/>
    </row>
    <row r="144" spans="1:14" ht="13.5" thickBot="1">
      <c r="A144" s="12" t="s">
        <v>156</v>
      </c>
      <c r="B144" s="10">
        <v>21</v>
      </c>
      <c r="C144" s="15">
        <v>52865.2578125</v>
      </c>
      <c r="D144" s="15">
        <v>39.4</v>
      </c>
      <c r="E144" s="15">
        <v>30.5</v>
      </c>
      <c r="F144" s="15">
        <v>30.873300885740999</v>
      </c>
      <c r="G144" s="15">
        <v>30.880238041117</v>
      </c>
      <c r="H144" s="15">
        <v>6.9371553750000002E-3</v>
      </c>
      <c r="I144" s="58">
        <v>5.9913937819999997E-3</v>
      </c>
      <c r="J144" s="58">
        <v>5.9962722320000003E-3</v>
      </c>
      <c r="K144" s="58">
        <v>2.6739665299999998E-4</v>
      </c>
      <c r="L144" s="58">
        <v>2.62518203E-4</v>
      </c>
      <c r="M144" s="17">
        <f t="shared" si="2"/>
        <v>1</v>
      </c>
      <c r="N144" s="62"/>
    </row>
    <row r="145" spans="1:14" ht="13.5" thickBot="1">
      <c r="A145" s="12" t="s">
        <v>156</v>
      </c>
      <c r="B145" s="10">
        <v>22</v>
      </c>
      <c r="C145" s="15">
        <v>51449.953125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58">
        <v>0</v>
      </c>
      <c r="J145" s="58">
        <v>0</v>
      </c>
      <c r="K145" s="58">
        <v>0</v>
      </c>
      <c r="L145" s="58">
        <v>0</v>
      </c>
      <c r="M145" s="17">
        <f t="shared" si="2"/>
        <v>0</v>
      </c>
      <c r="N145" s="62"/>
    </row>
    <row r="146" spans="1:14" ht="13.5" thickBot="1">
      <c r="A146" s="12" t="s">
        <v>156</v>
      </c>
      <c r="B146" s="10">
        <v>23</v>
      </c>
      <c r="C146" s="15">
        <v>48765.5078125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58">
        <v>0</v>
      </c>
      <c r="J146" s="58">
        <v>0</v>
      </c>
      <c r="K146" s="58">
        <v>0</v>
      </c>
      <c r="L146" s="58">
        <v>0</v>
      </c>
      <c r="M146" s="17">
        <f t="shared" si="2"/>
        <v>0</v>
      </c>
      <c r="N146" s="62"/>
    </row>
    <row r="147" spans="1:14" ht="13.5" thickBot="1">
      <c r="A147" s="12" t="s">
        <v>156</v>
      </c>
      <c r="B147" s="10">
        <v>24</v>
      </c>
      <c r="C147" s="15">
        <v>45432.63671875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58">
        <v>0</v>
      </c>
      <c r="J147" s="58">
        <v>0</v>
      </c>
      <c r="K147" s="58">
        <v>0</v>
      </c>
      <c r="L147" s="58">
        <v>0</v>
      </c>
      <c r="M147" s="17">
        <f t="shared" si="2"/>
        <v>0</v>
      </c>
      <c r="N147" s="62"/>
    </row>
    <row r="148" spans="1:14" ht="13.5" thickBot="1">
      <c r="A148" s="12" t="s">
        <v>157</v>
      </c>
      <c r="B148" s="10">
        <v>1</v>
      </c>
      <c r="C148" s="15">
        <v>42360.96875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58">
        <v>0</v>
      </c>
      <c r="J148" s="58">
        <v>0</v>
      </c>
      <c r="K148" s="58">
        <v>0</v>
      </c>
      <c r="L148" s="58">
        <v>0</v>
      </c>
      <c r="M148" s="17">
        <f t="shared" si="2"/>
        <v>0</v>
      </c>
      <c r="N148" s="62"/>
    </row>
    <row r="149" spans="1:14" ht="13.5" thickBot="1">
      <c r="A149" s="12" t="s">
        <v>157</v>
      </c>
      <c r="B149" s="10">
        <v>2</v>
      </c>
      <c r="C149" s="15">
        <v>40029.6484375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58">
        <v>0</v>
      </c>
      <c r="J149" s="58">
        <v>0</v>
      </c>
      <c r="K149" s="58">
        <v>0</v>
      </c>
      <c r="L149" s="58">
        <v>0</v>
      </c>
      <c r="M149" s="17">
        <f t="shared" si="2"/>
        <v>0</v>
      </c>
      <c r="N149" s="62"/>
    </row>
    <row r="150" spans="1:14" ht="13.5" thickBot="1">
      <c r="A150" s="12" t="s">
        <v>157</v>
      </c>
      <c r="B150" s="10">
        <v>3</v>
      </c>
      <c r="C150" s="15">
        <v>38256.3203125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58">
        <v>0</v>
      </c>
      <c r="J150" s="58">
        <v>0</v>
      </c>
      <c r="K150" s="58">
        <v>0</v>
      </c>
      <c r="L150" s="58">
        <v>0</v>
      </c>
      <c r="M150" s="17">
        <f t="shared" si="2"/>
        <v>0</v>
      </c>
      <c r="N150" s="62"/>
    </row>
    <row r="151" spans="1:14" ht="13.5" thickBot="1">
      <c r="A151" s="12" t="s">
        <v>157</v>
      </c>
      <c r="B151" s="10">
        <v>4</v>
      </c>
      <c r="C151" s="15">
        <v>36977.34765625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58">
        <v>0</v>
      </c>
      <c r="J151" s="58">
        <v>0</v>
      </c>
      <c r="K151" s="58">
        <v>0</v>
      </c>
      <c r="L151" s="58">
        <v>0</v>
      </c>
      <c r="M151" s="17">
        <f t="shared" si="2"/>
        <v>0</v>
      </c>
      <c r="N151" s="62"/>
    </row>
    <row r="152" spans="1:14" ht="13.5" thickBot="1">
      <c r="A152" s="12" t="s">
        <v>157</v>
      </c>
      <c r="B152" s="10">
        <v>5</v>
      </c>
      <c r="C152" s="15">
        <v>36292.2421875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58">
        <v>0</v>
      </c>
      <c r="J152" s="58">
        <v>0</v>
      </c>
      <c r="K152" s="58">
        <v>0</v>
      </c>
      <c r="L152" s="58">
        <v>0</v>
      </c>
      <c r="M152" s="17">
        <f t="shared" si="2"/>
        <v>0</v>
      </c>
      <c r="N152" s="62"/>
    </row>
    <row r="153" spans="1:14" ht="13.5" thickBot="1">
      <c r="A153" s="12" t="s">
        <v>157</v>
      </c>
      <c r="B153" s="10">
        <v>6</v>
      </c>
      <c r="C153" s="15">
        <v>36258.0859375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58">
        <v>0</v>
      </c>
      <c r="J153" s="58">
        <v>0</v>
      </c>
      <c r="K153" s="58">
        <v>0</v>
      </c>
      <c r="L153" s="58">
        <v>0</v>
      </c>
      <c r="M153" s="17">
        <f t="shared" si="2"/>
        <v>0</v>
      </c>
      <c r="N153" s="62"/>
    </row>
    <row r="154" spans="1:14" ht="13.5" thickBot="1">
      <c r="A154" s="12" t="s">
        <v>157</v>
      </c>
      <c r="B154" s="10">
        <v>7</v>
      </c>
      <c r="C154" s="15">
        <v>36472.8984375</v>
      </c>
      <c r="D154" s="15">
        <v>0.9</v>
      </c>
      <c r="E154" s="15">
        <v>0.4</v>
      </c>
      <c r="F154" s="15">
        <v>0.97429801216900003</v>
      </c>
      <c r="G154" s="15">
        <v>0.97429801216900003</v>
      </c>
      <c r="H154" s="15">
        <v>0</v>
      </c>
      <c r="I154" s="58">
        <v>5.2248953705836098E-5</v>
      </c>
      <c r="J154" s="58">
        <v>5.2248953705836098E-5</v>
      </c>
      <c r="K154" s="58">
        <v>4.0386639300000001E-4</v>
      </c>
      <c r="L154" s="58">
        <v>4.0386639300000001E-4</v>
      </c>
      <c r="M154" s="17">
        <f t="shared" si="2"/>
        <v>0</v>
      </c>
      <c r="N154" s="62"/>
    </row>
    <row r="155" spans="1:14" ht="13.5" thickBot="1">
      <c r="A155" s="12" t="s">
        <v>157</v>
      </c>
      <c r="B155" s="10">
        <v>8</v>
      </c>
      <c r="C155" s="15">
        <v>37288.91796875</v>
      </c>
      <c r="D155" s="15">
        <v>107.8</v>
      </c>
      <c r="E155" s="15">
        <v>102.4</v>
      </c>
      <c r="F155" s="15">
        <v>90.170232139812001</v>
      </c>
      <c r="G155" s="15">
        <v>90.175374728608006</v>
      </c>
      <c r="H155" s="15">
        <v>5.1425887949999999E-3</v>
      </c>
      <c r="I155" s="58">
        <v>1.2394251245E-2</v>
      </c>
      <c r="J155" s="58">
        <v>1.2397867692999999E-2</v>
      </c>
      <c r="K155" s="58">
        <v>8.5967828910000002E-3</v>
      </c>
      <c r="L155" s="58">
        <v>8.6003993389999998E-3</v>
      </c>
      <c r="M155" s="17">
        <f t="shared" si="2"/>
        <v>1</v>
      </c>
      <c r="N155" s="62"/>
    </row>
    <row r="156" spans="1:14" ht="13.5" thickBot="1">
      <c r="A156" s="12" t="s">
        <v>157</v>
      </c>
      <c r="B156" s="10">
        <v>9</v>
      </c>
      <c r="C156" s="15">
        <v>40343.59765625</v>
      </c>
      <c r="D156" s="15">
        <v>463.8</v>
      </c>
      <c r="E156" s="15">
        <v>460.4</v>
      </c>
      <c r="F156" s="15">
        <v>329.86832013454699</v>
      </c>
      <c r="G156" s="15">
        <v>329.86832013454699</v>
      </c>
      <c r="H156" s="15">
        <v>0</v>
      </c>
      <c r="I156" s="58">
        <v>9.4185428877999994E-2</v>
      </c>
      <c r="J156" s="58">
        <v>9.4185428877999994E-2</v>
      </c>
      <c r="K156" s="58">
        <v>9.1794430285000006E-2</v>
      </c>
      <c r="L156" s="58">
        <v>9.1794430285000006E-2</v>
      </c>
      <c r="M156" s="17">
        <f t="shared" si="2"/>
        <v>1</v>
      </c>
      <c r="N156" s="62"/>
    </row>
    <row r="157" spans="1:14" ht="13.5" thickBot="1">
      <c r="A157" s="12" t="s">
        <v>157</v>
      </c>
      <c r="B157" s="10">
        <v>10</v>
      </c>
      <c r="C157" s="15">
        <v>44137.7109375</v>
      </c>
      <c r="D157" s="15">
        <v>812.2</v>
      </c>
      <c r="E157" s="15">
        <v>804.9</v>
      </c>
      <c r="F157" s="15">
        <v>501.53369412087699</v>
      </c>
      <c r="G157" s="15">
        <v>501.53369412087699</v>
      </c>
      <c r="H157" s="15">
        <v>0</v>
      </c>
      <c r="I157" s="58">
        <v>0.218471382474</v>
      </c>
      <c r="J157" s="58">
        <v>0.218471382474</v>
      </c>
      <c r="K157" s="58">
        <v>0.21333776784700001</v>
      </c>
      <c r="L157" s="58">
        <v>0.21333776784700001</v>
      </c>
      <c r="M157" s="17">
        <f t="shared" si="2"/>
        <v>1</v>
      </c>
      <c r="N157" s="62"/>
    </row>
    <row r="158" spans="1:14" ht="13.5" thickBot="1">
      <c r="A158" s="12" t="s">
        <v>157</v>
      </c>
      <c r="B158" s="10">
        <v>11</v>
      </c>
      <c r="C158" s="15">
        <v>48091.5703125</v>
      </c>
      <c r="D158" s="15">
        <v>1045.5999999999999</v>
      </c>
      <c r="E158" s="15">
        <v>1038.0999999999999</v>
      </c>
      <c r="F158" s="15">
        <v>877.54223789314403</v>
      </c>
      <c r="G158" s="15">
        <v>877.54223789314403</v>
      </c>
      <c r="H158" s="15">
        <v>0</v>
      </c>
      <c r="I158" s="58">
        <v>0.11818408024300001</v>
      </c>
      <c r="J158" s="58">
        <v>0.11818408024300001</v>
      </c>
      <c r="K158" s="58">
        <v>0.11290981864000001</v>
      </c>
      <c r="L158" s="58">
        <v>0.11290981864000001</v>
      </c>
      <c r="M158" s="17">
        <f t="shared" si="2"/>
        <v>1</v>
      </c>
      <c r="N158" s="62"/>
    </row>
    <row r="159" spans="1:14" ht="13.5" thickBot="1">
      <c r="A159" s="12" t="s">
        <v>157</v>
      </c>
      <c r="B159" s="10">
        <v>12</v>
      </c>
      <c r="C159" s="15">
        <v>51672.6640625</v>
      </c>
      <c r="D159" s="15">
        <v>1114.5999999999999</v>
      </c>
      <c r="E159" s="15">
        <v>1107.2</v>
      </c>
      <c r="F159" s="15">
        <v>1061.50810347941</v>
      </c>
      <c r="G159" s="15">
        <v>1061.50810347941</v>
      </c>
      <c r="H159" s="15">
        <v>0</v>
      </c>
      <c r="I159" s="58">
        <v>3.7336073502000001E-2</v>
      </c>
      <c r="J159" s="58">
        <v>3.7336073502000001E-2</v>
      </c>
      <c r="K159" s="58">
        <v>3.2132135387000001E-2</v>
      </c>
      <c r="L159" s="58">
        <v>3.2132135387000001E-2</v>
      </c>
      <c r="M159" s="17">
        <f t="shared" si="2"/>
        <v>1</v>
      </c>
      <c r="N159" s="62"/>
    </row>
    <row r="160" spans="1:14" ht="13.5" thickBot="1">
      <c r="A160" s="12" t="s">
        <v>157</v>
      </c>
      <c r="B160" s="10">
        <v>13</v>
      </c>
      <c r="C160" s="15">
        <v>54534.1640625</v>
      </c>
      <c r="D160" s="15">
        <v>1106.4000000000001</v>
      </c>
      <c r="E160" s="15">
        <v>1098.4000000000001</v>
      </c>
      <c r="F160" s="15">
        <v>914.80961819443405</v>
      </c>
      <c r="G160" s="15">
        <v>925.13256500568605</v>
      </c>
      <c r="H160" s="15">
        <v>10.322946811252001</v>
      </c>
      <c r="I160" s="58">
        <v>0.12747358297700001</v>
      </c>
      <c r="J160" s="58">
        <v>0.13473303924400001</v>
      </c>
      <c r="K160" s="58">
        <v>0.121847703934</v>
      </c>
      <c r="L160" s="58">
        <v>0.12910716019999999</v>
      </c>
      <c r="M160" s="17">
        <f t="shared" si="2"/>
        <v>1</v>
      </c>
      <c r="N160" s="62"/>
    </row>
    <row r="161" spans="1:14" ht="13.5" thickBot="1">
      <c r="A161" s="12" t="s">
        <v>157</v>
      </c>
      <c r="B161" s="10">
        <v>14</v>
      </c>
      <c r="C161" s="15">
        <v>56678.4765625</v>
      </c>
      <c r="D161" s="15">
        <v>1007.8</v>
      </c>
      <c r="E161" s="15">
        <v>1000.3</v>
      </c>
      <c r="F161" s="15">
        <v>741.74589455385899</v>
      </c>
      <c r="G161" s="15">
        <v>781.73665007226998</v>
      </c>
      <c r="H161" s="15">
        <v>39.990755518409998</v>
      </c>
      <c r="I161" s="58">
        <v>0.15897563285999999</v>
      </c>
      <c r="J161" s="58">
        <v>0.187098527036</v>
      </c>
      <c r="K161" s="58">
        <v>0.15370137125700001</v>
      </c>
      <c r="L161" s="58">
        <v>0.18182426543300001</v>
      </c>
      <c r="M161" s="17">
        <f t="shared" si="2"/>
        <v>1</v>
      </c>
      <c r="N161" s="62"/>
    </row>
    <row r="162" spans="1:14" ht="13.5" thickBot="1">
      <c r="A162" s="12" t="s">
        <v>157</v>
      </c>
      <c r="B162" s="10">
        <v>15</v>
      </c>
      <c r="C162" s="15">
        <v>57920.765625</v>
      </c>
      <c r="D162" s="15">
        <v>972.9</v>
      </c>
      <c r="E162" s="15">
        <v>965.2</v>
      </c>
      <c r="F162" s="15">
        <v>564.96889799992198</v>
      </c>
      <c r="G162" s="15">
        <v>589.05124591787603</v>
      </c>
      <c r="H162" s="15">
        <v>24.082347917953999</v>
      </c>
      <c r="I162" s="58">
        <v>0.269935832687</v>
      </c>
      <c r="J162" s="58">
        <v>0.28687137974600002</v>
      </c>
      <c r="K162" s="58">
        <v>0.26452092410799999</v>
      </c>
      <c r="L162" s="58">
        <v>0.28145647116700001</v>
      </c>
      <c r="M162" s="17">
        <f t="shared" si="2"/>
        <v>1</v>
      </c>
      <c r="N162" s="62"/>
    </row>
    <row r="163" spans="1:14" ht="13.5" thickBot="1">
      <c r="A163" s="12" t="s">
        <v>157</v>
      </c>
      <c r="B163" s="10">
        <v>16</v>
      </c>
      <c r="C163" s="15">
        <v>58544.328125</v>
      </c>
      <c r="D163" s="15">
        <v>929.8</v>
      </c>
      <c r="E163" s="15">
        <v>922</v>
      </c>
      <c r="F163" s="15">
        <v>704.88702722933601</v>
      </c>
      <c r="G163" s="15">
        <v>704.88702722933601</v>
      </c>
      <c r="H163" s="15">
        <v>0</v>
      </c>
      <c r="I163" s="58">
        <v>0.158166647518</v>
      </c>
      <c r="J163" s="58">
        <v>0.158166647518</v>
      </c>
      <c r="K163" s="58">
        <v>0.15268141545</v>
      </c>
      <c r="L163" s="58">
        <v>0.15268141545</v>
      </c>
      <c r="M163" s="17">
        <f t="shared" si="2"/>
        <v>1</v>
      </c>
      <c r="N163" s="62"/>
    </row>
    <row r="164" spans="1:14" ht="13.5" thickBot="1">
      <c r="A164" s="12" t="s">
        <v>157</v>
      </c>
      <c r="B164" s="10">
        <v>17</v>
      </c>
      <c r="C164" s="15">
        <v>58512.484375</v>
      </c>
      <c r="D164" s="15">
        <v>840.7</v>
      </c>
      <c r="E164" s="15">
        <v>833.9</v>
      </c>
      <c r="F164" s="15">
        <v>855.59459957294996</v>
      </c>
      <c r="G164" s="15">
        <v>855.59459957294996</v>
      </c>
      <c r="H164" s="15">
        <v>0</v>
      </c>
      <c r="I164" s="58">
        <v>1.047440195E-2</v>
      </c>
      <c r="J164" s="58">
        <v>1.047440195E-2</v>
      </c>
      <c r="K164" s="58">
        <v>1.5256399137E-2</v>
      </c>
      <c r="L164" s="58">
        <v>1.5256399137E-2</v>
      </c>
      <c r="M164" s="17">
        <f t="shared" si="2"/>
        <v>1</v>
      </c>
      <c r="N164" s="62"/>
    </row>
    <row r="165" spans="1:14" ht="13.5" thickBot="1">
      <c r="A165" s="12" t="s">
        <v>157</v>
      </c>
      <c r="B165" s="10">
        <v>18</v>
      </c>
      <c r="C165" s="15">
        <v>57288.50390625</v>
      </c>
      <c r="D165" s="15">
        <v>732.2</v>
      </c>
      <c r="E165" s="15">
        <v>725.6</v>
      </c>
      <c r="F165" s="15">
        <v>612.69811354258798</v>
      </c>
      <c r="G165" s="15">
        <v>612.69811354258798</v>
      </c>
      <c r="H165" s="15">
        <v>0</v>
      </c>
      <c r="I165" s="58">
        <v>8.4037894835999993E-2</v>
      </c>
      <c r="J165" s="58">
        <v>8.4037894835999993E-2</v>
      </c>
      <c r="K165" s="58">
        <v>7.9396544624999996E-2</v>
      </c>
      <c r="L165" s="58">
        <v>7.9396544624999996E-2</v>
      </c>
      <c r="M165" s="17">
        <f t="shared" si="2"/>
        <v>1</v>
      </c>
      <c r="N165" s="62"/>
    </row>
    <row r="166" spans="1:14" ht="13.5" thickBot="1">
      <c r="A166" s="12" t="s">
        <v>157</v>
      </c>
      <c r="B166" s="10">
        <v>19</v>
      </c>
      <c r="C166" s="15">
        <v>55533.04296875</v>
      </c>
      <c r="D166" s="15">
        <v>595.70000000000005</v>
      </c>
      <c r="E166" s="15">
        <v>590.29999999999995</v>
      </c>
      <c r="F166" s="15">
        <v>425.495369788218</v>
      </c>
      <c r="G166" s="15">
        <v>425.495369788218</v>
      </c>
      <c r="H166" s="15">
        <v>0</v>
      </c>
      <c r="I166" s="58">
        <v>0.119693832779</v>
      </c>
      <c r="J166" s="58">
        <v>0.119693832779</v>
      </c>
      <c r="K166" s="58">
        <v>0.115896364424</v>
      </c>
      <c r="L166" s="58">
        <v>0.115896364424</v>
      </c>
      <c r="M166" s="17">
        <f t="shared" si="2"/>
        <v>1</v>
      </c>
      <c r="N166" s="62"/>
    </row>
    <row r="167" spans="1:14" ht="13.5" thickBot="1">
      <c r="A167" s="12" t="s">
        <v>157</v>
      </c>
      <c r="B167" s="10">
        <v>20</v>
      </c>
      <c r="C167" s="15">
        <v>53308.57421875</v>
      </c>
      <c r="D167" s="15">
        <v>260.10000000000002</v>
      </c>
      <c r="E167" s="15">
        <v>256.8</v>
      </c>
      <c r="F167" s="15">
        <v>272.23345667730598</v>
      </c>
      <c r="G167" s="15">
        <v>272.23345667730598</v>
      </c>
      <c r="H167" s="15">
        <v>0</v>
      </c>
      <c r="I167" s="58">
        <v>8.5326699550000006E-3</v>
      </c>
      <c r="J167" s="58">
        <v>8.5326699550000006E-3</v>
      </c>
      <c r="K167" s="58">
        <v>1.0853345061000001E-2</v>
      </c>
      <c r="L167" s="58">
        <v>1.0853345061000001E-2</v>
      </c>
      <c r="M167" s="17">
        <f t="shared" si="2"/>
        <v>1</v>
      </c>
      <c r="N167" s="62"/>
    </row>
    <row r="168" spans="1:14" ht="13.5" thickBot="1">
      <c r="A168" s="12" t="s">
        <v>157</v>
      </c>
      <c r="B168" s="10">
        <v>21</v>
      </c>
      <c r="C168" s="15">
        <v>51575.0859375</v>
      </c>
      <c r="D168" s="15">
        <v>40.799999999999997</v>
      </c>
      <c r="E168" s="15">
        <v>32.700000000000003</v>
      </c>
      <c r="F168" s="15">
        <v>41.309920178508001</v>
      </c>
      <c r="G168" s="15">
        <v>41.309920178508001</v>
      </c>
      <c r="H168" s="15">
        <v>0</v>
      </c>
      <c r="I168" s="58">
        <v>3.5859365500000003E-4</v>
      </c>
      <c r="J168" s="58">
        <v>3.5859365500000003E-4</v>
      </c>
      <c r="K168" s="58">
        <v>6.054796187E-3</v>
      </c>
      <c r="L168" s="58">
        <v>6.054796187E-3</v>
      </c>
      <c r="M168" s="17">
        <f t="shared" si="2"/>
        <v>1</v>
      </c>
      <c r="N168" s="62"/>
    </row>
    <row r="169" spans="1:14" ht="13.5" thickBot="1">
      <c r="A169" s="12" t="s">
        <v>157</v>
      </c>
      <c r="B169" s="10">
        <v>22</v>
      </c>
      <c r="C169" s="15">
        <v>50229.3046875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58">
        <v>0</v>
      </c>
      <c r="J169" s="58">
        <v>0</v>
      </c>
      <c r="K169" s="58">
        <v>0</v>
      </c>
      <c r="L169" s="58">
        <v>0</v>
      </c>
      <c r="M169" s="17">
        <f t="shared" si="2"/>
        <v>0</v>
      </c>
      <c r="N169" s="62"/>
    </row>
    <row r="170" spans="1:14" ht="13.5" thickBot="1">
      <c r="A170" s="12" t="s">
        <v>157</v>
      </c>
      <c r="B170" s="10">
        <v>23</v>
      </c>
      <c r="C170" s="15">
        <v>47696.1484375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58">
        <v>0</v>
      </c>
      <c r="J170" s="58">
        <v>0</v>
      </c>
      <c r="K170" s="58">
        <v>0</v>
      </c>
      <c r="L170" s="58">
        <v>0</v>
      </c>
      <c r="M170" s="17">
        <f t="shared" si="2"/>
        <v>0</v>
      </c>
      <c r="N170" s="62"/>
    </row>
    <row r="171" spans="1:14" ht="13.5" thickBot="1">
      <c r="A171" s="12" t="s">
        <v>157</v>
      </c>
      <c r="B171" s="10">
        <v>24</v>
      </c>
      <c r="C171" s="15">
        <v>44821.1875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58">
        <v>0</v>
      </c>
      <c r="J171" s="58">
        <v>0</v>
      </c>
      <c r="K171" s="58">
        <v>0</v>
      </c>
      <c r="L171" s="58">
        <v>0</v>
      </c>
      <c r="M171" s="17">
        <f t="shared" si="2"/>
        <v>0</v>
      </c>
      <c r="N171" s="62"/>
    </row>
    <row r="172" spans="1:14" ht="13.5" thickBot="1">
      <c r="A172" s="12" t="s">
        <v>158</v>
      </c>
      <c r="B172" s="10">
        <v>1</v>
      </c>
      <c r="C172" s="15">
        <v>42053.25390625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58">
        <v>0</v>
      </c>
      <c r="J172" s="58">
        <v>0</v>
      </c>
      <c r="K172" s="58">
        <v>0</v>
      </c>
      <c r="L172" s="58">
        <v>0</v>
      </c>
      <c r="M172" s="17">
        <f t="shared" si="2"/>
        <v>0</v>
      </c>
      <c r="N172" s="62"/>
    </row>
    <row r="173" spans="1:14" ht="13.5" thickBot="1">
      <c r="A173" s="12" t="s">
        <v>158</v>
      </c>
      <c r="B173" s="10">
        <v>2</v>
      </c>
      <c r="C173" s="15">
        <v>39759.421875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58">
        <v>0</v>
      </c>
      <c r="J173" s="58">
        <v>0</v>
      </c>
      <c r="K173" s="58">
        <v>0</v>
      </c>
      <c r="L173" s="58">
        <v>0</v>
      </c>
      <c r="M173" s="17">
        <f t="shared" si="2"/>
        <v>0</v>
      </c>
      <c r="N173" s="62"/>
    </row>
    <row r="174" spans="1:14" ht="13.5" thickBot="1">
      <c r="A174" s="12" t="s">
        <v>158</v>
      </c>
      <c r="B174" s="10">
        <v>3</v>
      </c>
      <c r="C174" s="15">
        <v>37938.49609375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58">
        <v>0</v>
      </c>
      <c r="J174" s="58">
        <v>0</v>
      </c>
      <c r="K174" s="58">
        <v>0</v>
      </c>
      <c r="L174" s="58">
        <v>0</v>
      </c>
      <c r="M174" s="17">
        <f t="shared" si="2"/>
        <v>0</v>
      </c>
      <c r="N174" s="62"/>
    </row>
    <row r="175" spans="1:14" ht="13.5" thickBot="1">
      <c r="A175" s="12" t="s">
        <v>158</v>
      </c>
      <c r="B175" s="10">
        <v>4</v>
      </c>
      <c r="C175" s="15">
        <v>36644.3046875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58">
        <v>0</v>
      </c>
      <c r="J175" s="58">
        <v>0</v>
      </c>
      <c r="K175" s="58">
        <v>0</v>
      </c>
      <c r="L175" s="58">
        <v>0</v>
      </c>
      <c r="M175" s="17">
        <f t="shared" si="2"/>
        <v>0</v>
      </c>
      <c r="N175" s="62"/>
    </row>
    <row r="176" spans="1:14" ht="13.5" thickBot="1">
      <c r="A176" s="12" t="s">
        <v>158</v>
      </c>
      <c r="B176" s="10">
        <v>5</v>
      </c>
      <c r="C176" s="15">
        <v>35840.0703125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58">
        <v>0</v>
      </c>
      <c r="J176" s="58">
        <v>0</v>
      </c>
      <c r="K176" s="58">
        <v>0</v>
      </c>
      <c r="L176" s="58">
        <v>0</v>
      </c>
      <c r="M176" s="17">
        <f t="shared" si="2"/>
        <v>0</v>
      </c>
      <c r="N176" s="62"/>
    </row>
    <row r="177" spans="1:14" ht="13.5" thickBot="1">
      <c r="A177" s="12" t="s">
        <v>158</v>
      </c>
      <c r="B177" s="10">
        <v>6</v>
      </c>
      <c r="C177" s="15">
        <v>35586.7109375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58">
        <v>0</v>
      </c>
      <c r="J177" s="58">
        <v>0</v>
      </c>
      <c r="K177" s="58">
        <v>0</v>
      </c>
      <c r="L177" s="58">
        <v>0</v>
      </c>
      <c r="M177" s="17">
        <f t="shared" si="2"/>
        <v>0</v>
      </c>
      <c r="N177" s="62"/>
    </row>
    <row r="178" spans="1:14" ht="13.5" thickBot="1">
      <c r="A178" s="12" t="s">
        <v>158</v>
      </c>
      <c r="B178" s="10">
        <v>7</v>
      </c>
      <c r="C178" s="15">
        <v>35485.7890625</v>
      </c>
      <c r="D178" s="15">
        <v>0.6</v>
      </c>
      <c r="E178" s="15">
        <v>0.3</v>
      </c>
      <c r="F178" s="15">
        <v>9.7354045417000004E-2</v>
      </c>
      <c r="G178" s="15">
        <v>9.7354045417000004E-2</v>
      </c>
      <c r="H178" s="15">
        <v>0</v>
      </c>
      <c r="I178" s="58">
        <v>3.5347816699999999E-4</v>
      </c>
      <c r="J178" s="58">
        <v>3.5347816699999999E-4</v>
      </c>
      <c r="K178" s="58">
        <v>1.4250770300000001E-4</v>
      </c>
      <c r="L178" s="58">
        <v>1.4250770300000001E-4</v>
      </c>
      <c r="M178" s="17">
        <f t="shared" si="2"/>
        <v>0</v>
      </c>
      <c r="N178" s="62"/>
    </row>
    <row r="179" spans="1:14" ht="13.5" thickBot="1">
      <c r="A179" s="12" t="s">
        <v>158</v>
      </c>
      <c r="B179" s="10">
        <v>8</v>
      </c>
      <c r="C179" s="15">
        <v>36052.37109375</v>
      </c>
      <c r="D179" s="15">
        <v>116.9</v>
      </c>
      <c r="E179" s="15">
        <v>111.9</v>
      </c>
      <c r="F179" s="15">
        <v>55.357367532086002</v>
      </c>
      <c r="G179" s="15">
        <v>55.357367532086002</v>
      </c>
      <c r="H179" s="15">
        <v>0</v>
      </c>
      <c r="I179" s="58">
        <v>4.3278925785999997E-2</v>
      </c>
      <c r="J179" s="58">
        <v>4.3278925785999997E-2</v>
      </c>
      <c r="K179" s="58">
        <v>3.9762751382999999E-2</v>
      </c>
      <c r="L179" s="58">
        <v>3.9762751382999999E-2</v>
      </c>
      <c r="M179" s="17">
        <f t="shared" si="2"/>
        <v>1</v>
      </c>
      <c r="N179" s="62"/>
    </row>
    <row r="180" spans="1:14" ht="13.5" thickBot="1">
      <c r="A180" s="12" t="s">
        <v>158</v>
      </c>
      <c r="B180" s="10">
        <v>9</v>
      </c>
      <c r="C180" s="15">
        <v>39023.8671875</v>
      </c>
      <c r="D180" s="15">
        <v>631.20000000000005</v>
      </c>
      <c r="E180" s="15">
        <v>627.5</v>
      </c>
      <c r="F180" s="15">
        <v>255.013768555621</v>
      </c>
      <c r="G180" s="15">
        <v>255.013768555621</v>
      </c>
      <c r="H180" s="15">
        <v>0</v>
      </c>
      <c r="I180" s="58">
        <v>0.26454727949599999</v>
      </c>
      <c r="J180" s="58">
        <v>0.26454727949599999</v>
      </c>
      <c r="K180" s="58">
        <v>0.26194531043899999</v>
      </c>
      <c r="L180" s="58">
        <v>0.26194531043899999</v>
      </c>
      <c r="M180" s="17">
        <f t="shared" si="2"/>
        <v>1</v>
      </c>
      <c r="N180" s="62"/>
    </row>
    <row r="181" spans="1:14" ht="13.5" thickBot="1">
      <c r="A181" s="12" t="s">
        <v>158</v>
      </c>
      <c r="B181" s="10">
        <v>10</v>
      </c>
      <c r="C181" s="15">
        <v>42795.82421875</v>
      </c>
      <c r="D181" s="15">
        <v>988.8</v>
      </c>
      <c r="E181" s="15">
        <v>982</v>
      </c>
      <c r="F181" s="15">
        <v>411.55006537881201</v>
      </c>
      <c r="G181" s="15">
        <v>411.55006537881201</v>
      </c>
      <c r="H181" s="15">
        <v>0</v>
      </c>
      <c r="I181" s="58">
        <v>0.40594228876299998</v>
      </c>
      <c r="J181" s="58">
        <v>0.40594228876299998</v>
      </c>
      <c r="K181" s="58">
        <v>0.40116029157600003</v>
      </c>
      <c r="L181" s="58">
        <v>0.40116029157600003</v>
      </c>
      <c r="M181" s="17">
        <f t="shared" si="2"/>
        <v>1</v>
      </c>
      <c r="N181" s="62"/>
    </row>
    <row r="182" spans="1:14" ht="13.5" thickBot="1">
      <c r="A182" s="12" t="s">
        <v>158</v>
      </c>
      <c r="B182" s="10">
        <v>11</v>
      </c>
      <c r="C182" s="15">
        <v>46417.4296875</v>
      </c>
      <c r="D182" s="15">
        <v>1077.9000000000001</v>
      </c>
      <c r="E182" s="15">
        <v>1070.2</v>
      </c>
      <c r="F182" s="15">
        <v>584.61122893015499</v>
      </c>
      <c r="G182" s="15">
        <v>584.61122893015499</v>
      </c>
      <c r="H182" s="15">
        <v>0</v>
      </c>
      <c r="I182" s="58">
        <v>0.34689786994999999</v>
      </c>
      <c r="J182" s="58">
        <v>0.34689786994999999</v>
      </c>
      <c r="K182" s="58">
        <v>0.34148296137099998</v>
      </c>
      <c r="L182" s="58">
        <v>0.34148296137099998</v>
      </c>
      <c r="M182" s="17">
        <f t="shared" si="2"/>
        <v>1</v>
      </c>
      <c r="N182" s="62"/>
    </row>
    <row r="183" spans="1:14" ht="13.5" thickBot="1">
      <c r="A183" s="12" t="s">
        <v>158</v>
      </c>
      <c r="B183" s="10">
        <v>12</v>
      </c>
      <c r="C183" s="15">
        <v>49403.140625</v>
      </c>
      <c r="D183" s="15">
        <v>1112.3</v>
      </c>
      <c r="E183" s="15">
        <v>1104.3</v>
      </c>
      <c r="F183" s="15">
        <v>743.77062181194594</v>
      </c>
      <c r="G183" s="15">
        <v>743.77062181194594</v>
      </c>
      <c r="H183" s="15">
        <v>0</v>
      </c>
      <c r="I183" s="58">
        <v>0.25916271321200002</v>
      </c>
      <c r="J183" s="58">
        <v>0.25916271321200002</v>
      </c>
      <c r="K183" s="58">
        <v>0.25353683416799999</v>
      </c>
      <c r="L183" s="58">
        <v>0.25353683416799999</v>
      </c>
      <c r="M183" s="17">
        <f t="shared" si="2"/>
        <v>1</v>
      </c>
      <c r="N183" s="62"/>
    </row>
    <row r="184" spans="1:14" ht="13.5" thickBot="1">
      <c r="A184" s="12" t="s">
        <v>158</v>
      </c>
      <c r="B184" s="10">
        <v>13</v>
      </c>
      <c r="C184" s="15">
        <v>51568.9765625</v>
      </c>
      <c r="D184" s="15">
        <v>1107.0999999999999</v>
      </c>
      <c r="E184" s="15">
        <v>1098.9000000000001</v>
      </c>
      <c r="F184" s="15">
        <v>869.62647018273697</v>
      </c>
      <c r="G184" s="15">
        <v>869.62647018273697</v>
      </c>
      <c r="H184" s="15">
        <v>0</v>
      </c>
      <c r="I184" s="58">
        <v>0.166999669351</v>
      </c>
      <c r="J184" s="58">
        <v>0.166999669351</v>
      </c>
      <c r="K184" s="58">
        <v>0.161233143331</v>
      </c>
      <c r="L184" s="58">
        <v>0.161233143331</v>
      </c>
      <c r="M184" s="17">
        <f t="shared" si="2"/>
        <v>1</v>
      </c>
      <c r="N184" s="62"/>
    </row>
    <row r="185" spans="1:14" ht="13.5" thickBot="1">
      <c r="A185" s="12" t="s">
        <v>158</v>
      </c>
      <c r="B185" s="10">
        <v>14</v>
      </c>
      <c r="C185" s="15">
        <v>52837.890625</v>
      </c>
      <c r="D185" s="15">
        <v>931.5</v>
      </c>
      <c r="E185" s="15">
        <v>923.3</v>
      </c>
      <c r="F185" s="15">
        <v>1103.58041713072</v>
      </c>
      <c r="G185" s="15">
        <v>1121.8725297291401</v>
      </c>
      <c r="H185" s="15">
        <v>18.292112598418999</v>
      </c>
      <c r="I185" s="58">
        <v>0.133876603185</v>
      </c>
      <c r="J185" s="58">
        <v>0.121012951568</v>
      </c>
      <c r="K185" s="58">
        <v>0.13964312920399999</v>
      </c>
      <c r="L185" s="58">
        <v>0.12677947758800001</v>
      </c>
      <c r="M185" s="17">
        <f t="shared" si="2"/>
        <v>1</v>
      </c>
      <c r="N185" s="62"/>
    </row>
    <row r="186" spans="1:14" ht="13.5" thickBot="1">
      <c r="A186" s="12" t="s">
        <v>158</v>
      </c>
      <c r="B186" s="10">
        <v>15</v>
      </c>
      <c r="C186" s="15">
        <v>53853.20703125</v>
      </c>
      <c r="D186" s="15">
        <v>891.6</v>
      </c>
      <c r="E186" s="15">
        <v>883.4</v>
      </c>
      <c r="F186" s="15">
        <v>1101.31448046592</v>
      </c>
      <c r="G186" s="15">
        <v>1165.2867849434699</v>
      </c>
      <c r="H186" s="15">
        <v>63.972304477557998</v>
      </c>
      <c r="I186" s="58">
        <v>0.19246609348999999</v>
      </c>
      <c r="J186" s="58">
        <v>0.14747853759900001</v>
      </c>
      <c r="K186" s="58">
        <v>0.19823261951000001</v>
      </c>
      <c r="L186" s="58">
        <v>0.153245063618</v>
      </c>
      <c r="M186" s="17">
        <f t="shared" si="2"/>
        <v>1</v>
      </c>
      <c r="N186" s="62"/>
    </row>
    <row r="187" spans="1:14" ht="13.5" thickBot="1">
      <c r="A187" s="12" t="s">
        <v>158</v>
      </c>
      <c r="B187" s="10">
        <v>16</v>
      </c>
      <c r="C187" s="15">
        <v>54560.81640625</v>
      </c>
      <c r="D187" s="15">
        <v>852.8</v>
      </c>
      <c r="E187" s="15">
        <v>845</v>
      </c>
      <c r="F187" s="15">
        <v>987.73741521120098</v>
      </c>
      <c r="G187" s="15">
        <v>1057.36125188033</v>
      </c>
      <c r="H187" s="15">
        <v>69.623836669127002</v>
      </c>
      <c r="I187" s="58">
        <v>0.14385460751000001</v>
      </c>
      <c r="J187" s="58">
        <v>9.4892697053999997E-2</v>
      </c>
      <c r="K187" s="58">
        <v>0.14933983957800001</v>
      </c>
      <c r="L187" s="58">
        <v>0.10037792912100001</v>
      </c>
      <c r="M187" s="17">
        <f t="shared" si="2"/>
        <v>1</v>
      </c>
      <c r="N187" s="62"/>
    </row>
    <row r="188" spans="1:14" ht="13.5" thickBot="1">
      <c r="A188" s="12" t="s">
        <v>158</v>
      </c>
      <c r="B188" s="10">
        <v>17</v>
      </c>
      <c r="C188" s="15">
        <v>55017.1484375</v>
      </c>
      <c r="D188" s="15">
        <v>745.2</v>
      </c>
      <c r="E188" s="15">
        <v>737.5</v>
      </c>
      <c r="F188" s="15">
        <v>803.92813515530702</v>
      </c>
      <c r="G188" s="15">
        <v>873.53532265530703</v>
      </c>
      <c r="H188" s="15">
        <v>69.607187499999</v>
      </c>
      <c r="I188" s="58">
        <v>9.0249875285000003E-2</v>
      </c>
      <c r="J188" s="58">
        <v>4.1299673103999998E-2</v>
      </c>
      <c r="K188" s="58">
        <v>9.5664783864E-2</v>
      </c>
      <c r="L188" s="58">
        <v>4.6714581684000001E-2</v>
      </c>
      <c r="M188" s="17">
        <f t="shared" si="2"/>
        <v>1</v>
      </c>
      <c r="N188" s="62"/>
    </row>
    <row r="189" spans="1:14" ht="13.5" thickBot="1">
      <c r="A189" s="12" t="s">
        <v>158</v>
      </c>
      <c r="B189" s="10">
        <v>18</v>
      </c>
      <c r="C189" s="15">
        <v>54840.71875</v>
      </c>
      <c r="D189" s="15">
        <v>591.6</v>
      </c>
      <c r="E189" s="15">
        <v>584.29999999999995</v>
      </c>
      <c r="F189" s="15">
        <v>588.68413940211099</v>
      </c>
      <c r="G189" s="15">
        <v>666.31199771238698</v>
      </c>
      <c r="H189" s="15">
        <v>77.627858310275002</v>
      </c>
      <c r="I189" s="58">
        <v>5.2540082778999998E-2</v>
      </c>
      <c r="J189" s="58">
        <v>2.0505348780000001E-3</v>
      </c>
      <c r="K189" s="58">
        <v>5.7673697406E-2</v>
      </c>
      <c r="L189" s="58">
        <v>3.0830797479999999E-3</v>
      </c>
      <c r="M189" s="17">
        <f t="shared" si="2"/>
        <v>1</v>
      </c>
      <c r="N189" s="62"/>
    </row>
    <row r="190" spans="1:14" ht="13.5" thickBot="1">
      <c r="A190" s="12" t="s">
        <v>158</v>
      </c>
      <c r="B190" s="10">
        <v>19</v>
      </c>
      <c r="C190" s="15">
        <v>53857.8125</v>
      </c>
      <c r="D190" s="15">
        <v>469.9</v>
      </c>
      <c r="E190" s="15">
        <v>462.9</v>
      </c>
      <c r="F190" s="15">
        <v>329.32941556937197</v>
      </c>
      <c r="G190" s="15">
        <v>335.156627966629</v>
      </c>
      <c r="H190" s="15">
        <v>5.827212397257</v>
      </c>
      <c r="I190" s="58">
        <v>9.4756239123000005E-2</v>
      </c>
      <c r="J190" s="58">
        <v>9.8854138135999997E-2</v>
      </c>
      <c r="K190" s="58">
        <v>8.9833594959999999E-2</v>
      </c>
      <c r="L190" s="58">
        <v>9.3931493973000005E-2</v>
      </c>
      <c r="M190" s="17">
        <f t="shared" si="2"/>
        <v>1</v>
      </c>
      <c r="N190" s="62"/>
    </row>
    <row r="191" spans="1:14" ht="13.5" thickBot="1">
      <c r="A191" s="12" t="s">
        <v>158</v>
      </c>
      <c r="B191" s="10">
        <v>20</v>
      </c>
      <c r="C191" s="15">
        <v>52266.26171875</v>
      </c>
      <c r="D191" s="15">
        <v>243.1</v>
      </c>
      <c r="E191" s="15">
        <v>240</v>
      </c>
      <c r="F191" s="15">
        <v>166.709157382705</v>
      </c>
      <c r="G191" s="15">
        <v>166.709157382705</v>
      </c>
      <c r="H191" s="15">
        <v>0</v>
      </c>
      <c r="I191" s="58">
        <v>5.3720705075E-2</v>
      </c>
      <c r="J191" s="58">
        <v>5.3720705075E-2</v>
      </c>
      <c r="K191" s="58">
        <v>5.1540676946000001E-2</v>
      </c>
      <c r="L191" s="58">
        <v>5.1540676946000001E-2</v>
      </c>
      <c r="M191" s="17">
        <f t="shared" si="2"/>
        <v>1</v>
      </c>
      <c r="N191" s="62"/>
    </row>
    <row r="192" spans="1:14" ht="13.5" thickBot="1">
      <c r="A192" s="12" t="s">
        <v>158</v>
      </c>
      <c r="B192" s="10">
        <v>21</v>
      </c>
      <c r="C192" s="15">
        <v>50804.09375</v>
      </c>
      <c r="D192" s="15">
        <v>44.3</v>
      </c>
      <c r="E192" s="15">
        <v>36.1</v>
      </c>
      <c r="F192" s="15">
        <v>27.558813454833999</v>
      </c>
      <c r="G192" s="15">
        <v>27.559486067763</v>
      </c>
      <c r="H192" s="15">
        <v>6.7261292900000003E-4</v>
      </c>
      <c r="I192" s="58">
        <v>1.1772513312999999E-2</v>
      </c>
      <c r="J192" s="58">
        <v>1.1772986318000001E-2</v>
      </c>
      <c r="K192" s="58">
        <v>6.0059872939999997E-3</v>
      </c>
      <c r="L192" s="58">
        <v>6.0064602979999996E-3</v>
      </c>
      <c r="M192" s="17">
        <f t="shared" si="2"/>
        <v>1</v>
      </c>
      <c r="N192" s="62"/>
    </row>
    <row r="193" spans="1:14" ht="13.5" thickBot="1">
      <c r="A193" s="12" t="s">
        <v>158</v>
      </c>
      <c r="B193" s="10">
        <v>22</v>
      </c>
      <c r="C193" s="15">
        <v>49984.8203125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58">
        <v>0</v>
      </c>
      <c r="J193" s="58">
        <v>0</v>
      </c>
      <c r="K193" s="58">
        <v>0</v>
      </c>
      <c r="L193" s="58">
        <v>0</v>
      </c>
      <c r="M193" s="17">
        <f t="shared" si="2"/>
        <v>0</v>
      </c>
      <c r="N193" s="62"/>
    </row>
    <row r="194" spans="1:14" ht="13.5" thickBot="1">
      <c r="A194" s="12" t="s">
        <v>158</v>
      </c>
      <c r="B194" s="10">
        <v>23</v>
      </c>
      <c r="C194" s="15">
        <v>47253.203125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58">
        <v>0</v>
      </c>
      <c r="J194" s="58">
        <v>0</v>
      </c>
      <c r="K194" s="58">
        <v>0</v>
      </c>
      <c r="L194" s="58">
        <v>0</v>
      </c>
      <c r="M194" s="17">
        <f t="shared" si="2"/>
        <v>0</v>
      </c>
      <c r="N194" s="62"/>
    </row>
    <row r="195" spans="1:14" ht="13.5" thickBot="1">
      <c r="A195" s="12" t="s">
        <v>158</v>
      </c>
      <c r="B195" s="10">
        <v>24</v>
      </c>
      <c r="C195" s="15">
        <v>43811.24609375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58">
        <v>0</v>
      </c>
      <c r="J195" s="58">
        <v>0</v>
      </c>
      <c r="K195" s="58">
        <v>0</v>
      </c>
      <c r="L195" s="58">
        <v>0</v>
      </c>
      <c r="M195" s="17">
        <f t="shared" si="2"/>
        <v>0</v>
      </c>
      <c r="N195" s="62"/>
    </row>
    <row r="196" spans="1:14" ht="13.5" thickBot="1">
      <c r="A196" s="12" t="s">
        <v>159</v>
      </c>
      <c r="B196" s="10">
        <v>1</v>
      </c>
      <c r="C196" s="15">
        <v>40803.30078125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58">
        <v>0</v>
      </c>
      <c r="J196" s="58">
        <v>0</v>
      </c>
      <c r="K196" s="58">
        <v>0</v>
      </c>
      <c r="L196" s="58">
        <v>0</v>
      </c>
      <c r="M196" s="17">
        <f t="shared" si="2"/>
        <v>0</v>
      </c>
      <c r="N196" s="62"/>
    </row>
    <row r="197" spans="1:14" ht="13.5" thickBot="1">
      <c r="A197" s="12" t="s">
        <v>159</v>
      </c>
      <c r="B197" s="10">
        <v>2</v>
      </c>
      <c r="C197" s="15">
        <v>38779.90234375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58">
        <v>0</v>
      </c>
      <c r="J197" s="58">
        <v>0</v>
      </c>
      <c r="K197" s="58">
        <v>0</v>
      </c>
      <c r="L197" s="58">
        <v>0</v>
      </c>
      <c r="M197" s="17">
        <f t="shared" ref="M197:M260" si="3">IF(F197&gt;5,1,0)</f>
        <v>0</v>
      </c>
      <c r="N197" s="62"/>
    </row>
    <row r="198" spans="1:14" ht="13.5" thickBot="1">
      <c r="A198" s="12" t="s">
        <v>159</v>
      </c>
      <c r="B198" s="10">
        <v>3</v>
      </c>
      <c r="C198" s="15">
        <v>37452.4140625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58">
        <v>0</v>
      </c>
      <c r="J198" s="58">
        <v>0</v>
      </c>
      <c r="K198" s="58">
        <v>0</v>
      </c>
      <c r="L198" s="58">
        <v>0</v>
      </c>
      <c r="M198" s="17">
        <f t="shared" si="3"/>
        <v>0</v>
      </c>
      <c r="N198" s="62"/>
    </row>
    <row r="199" spans="1:14" ht="13.5" thickBot="1">
      <c r="A199" s="12" t="s">
        <v>159</v>
      </c>
      <c r="B199" s="10">
        <v>4</v>
      </c>
      <c r="C199" s="15">
        <v>36791.1015625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58">
        <v>0</v>
      </c>
      <c r="J199" s="58">
        <v>0</v>
      </c>
      <c r="K199" s="58">
        <v>0</v>
      </c>
      <c r="L199" s="58">
        <v>0</v>
      </c>
      <c r="M199" s="17">
        <f t="shared" si="3"/>
        <v>0</v>
      </c>
      <c r="N199" s="62"/>
    </row>
    <row r="200" spans="1:14" ht="13.5" thickBot="1">
      <c r="A200" s="12" t="s">
        <v>159</v>
      </c>
      <c r="B200" s="10">
        <v>5</v>
      </c>
      <c r="C200" s="15">
        <v>36930.30859375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58">
        <v>0</v>
      </c>
      <c r="J200" s="58">
        <v>0</v>
      </c>
      <c r="K200" s="58">
        <v>0</v>
      </c>
      <c r="L200" s="58">
        <v>0</v>
      </c>
      <c r="M200" s="17">
        <f t="shared" si="3"/>
        <v>0</v>
      </c>
      <c r="N200" s="62"/>
    </row>
    <row r="201" spans="1:14" ht="13.5" thickBot="1">
      <c r="A201" s="12" t="s">
        <v>159</v>
      </c>
      <c r="B201" s="10">
        <v>6</v>
      </c>
      <c r="C201" s="15">
        <v>38272.078125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58">
        <v>0</v>
      </c>
      <c r="J201" s="58">
        <v>0</v>
      </c>
      <c r="K201" s="58">
        <v>0</v>
      </c>
      <c r="L201" s="58">
        <v>0</v>
      </c>
      <c r="M201" s="17">
        <f t="shared" si="3"/>
        <v>0</v>
      </c>
      <c r="N201" s="62"/>
    </row>
    <row r="202" spans="1:14" ht="13.5" thickBot="1">
      <c r="A202" s="12" t="s">
        <v>159</v>
      </c>
      <c r="B202" s="10">
        <v>7</v>
      </c>
      <c r="C202" s="15">
        <v>40035.59765625</v>
      </c>
      <c r="D202" s="15">
        <v>0.9</v>
      </c>
      <c r="E202" s="15">
        <v>0.4</v>
      </c>
      <c r="F202" s="15">
        <v>1.5701067480249999</v>
      </c>
      <c r="G202" s="15">
        <v>1.570326511437</v>
      </c>
      <c r="H202" s="15">
        <v>2.19763411E-4</v>
      </c>
      <c r="I202" s="58">
        <v>4.7139698399999998E-4</v>
      </c>
      <c r="J202" s="58">
        <v>4.7124243800000001E-4</v>
      </c>
      <c r="K202" s="58">
        <v>8.2301442399999999E-4</v>
      </c>
      <c r="L202" s="58">
        <v>8.2285987899999996E-4</v>
      </c>
      <c r="M202" s="17">
        <f t="shared" si="3"/>
        <v>0</v>
      </c>
      <c r="N202" s="62"/>
    </row>
    <row r="203" spans="1:14" ht="13.5" thickBot="1">
      <c r="A203" s="12" t="s">
        <v>159</v>
      </c>
      <c r="B203" s="10">
        <v>8</v>
      </c>
      <c r="C203" s="15">
        <v>41359.5859375</v>
      </c>
      <c r="D203" s="15">
        <v>97</v>
      </c>
      <c r="E203" s="15">
        <v>92.7</v>
      </c>
      <c r="F203" s="15">
        <v>88.126305409854993</v>
      </c>
      <c r="G203" s="15">
        <v>88.129049803203998</v>
      </c>
      <c r="H203" s="15">
        <v>2.7443933489999998E-3</v>
      </c>
      <c r="I203" s="58">
        <v>6.2383616010000002E-3</v>
      </c>
      <c r="J203" s="58">
        <v>6.2402915539999998E-3</v>
      </c>
      <c r="K203" s="58">
        <v>3.2144516149999998E-3</v>
      </c>
      <c r="L203" s="58">
        <v>3.2163815679999998E-3</v>
      </c>
      <c r="M203" s="17">
        <f t="shared" si="3"/>
        <v>1</v>
      </c>
      <c r="N203" s="62"/>
    </row>
    <row r="204" spans="1:14" ht="13.5" thickBot="1">
      <c r="A204" s="12" t="s">
        <v>159</v>
      </c>
      <c r="B204" s="10">
        <v>9</v>
      </c>
      <c r="C204" s="15">
        <v>43517.953125</v>
      </c>
      <c r="D204" s="15">
        <v>461.8</v>
      </c>
      <c r="E204" s="15">
        <v>456.3</v>
      </c>
      <c r="F204" s="15">
        <v>278.39024291103101</v>
      </c>
      <c r="G204" s="15">
        <v>278.39024291103101</v>
      </c>
      <c r="H204" s="15">
        <v>0</v>
      </c>
      <c r="I204" s="58">
        <v>0.12898013859900001</v>
      </c>
      <c r="J204" s="58">
        <v>0.12898013859900001</v>
      </c>
      <c r="K204" s="58">
        <v>0.125112346757</v>
      </c>
      <c r="L204" s="58">
        <v>0.125112346757</v>
      </c>
      <c r="M204" s="17">
        <f t="shared" si="3"/>
        <v>1</v>
      </c>
      <c r="N204" s="62"/>
    </row>
    <row r="205" spans="1:14" ht="13.5" thickBot="1">
      <c r="A205" s="12" t="s">
        <v>159</v>
      </c>
      <c r="B205" s="10">
        <v>10</v>
      </c>
      <c r="C205" s="15">
        <v>46438.44921875</v>
      </c>
      <c r="D205" s="15">
        <v>793.5</v>
      </c>
      <c r="E205" s="15">
        <v>788</v>
      </c>
      <c r="F205" s="15">
        <v>385.32671239217098</v>
      </c>
      <c r="G205" s="15">
        <v>385.32671239217098</v>
      </c>
      <c r="H205" s="15">
        <v>0</v>
      </c>
      <c r="I205" s="58">
        <v>0.28704169311299998</v>
      </c>
      <c r="J205" s="58">
        <v>0.28704169311299998</v>
      </c>
      <c r="K205" s="58">
        <v>0.28317390127100001</v>
      </c>
      <c r="L205" s="58">
        <v>0.28317390127100001</v>
      </c>
      <c r="M205" s="17">
        <f t="shared" si="3"/>
        <v>1</v>
      </c>
      <c r="N205" s="62"/>
    </row>
    <row r="206" spans="1:14" ht="13.5" thickBot="1">
      <c r="A206" s="12" t="s">
        <v>159</v>
      </c>
      <c r="B206" s="10">
        <v>11</v>
      </c>
      <c r="C206" s="15">
        <v>49486.8203125</v>
      </c>
      <c r="D206" s="15">
        <v>941.6</v>
      </c>
      <c r="E206" s="15">
        <v>935.1</v>
      </c>
      <c r="F206" s="15">
        <v>603.54631699469303</v>
      </c>
      <c r="G206" s="15">
        <v>603.54631699469303</v>
      </c>
      <c r="H206" s="15">
        <v>0</v>
      </c>
      <c r="I206" s="58">
        <v>0.237731141353</v>
      </c>
      <c r="J206" s="58">
        <v>0.237731141353</v>
      </c>
      <c r="K206" s="58">
        <v>0.233160114631</v>
      </c>
      <c r="L206" s="58">
        <v>0.233160114631</v>
      </c>
      <c r="M206" s="17">
        <f t="shared" si="3"/>
        <v>1</v>
      </c>
      <c r="N206" s="62"/>
    </row>
    <row r="207" spans="1:14" ht="13.5" thickBot="1">
      <c r="A207" s="12" t="s">
        <v>159</v>
      </c>
      <c r="B207" s="10">
        <v>12</v>
      </c>
      <c r="C207" s="15">
        <v>52193.85546875</v>
      </c>
      <c r="D207" s="15">
        <v>993.4</v>
      </c>
      <c r="E207" s="15">
        <v>986.5</v>
      </c>
      <c r="F207" s="15">
        <v>765.85657886120998</v>
      </c>
      <c r="G207" s="15">
        <v>765.85657886120998</v>
      </c>
      <c r="H207" s="15">
        <v>0</v>
      </c>
      <c r="I207" s="58">
        <v>0.16001647056099999</v>
      </c>
      <c r="J207" s="58">
        <v>0.16001647056099999</v>
      </c>
      <c r="K207" s="58">
        <v>0.155164149886</v>
      </c>
      <c r="L207" s="58">
        <v>0.155164149886</v>
      </c>
      <c r="M207" s="17">
        <f t="shared" si="3"/>
        <v>1</v>
      </c>
      <c r="N207" s="62"/>
    </row>
    <row r="208" spans="1:14" ht="13.5" thickBot="1">
      <c r="A208" s="12" t="s">
        <v>159</v>
      </c>
      <c r="B208" s="10">
        <v>13</v>
      </c>
      <c r="C208" s="15">
        <v>53862.30078125</v>
      </c>
      <c r="D208" s="15">
        <v>1024.0999999999999</v>
      </c>
      <c r="E208" s="15">
        <v>1017.1</v>
      </c>
      <c r="F208" s="15">
        <v>831.82516764521597</v>
      </c>
      <c r="G208" s="15">
        <v>848.86519812848803</v>
      </c>
      <c r="H208" s="15">
        <v>17.040030483272002</v>
      </c>
      <c r="I208" s="58">
        <v>0.123231224944</v>
      </c>
      <c r="J208" s="58">
        <v>0.135214368744</v>
      </c>
      <c r="K208" s="58">
        <v>0.118308580781</v>
      </c>
      <c r="L208" s="58">
        <v>0.130291724581</v>
      </c>
      <c r="M208" s="17">
        <f t="shared" si="3"/>
        <v>1</v>
      </c>
      <c r="N208" s="62"/>
    </row>
    <row r="209" spans="1:14" ht="13.5" thickBot="1">
      <c r="A209" s="12" t="s">
        <v>159</v>
      </c>
      <c r="B209" s="10">
        <v>14</v>
      </c>
      <c r="C209" s="15">
        <v>54615.6640625</v>
      </c>
      <c r="D209" s="15">
        <v>936.8</v>
      </c>
      <c r="E209" s="15">
        <v>929.7</v>
      </c>
      <c r="F209" s="15">
        <v>782.844181990425</v>
      </c>
      <c r="G209" s="15">
        <v>832.22852529241004</v>
      </c>
      <c r="H209" s="15">
        <v>49.384343301984998</v>
      </c>
      <c r="I209" s="58">
        <v>7.3538308514000006E-2</v>
      </c>
      <c r="J209" s="58">
        <v>0.108267101272</v>
      </c>
      <c r="K209" s="58">
        <v>6.8545340863000001E-2</v>
      </c>
      <c r="L209" s="58">
        <v>0.10327413362100001</v>
      </c>
      <c r="M209" s="17">
        <f t="shared" si="3"/>
        <v>1</v>
      </c>
      <c r="N209" s="62"/>
    </row>
    <row r="210" spans="1:14" ht="13.5" thickBot="1">
      <c r="A210" s="12" t="s">
        <v>159</v>
      </c>
      <c r="B210" s="10">
        <v>15</v>
      </c>
      <c r="C210" s="15">
        <v>54585.328125</v>
      </c>
      <c r="D210" s="15">
        <v>920.4</v>
      </c>
      <c r="E210" s="15">
        <v>912.8</v>
      </c>
      <c r="F210" s="15">
        <v>794.95953548603597</v>
      </c>
      <c r="G210" s="15">
        <v>815.40865050805905</v>
      </c>
      <c r="H210" s="15">
        <v>20.449115022023001</v>
      </c>
      <c r="I210" s="58">
        <v>7.3833579107999994E-2</v>
      </c>
      <c r="J210" s="58">
        <v>8.8214110065999995E-2</v>
      </c>
      <c r="K210" s="58">
        <v>6.8488994016000004E-2</v>
      </c>
      <c r="L210" s="58">
        <v>8.2869524974000006E-2</v>
      </c>
      <c r="M210" s="17">
        <f t="shared" si="3"/>
        <v>1</v>
      </c>
      <c r="N210" s="62"/>
    </row>
    <row r="211" spans="1:14" ht="13.5" thickBot="1">
      <c r="A211" s="12" t="s">
        <v>159</v>
      </c>
      <c r="B211" s="10">
        <v>16</v>
      </c>
      <c r="C211" s="15">
        <v>54315.5546875</v>
      </c>
      <c r="D211" s="15">
        <v>893.4</v>
      </c>
      <c r="E211" s="15">
        <v>886</v>
      </c>
      <c r="F211" s="15">
        <v>620.10405144545803</v>
      </c>
      <c r="G211" s="15">
        <v>627.035972726213</v>
      </c>
      <c r="H211" s="15">
        <v>6.9319212807539996</v>
      </c>
      <c r="I211" s="58">
        <v>0.18731647487600001</v>
      </c>
      <c r="J211" s="58">
        <v>0.19219124370900001</v>
      </c>
      <c r="K211" s="58">
        <v>0.18211253676</v>
      </c>
      <c r="L211" s="58">
        <v>0.186987305593</v>
      </c>
      <c r="M211" s="17">
        <f t="shared" si="3"/>
        <v>1</v>
      </c>
      <c r="N211" s="62"/>
    </row>
    <row r="212" spans="1:14" ht="13.5" thickBot="1">
      <c r="A212" s="12" t="s">
        <v>159</v>
      </c>
      <c r="B212" s="10">
        <v>17</v>
      </c>
      <c r="C212" s="15">
        <v>54389.5078125</v>
      </c>
      <c r="D212" s="15">
        <v>803.3</v>
      </c>
      <c r="E212" s="15">
        <v>797</v>
      </c>
      <c r="F212" s="15">
        <v>627.14758311602804</v>
      </c>
      <c r="G212" s="15">
        <v>665.10801609264502</v>
      </c>
      <c r="H212" s="15">
        <v>37.960432976615998</v>
      </c>
      <c r="I212" s="58">
        <v>9.7181423281999996E-2</v>
      </c>
      <c r="J212" s="58">
        <v>0.123876523828</v>
      </c>
      <c r="K212" s="58">
        <v>9.2751043534999994E-2</v>
      </c>
      <c r="L212" s="58">
        <v>0.119446144081</v>
      </c>
      <c r="M212" s="17">
        <f t="shared" si="3"/>
        <v>1</v>
      </c>
      <c r="N212" s="62"/>
    </row>
    <row r="213" spans="1:14" ht="13.5" thickBot="1">
      <c r="A213" s="12" t="s">
        <v>159</v>
      </c>
      <c r="B213" s="10">
        <v>18</v>
      </c>
      <c r="C213" s="15">
        <v>54624.1171875</v>
      </c>
      <c r="D213" s="15">
        <v>723.8</v>
      </c>
      <c r="E213" s="15">
        <v>717.5</v>
      </c>
      <c r="F213" s="15">
        <v>465.37947893381101</v>
      </c>
      <c r="G213" s="15">
        <v>484.65807661082999</v>
      </c>
      <c r="H213" s="15">
        <v>19.278597677017999</v>
      </c>
      <c r="I213" s="58">
        <v>0.16817294190500001</v>
      </c>
      <c r="J213" s="58">
        <v>0.181730324237</v>
      </c>
      <c r="K213" s="58">
        <v>0.16374256215800001</v>
      </c>
      <c r="L213" s="58">
        <v>0.17729994449</v>
      </c>
      <c r="M213" s="17">
        <f t="shared" si="3"/>
        <v>1</v>
      </c>
      <c r="N213" s="62"/>
    </row>
    <row r="214" spans="1:14" ht="13.5" thickBot="1">
      <c r="A214" s="12" t="s">
        <v>159</v>
      </c>
      <c r="B214" s="10">
        <v>19</v>
      </c>
      <c r="C214" s="15">
        <v>53895.72265625</v>
      </c>
      <c r="D214" s="15">
        <v>553.5</v>
      </c>
      <c r="E214" s="15">
        <v>547.9</v>
      </c>
      <c r="F214" s="15">
        <v>397.82462592394899</v>
      </c>
      <c r="G214" s="15">
        <v>404.26509754874701</v>
      </c>
      <c r="H214" s="15">
        <v>6.4404716247970004</v>
      </c>
      <c r="I214" s="58">
        <v>0.104947188784</v>
      </c>
      <c r="J214" s="58">
        <v>0.109476353077</v>
      </c>
      <c r="K214" s="58">
        <v>0.101009073453</v>
      </c>
      <c r="L214" s="58">
        <v>0.105538237746</v>
      </c>
      <c r="M214" s="17">
        <f t="shared" si="3"/>
        <v>1</v>
      </c>
      <c r="N214" s="62"/>
    </row>
    <row r="215" spans="1:14" ht="13.5" thickBot="1">
      <c r="A215" s="12" t="s">
        <v>159</v>
      </c>
      <c r="B215" s="10">
        <v>20</v>
      </c>
      <c r="C215" s="15">
        <v>52290.75</v>
      </c>
      <c r="D215" s="15">
        <v>262.89999999999998</v>
      </c>
      <c r="E215" s="15">
        <v>260.2</v>
      </c>
      <c r="F215" s="15">
        <v>153.23187434783401</v>
      </c>
      <c r="G215" s="15">
        <v>153.23187434783401</v>
      </c>
      <c r="H215" s="15">
        <v>0</v>
      </c>
      <c r="I215" s="58">
        <v>7.7122451231999997E-2</v>
      </c>
      <c r="J215" s="58">
        <v>7.7122451231999997E-2</v>
      </c>
      <c r="K215" s="58">
        <v>7.5223717053999994E-2</v>
      </c>
      <c r="L215" s="58">
        <v>7.5223717053999994E-2</v>
      </c>
      <c r="M215" s="17">
        <f t="shared" si="3"/>
        <v>1</v>
      </c>
      <c r="N215" s="62"/>
    </row>
    <row r="216" spans="1:14" ht="13.5" thickBot="1">
      <c r="A216" s="12" t="s">
        <v>159</v>
      </c>
      <c r="B216" s="10">
        <v>21</v>
      </c>
      <c r="C216" s="15">
        <v>51013.02734375</v>
      </c>
      <c r="D216" s="15">
        <v>42.1</v>
      </c>
      <c r="E216" s="15">
        <v>35.799999999999997</v>
      </c>
      <c r="F216" s="15">
        <v>27.866884886643</v>
      </c>
      <c r="G216" s="15">
        <v>27.866884886643</v>
      </c>
      <c r="H216" s="15">
        <v>0</v>
      </c>
      <c r="I216" s="58">
        <v>1.0009223005E-2</v>
      </c>
      <c r="J216" s="58">
        <v>1.0009223005E-2</v>
      </c>
      <c r="K216" s="58">
        <v>5.5788432579999998E-3</v>
      </c>
      <c r="L216" s="58">
        <v>5.5788432579999998E-3</v>
      </c>
      <c r="M216" s="17">
        <f t="shared" si="3"/>
        <v>1</v>
      </c>
      <c r="N216" s="62"/>
    </row>
    <row r="217" spans="1:14" ht="13.5" thickBot="1">
      <c r="A217" s="12" t="s">
        <v>159</v>
      </c>
      <c r="B217" s="10">
        <v>22</v>
      </c>
      <c r="C217" s="15">
        <v>50102.79296875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58">
        <v>0</v>
      </c>
      <c r="J217" s="58">
        <v>0</v>
      </c>
      <c r="K217" s="58">
        <v>0</v>
      </c>
      <c r="L217" s="58">
        <v>0</v>
      </c>
      <c r="M217" s="17">
        <f t="shared" si="3"/>
        <v>0</v>
      </c>
      <c r="N217" s="62"/>
    </row>
    <row r="218" spans="1:14" ht="13.5" thickBot="1">
      <c r="A218" s="12" t="s">
        <v>159</v>
      </c>
      <c r="B218" s="10">
        <v>23</v>
      </c>
      <c r="C218" s="15">
        <v>47162.16015625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58">
        <v>0</v>
      </c>
      <c r="J218" s="58">
        <v>0</v>
      </c>
      <c r="K218" s="58">
        <v>0</v>
      </c>
      <c r="L218" s="58">
        <v>0</v>
      </c>
      <c r="M218" s="17">
        <f t="shared" si="3"/>
        <v>0</v>
      </c>
      <c r="N218" s="62"/>
    </row>
    <row r="219" spans="1:14" ht="13.5" thickBot="1">
      <c r="A219" s="12" t="s">
        <v>159</v>
      </c>
      <c r="B219" s="10">
        <v>24</v>
      </c>
      <c r="C219" s="15">
        <v>43441.171875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58">
        <v>0</v>
      </c>
      <c r="J219" s="58">
        <v>0</v>
      </c>
      <c r="K219" s="58">
        <v>0</v>
      </c>
      <c r="L219" s="58">
        <v>0</v>
      </c>
      <c r="M219" s="17">
        <f t="shared" si="3"/>
        <v>0</v>
      </c>
      <c r="N219" s="62"/>
    </row>
    <row r="220" spans="1:14" ht="13.5" thickBot="1">
      <c r="A220" s="12" t="s">
        <v>160</v>
      </c>
      <c r="B220" s="10">
        <v>1</v>
      </c>
      <c r="C220" s="15">
        <v>40563.2109375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58">
        <v>0</v>
      </c>
      <c r="J220" s="58">
        <v>0</v>
      </c>
      <c r="K220" s="58">
        <v>0</v>
      </c>
      <c r="L220" s="58">
        <v>0</v>
      </c>
      <c r="M220" s="17">
        <f t="shared" si="3"/>
        <v>0</v>
      </c>
      <c r="N220" s="62"/>
    </row>
    <row r="221" spans="1:14" ht="13.5" thickBot="1">
      <c r="A221" s="12" t="s">
        <v>160</v>
      </c>
      <c r="B221" s="10">
        <v>2</v>
      </c>
      <c r="C221" s="15">
        <v>38492.8671875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58">
        <v>0</v>
      </c>
      <c r="J221" s="58">
        <v>0</v>
      </c>
      <c r="K221" s="58">
        <v>0</v>
      </c>
      <c r="L221" s="58">
        <v>0</v>
      </c>
      <c r="M221" s="17">
        <f t="shared" si="3"/>
        <v>0</v>
      </c>
      <c r="N221" s="62"/>
    </row>
    <row r="222" spans="1:14" ht="13.5" thickBot="1">
      <c r="A222" s="12" t="s">
        <v>160</v>
      </c>
      <c r="B222" s="10">
        <v>3</v>
      </c>
      <c r="C222" s="15">
        <v>37056.953125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58">
        <v>0</v>
      </c>
      <c r="J222" s="58">
        <v>0</v>
      </c>
      <c r="K222" s="58">
        <v>0</v>
      </c>
      <c r="L222" s="58">
        <v>0</v>
      </c>
      <c r="M222" s="17">
        <f t="shared" si="3"/>
        <v>0</v>
      </c>
      <c r="N222" s="62"/>
    </row>
    <row r="223" spans="1:14" ht="13.5" thickBot="1">
      <c r="A223" s="12" t="s">
        <v>160</v>
      </c>
      <c r="B223" s="10">
        <v>4</v>
      </c>
      <c r="C223" s="15">
        <v>36169.73828125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58">
        <v>0</v>
      </c>
      <c r="J223" s="58">
        <v>0</v>
      </c>
      <c r="K223" s="58">
        <v>0</v>
      </c>
      <c r="L223" s="58">
        <v>0</v>
      </c>
      <c r="M223" s="17">
        <f t="shared" si="3"/>
        <v>0</v>
      </c>
      <c r="N223" s="62"/>
    </row>
    <row r="224" spans="1:14" ht="13.5" thickBot="1">
      <c r="A224" s="12" t="s">
        <v>160</v>
      </c>
      <c r="B224" s="10">
        <v>5</v>
      </c>
      <c r="C224" s="15">
        <v>36216.84375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58">
        <v>0</v>
      </c>
      <c r="J224" s="58">
        <v>0</v>
      </c>
      <c r="K224" s="58">
        <v>0</v>
      </c>
      <c r="L224" s="58">
        <v>0</v>
      </c>
      <c r="M224" s="17">
        <f t="shared" si="3"/>
        <v>0</v>
      </c>
      <c r="N224" s="62"/>
    </row>
    <row r="225" spans="1:14" ht="13.5" thickBot="1">
      <c r="A225" s="12" t="s">
        <v>160</v>
      </c>
      <c r="B225" s="10">
        <v>6</v>
      </c>
      <c r="C225" s="15">
        <v>37380.609375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58">
        <v>0</v>
      </c>
      <c r="J225" s="58">
        <v>0</v>
      </c>
      <c r="K225" s="58">
        <v>0</v>
      </c>
      <c r="L225" s="58">
        <v>0</v>
      </c>
      <c r="M225" s="17">
        <f t="shared" si="3"/>
        <v>0</v>
      </c>
      <c r="N225" s="62"/>
    </row>
    <row r="226" spans="1:14" ht="13.5" thickBot="1">
      <c r="A226" s="12" t="s">
        <v>160</v>
      </c>
      <c r="B226" s="10">
        <v>7</v>
      </c>
      <c r="C226" s="15">
        <v>39091.734375</v>
      </c>
      <c r="D226" s="15">
        <v>0.7</v>
      </c>
      <c r="E226" s="15">
        <v>0.5</v>
      </c>
      <c r="F226" s="15">
        <v>7.5957180300000005E-4</v>
      </c>
      <c r="G226" s="15">
        <v>7.5957180300000005E-4</v>
      </c>
      <c r="H226" s="15">
        <v>0</v>
      </c>
      <c r="I226" s="58">
        <v>4.9173025799999995E-4</v>
      </c>
      <c r="J226" s="58">
        <v>4.9173025799999995E-4</v>
      </c>
      <c r="K226" s="58">
        <v>3.5108328199999998E-4</v>
      </c>
      <c r="L226" s="58">
        <v>3.5108328199999998E-4</v>
      </c>
      <c r="M226" s="17">
        <f t="shared" si="3"/>
        <v>0</v>
      </c>
      <c r="N226" s="62"/>
    </row>
    <row r="227" spans="1:14" ht="13.5" thickBot="1">
      <c r="A227" s="12" t="s">
        <v>160</v>
      </c>
      <c r="B227" s="10">
        <v>8</v>
      </c>
      <c r="C227" s="15">
        <v>40394.27734375</v>
      </c>
      <c r="D227" s="15">
        <v>88.8</v>
      </c>
      <c r="E227" s="15">
        <v>83.8</v>
      </c>
      <c r="F227" s="15">
        <v>29.744671795892</v>
      </c>
      <c r="G227" s="15">
        <v>29.751587340118</v>
      </c>
      <c r="H227" s="15">
        <v>6.9155442250000004E-3</v>
      </c>
      <c r="I227" s="58">
        <v>4.1524903416999999E-2</v>
      </c>
      <c r="J227" s="58">
        <v>4.1529766668999997E-2</v>
      </c>
      <c r="K227" s="58">
        <v>3.8008729014999999E-2</v>
      </c>
      <c r="L227" s="58">
        <v>3.8013592266999997E-2</v>
      </c>
      <c r="M227" s="17">
        <f t="shared" si="3"/>
        <v>1</v>
      </c>
      <c r="N227" s="62"/>
    </row>
    <row r="228" spans="1:14" ht="13.5" thickBot="1">
      <c r="A228" s="12" t="s">
        <v>160</v>
      </c>
      <c r="B228" s="10">
        <v>9</v>
      </c>
      <c r="C228" s="15">
        <v>42986.578125</v>
      </c>
      <c r="D228" s="15">
        <v>434</v>
      </c>
      <c r="E228" s="15">
        <v>430.9</v>
      </c>
      <c r="F228" s="15">
        <v>207.56168437432899</v>
      </c>
      <c r="G228" s="15">
        <v>207.56168437432899</v>
      </c>
      <c r="H228" s="15">
        <v>0</v>
      </c>
      <c r="I228" s="58">
        <v>0.15923932181799999</v>
      </c>
      <c r="J228" s="58">
        <v>0.15923932181799999</v>
      </c>
      <c r="K228" s="58">
        <v>0.15705929368800001</v>
      </c>
      <c r="L228" s="58">
        <v>0.15705929368800001</v>
      </c>
      <c r="M228" s="17">
        <f t="shared" si="3"/>
        <v>1</v>
      </c>
      <c r="N228" s="62"/>
    </row>
    <row r="229" spans="1:14" ht="13.5" thickBot="1">
      <c r="A229" s="12" t="s">
        <v>160</v>
      </c>
      <c r="B229" s="10">
        <v>10</v>
      </c>
      <c r="C229" s="15">
        <v>46255.41015625</v>
      </c>
      <c r="D229" s="15">
        <v>701</v>
      </c>
      <c r="E229" s="15">
        <v>695.7</v>
      </c>
      <c r="F229" s="15">
        <v>429.54514568146698</v>
      </c>
      <c r="G229" s="15">
        <v>429.54514568146698</v>
      </c>
      <c r="H229" s="15">
        <v>0</v>
      </c>
      <c r="I229" s="58">
        <v>0.19089652202400001</v>
      </c>
      <c r="J229" s="58">
        <v>0.19089652202400001</v>
      </c>
      <c r="K229" s="58">
        <v>0.18716937715699999</v>
      </c>
      <c r="L229" s="58">
        <v>0.18716937715699999</v>
      </c>
      <c r="M229" s="17">
        <f t="shared" si="3"/>
        <v>1</v>
      </c>
      <c r="N229" s="62"/>
    </row>
    <row r="230" spans="1:14" ht="13.5" thickBot="1">
      <c r="A230" s="12" t="s">
        <v>160</v>
      </c>
      <c r="B230" s="10">
        <v>11</v>
      </c>
      <c r="C230" s="15">
        <v>50110.578125</v>
      </c>
      <c r="D230" s="15">
        <v>879</v>
      </c>
      <c r="E230" s="15">
        <v>873</v>
      </c>
      <c r="F230" s="15">
        <v>646.56600427796502</v>
      </c>
      <c r="G230" s="15">
        <v>646.56600427796502</v>
      </c>
      <c r="H230" s="15">
        <v>0</v>
      </c>
      <c r="I230" s="58">
        <v>0.163455693194</v>
      </c>
      <c r="J230" s="58">
        <v>0.163455693194</v>
      </c>
      <c r="K230" s="58">
        <v>0.159236283911</v>
      </c>
      <c r="L230" s="58">
        <v>0.159236283911</v>
      </c>
      <c r="M230" s="17">
        <f t="shared" si="3"/>
        <v>1</v>
      </c>
      <c r="N230" s="62"/>
    </row>
    <row r="231" spans="1:14" ht="13.5" thickBot="1">
      <c r="A231" s="12" t="s">
        <v>160</v>
      </c>
      <c r="B231" s="10">
        <v>12</v>
      </c>
      <c r="C231" s="15">
        <v>53986.140625</v>
      </c>
      <c r="D231" s="15">
        <v>996.8</v>
      </c>
      <c r="E231" s="15">
        <v>990.3</v>
      </c>
      <c r="F231" s="15">
        <v>930.67731164978602</v>
      </c>
      <c r="G231" s="15">
        <v>941.75857937117405</v>
      </c>
      <c r="H231" s="15">
        <v>11.081267721388</v>
      </c>
      <c r="I231" s="58">
        <v>3.8707046855000003E-2</v>
      </c>
      <c r="J231" s="58">
        <v>4.6499780837000002E-2</v>
      </c>
      <c r="K231" s="58">
        <v>3.4136020131999997E-2</v>
      </c>
      <c r="L231" s="58">
        <v>4.1928754114000003E-2</v>
      </c>
      <c r="M231" s="17">
        <f t="shared" si="3"/>
        <v>1</v>
      </c>
      <c r="N231" s="62"/>
    </row>
    <row r="232" spans="1:14" ht="13.5" thickBot="1">
      <c r="A232" s="12" t="s">
        <v>160</v>
      </c>
      <c r="B232" s="10">
        <v>13</v>
      </c>
      <c r="C232" s="15">
        <v>57369.3203125</v>
      </c>
      <c r="D232" s="15">
        <v>1062.2</v>
      </c>
      <c r="E232" s="15">
        <v>1055.4000000000001</v>
      </c>
      <c r="F232" s="15">
        <v>1117.6490941729801</v>
      </c>
      <c r="G232" s="15">
        <v>1132.6034971747099</v>
      </c>
      <c r="H232" s="15">
        <v>14.954403001731</v>
      </c>
      <c r="I232" s="58">
        <v>4.9510194918000003E-2</v>
      </c>
      <c r="J232" s="58">
        <v>3.8993737111000001E-2</v>
      </c>
      <c r="K232" s="58">
        <v>5.4292192104999998E-2</v>
      </c>
      <c r="L232" s="58">
        <v>4.3775734298000003E-2</v>
      </c>
      <c r="M232" s="17">
        <f t="shared" si="3"/>
        <v>1</v>
      </c>
      <c r="N232" s="62"/>
    </row>
    <row r="233" spans="1:14" ht="13.5" thickBot="1">
      <c r="A233" s="12" t="s">
        <v>160</v>
      </c>
      <c r="B233" s="10">
        <v>14</v>
      </c>
      <c r="C233" s="15">
        <v>60004.62890625</v>
      </c>
      <c r="D233" s="15">
        <v>1063.3</v>
      </c>
      <c r="E233" s="15">
        <v>1056.3</v>
      </c>
      <c r="F233" s="15">
        <v>1043.7166583712899</v>
      </c>
      <c r="G233" s="15">
        <v>1051.5860723914</v>
      </c>
      <c r="H233" s="15">
        <v>7.8694140201140002</v>
      </c>
      <c r="I233" s="58">
        <v>8.2376424810000001E-3</v>
      </c>
      <c r="J233" s="58">
        <v>1.3771688908999999E-2</v>
      </c>
      <c r="K233" s="58">
        <v>3.314998318E-3</v>
      </c>
      <c r="L233" s="58">
        <v>8.8490447449999995E-3</v>
      </c>
      <c r="M233" s="17">
        <f t="shared" si="3"/>
        <v>1</v>
      </c>
      <c r="N233" s="62"/>
    </row>
    <row r="234" spans="1:14" ht="13.5" thickBot="1">
      <c r="A234" s="12" t="s">
        <v>160</v>
      </c>
      <c r="B234" s="10">
        <v>15</v>
      </c>
      <c r="C234" s="15">
        <v>61472.08984375</v>
      </c>
      <c r="D234" s="15">
        <v>1115.2</v>
      </c>
      <c r="E234" s="15">
        <v>1107.5</v>
      </c>
      <c r="F234" s="15">
        <v>925.216726485756</v>
      </c>
      <c r="G234" s="15">
        <v>928.08396011922105</v>
      </c>
      <c r="H234" s="15">
        <v>2.8672336334650002</v>
      </c>
      <c r="I234" s="58">
        <v>0.131586525935</v>
      </c>
      <c r="J234" s="58">
        <v>0.133602864637</v>
      </c>
      <c r="K234" s="58">
        <v>0.12617161735599999</v>
      </c>
      <c r="L234" s="58">
        <v>0.12818795605700001</v>
      </c>
      <c r="M234" s="17">
        <f t="shared" si="3"/>
        <v>1</v>
      </c>
      <c r="N234" s="62"/>
    </row>
    <row r="235" spans="1:14" ht="13.5" thickBot="1">
      <c r="A235" s="12" t="s">
        <v>160</v>
      </c>
      <c r="B235" s="10">
        <v>16</v>
      </c>
      <c r="C235" s="15">
        <v>61774.9921875</v>
      </c>
      <c r="D235" s="15">
        <v>1074</v>
      </c>
      <c r="E235" s="15">
        <v>1066.7</v>
      </c>
      <c r="F235" s="15">
        <v>727.22718781293997</v>
      </c>
      <c r="G235" s="15">
        <v>727.22718781293997</v>
      </c>
      <c r="H235" s="15">
        <v>0</v>
      </c>
      <c r="I235" s="58">
        <v>0.24386273712100001</v>
      </c>
      <c r="J235" s="58">
        <v>0.24386273712100001</v>
      </c>
      <c r="K235" s="58">
        <v>0.238729122494</v>
      </c>
      <c r="L235" s="58">
        <v>0.238729122494</v>
      </c>
      <c r="M235" s="17">
        <f t="shared" si="3"/>
        <v>1</v>
      </c>
      <c r="N235" s="62"/>
    </row>
    <row r="236" spans="1:14" ht="13.5" thickBot="1">
      <c r="A236" s="12" t="s">
        <v>160</v>
      </c>
      <c r="B236" s="10">
        <v>17</v>
      </c>
      <c r="C236" s="15">
        <v>60897.21484375</v>
      </c>
      <c r="D236" s="15">
        <v>1050.8</v>
      </c>
      <c r="E236" s="15">
        <v>1044.3</v>
      </c>
      <c r="F236" s="15">
        <v>748.26284586110296</v>
      </c>
      <c r="G236" s="15">
        <v>748.548753308801</v>
      </c>
      <c r="H236" s="15">
        <v>0.28590744769699999</v>
      </c>
      <c r="I236" s="58">
        <v>0.21255361933200001</v>
      </c>
      <c r="J236" s="58">
        <v>0.21275467942199999</v>
      </c>
      <c r="K236" s="58">
        <v>0.20798259260900001</v>
      </c>
      <c r="L236" s="58">
        <v>0.20818365269899999</v>
      </c>
      <c r="M236" s="17">
        <f t="shared" si="3"/>
        <v>1</v>
      </c>
      <c r="N236" s="62"/>
    </row>
    <row r="237" spans="1:14" ht="13.5" thickBot="1">
      <c r="A237" s="12" t="s">
        <v>160</v>
      </c>
      <c r="B237" s="10">
        <v>18</v>
      </c>
      <c r="C237" s="15">
        <v>59703.546875</v>
      </c>
      <c r="D237" s="15">
        <v>978.5</v>
      </c>
      <c r="E237" s="15">
        <v>972</v>
      </c>
      <c r="F237" s="15">
        <v>583.687294626474</v>
      </c>
      <c r="G237" s="15">
        <v>583.687294626474</v>
      </c>
      <c r="H237" s="15">
        <v>0</v>
      </c>
      <c r="I237" s="58">
        <v>0.27764606566299999</v>
      </c>
      <c r="J237" s="58">
        <v>0.27764606566299999</v>
      </c>
      <c r="K237" s="58">
        <v>0.27307503894000001</v>
      </c>
      <c r="L237" s="58">
        <v>0.27307503894000001</v>
      </c>
      <c r="M237" s="17">
        <f t="shared" si="3"/>
        <v>1</v>
      </c>
      <c r="N237" s="62"/>
    </row>
    <row r="238" spans="1:14" ht="13.5" thickBot="1">
      <c r="A238" s="12" t="s">
        <v>160</v>
      </c>
      <c r="B238" s="10">
        <v>19</v>
      </c>
      <c r="C238" s="15">
        <v>58351.28515625</v>
      </c>
      <c r="D238" s="15">
        <v>862.7</v>
      </c>
      <c r="E238" s="15">
        <v>857.1</v>
      </c>
      <c r="F238" s="15">
        <v>565.17381722201901</v>
      </c>
      <c r="G238" s="15">
        <v>565.17381722201901</v>
      </c>
      <c r="H238" s="15">
        <v>0</v>
      </c>
      <c r="I238" s="58">
        <v>0.209230789576</v>
      </c>
      <c r="J238" s="58">
        <v>0.209230789576</v>
      </c>
      <c r="K238" s="58">
        <v>0.20529267424600001</v>
      </c>
      <c r="L238" s="58">
        <v>0.20529267424600001</v>
      </c>
      <c r="M238" s="17">
        <f t="shared" si="3"/>
        <v>1</v>
      </c>
      <c r="N238" s="62"/>
    </row>
    <row r="239" spans="1:14" ht="13.5" thickBot="1">
      <c r="A239" s="12" t="s">
        <v>160</v>
      </c>
      <c r="B239" s="10">
        <v>20</v>
      </c>
      <c r="C239" s="15">
        <v>56583.890625</v>
      </c>
      <c r="D239" s="15">
        <v>454.3</v>
      </c>
      <c r="E239" s="15">
        <v>450.9</v>
      </c>
      <c r="F239" s="15">
        <v>274.89546992144602</v>
      </c>
      <c r="G239" s="15">
        <v>274.89546992144602</v>
      </c>
      <c r="H239" s="15">
        <v>0</v>
      </c>
      <c r="I239" s="58">
        <v>0.126163523261</v>
      </c>
      <c r="J239" s="58">
        <v>0.126163523261</v>
      </c>
      <c r="K239" s="58">
        <v>0.123772524668</v>
      </c>
      <c r="L239" s="58">
        <v>0.123772524668</v>
      </c>
      <c r="M239" s="17">
        <f t="shared" si="3"/>
        <v>1</v>
      </c>
      <c r="N239" s="62"/>
    </row>
    <row r="240" spans="1:14" ht="13.5" thickBot="1">
      <c r="A240" s="12" t="s">
        <v>160</v>
      </c>
      <c r="B240" s="10">
        <v>21</v>
      </c>
      <c r="C240" s="15">
        <v>54986.20703125</v>
      </c>
      <c r="D240" s="15">
        <v>65.5</v>
      </c>
      <c r="E240" s="15">
        <v>57.7</v>
      </c>
      <c r="F240" s="15">
        <v>40.651987690116002</v>
      </c>
      <c r="G240" s="15">
        <v>40.651987690116002</v>
      </c>
      <c r="H240" s="15">
        <v>0</v>
      </c>
      <c r="I240" s="58">
        <v>1.7473988966000002E-2</v>
      </c>
      <c r="J240" s="58">
        <v>1.7473988966000002E-2</v>
      </c>
      <c r="K240" s="58">
        <v>1.1988756898E-2</v>
      </c>
      <c r="L240" s="58">
        <v>1.1988756898E-2</v>
      </c>
      <c r="M240" s="17">
        <f t="shared" si="3"/>
        <v>1</v>
      </c>
      <c r="N240" s="62"/>
    </row>
    <row r="241" spans="1:14" ht="13.5" thickBot="1">
      <c r="A241" s="12" t="s">
        <v>160</v>
      </c>
      <c r="B241" s="10">
        <v>22</v>
      </c>
      <c r="C241" s="15">
        <v>53621.67578125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58">
        <v>0</v>
      </c>
      <c r="J241" s="58">
        <v>0</v>
      </c>
      <c r="K241" s="58">
        <v>0</v>
      </c>
      <c r="L241" s="58">
        <v>0</v>
      </c>
      <c r="M241" s="17">
        <f t="shared" si="3"/>
        <v>0</v>
      </c>
      <c r="N241" s="62"/>
    </row>
    <row r="242" spans="1:14" ht="13.5" thickBot="1">
      <c r="A242" s="12" t="s">
        <v>160</v>
      </c>
      <c r="B242" s="10">
        <v>23</v>
      </c>
      <c r="C242" s="15">
        <v>50263.4296875</v>
      </c>
      <c r="D242" s="15">
        <v>0</v>
      </c>
      <c r="E242" s="15">
        <v>0</v>
      </c>
      <c r="F242" s="15">
        <v>2.3733332802E-2</v>
      </c>
      <c r="G242" s="15">
        <v>2.3733332802E-2</v>
      </c>
      <c r="H242" s="15">
        <v>0</v>
      </c>
      <c r="I242" s="58">
        <v>1.6690107456295399E-5</v>
      </c>
      <c r="J242" s="58">
        <v>1.6690107456295399E-5</v>
      </c>
      <c r="K242" s="58">
        <v>1.6690107456295399E-5</v>
      </c>
      <c r="L242" s="58">
        <v>1.6690107456295399E-5</v>
      </c>
      <c r="M242" s="17">
        <f t="shared" si="3"/>
        <v>0</v>
      </c>
      <c r="N242" s="62"/>
    </row>
    <row r="243" spans="1:14" ht="13.5" thickBot="1">
      <c r="A243" s="12" t="s">
        <v>160</v>
      </c>
      <c r="B243" s="10">
        <v>24</v>
      </c>
      <c r="C243" s="15">
        <v>46631.37109375</v>
      </c>
      <c r="D243" s="15">
        <v>0</v>
      </c>
      <c r="E243" s="15">
        <v>0</v>
      </c>
      <c r="F243" s="15">
        <v>8.4060064054999994E-2</v>
      </c>
      <c r="G243" s="15">
        <v>8.4060064054999994E-2</v>
      </c>
      <c r="H243" s="15">
        <v>0</v>
      </c>
      <c r="I243" s="58">
        <v>5.9113969097019803E-5</v>
      </c>
      <c r="J243" s="58">
        <v>5.9113969097019803E-5</v>
      </c>
      <c r="K243" s="58">
        <v>5.9113969097019803E-5</v>
      </c>
      <c r="L243" s="58">
        <v>5.9113969097019803E-5</v>
      </c>
      <c r="M243" s="17">
        <f t="shared" si="3"/>
        <v>0</v>
      </c>
      <c r="N243" s="62"/>
    </row>
    <row r="244" spans="1:14" ht="13.5" thickBot="1">
      <c r="A244" s="12" t="s">
        <v>161</v>
      </c>
      <c r="B244" s="10">
        <v>1</v>
      </c>
      <c r="C244" s="15">
        <v>42896.60546875</v>
      </c>
      <c r="D244" s="15">
        <v>0</v>
      </c>
      <c r="E244" s="15">
        <v>0</v>
      </c>
      <c r="F244" s="15">
        <v>4.8477776174000002E-2</v>
      </c>
      <c r="G244" s="15">
        <v>4.8477776174000002E-2</v>
      </c>
      <c r="H244" s="15">
        <v>0</v>
      </c>
      <c r="I244" s="58">
        <v>3.40912631327314E-5</v>
      </c>
      <c r="J244" s="58">
        <v>3.40912631327314E-5</v>
      </c>
      <c r="K244" s="58">
        <v>3.40912631327314E-5</v>
      </c>
      <c r="L244" s="58">
        <v>3.40912631327314E-5</v>
      </c>
      <c r="M244" s="17">
        <f t="shared" si="3"/>
        <v>0</v>
      </c>
      <c r="N244" s="62"/>
    </row>
    <row r="245" spans="1:14" ht="13.5" thickBot="1">
      <c r="A245" s="12" t="s">
        <v>161</v>
      </c>
      <c r="B245" s="10">
        <v>2</v>
      </c>
      <c r="C245" s="15">
        <v>40575.53515625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58">
        <v>0</v>
      </c>
      <c r="J245" s="58">
        <v>0</v>
      </c>
      <c r="K245" s="58">
        <v>0</v>
      </c>
      <c r="L245" s="58">
        <v>0</v>
      </c>
      <c r="M245" s="17">
        <f t="shared" si="3"/>
        <v>0</v>
      </c>
      <c r="N245" s="62"/>
    </row>
    <row r="246" spans="1:14" ht="13.5" thickBot="1">
      <c r="A246" s="12" t="s">
        <v>161</v>
      </c>
      <c r="B246" s="10">
        <v>3</v>
      </c>
      <c r="C246" s="15">
        <v>38959.76953125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58">
        <v>0</v>
      </c>
      <c r="J246" s="58">
        <v>0</v>
      </c>
      <c r="K246" s="58">
        <v>0</v>
      </c>
      <c r="L246" s="58">
        <v>0</v>
      </c>
      <c r="M246" s="17">
        <f t="shared" si="3"/>
        <v>0</v>
      </c>
      <c r="N246" s="62"/>
    </row>
    <row r="247" spans="1:14" ht="13.5" thickBot="1">
      <c r="A247" s="12" t="s">
        <v>161</v>
      </c>
      <c r="B247" s="10">
        <v>4</v>
      </c>
      <c r="C247" s="15">
        <v>37909.22265625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58">
        <v>0</v>
      </c>
      <c r="J247" s="58">
        <v>0</v>
      </c>
      <c r="K247" s="58">
        <v>0</v>
      </c>
      <c r="L247" s="58">
        <v>0</v>
      </c>
      <c r="M247" s="17">
        <f t="shared" si="3"/>
        <v>0</v>
      </c>
      <c r="N247" s="62"/>
    </row>
    <row r="248" spans="1:14" ht="13.5" thickBot="1">
      <c r="A248" s="12" t="s">
        <v>161</v>
      </c>
      <c r="B248" s="10">
        <v>5</v>
      </c>
      <c r="C248" s="15">
        <v>37665.16015625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58">
        <v>0</v>
      </c>
      <c r="J248" s="58">
        <v>0</v>
      </c>
      <c r="K248" s="58">
        <v>0</v>
      </c>
      <c r="L248" s="58">
        <v>0</v>
      </c>
      <c r="M248" s="17">
        <f t="shared" si="3"/>
        <v>0</v>
      </c>
      <c r="N248" s="62"/>
    </row>
    <row r="249" spans="1:14" ht="13.5" thickBot="1">
      <c r="A249" s="12" t="s">
        <v>161</v>
      </c>
      <c r="B249" s="10">
        <v>6</v>
      </c>
      <c r="C249" s="15">
        <v>38678.33203125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58">
        <v>0</v>
      </c>
      <c r="J249" s="58">
        <v>0</v>
      </c>
      <c r="K249" s="58">
        <v>0</v>
      </c>
      <c r="L249" s="58">
        <v>0</v>
      </c>
      <c r="M249" s="17">
        <f t="shared" si="3"/>
        <v>0</v>
      </c>
      <c r="N249" s="62"/>
    </row>
    <row r="250" spans="1:14" ht="13.5" thickBot="1">
      <c r="A250" s="12" t="s">
        <v>161</v>
      </c>
      <c r="B250" s="10">
        <v>7</v>
      </c>
      <c r="C250" s="15">
        <v>40320.53125</v>
      </c>
      <c r="D250" s="15">
        <v>1</v>
      </c>
      <c r="E250" s="15">
        <v>0.5</v>
      </c>
      <c r="F250" s="15">
        <v>8.2983219206999997E-2</v>
      </c>
      <c r="G250" s="15">
        <v>8.2983219206999997E-2</v>
      </c>
      <c r="H250" s="15">
        <v>0</v>
      </c>
      <c r="I250" s="58">
        <v>6.44878186E-4</v>
      </c>
      <c r="J250" s="58">
        <v>6.44878186E-4</v>
      </c>
      <c r="K250" s="58">
        <v>2.93260745E-4</v>
      </c>
      <c r="L250" s="58">
        <v>2.93260745E-4</v>
      </c>
      <c r="M250" s="17">
        <f t="shared" si="3"/>
        <v>0</v>
      </c>
      <c r="N250" s="62"/>
    </row>
    <row r="251" spans="1:14" ht="13.5" thickBot="1">
      <c r="A251" s="12" t="s">
        <v>161</v>
      </c>
      <c r="B251" s="10">
        <v>8</v>
      </c>
      <c r="C251" s="15">
        <v>41557.7421875</v>
      </c>
      <c r="D251" s="15">
        <v>140.4</v>
      </c>
      <c r="E251" s="15">
        <v>134.80000000000001</v>
      </c>
      <c r="F251" s="15">
        <v>146.87602403848899</v>
      </c>
      <c r="G251" s="15">
        <v>146.87602403848899</v>
      </c>
      <c r="H251" s="15">
        <v>0</v>
      </c>
      <c r="I251" s="58">
        <v>4.5541659900000002E-3</v>
      </c>
      <c r="J251" s="58">
        <v>4.5541659900000002E-3</v>
      </c>
      <c r="K251" s="58">
        <v>8.492281321E-3</v>
      </c>
      <c r="L251" s="58">
        <v>8.492281321E-3</v>
      </c>
      <c r="M251" s="17">
        <f t="shared" si="3"/>
        <v>1</v>
      </c>
      <c r="N251" s="62"/>
    </row>
    <row r="252" spans="1:14" ht="13.5" thickBot="1">
      <c r="A252" s="12" t="s">
        <v>161</v>
      </c>
      <c r="B252" s="10">
        <v>9</v>
      </c>
      <c r="C252" s="15">
        <v>43744.203125</v>
      </c>
      <c r="D252" s="15">
        <v>728.6</v>
      </c>
      <c r="E252" s="15">
        <v>725.1</v>
      </c>
      <c r="F252" s="15">
        <v>753.30118077463601</v>
      </c>
      <c r="G252" s="15">
        <v>753.30118077463601</v>
      </c>
      <c r="H252" s="15">
        <v>0</v>
      </c>
      <c r="I252" s="58">
        <v>1.7370731909000001E-2</v>
      </c>
      <c r="J252" s="58">
        <v>1.7370731909000001E-2</v>
      </c>
      <c r="K252" s="58">
        <v>1.9832053990000001E-2</v>
      </c>
      <c r="L252" s="58">
        <v>1.9832053990000001E-2</v>
      </c>
      <c r="M252" s="17">
        <f t="shared" si="3"/>
        <v>1</v>
      </c>
      <c r="N252" s="62"/>
    </row>
    <row r="253" spans="1:14" ht="13.5" thickBot="1">
      <c r="A253" s="12" t="s">
        <v>161</v>
      </c>
      <c r="B253" s="10">
        <v>10</v>
      </c>
      <c r="C253" s="15">
        <v>47059.80859375</v>
      </c>
      <c r="D253" s="15">
        <v>1094.3</v>
      </c>
      <c r="E253" s="15">
        <v>1088.0999999999999</v>
      </c>
      <c r="F253" s="15">
        <v>1096.2764078737</v>
      </c>
      <c r="G253" s="15">
        <v>1127.4411807219201</v>
      </c>
      <c r="H253" s="15">
        <v>31.164772848222</v>
      </c>
      <c r="I253" s="58">
        <v>2.3306034262000001E-2</v>
      </c>
      <c r="J253" s="58">
        <v>1.3898789540000001E-3</v>
      </c>
      <c r="K253" s="58">
        <v>2.7666090521000001E-2</v>
      </c>
      <c r="L253" s="58">
        <v>5.7499352129999999E-3</v>
      </c>
      <c r="M253" s="17">
        <f t="shared" si="3"/>
        <v>1</v>
      </c>
      <c r="N253" s="62"/>
    </row>
    <row r="254" spans="1:14" ht="13.5" thickBot="1">
      <c r="A254" s="12" t="s">
        <v>161</v>
      </c>
      <c r="B254" s="10">
        <v>11</v>
      </c>
      <c r="C254" s="15">
        <v>50983.046875</v>
      </c>
      <c r="D254" s="15">
        <v>1239.9000000000001</v>
      </c>
      <c r="E254" s="15">
        <v>1232</v>
      </c>
      <c r="F254" s="15">
        <v>1219.8157655344401</v>
      </c>
      <c r="G254" s="15">
        <v>1261.5914589932199</v>
      </c>
      <c r="H254" s="15">
        <v>41.775693458782001</v>
      </c>
      <c r="I254" s="58">
        <v>1.5254190571E-2</v>
      </c>
      <c r="J254" s="58">
        <v>1.4123934223E-2</v>
      </c>
      <c r="K254" s="58">
        <v>2.0809746127000001E-2</v>
      </c>
      <c r="L254" s="58">
        <v>8.5683786670000001E-3</v>
      </c>
      <c r="M254" s="17">
        <f t="shared" si="3"/>
        <v>1</v>
      </c>
      <c r="N254" s="62"/>
    </row>
    <row r="255" spans="1:14" ht="13.5" thickBot="1">
      <c r="A255" s="12" t="s">
        <v>161</v>
      </c>
      <c r="B255" s="10">
        <v>12</v>
      </c>
      <c r="C255" s="15">
        <v>54881.52734375</v>
      </c>
      <c r="D255" s="15">
        <v>1280.5</v>
      </c>
      <c r="E255" s="15">
        <v>1272.5</v>
      </c>
      <c r="F255" s="15">
        <v>1194.2849141899701</v>
      </c>
      <c r="G255" s="15">
        <v>1259.2127751482899</v>
      </c>
      <c r="H255" s="15">
        <v>64.927860958310006</v>
      </c>
      <c r="I255" s="58">
        <v>1.4969919022999999E-2</v>
      </c>
      <c r="J255" s="58">
        <v>6.0629455562000001E-2</v>
      </c>
      <c r="K255" s="58">
        <v>9.3440399799999997E-3</v>
      </c>
      <c r="L255" s="58">
        <v>5.5003576519000001E-2</v>
      </c>
      <c r="M255" s="17">
        <f t="shared" si="3"/>
        <v>1</v>
      </c>
      <c r="N255" s="62"/>
    </row>
    <row r="256" spans="1:14" ht="13.5" thickBot="1">
      <c r="A256" s="12" t="s">
        <v>161</v>
      </c>
      <c r="B256" s="10">
        <v>13</v>
      </c>
      <c r="C256" s="15">
        <v>58395.3046875</v>
      </c>
      <c r="D256" s="15">
        <v>1313.8</v>
      </c>
      <c r="E256" s="15">
        <v>1305.7</v>
      </c>
      <c r="F256" s="15">
        <v>1199.50221082793</v>
      </c>
      <c r="G256" s="15">
        <v>1270.9733666663701</v>
      </c>
      <c r="H256" s="15">
        <v>71.471155838436005</v>
      </c>
      <c r="I256" s="58">
        <v>3.0117182372E-2</v>
      </c>
      <c r="J256" s="58">
        <v>8.0378192104000004E-2</v>
      </c>
      <c r="K256" s="58">
        <v>2.4420979839999999E-2</v>
      </c>
      <c r="L256" s="58">
        <v>7.4681989571999993E-2</v>
      </c>
      <c r="M256" s="17">
        <f t="shared" si="3"/>
        <v>1</v>
      </c>
      <c r="N256" s="62"/>
    </row>
    <row r="257" spans="1:14" ht="13.5" thickBot="1">
      <c r="A257" s="12" t="s">
        <v>161</v>
      </c>
      <c r="B257" s="10">
        <v>14</v>
      </c>
      <c r="C257" s="15">
        <v>61701.17578125</v>
      </c>
      <c r="D257" s="15">
        <v>1246.4000000000001</v>
      </c>
      <c r="E257" s="15">
        <v>1238</v>
      </c>
      <c r="F257" s="15">
        <v>1200.22424776859</v>
      </c>
      <c r="G257" s="15">
        <v>1242.1958825945901</v>
      </c>
      <c r="H257" s="15">
        <v>41.971634825997</v>
      </c>
      <c r="I257" s="58">
        <v>2.9564819999999999E-3</v>
      </c>
      <c r="J257" s="58">
        <v>3.24723996E-2</v>
      </c>
      <c r="K257" s="58">
        <v>2.9506909940000001E-3</v>
      </c>
      <c r="L257" s="58">
        <v>2.6565226604E-2</v>
      </c>
      <c r="M257" s="17">
        <f t="shared" si="3"/>
        <v>1</v>
      </c>
      <c r="N257" s="62"/>
    </row>
    <row r="258" spans="1:14" ht="13.5" thickBot="1">
      <c r="A258" s="12" t="s">
        <v>161</v>
      </c>
      <c r="B258" s="10">
        <v>15</v>
      </c>
      <c r="C258" s="15">
        <v>63994.609375</v>
      </c>
      <c r="D258" s="15">
        <v>1226.9000000000001</v>
      </c>
      <c r="E258" s="15">
        <v>1218.5</v>
      </c>
      <c r="F258" s="15">
        <v>1131.35792499589</v>
      </c>
      <c r="G258" s="15">
        <v>1200.8505294931599</v>
      </c>
      <c r="H258" s="15">
        <v>69.492604497273007</v>
      </c>
      <c r="I258" s="58">
        <v>1.8318896277000001E-2</v>
      </c>
      <c r="J258" s="58">
        <v>6.7188519693000007E-2</v>
      </c>
      <c r="K258" s="58">
        <v>1.2411723281000001E-2</v>
      </c>
      <c r="L258" s="58">
        <v>6.1281346697E-2</v>
      </c>
      <c r="M258" s="17">
        <f t="shared" si="3"/>
        <v>1</v>
      </c>
      <c r="N258" s="62"/>
    </row>
    <row r="259" spans="1:14" ht="13.5" thickBot="1">
      <c r="A259" s="12" t="s">
        <v>161</v>
      </c>
      <c r="B259" s="10">
        <v>16</v>
      </c>
      <c r="C259" s="15">
        <v>65427.56640625</v>
      </c>
      <c r="D259" s="15">
        <v>1205</v>
      </c>
      <c r="E259" s="15">
        <v>1196.7</v>
      </c>
      <c r="F259" s="15">
        <v>1089.1228052639999</v>
      </c>
      <c r="G259" s="15">
        <v>1168.17727653212</v>
      </c>
      <c r="H259" s="15">
        <v>79.054471268122995</v>
      </c>
      <c r="I259" s="58">
        <v>2.5895023534999999E-2</v>
      </c>
      <c r="J259" s="58">
        <v>8.1488885186999996E-2</v>
      </c>
      <c r="K259" s="58">
        <v>2.0058174028E-2</v>
      </c>
      <c r="L259" s="58">
        <v>7.5652035679000001E-2</v>
      </c>
      <c r="M259" s="17">
        <f t="shared" si="3"/>
        <v>1</v>
      </c>
      <c r="N259" s="62"/>
    </row>
    <row r="260" spans="1:14" ht="13.5" thickBot="1">
      <c r="A260" s="12" t="s">
        <v>161</v>
      </c>
      <c r="B260" s="10">
        <v>17</v>
      </c>
      <c r="C260" s="15">
        <v>66447.4296875</v>
      </c>
      <c r="D260" s="15">
        <v>1094.0999999999999</v>
      </c>
      <c r="E260" s="15">
        <v>1086.5</v>
      </c>
      <c r="F260" s="15">
        <v>1132.22936146186</v>
      </c>
      <c r="G260" s="15">
        <v>1233.47473964459</v>
      </c>
      <c r="H260" s="15">
        <v>101.245378182729</v>
      </c>
      <c r="I260" s="58">
        <v>9.8013178371000001E-2</v>
      </c>
      <c r="J260" s="58">
        <v>2.6813896949E-2</v>
      </c>
      <c r="K260" s="58">
        <v>0.103357763463</v>
      </c>
      <c r="L260" s="58">
        <v>3.2158482039999998E-2</v>
      </c>
      <c r="M260" s="17">
        <f t="shared" si="3"/>
        <v>1</v>
      </c>
      <c r="N260" s="62"/>
    </row>
    <row r="261" spans="1:14" ht="13.5" thickBot="1">
      <c r="A261" s="12" t="s">
        <v>161</v>
      </c>
      <c r="B261" s="10">
        <v>18</v>
      </c>
      <c r="C261" s="15">
        <v>66379.109375</v>
      </c>
      <c r="D261" s="15">
        <v>1056.8</v>
      </c>
      <c r="E261" s="15">
        <v>1049.0999999999999</v>
      </c>
      <c r="F261" s="15">
        <v>1101.82724373105</v>
      </c>
      <c r="G261" s="15">
        <v>1191.8110227428899</v>
      </c>
      <c r="H261" s="15">
        <v>89.983779011831999</v>
      </c>
      <c r="I261" s="58">
        <v>9.4944460438000006E-2</v>
      </c>
      <c r="J261" s="58">
        <v>3.1664728362000003E-2</v>
      </c>
      <c r="K261" s="58">
        <v>0.100359369017</v>
      </c>
      <c r="L261" s="58">
        <v>3.7079636940999999E-2</v>
      </c>
      <c r="M261" s="17">
        <f t="shared" ref="M261:M324" si="4">IF(F261&gt;5,1,0)</f>
        <v>1</v>
      </c>
      <c r="N261" s="62"/>
    </row>
    <row r="262" spans="1:14" ht="13.5" thickBot="1">
      <c r="A262" s="12" t="s">
        <v>161</v>
      </c>
      <c r="B262" s="10">
        <v>19</v>
      </c>
      <c r="C262" s="15">
        <v>64878.83203125</v>
      </c>
      <c r="D262" s="15">
        <v>898</v>
      </c>
      <c r="E262" s="15">
        <v>890.5</v>
      </c>
      <c r="F262" s="15">
        <v>944.17700798266503</v>
      </c>
      <c r="G262" s="15">
        <v>954.39115879343694</v>
      </c>
      <c r="H262" s="15">
        <v>10.214150810772001</v>
      </c>
      <c r="I262" s="58">
        <v>3.9656229812000003E-2</v>
      </c>
      <c r="J262" s="58">
        <v>3.2473282688000003E-2</v>
      </c>
      <c r="K262" s="58">
        <v>4.4930491415000003E-2</v>
      </c>
      <c r="L262" s="58">
        <v>3.7747544291000003E-2</v>
      </c>
      <c r="M262" s="17">
        <f t="shared" si="4"/>
        <v>1</v>
      </c>
      <c r="N262" s="62"/>
    </row>
    <row r="263" spans="1:14" ht="13.5" thickBot="1">
      <c r="A263" s="12" t="s">
        <v>161</v>
      </c>
      <c r="B263" s="10">
        <v>20</v>
      </c>
      <c r="C263" s="15">
        <v>62415.9609375</v>
      </c>
      <c r="D263" s="15">
        <v>433.1</v>
      </c>
      <c r="E263" s="15">
        <v>429.3</v>
      </c>
      <c r="F263" s="15">
        <v>585.44492073011099</v>
      </c>
      <c r="G263" s="15">
        <v>585.44492073011099</v>
      </c>
      <c r="H263" s="15">
        <v>0</v>
      </c>
      <c r="I263" s="58">
        <v>0.107134262116</v>
      </c>
      <c r="J263" s="58">
        <v>0.107134262116</v>
      </c>
      <c r="K263" s="58">
        <v>0.109806554662</v>
      </c>
      <c r="L263" s="58">
        <v>0.109806554662</v>
      </c>
      <c r="M263" s="17">
        <f t="shared" si="4"/>
        <v>1</v>
      </c>
      <c r="N263" s="62"/>
    </row>
    <row r="264" spans="1:14" ht="13.5" thickBot="1">
      <c r="A264" s="12" t="s">
        <v>161</v>
      </c>
      <c r="B264" s="10">
        <v>21</v>
      </c>
      <c r="C264" s="15">
        <v>59771.99609375</v>
      </c>
      <c r="D264" s="15">
        <v>47.9</v>
      </c>
      <c r="E264" s="15">
        <v>41.9</v>
      </c>
      <c r="F264" s="15">
        <v>67.771295384731005</v>
      </c>
      <c r="G264" s="15">
        <v>67.771295384731005</v>
      </c>
      <c r="H264" s="15">
        <v>0</v>
      </c>
      <c r="I264" s="58">
        <v>1.3974188033999999E-2</v>
      </c>
      <c r="J264" s="58">
        <v>1.3974188033999999E-2</v>
      </c>
      <c r="K264" s="58">
        <v>1.8193597315999999E-2</v>
      </c>
      <c r="L264" s="58">
        <v>1.8193597315999999E-2</v>
      </c>
      <c r="M264" s="17">
        <f t="shared" si="4"/>
        <v>1</v>
      </c>
      <c r="N264" s="62"/>
    </row>
    <row r="265" spans="1:14" ht="13.5" thickBot="1">
      <c r="A265" s="12" t="s">
        <v>161</v>
      </c>
      <c r="B265" s="10">
        <v>22</v>
      </c>
      <c r="C265" s="15">
        <v>57714.52734375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58">
        <v>0</v>
      </c>
      <c r="J265" s="58">
        <v>0</v>
      </c>
      <c r="K265" s="58">
        <v>0</v>
      </c>
      <c r="L265" s="58">
        <v>0</v>
      </c>
      <c r="M265" s="17">
        <f t="shared" si="4"/>
        <v>0</v>
      </c>
      <c r="N265" s="62"/>
    </row>
    <row r="266" spans="1:14" ht="13.5" thickBot="1">
      <c r="A266" s="12" t="s">
        <v>161</v>
      </c>
      <c r="B266" s="10">
        <v>23</v>
      </c>
      <c r="C266" s="15">
        <v>53890.33203125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58">
        <v>0</v>
      </c>
      <c r="J266" s="58">
        <v>0</v>
      </c>
      <c r="K266" s="58">
        <v>0</v>
      </c>
      <c r="L266" s="58">
        <v>0</v>
      </c>
      <c r="M266" s="17">
        <f t="shared" si="4"/>
        <v>0</v>
      </c>
      <c r="N266" s="62"/>
    </row>
    <row r="267" spans="1:14" ht="13.5" thickBot="1">
      <c r="A267" s="12" t="s">
        <v>161</v>
      </c>
      <c r="B267" s="10">
        <v>24</v>
      </c>
      <c r="C267" s="15">
        <v>49613.78515625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58">
        <v>0</v>
      </c>
      <c r="J267" s="58">
        <v>0</v>
      </c>
      <c r="K267" s="58">
        <v>0</v>
      </c>
      <c r="L267" s="58">
        <v>0</v>
      </c>
      <c r="M267" s="17">
        <f t="shared" si="4"/>
        <v>0</v>
      </c>
      <c r="N267" s="62"/>
    </row>
    <row r="268" spans="1:14" ht="13.5" thickBot="1">
      <c r="A268" s="12" t="s">
        <v>162</v>
      </c>
      <c r="B268" s="10">
        <v>1</v>
      </c>
      <c r="C268" s="15">
        <v>45853.4765625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58">
        <v>0</v>
      </c>
      <c r="J268" s="58">
        <v>0</v>
      </c>
      <c r="K268" s="58">
        <v>0</v>
      </c>
      <c r="L268" s="58">
        <v>0</v>
      </c>
      <c r="M268" s="17">
        <f t="shared" si="4"/>
        <v>0</v>
      </c>
      <c r="N268" s="62"/>
    </row>
    <row r="269" spans="1:14" ht="13.5" thickBot="1">
      <c r="A269" s="12" t="s">
        <v>162</v>
      </c>
      <c r="B269" s="10">
        <v>2</v>
      </c>
      <c r="C269" s="15">
        <v>43083.83203125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58">
        <v>0</v>
      </c>
      <c r="J269" s="58">
        <v>0</v>
      </c>
      <c r="K269" s="58">
        <v>0</v>
      </c>
      <c r="L269" s="58">
        <v>0</v>
      </c>
      <c r="M269" s="17">
        <f t="shared" si="4"/>
        <v>0</v>
      </c>
      <c r="N269" s="62"/>
    </row>
    <row r="270" spans="1:14" ht="13.5" thickBot="1">
      <c r="A270" s="12" t="s">
        <v>162</v>
      </c>
      <c r="B270" s="10">
        <v>3</v>
      </c>
      <c r="C270" s="15">
        <v>41117.38671875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58">
        <v>0</v>
      </c>
      <c r="J270" s="58">
        <v>0</v>
      </c>
      <c r="K270" s="58">
        <v>0</v>
      </c>
      <c r="L270" s="58">
        <v>0</v>
      </c>
      <c r="M270" s="17">
        <f t="shared" si="4"/>
        <v>0</v>
      </c>
      <c r="N270" s="62"/>
    </row>
    <row r="271" spans="1:14" ht="13.5" thickBot="1">
      <c r="A271" s="12" t="s">
        <v>162</v>
      </c>
      <c r="B271" s="10">
        <v>4</v>
      </c>
      <c r="C271" s="15">
        <v>39807.25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58">
        <v>0</v>
      </c>
      <c r="J271" s="58">
        <v>0</v>
      </c>
      <c r="K271" s="58">
        <v>0</v>
      </c>
      <c r="L271" s="58">
        <v>0</v>
      </c>
      <c r="M271" s="17">
        <f t="shared" si="4"/>
        <v>0</v>
      </c>
      <c r="N271" s="62"/>
    </row>
    <row r="272" spans="1:14" ht="13.5" thickBot="1">
      <c r="A272" s="12" t="s">
        <v>162</v>
      </c>
      <c r="B272" s="10">
        <v>5</v>
      </c>
      <c r="C272" s="15">
        <v>39416.46484375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58">
        <v>0</v>
      </c>
      <c r="J272" s="58">
        <v>0</v>
      </c>
      <c r="K272" s="58">
        <v>0</v>
      </c>
      <c r="L272" s="58">
        <v>0</v>
      </c>
      <c r="M272" s="17">
        <f t="shared" si="4"/>
        <v>0</v>
      </c>
      <c r="N272" s="62"/>
    </row>
    <row r="273" spans="1:14" ht="13.5" thickBot="1">
      <c r="A273" s="12" t="s">
        <v>162</v>
      </c>
      <c r="B273" s="10">
        <v>6</v>
      </c>
      <c r="C273" s="15">
        <v>40289.53125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58">
        <v>0</v>
      </c>
      <c r="J273" s="58">
        <v>0</v>
      </c>
      <c r="K273" s="58">
        <v>0</v>
      </c>
      <c r="L273" s="58">
        <v>0</v>
      </c>
      <c r="M273" s="17">
        <f t="shared" si="4"/>
        <v>0</v>
      </c>
      <c r="N273" s="62"/>
    </row>
    <row r="274" spans="1:14" ht="13.5" thickBot="1">
      <c r="A274" s="12" t="s">
        <v>162</v>
      </c>
      <c r="B274" s="10">
        <v>7</v>
      </c>
      <c r="C274" s="15">
        <v>41756.15625</v>
      </c>
      <c r="D274" s="15">
        <v>0.7</v>
      </c>
      <c r="E274" s="15">
        <v>0.4</v>
      </c>
      <c r="F274" s="15">
        <v>6.3671783615999997E-2</v>
      </c>
      <c r="G274" s="15">
        <v>6.3671783615999997E-2</v>
      </c>
      <c r="H274" s="15">
        <v>0</v>
      </c>
      <c r="I274" s="58">
        <v>4.4748819699999998E-4</v>
      </c>
      <c r="J274" s="58">
        <v>4.4748819699999998E-4</v>
      </c>
      <c r="K274" s="58">
        <v>2.36517733E-4</v>
      </c>
      <c r="L274" s="58">
        <v>2.36517733E-4</v>
      </c>
      <c r="M274" s="17">
        <f t="shared" si="4"/>
        <v>0</v>
      </c>
      <c r="N274" s="62"/>
    </row>
    <row r="275" spans="1:14" ht="13.5" thickBot="1">
      <c r="A275" s="12" t="s">
        <v>162</v>
      </c>
      <c r="B275" s="10">
        <v>8</v>
      </c>
      <c r="C275" s="15">
        <v>42810.125</v>
      </c>
      <c r="D275" s="15">
        <v>132</v>
      </c>
      <c r="E275" s="15">
        <v>125.8</v>
      </c>
      <c r="F275" s="15">
        <v>150.84079265019099</v>
      </c>
      <c r="G275" s="15">
        <v>150.84079265019099</v>
      </c>
      <c r="H275" s="15">
        <v>0</v>
      </c>
      <c r="I275" s="58">
        <v>1.3249502566E-2</v>
      </c>
      <c r="J275" s="58">
        <v>1.3249502566E-2</v>
      </c>
      <c r="K275" s="58">
        <v>1.7609558825E-2</v>
      </c>
      <c r="L275" s="58">
        <v>1.7609558825E-2</v>
      </c>
      <c r="M275" s="17">
        <f t="shared" si="4"/>
        <v>1</v>
      </c>
      <c r="N275" s="62"/>
    </row>
    <row r="276" spans="1:14" ht="13.5" thickBot="1">
      <c r="A276" s="12" t="s">
        <v>162</v>
      </c>
      <c r="B276" s="10">
        <v>9</v>
      </c>
      <c r="C276" s="15">
        <v>45431.07421875</v>
      </c>
      <c r="D276" s="15">
        <v>716.2</v>
      </c>
      <c r="E276" s="15">
        <v>711.6</v>
      </c>
      <c r="F276" s="15">
        <v>651.63053984475596</v>
      </c>
      <c r="G276" s="15">
        <v>651.63053984475596</v>
      </c>
      <c r="H276" s="15">
        <v>0</v>
      </c>
      <c r="I276" s="58">
        <v>4.5407496592000003E-2</v>
      </c>
      <c r="J276" s="58">
        <v>4.5407496592000003E-2</v>
      </c>
      <c r="K276" s="58">
        <v>4.2172616141999998E-2</v>
      </c>
      <c r="L276" s="58">
        <v>4.2172616141999998E-2</v>
      </c>
      <c r="M276" s="17">
        <f t="shared" si="4"/>
        <v>1</v>
      </c>
      <c r="N276" s="62"/>
    </row>
    <row r="277" spans="1:14" ht="13.5" thickBot="1">
      <c r="A277" s="12" t="s">
        <v>162</v>
      </c>
      <c r="B277" s="10">
        <v>10</v>
      </c>
      <c r="C277" s="15">
        <v>48897.6640625</v>
      </c>
      <c r="D277" s="15">
        <v>1128.5999999999999</v>
      </c>
      <c r="E277" s="15">
        <v>1121.5</v>
      </c>
      <c r="F277" s="15">
        <v>965.03525623242103</v>
      </c>
      <c r="G277" s="15">
        <v>965.03525623242103</v>
      </c>
      <c r="H277" s="15">
        <v>0</v>
      </c>
      <c r="I277" s="58">
        <v>0.11502443302900001</v>
      </c>
      <c r="J277" s="58">
        <v>0.11502443302900001</v>
      </c>
      <c r="K277" s="58">
        <v>0.110031465378</v>
      </c>
      <c r="L277" s="58">
        <v>0.110031465378</v>
      </c>
      <c r="M277" s="17">
        <f t="shared" si="4"/>
        <v>1</v>
      </c>
      <c r="N277" s="62"/>
    </row>
    <row r="278" spans="1:14" ht="13.5" thickBot="1">
      <c r="A278" s="12" t="s">
        <v>162</v>
      </c>
      <c r="B278" s="10">
        <v>11</v>
      </c>
      <c r="C278" s="15">
        <v>52880.72265625</v>
      </c>
      <c r="D278" s="15">
        <v>1264.2</v>
      </c>
      <c r="E278" s="15">
        <v>1256.4000000000001</v>
      </c>
      <c r="F278" s="15">
        <v>1098.54676146256</v>
      </c>
      <c r="G278" s="15">
        <v>1109.1330828823</v>
      </c>
      <c r="H278" s="15">
        <v>10.586321419741999</v>
      </c>
      <c r="I278" s="58">
        <v>0.109048464921</v>
      </c>
      <c r="J278" s="58">
        <v>0.116493135399</v>
      </c>
      <c r="K278" s="58">
        <v>0.103563232853</v>
      </c>
      <c r="L278" s="58">
        <v>0.111007903331</v>
      </c>
      <c r="M278" s="17">
        <f t="shared" si="4"/>
        <v>1</v>
      </c>
      <c r="N278" s="62"/>
    </row>
    <row r="279" spans="1:14" ht="13.5" thickBot="1">
      <c r="A279" s="12" t="s">
        <v>162</v>
      </c>
      <c r="B279" s="10">
        <v>12</v>
      </c>
      <c r="C279" s="15">
        <v>56830.83984375</v>
      </c>
      <c r="D279" s="15">
        <v>1312.6</v>
      </c>
      <c r="E279" s="15">
        <v>1304.7</v>
      </c>
      <c r="F279" s="15">
        <v>1111.0848755762299</v>
      </c>
      <c r="G279" s="15">
        <v>1169.1213486638301</v>
      </c>
      <c r="H279" s="15">
        <v>58.036473087602999</v>
      </c>
      <c r="I279" s="58">
        <v>0.100899192219</v>
      </c>
      <c r="J279" s="58">
        <v>0.14171246443300001</v>
      </c>
      <c r="K279" s="58">
        <v>9.5343636662999998E-2</v>
      </c>
      <c r="L279" s="58">
        <v>0.13615690887699999</v>
      </c>
      <c r="M279" s="17">
        <f t="shared" si="4"/>
        <v>1</v>
      </c>
      <c r="N279" s="62"/>
    </row>
    <row r="280" spans="1:14" ht="13.5" thickBot="1">
      <c r="A280" s="12" t="s">
        <v>162</v>
      </c>
      <c r="B280" s="10">
        <v>13</v>
      </c>
      <c r="C280" s="15">
        <v>60272.60546875</v>
      </c>
      <c r="D280" s="15">
        <v>1321.6</v>
      </c>
      <c r="E280" s="15">
        <v>1313.4</v>
      </c>
      <c r="F280" s="15">
        <v>1134.19306218113</v>
      </c>
      <c r="G280" s="15">
        <v>1177.92982772051</v>
      </c>
      <c r="H280" s="15">
        <v>43.736765539380997</v>
      </c>
      <c r="I280" s="58">
        <v>0.101033876427</v>
      </c>
      <c r="J280" s="58">
        <v>0.13179109551199999</v>
      </c>
      <c r="K280" s="58">
        <v>9.5267350407000004E-2</v>
      </c>
      <c r="L280" s="58">
        <v>0.126024569492</v>
      </c>
      <c r="M280" s="17">
        <f t="shared" si="4"/>
        <v>1</v>
      </c>
      <c r="N280" s="62"/>
    </row>
    <row r="281" spans="1:14" ht="13.5" thickBot="1">
      <c r="A281" s="12" t="s">
        <v>162</v>
      </c>
      <c r="B281" s="10">
        <v>14</v>
      </c>
      <c r="C281" s="15">
        <v>63166.640625</v>
      </c>
      <c r="D281" s="15">
        <v>1299.5999999999999</v>
      </c>
      <c r="E281" s="15">
        <v>1291.5</v>
      </c>
      <c r="F281" s="15">
        <v>1143.3853771766001</v>
      </c>
      <c r="G281" s="15">
        <v>1177.7169746361801</v>
      </c>
      <c r="H281" s="15">
        <v>34.331597459580998</v>
      </c>
      <c r="I281" s="58">
        <v>8.5712394770000006E-2</v>
      </c>
      <c r="J281" s="58">
        <v>0.10985557160499999</v>
      </c>
      <c r="K281" s="58">
        <v>8.0016192237999995E-2</v>
      </c>
      <c r="L281" s="58">
        <v>0.104159369074</v>
      </c>
      <c r="M281" s="17">
        <f t="shared" si="4"/>
        <v>1</v>
      </c>
      <c r="N281" s="62"/>
    </row>
    <row r="282" spans="1:14" ht="13.5" thickBot="1">
      <c r="A282" s="12" t="s">
        <v>162</v>
      </c>
      <c r="B282" s="10">
        <v>15</v>
      </c>
      <c r="C282" s="15">
        <v>65018.21484375</v>
      </c>
      <c r="D282" s="15">
        <v>1287.9000000000001</v>
      </c>
      <c r="E282" s="15">
        <v>1279.7</v>
      </c>
      <c r="F282" s="15">
        <v>1113.07150904179</v>
      </c>
      <c r="G282" s="15">
        <v>1187.5658075655799</v>
      </c>
      <c r="H282" s="15">
        <v>74.494298523796004</v>
      </c>
      <c r="I282" s="58">
        <v>7.0558503820999999E-2</v>
      </c>
      <c r="J282" s="58">
        <v>0.122945492938</v>
      </c>
      <c r="K282" s="58">
        <v>6.4791977801000003E-2</v>
      </c>
      <c r="L282" s="58">
        <v>0.117178966918</v>
      </c>
      <c r="M282" s="17">
        <f t="shared" si="4"/>
        <v>1</v>
      </c>
      <c r="N282" s="62"/>
    </row>
    <row r="283" spans="1:14" ht="13.5" thickBot="1">
      <c r="A283" s="12" t="s">
        <v>162</v>
      </c>
      <c r="B283" s="10">
        <v>16</v>
      </c>
      <c r="C283" s="15">
        <v>65697.3046875</v>
      </c>
      <c r="D283" s="15">
        <v>1276.7</v>
      </c>
      <c r="E283" s="15">
        <v>1268.5999999999999</v>
      </c>
      <c r="F283" s="15">
        <v>1116.2216035127601</v>
      </c>
      <c r="G283" s="15">
        <v>1197.571250382</v>
      </c>
      <c r="H283" s="15">
        <v>81.349646869233993</v>
      </c>
      <c r="I283" s="58">
        <v>5.5646096776999998E-2</v>
      </c>
      <c r="J283" s="58">
        <v>0.11285400596800001</v>
      </c>
      <c r="K283" s="58">
        <v>4.9949894246E-2</v>
      </c>
      <c r="L283" s="58">
        <v>0.107157803436</v>
      </c>
      <c r="M283" s="17">
        <f t="shared" si="4"/>
        <v>1</v>
      </c>
      <c r="N283" s="62"/>
    </row>
    <row r="284" spans="1:14" ht="13.5" thickBot="1">
      <c r="A284" s="12" t="s">
        <v>162</v>
      </c>
      <c r="B284" s="10">
        <v>17</v>
      </c>
      <c r="C284" s="15">
        <v>64905.765625</v>
      </c>
      <c r="D284" s="15">
        <v>1216.4000000000001</v>
      </c>
      <c r="E284" s="15">
        <v>1208.5</v>
      </c>
      <c r="F284" s="15">
        <v>1143.9705463380899</v>
      </c>
      <c r="G284" s="15">
        <v>1256.6684505794401</v>
      </c>
      <c r="H284" s="15">
        <v>112.69790424135</v>
      </c>
      <c r="I284" s="58">
        <v>2.8318179028999999E-2</v>
      </c>
      <c r="J284" s="58">
        <v>5.0934918186000003E-2</v>
      </c>
      <c r="K284" s="58">
        <v>3.3873734583999997E-2</v>
      </c>
      <c r="L284" s="58">
        <v>4.5379362631000002E-2</v>
      </c>
      <c r="M284" s="17">
        <f t="shared" si="4"/>
        <v>1</v>
      </c>
      <c r="N284" s="62"/>
    </row>
    <row r="285" spans="1:14" ht="13.5" thickBot="1">
      <c r="A285" s="12" t="s">
        <v>162</v>
      </c>
      <c r="B285" s="10">
        <v>18</v>
      </c>
      <c r="C285" s="15">
        <v>62902.14453125</v>
      </c>
      <c r="D285" s="15">
        <v>1178</v>
      </c>
      <c r="E285" s="15">
        <v>1170.2</v>
      </c>
      <c r="F285" s="15">
        <v>1093.47182495329</v>
      </c>
      <c r="G285" s="15">
        <v>1184.4427253680799</v>
      </c>
      <c r="H285" s="15">
        <v>90.970900414783998</v>
      </c>
      <c r="I285" s="58">
        <v>4.5307492030000002E-3</v>
      </c>
      <c r="J285" s="58">
        <v>5.9443161073000003E-2</v>
      </c>
      <c r="K285" s="58">
        <v>1.0015981271E-2</v>
      </c>
      <c r="L285" s="58">
        <v>5.3957929006000001E-2</v>
      </c>
      <c r="M285" s="17">
        <f t="shared" si="4"/>
        <v>1</v>
      </c>
      <c r="N285" s="62"/>
    </row>
    <row r="286" spans="1:14" ht="13.5" thickBot="1">
      <c r="A286" s="12" t="s">
        <v>162</v>
      </c>
      <c r="B286" s="10">
        <v>19</v>
      </c>
      <c r="C286" s="15">
        <v>60322.69921875</v>
      </c>
      <c r="D286" s="15">
        <v>1054.8</v>
      </c>
      <c r="E286" s="15">
        <v>1047.3</v>
      </c>
      <c r="F286" s="15">
        <v>1003.72170522001</v>
      </c>
      <c r="G286" s="15">
        <v>1098.4688866599399</v>
      </c>
      <c r="H286" s="15">
        <v>94.747181439928994</v>
      </c>
      <c r="I286" s="58">
        <v>3.0709484289E-2</v>
      </c>
      <c r="J286" s="58">
        <v>3.5920038522999999E-2</v>
      </c>
      <c r="K286" s="58">
        <v>3.5983745892999998E-2</v>
      </c>
      <c r="L286" s="58">
        <v>3.0645776919000001E-2</v>
      </c>
      <c r="M286" s="17">
        <f t="shared" si="4"/>
        <v>1</v>
      </c>
      <c r="N286" s="62"/>
    </row>
    <row r="287" spans="1:14" ht="13.5" thickBot="1">
      <c r="A287" s="12" t="s">
        <v>162</v>
      </c>
      <c r="B287" s="10">
        <v>20</v>
      </c>
      <c r="C287" s="15">
        <v>57516.58203125</v>
      </c>
      <c r="D287" s="15">
        <v>488.4</v>
      </c>
      <c r="E287" s="15">
        <v>484.9</v>
      </c>
      <c r="F287" s="15">
        <v>624.18271949531299</v>
      </c>
      <c r="G287" s="15">
        <v>656.06344103046604</v>
      </c>
      <c r="H287" s="15">
        <v>31.880721535151999</v>
      </c>
      <c r="I287" s="58">
        <v>0.117906779908</v>
      </c>
      <c r="J287" s="58">
        <v>9.5487144511000002E-2</v>
      </c>
      <c r="K287" s="58">
        <v>0.12036810199</v>
      </c>
      <c r="L287" s="58">
        <v>9.7948466592999994E-2</v>
      </c>
      <c r="M287" s="17">
        <f t="shared" si="4"/>
        <v>1</v>
      </c>
      <c r="N287" s="62"/>
    </row>
    <row r="288" spans="1:14" ht="13.5" thickBot="1">
      <c r="A288" s="12" t="s">
        <v>162</v>
      </c>
      <c r="B288" s="10">
        <v>21</v>
      </c>
      <c r="C288" s="15">
        <v>55310.51171875</v>
      </c>
      <c r="D288" s="15">
        <v>67</v>
      </c>
      <c r="E288" s="15">
        <v>60.1</v>
      </c>
      <c r="F288" s="15">
        <v>91.989336213973004</v>
      </c>
      <c r="G288" s="15">
        <v>91.989336213973004</v>
      </c>
      <c r="H288" s="15">
        <v>0</v>
      </c>
      <c r="I288" s="58">
        <v>1.7573372864E-2</v>
      </c>
      <c r="J288" s="58">
        <v>1.7573372864E-2</v>
      </c>
      <c r="K288" s="58">
        <v>2.242569354E-2</v>
      </c>
      <c r="L288" s="58">
        <v>2.242569354E-2</v>
      </c>
      <c r="M288" s="17">
        <f t="shared" si="4"/>
        <v>1</v>
      </c>
      <c r="N288" s="62"/>
    </row>
    <row r="289" spans="1:14" ht="13.5" thickBot="1">
      <c r="A289" s="12" t="s">
        <v>162</v>
      </c>
      <c r="B289" s="10">
        <v>22</v>
      </c>
      <c r="C289" s="15">
        <v>53530.02734375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58">
        <v>0</v>
      </c>
      <c r="J289" s="58">
        <v>0</v>
      </c>
      <c r="K289" s="58">
        <v>0</v>
      </c>
      <c r="L289" s="58">
        <v>0</v>
      </c>
      <c r="M289" s="17">
        <f t="shared" si="4"/>
        <v>0</v>
      </c>
      <c r="N289" s="62"/>
    </row>
    <row r="290" spans="1:14" ht="13.5" thickBot="1">
      <c r="A290" s="12" t="s">
        <v>162</v>
      </c>
      <c r="B290" s="10">
        <v>23</v>
      </c>
      <c r="C290" s="15">
        <v>50280.16015625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58">
        <v>0</v>
      </c>
      <c r="J290" s="58">
        <v>0</v>
      </c>
      <c r="K290" s="58">
        <v>0</v>
      </c>
      <c r="L290" s="58">
        <v>0</v>
      </c>
      <c r="M290" s="17">
        <f t="shared" si="4"/>
        <v>0</v>
      </c>
      <c r="N290" s="62"/>
    </row>
    <row r="291" spans="1:14" ht="13.5" thickBot="1">
      <c r="A291" s="12" t="s">
        <v>162</v>
      </c>
      <c r="B291" s="10">
        <v>24</v>
      </c>
      <c r="C291" s="15">
        <v>46489.4609375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58">
        <v>0</v>
      </c>
      <c r="J291" s="58">
        <v>0</v>
      </c>
      <c r="K291" s="58">
        <v>0</v>
      </c>
      <c r="L291" s="58">
        <v>0</v>
      </c>
      <c r="M291" s="17">
        <f t="shared" si="4"/>
        <v>0</v>
      </c>
      <c r="N291" s="62"/>
    </row>
    <row r="292" spans="1:14" ht="13.5" thickBot="1">
      <c r="A292" s="12" t="s">
        <v>163</v>
      </c>
      <c r="B292" s="10">
        <v>1</v>
      </c>
      <c r="C292" s="15">
        <v>43295.19921875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58">
        <v>0</v>
      </c>
      <c r="J292" s="58">
        <v>0</v>
      </c>
      <c r="K292" s="58">
        <v>0</v>
      </c>
      <c r="L292" s="58">
        <v>0</v>
      </c>
      <c r="M292" s="17">
        <f t="shared" si="4"/>
        <v>0</v>
      </c>
      <c r="N292" s="62"/>
    </row>
    <row r="293" spans="1:14" ht="13.5" thickBot="1">
      <c r="A293" s="12" t="s">
        <v>163</v>
      </c>
      <c r="B293" s="10">
        <v>2</v>
      </c>
      <c r="C293" s="15">
        <v>40933.859375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58">
        <v>0</v>
      </c>
      <c r="J293" s="58">
        <v>0</v>
      </c>
      <c r="K293" s="58">
        <v>0</v>
      </c>
      <c r="L293" s="58">
        <v>0</v>
      </c>
      <c r="M293" s="17">
        <f t="shared" si="4"/>
        <v>0</v>
      </c>
      <c r="N293" s="62"/>
    </row>
    <row r="294" spans="1:14" ht="13.5" thickBot="1">
      <c r="A294" s="12" t="s">
        <v>163</v>
      </c>
      <c r="B294" s="10">
        <v>3</v>
      </c>
      <c r="C294" s="15">
        <v>39289.5390625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58">
        <v>0</v>
      </c>
      <c r="J294" s="58">
        <v>0</v>
      </c>
      <c r="K294" s="58">
        <v>0</v>
      </c>
      <c r="L294" s="58">
        <v>0</v>
      </c>
      <c r="M294" s="17">
        <f t="shared" si="4"/>
        <v>0</v>
      </c>
      <c r="N294" s="62"/>
    </row>
    <row r="295" spans="1:14" ht="13.5" thickBot="1">
      <c r="A295" s="12" t="s">
        <v>163</v>
      </c>
      <c r="B295" s="10">
        <v>4</v>
      </c>
      <c r="C295" s="15">
        <v>38259.1328125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58">
        <v>0</v>
      </c>
      <c r="J295" s="58">
        <v>0</v>
      </c>
      <c r="K295" s="58">
        <v>0</v>
      </c>
      <c r="L295" s="58">
        <v>0</v>
      </c>
      <c r="M295" s="17">
        <f t="shared" si="4"/>
        <v>0</v>
      </c>
      <c r="N295" s="62"/>
    </row>
    <row r="296" spans="1:14" ht="13.5" thickBot="1">
      <c r="A296" s="12" t="s">
        <v>163</v>
      </c>
      <c r="B296" s="10">
        <v>5</v>
      </c>
      <c r="C296" s="15">
        <v>38007.4296875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58">
        <v>0</v>
      </c>
      <c r="J296" s="58">
        <v>0</v>
      </c>
      <c r="K296" s="58">
        <v>0</v>
      </c>
      <c r="L296" s="58">
        <v>0</v>
      </c>
      <c r="M296" s="17">
        <f t="shared" si="4"/>
        <v>0</v>
      </c>
      <c r="N296" s="62"/>
    </row>
    <row r="297" spans="1:14" ht="13.5" thickBot="1">
      <c r="A297" s="12" t="s">
        <v>163</v>
      </c>
      <c r="B297" s="10">
        <v>6</v>
      </c>
      <c r="C297" s="15">
        <v>38929.8984375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58">
        <v>0</v>
      </c>
      <c r="J297" s="58">
        <v>0</v>
      </c>
      <c r="K297" s="58">
        <v>0</v>
      </c>
      <c r="L297" s="58">
        <v>0</v>
      </c>
      <c r="M297" s="17">
        <f t="shared" si="4"/>
        <v>0</v>
      </c>
      <c r="N297" s="62"/>
    </row>
    <row r="298" spans="1:14" ht="13.5" thickBot="1">
      <c r="A298" s="12" t="s">
        <v>163</v>
      </c>
      <c r="B298" s="10">
        <v>7</v>
      </c>
      <c r="C298" s="15">
        <v>40356.21484375</v>
      </c>
      <c r="D298" s="15">
        <v>0.8</v>
      </c>
      <c r="E298" s="15">
        <v>0.3</v>
      </c>
      <c r="F298" s="15">
        <v>8.9815973046999995E-2</v>
      </c>
      <c r="G298" s="15">
        <v>8.9815973046999995E-2</v>
      </c>
      <c r="H298" s="15">
        <v>0</v>
      </c>
      <c r="I298" s="58">
        <v>4.9942617900000002E-4</v>
      </c>
      <c r="J298" s="58">
        <v>4.9942617900000002E-4</v>
      </c>
      <c r="K298" s="58">
        <v>1.4780873900000001E-4</v>
      </c>
      <c r="L298" s="58">
        <v>1.4780873900000001E-4</v>
      </c>
      <c r="M298" s="17">
        <f t="shared" si="4"/>
        <v>0</v>
      </c>
      <c r="N298" s="62"/>
    </row>
    <row r="299" spans="1:14" ht="13.5" thickBot="1">
      <c r="A299" s="12" t="s">
        <v>163</v>
      </c>
      <c r="B299" s="10">
        <v>8</v>
      </c>
      <c r="C299" s="15">
        <v>41613.19140625</v>
      </c>
      <c r="D299" s="15">
        <v>112.5</v>
      </c>
      <c r="E299" s="15">
        <v>108.1</v>
      </c>
      <c r="F299" s="15">
        <v>125.338261846959</v>
      </c>
      <c r="G299" s="15">
        <v>125.338261846959</v>
      </c>
      <c r="H299" s="15">
        <v>0</v>
      </c>
      <c r="I299" s="58">
        <v>9.0283135350000005E-3</v>
      </c>
      <c r="J299" s="58">
        <v>9.0283135350000005E-3</v>
      </c>
      <c r="K299" s="58">
        <v>1.2122547009E-2</v>
      </c>
      <c r="L299" s="58">
        <v>1.2122547009E-2</v>
      </c>
      <c r="M299" s="17">
        <f t="shared" si="4"/>
        <v>1</v>
      </c>
      <c r="N299" s="62"/>
    </row>
    <row r="300" spans="1:14" ht="13.5" thickBot="1">
      <c r="A300" s="12" t="s">
        <v>163</v>
      </c>
      <c r="B300" s="10">
        <v>9</v>
      </c>
      <c r="C300" s="15">
        <v>44222.7578125</v>
      </c>
      <c r="D300" s="15">
        <v>667.8</v>
      </c>
      <c r="E300" s="15">
        <v>663.1</v>
      </c>
      <c r="F300" s="15">
        <v>632.42328496381595</v>
      </c>
      <c r="G300" s="15">
        <v>632.42328496381595</v>
      </c>
      <c r="H300" s="15">
        <v>0</v>
      </c>
      <c r="I300" s="58">
        <v>2.4878139968999999E-2</v>
      </c>
      <c r="J300" s="58">
        <v>2.4878139968999999E-2</v>
      </c>
      <c r="K300" s="58">
        <v>2.1572936030999999E-2</v>
      </c>
      <c r="L300" s="58">
        <v>2.1572936030999999E-2</v>
      </c>
      <c r="M300" s="17">
        <f t="shared" si="4"/>
        <v>1</v>
      </c>
      <c r="N300" s="62"/>
    </row>
    <row r="301" spans="1:14" ht="13.5" thickBot="1">
      <c r="A301" s="12" t="s">
        <v>163</v>
      </c>
      <c r="B301" s="10">
        <v>10</v>
      </c>
      <c r="C301" s="15">
        <v>47777.20703125</v>
      </c>
      <c r="D301" s="15">
        <v>1052.5</v>
      </c>
      <c r="E301" s="15">
        <v>1045</v>
      </c>
      <c r="F301" s="15">
        <v>1079.07622620649</v>
      </c>
      <c r="G301" s="15">
        <v>1127.4496135654699</v>
      </c>
      <c r="H301" s="15">
        <v>48.373387358983003</v>
      </c>
      <c r="I301" s="58">
        <v>5.2707182535000001E-2</v>
      </c>
      <c r="J301" s="58">
        <v>1.8689329259E-2</v>
      </c>
      <c r="K301" s="58">
        <v>5.7981444138E-2</v>
      </c>
      <c r="L301" s="58">
        <v>2.3963590861999999E-2</v>
      </c>
      <c r="M301" s="17">
        <f t="shared" si="4"/>
        <v>1</v>
      </c>
      <c r="N301" s="62"/>
    </row>
    <row r="302" spans="1:14" ht="13.5" thickBot="1">
      <c r="A302" s="12" t="s">
        <v>163</v>
      </c>
      <c r="B302" s="10">
        <v>11</v>
      </c>
      <c r="C302" s="15">
        <v>51856.1328125</v>
      </c>
      <c r="D302" s="15">
        <v>1175.7</v>
      </c>
      <c r="E302" s="15">
        <v>1167.8</v>
      </c>
      <c r="F302" s="15">
        <v>1178.34111573776</v>
      </c>
      <c r="G302" s="15">
        <v>1277.9677890907401</v>
      </c>
      <c r="H302" s="15">
        <v>99.626673352981996</v>
      </c>
      <c r="I302" s="58">
        <v>7.1918276434999998E-2</v>
      </c>
      <c r="J302" s="58">
        <v>1.85732471E-3</v>
      </c>
      <c r="K302" s="58">
        <v>7.7473831990000006E-2</v>
      </c>
      <c r="L302" s="58">
        <v>7.4128802650000004E-3</v>
      </c>
      <c r="M302" s="17">
        <f t="shared" si="4"/>
        <v>1</v>
      </c>
      <c r="N302" s="62"/>
    </row>
    <row r="303" spans="1:14" ht="13.5" thickBot="1">
      <c r="A303" s="12" t="s">
        <v>163</v>
      </c>
      <c r="B303" s="10">
        <v>12</v>
      </c>
      <c r="C303" s="15">
        <v>55633.0859375</v>
      </c>
      <c r="D303" s="15">
        <v>1229.5</v>
      </c>
      <c r="E303" s="15">
        <v>1221.3</v>
      </c>
      <c r="F303" s="15">
        <v>1199.62305365721</v>
      </c>
      <c r="G303" s="15">
        <v>1312.42011033217</v>
      </c>
      <c r="H303" s="15">
        <v>112.79705667495701</v>
      </c>
      <c r="I303" s="58">
        <v>5.8312313875999999E-2</v>
      </c>
      <c r="J303" s="58">
        <v>2.1010510789E-2</v>
      </c>
      <c r="K303" s="58">
        <v>6.4078839895999995E-2</v>
      </c>
      <c r="L303" s="58">
        <v>1.5243984768999999E-2</v>
      </c>
      <c r="M303" s="17">
        <f t="shared" si="4"/>
        <v>1</v>
      </c>
      <c r="N303" s="62"/>
    </row>
    <row r="304" spans="1:14" ht="13.5" thickBot="1">
      <c r="A304" s="12" t="s">
        <v>163</v>
      </c>
      <c r="B304" s="10">
        <v>13</v>
      </c>
      <c r="C304" s="15">
        <v>58943.1015625</v>
      </c>
      <c r="D304" s="15">
        <v>1268.5</v>
      </c>
      <c r="E304" s="15">
        <v>1260</v>
      </c>
      <c r="F304" s="15">
        <v>1187.1269624551101</v>
      </c>
      <c r="G304" s="15">
        <v>1300.1518134355499</v>
      </c>
      <c r="H304" s="15">
        <v>113.024850980449</v>
      </c>
      <c r="I304" s="58">
        <v>2.2258659237E-2</v>
      </c>
      <c r="J304" s="58">
        <v>5.7224358328999997E-2</v>
      </c>
      <c r="K304" s="58">
        <v>2.8236155721000002E-2</v>
      </c>
      <c r="L304" s="58">
        <v>5.1246861844999998E-2</v>
      </c>
      <c r="M304" s="17">
        <f t="shared" si="4"/>
        <v>1</v>
      </c>
      <c r="N304" s="62"/>
    </row>
    <row r="305" spans="1:14" ht="13.5" thickBot="1">
      <c r="A305" s="12" t="s">
        <v>163</v>
      </c>
      <c r="B305" s="10">
        <v>14</v>
      </c>
      <c r="C305" s="15">
        <v>61940.5859375</v>
      </c>
      <c r="D305" s="15">
        <v>1265.0999999999999</v>
      </c>
      <c r="E305" s="15">
        <v>1257</v>
      </c>
      <c r="F305" s="15">
        <v>1176.5845942297599</v>
      </c>
      <c r="G305" s="15">
        <v>1317.6817962262401</v>
      </c>
      <c r="H305" s="15">
        <v>141.09720199647899</v>
      </c>
      <c r="I305" s="58">
        <v>3.6977353183000002E-2</v>
      </c>
      <c r="J305" s="58">
        <v>6.2247120794000001E-2</v>
      </c>
      <c r="K305" s="58">
        <v>4.2673555714E-2</v>
      </c>
      <c r="L305" s="58">
        <v>5.6550918263000002E-2</v>
      </c>
      <c r="M305" s="17">
        <f t="shared" si="4"/>
        <v>1</v>
      </c>
      <c r="N305" s="62"/>
    </row>
    <row r="306" spans="1:14" ht="13.5" thickBot="1">
      <c r="A306" s="12" t="s">
        <v>163</v>
      </c>
      <c r="B306" s="10">
        <v>15</v>
      </c>
      <c r="C306" s="15">
        <v>63958.44140625</v>
      </c>
      <c r="D306" s="15">
        <v>1268.4000000000001</v>
      </c>
      <c r="E306" s="15">
        <v>1260.5999999999999</v>
      </c>
      <c r="F306" s="15">
        <v>1113.2485857897</v>
      </c>
      <c r="G306" s="15">
        <v>1284.11463740521</v>
      </c>
      <c r="H306" s="15">
        <v>170.86605161550901</v>
      </c>
      <c r="I306" s="58">
        <v>1.1051081156E-2</v>
      </c>
      <c r="J306" s="58">
        <v>0.10910788622299999</v>
      </c>
      <c r="K306" s="58">
        <v>1.6536313224E-2</v>
      </c>
      <c r="L306" s="58">
        <v>0.103622654156</v>
      </c>
      <c r="M306" s="17">
        <f t="shared" si="4"/>
        <v>1</v>
      </c>
      <c r="N306" s="62"/>
    </row>
    <row r="307" spans="1:14" ht="13.5" thickBot="1">
      <c r="A307" s="12" t="s">
        <v>163</v>
      </c>
      <c r="B307" s="10">
        <v>16</v>
      </c>
      <c r="C307" s="15">
        <v>65135.984375</v>
      </c>
      <c r="D307" s="15">
        <v>1251</v>
      </c>
      <c r="E307" s="15">
        <v>1243.0999999999999</v>
      </c>
      <c r="F307" s="15">
        <v>1069.3931118135999</v>
      </c>
      <c r="G307" s="15">
        <v>1203.04222326782</v>
      </c>
      <c r="H307" s="15">
        <v>133.64911145422201</v>
      </c>
      <c r="I307" s="58">
        <v>3.3725581386E-2</v>
      </c>
      <c r="J307" s="58">
        <v>0.12771229830200001</v>
      </c>
      <c r="K307" s="58">
        <v>2.8170025830999999E-2</v>
      </c>
      <c r="L307" s="58">
        <v>0.122156742747</v>
      </c>
      <c r="M307" s="17">
        <f t="shared" si="4"/>
        <v>1</v>
      </c>
      <c r="N307" s="62"/>
    </row>
    <row r="308" spans="1:14" ht="13.5" thickBot="1">
      <c r="A308" s="12" t="s">
        <v>163</v>
      </c>
      <c r="B308" s="10">
        <v>17</v>
      </c>
      <c r="C308" s="15">
        <v>65825.6171875</v>
      </c>
      <c r="D308" s="15">
        <v>1202.8</v>
      </c>
      <c r="E308" s="15">
        <v>1195.7</v>
      </c>
      <c r="F308" s="15">
        <v>1041.4701359897199</v>
      </c>
      <c r="G308" s="15">
        <v>1198.6041359292101</v>
      </c>
      <c r="H308" s="15">
        <v>157.133999939495</v>
      </c>
      <c r="I308" s="58">
        <v>2.9506779680000001E-3</v>
      </c>
      <c r="J308" s="58">
        <v>0.11345278763</v>
      </c>
      <c r="K308" s="58">
        <v>2.042289682E-3</v>
      </c>
      <c r="L308" s="58">
        <v>0.10845981997900001</v>
      </c>
      <c r="M308" s="17">
        <f t="shared" si="4"/>
        <v>1</v>
      </c>
      <c r="N308" s="62"/>
    </row>
    <row r="309" spans="1:14" ht="13.5" thickBot="1">
      <c r="A309" s="12" t="s">
        <v>163</v>
      </c>
      <c r="B309" s="10">
        <v>18</v>
      </c>
      <c r="C309" s="15">
        <v>65790.4921875</v>
      </c>
      <c r="D309" s="15">
        <v>1155.2</v>
      </c>
      <c r="E309" s="15">
        <v>1148.4000000000001</v>
      </c>
      <c r="F309" s="15">
        <v>1033.5571219184701</v>
      </c>
      <c r="G309" s="15">
        <v>1199.2376996072101</v>
      </c>
      <c r="H309" s="15">
        <v>165.68057768874701</v>
      </c>
      <c r="I309" s="58">
        <v>3.0968846418E-2</v>
      </c>
      <c r="J309" s="58">
        <v>8.5543514825E-2</v>
      </c>
      <c r="K309" s="58">
        <v>3.5750843604999999E-2</v>
      </c>
      <c r="L309" s="58">
        <v>8.0761517638000005E-2</v>
      </c>
      <c r="M309" s="17">
        <f t="shared" si="4"/>
        <v>1</v>
      </c>
      <c r="N309" s="62"/>
    </row>
    <row r="310" spans="1:14" ht="13.5" thickBot="1">
      <c r="A310" s="12" t="s">
        <v>163</v>
      </c>
      <c r="B310" s="10">
        <v>19</v>
      </c>
      <c r="C310" s="15">
        <v>64309.26953125</v>
      </c>
      <c r="D310" s="15">
        <v>1036.2</v>
      </c>
      <c r="E310" s="15">
        <v>1030.0999999999999</v>
      </c>
      <c r="F310" s="15">
        <v>914.47109269155305</v>
      </c>
      <c r="G310" s="15">
        <v>1062.3503564012001</v>
      </c>
      <c r="H310" s="15">
        <v>147.87926370965101</v>
      </c>
      <c r="I310" s="58">
        <v>1.8389842757000001E-2</v>
      </c>
      <c r="J310" s="58">
        <v>8.5604013578000002E-2</v>
      </c>
      <c r="K310" s="58">
        <v>2.2679575527999998E-2</v>
      </c>
      <c r="L310" s="58">
        <v>8.1314280806999997E-2</v>
      </c>
      <c r="M310" s="17">
        <f t="shared" si="4"/>
        <v>1</v>
      </c>
      <c r="N310" s="62"/>
    </row>
    <row r="311" spans="1:14" ht="13.5" thickBot="1">
      <c r="A311" s="12" t="s">
        <v>163</v>
      </c>
      <c r="B311" s="10">
        <v>20</v>
      </c>
      <c r="C311" s="15">
        <v>61874.46484375</v>
      </c>
      <c r="D311" s="15">
        <v>474.2</v>
      </c>
      <c r="E311" s="15">
        <v>471.2</v>
      </c>
      <c r="F311" s="15">
        <v>568.92322262837604</v>
      </c>
      <c r="G311" s="15">
        <v>623.495501913966</v>
      </c>
      <c r="H311" s="15">
        <v>54.572279285588998</v>
      </c>
      <c r="I311" s="58">
        <v>0.10498980444</v>
      </c>
      <c r="J311" s="58">
        <v>6.6612674139999994E-2</v>
      </c>
      <c r="K311" s="58">
        <v>0.10709950908099999</v>
      </c>
      <c r="L311" s="58">
        <v>6.8722378781999993E-2</v>
      </c>
      <c r="M311" s="17">
        <f t="shared" si="4"/>
        <v>1</v>
      </c>
      <c r="N311" s="62"/>
    </row>
    <row r="312" spans="1:14" ht="13.5" thickBot="1">
      <c r="A312" s="12" t="s">
        <v>163</v>
      </c>
      <c r="B312" s="10">
        <v>21</v>
      </c>
      <c r="C312" s="15">
        <v>59252.35546875</v>
      </c>
      <c r="D312" s="15">
        <v>74.099999999999994</v>
      </c>
      <c r="E312" s="15">
        <v>67</v>
      </c>
      <c r="F312" s="15">
        <v>70.757566457931006</v>
      </c>
      <c r="G312" s="15">
        <v>70.851546685895997</v>
      </c>
      <c r="H312" s="15">
        <v>9.3980227964999996E-2</v>
      </c>
      <c r="I312" s="58">
        <v>2.284425677E-3</v>
      </c>
      <c r="J312" s="58">
        <v>2.3505158520000001E-3</v>
      </c>
      <c r="K312" s="58">
        <v>2.7085419730000001E-3</v>
      </c>
      <c r="L312" s="58">
        <v>2.6424517979999999E-3</v>
      </c>
      <c r="M312" s="17">
        <f t="shared" si="4"/>
        <v>1</v>
      </c>
      <c r="N312" s="62"/>
    </row>
    <row r="313" spans="1:14" ht="13.5" thickBot="1">
      <c r="A313" s="12" t="s">
        <v>163</v>
      </c>
      <c r="B313" s="10">
        <v>22</v>
      </c>
      <c r="C313" s="15">
        <v>57350.015625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58">
        <v>0</v>
      </c>
      <c r="J313" s="58">
        <v>0</v>
      </c>
      <c r="K313" s="58">
        <v>0</v>
      </c>
      <c r="L313" s="58">
        <v>0</v>
      </c>
      <c r="M313" s="17">
        <f t="shared" si="4"/>
        <v>0</v>
      </c>
      <c r="N313" s="62"/>
    </row>
    <row r="314" spans="1:14" ht="13.5" thickBot="1">
      <c r="A314" s="12" t="s">
        <v>163</v>
      </c>
      <c r="B314" s="10">
        <v>23</v>
      </c>
      <c r="C314" s="15">
        <v>53979.953125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58">
        <v>0</v>
      </c>
      <c r="J314" s="58">
        <v>0</v>
      </c>
      <c r="K314" s="58">
        <v>0</v>
      </c>
      <c r="L314" s="58">
        <v>0</v>
      </c>
      <c r="M314" s="17">
        <f t="shared" si="4"/>
        <v>0</v>
      </c>
      <c r="N314" s="62"/>
    </row>
    <row r="315" spans="1:14" ht="13.5" thickBot="1">
      <c r="A315" s="12" t="s">
        <v>163</v>
      </c>
      <c r="B315" s="10">
        <v>24</v>
      </c>
      <c r="C315" s="15">
        <v>50424.79296875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58">
        <v>0</v>
      </c>
      <c r="J315" s="58">
        <v>0</v>
      </c>
      <c r="K315" s="58">
        <v>0</v>
      </c>
      <c r="L315" s="58">
        <v>0</v>
      </c>
      <c r="M315" s="17">
        <f t="shared" si="4"/>
        <v>0</v>
      </c>
      <c r="N315" s="62"/>
    </row>
    <row r="316" spans="1:14" ht="13.5" thickBot="1">
      <c r="A316" s="12" t="s">
        <v>164</v>
      </c>
      <c r="B316" s="10">
        <v>1</v>
      </c>
      <c r="C316" s="15">
        <v>46998.39453125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58">
        <v>0</v>
      </c>
      <c r="J316" s="58">
        <v>0</v>
      </c>
      <c r="K316" s="58">
        <v>0</v>
      </c>
      <c r="L316" s="58">
        <v>0</v>
      </c>
      <c r="M316" s="17">
        <f t="shared" si="4"/>
        <v>0</v>
      </c>
      <c r="N316" s="62"/>
    </row>
    <row r="317" spans="1:14" ht="13.5" thickBot="1">
      <c r="A317" s="12" t="s">
        <v>164</v>
      </c>
      <c r="B317" s="10">
        <v>2</v>
      </c>
      <c r="C317" s="15">
        <v>44284.5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58">
        <v>0</v>
      </c>
      <c r="J317" s="58">
        <v>0</v>
      </c>
      <c r="K317" s="58">
        <v>0</v>
      </c>
      <c r="L317" s="58">
        <v>0</v>
      </c>
      <c r="M317" s="17">
        <f t="shared" si="4"/>
        <v>0</v>
      </c>
      <c r="N317" s="62"/>
    </row>
    <row r="318" spans="1:14" ht="13.5" thickBot="1">
      <c r="A318" s="12" t="s">
        <v>164</v>
      </c>
      <c r="B318" s="10">
        <v>3</v>
      </c>
      <c r="C318" s="15">
        <v>42184.34375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58">
        <v>0</v>
      </c>
      <c r="J318" s="58">
        <v>0</v>
      </c>
      <c r="K318" s="58">
        <v>0</v>
      </c>
      <c r="L318" s="58">
        <v>0</v>
      </c>
      <c r="M318" s="17">
        <f t="shared" si="4"/>
        <v>0</v>
      </c>
      <c r="N318" s="62"/>
    </row>
    <row r="319" spans="1:14" ht="13.5" thickBot="1">
      <c r="A319" s="12" t="s">
        <v>164</v>
      </c>
      <c r="B319" s="10">
        <v>4</v>
      </c>
      <c r="C319" s="15">
        <v>40837.25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58">
        <v>0</v>
      </c>
      <c r="J319" s="58">
        <v>0</v>
      </c>
      <c r="K319" s="58">
        <v>0</v>
      </c>
      <c r="L319" s="58">
        <v>0</v>
      </c>
      <c r="M319" s="17">
        <f t="shared" si="4"/>
        <v>0</v>
      </c>
      <c r="N319" s="62"/>
    </row>
    <row r="320" spans="1:14" ht="13.5" thickBot="1">
      <c r="A320" s="12" t="s">
        <v>164</v>
      </c>
      <c r="B320" s="10">
        <v>5</v>
      </c>
      <c r="C320" s="15">
        <v>39986.640625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58">
        <v>0</v>
      </c>
      <c r="J320" s="58">
        <v>0</v>
      </c>
      <c r="K320" s="58">
        <v>0</v>
      </c>
      <c r="L320" s="58">
        <v>0</v>
      </c>
      <c r="M320" s="17">
        <f t="shared" si="4"/>
        <v>0</v>
      </c>
      <c r="N320" s="62"/>
    </row>
    <row r="321" spans="1:14" ht="13.5" thickBot="1">
      <c r="A321" s="12" t="s">
        <v>164</v>
      </c>
      <c r="B321" s="10">
        <v>6</v>
      </c>
      <c r="C321" s="15">
        <v>39833.96875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58">
        <v>0</v>
      </c>
      <c r="J321" s="58">
        <v>0</v>
      </c>
      <c r="K321" s="58">
        <v>0</v>
      </c>
      <c r="L321" s="58">
        <v>0</v>
      </c>
      <c r="M321" s="17">
        <f t="shared" si="4"/>
        <v>0</v>
      </c>
      <c r="N321" s="62"/>
    </row>
    <row r="322" spans="1:14" ht="13.5" thickBot="1">
      <c r="A322" s="12" t="s">
        <v>164</v>
      </c>
      <c r="B322" s="10">
        <v>7</v>
      </c>
      <c r="C322" s="15">
        <v>39858.203125</v>
      </c>
      <c r="D322" s="15">
        <v>0.8</v>
      </c>
      <c r="E322" s="15">
        <v>0.5</v>
      </c>
      <c r="F322" s="15">
        <v>1.3092440507E-2</v>
      </c>
      <c r="G322" s="15">
        <v>1.3092440507E-2</v>
      </c>
      <c r="H322" s="15">
        <v>0</v>
      </c>
      <c r="I322" s="58">
        <v>5.5338084300000001E-4</v>
      </c>
      <c r="J322" s="58">
        <v>5.5338084300000001E-4</v>
      </c>
      <c r="K322" s="58">
        <v>3.4241037900000003E-4</v>
      </c>
      <c r="L322" s="58">
        <v>3.4241037900000003E-4</v>
      </c>
      <c r="M322" s="17">
        <f t="shared" si="4"/>
        <v>0</v>
      </c>
      <c r="N322" s="62"/>
    </row>
    <row r="323" spans="1:14" ht="13.5" thickBot="1">
      <c r="A323" s="12" t="s">
        <v>164</v>
      </c>
      <c r="B323" s="10">
        <v>8</v>
      </c>
      <c r="C323" s="15">
        <v>40566.875</v>
      </c>
      <c r="D323" s="15">
        <v>109.7</v>
      </c>
      <c r="E323" s="15">
        <v>107.4</v>
      </c>
      <c r="F323" s="15">
        <v>119.221116256054</v>
      </c>
      <c r="G323" s="15">
        <v>119.221116256054</v>
      </c>
      <c r="H323" s="15">
        <v>0</v>
      </c>
      <c r="I323" s="58">
        <v>6.6955810519999997E-3</v>
      </c>
      <c r="J323" s="58">
        <v>6.6955810519999997E-3</v>
      </c>
      <c r="K323" s="58">
        <v>8.3130212769999996E-3</v>
      </c>
      <c r="L323" s="58">
        <v>8.3130212769999996E-3</v>
      </c>
      <c r="M323" s="17">
        <f t="shared" si="4"/>
        <v>1</v>
      </c>
      <c r="N323" s="62"/>
    </row>
    <row r="324" spans="1:14" ht="13.5" thickBot="1">
      <c r="A324" s="12" t="s">
        <v>164</v>
      </c>
      <c r="B324" s="10">
        <v>9</v>
      </c>
      <c r="C324" s="15">
        <v>44013.921875</v>
      </c>
      <c r="D324" s="15">
        <v>684.6</v>
      </c>
      <c r="E324" s="15">
        <v>682</v>
      </c>
      <c r="F324" s="15">
        <v>672.26884273502503</v>
      </c>
      <c r="G324" s="15">
        <v>672.26884273502503</v>
      </c>
      <c r="H324" s="15">
        <v>0</v>
      </c>
      <c r="I324" s="58">
        <v>8.671699905E-3</v>
      </c>
      <c r="J324" s="58">
        <v>8.671699905E-3</v>
      </c>
      <c r="K324" s="58">
        <v>6.8432892150000002E-3</v>
      </c>
      <c r="L324" s="58">
        <v>6.8432892150000002E-3</v>
      </c>
      <c r="M324" s="17">
        <f t="shared" si="4"/>
        <v>1</v>
      </c>
      <c r="N324" s="62"/>
    </row>
    <row r="325" spans="1:14" ht="13.5" thickBot="1">
      <c r="A325" s="12" t="s">
        <v>164</v>
      </c>
      <c r="B325" s="10">
        <v>10</v>
      </c>
      <c r="C325" s="15">
        <v>48246.1015625</v>
      </c>
      <c r="D325" s="15">
        <v>1070.5</v>
      </c>
      <c r="E325" s="15">
        <v>1065.5</v>
      </c>
      <c r="F325" s="15">
        <v>1057.6055834835099</v>
      </c>
      <c r="G325" s="15">
        <v>1075.84849024256</v>
      </c>
      <c r="H325" s="15">
        <v>18.242906759048999</v>
      </c>
      <c r="I325" s="58">
        <v>3.7612448959999998E-3</v>
      </c>
      <c r="J325" s="58">
        <v>9.0678034569999996E-3</v>
      </c>
      <c r="K325" s="58">
        <v>7.2774192979999999E-3</v>
      </c>
      <c r="L325" s="58">
        <v>5.551629055E-3</v>
      </c>
      <c r="M325" s="17">
        <f t="shared" ref="M325:M388" si="5">IF(F325&gt;5,1,0)</f>
        <v>1</v>
      </c>
      <c r="N325" s="62"/>
    </row>
    <row r="326" spans="1:14" ht="13.5" thickBot="1">
      <c r="A326" s="12" t="s">
        <v>164</v>
      </c>
      <c r="B326" s="10">
        <v>11</v>
      </c>
      <c r="C326" s="15">
        <v>52408.30859375</v>
      </c>
      <c r="D326" s="15">
        <v>1221.5999999999999</v>
      </c>
      <c r="E326" s="15">
        <v>1214.5999999999999</v>
      </c>
      <c r="F326" s="15">
        <v>1126.07702514927</v>
      </c>
      <c r="G326" s="15">
        <v>1212.64560874568</v>
      </c>
      <c r="H326" s="15">
        <v>86.568583596414996</v>
      </c>
      <c r="I326" s="58">
        <v>6.2970402629999997E-3</v>
      </c>
      <c r="J326" s="58">
        <v>6.7175087798999999E-2</v>
      </c>
      <c r="K326" s="58">
        <v>1.3743961E-3</v>
      </c>
      <c r="L326" s="58">
        <v>6.2252443636E-2</v>
      </c>
      <c r="M326" s="17">
        <f t="shared" si="5"/>
        <v>1</v>
      </c>
      <c r="N326" s="62"/>
    </row>
    <row r="327" spans="1:14" ht="13.5" thickBot="1">
      <c r="A327" s="12" t="s">
        <v>164</v>
      </c>
      <c r="B327" s="10">
        <v>12</v>
      </c>
      <c r="C327" s="15">
        <v>56198.45703125</v>
      </c>
      <c r="D327" s="15">
        <v>1276.0999999999999</v>
      </c>
      <c r="E327" s="15">
        <v>1269.5</v>
      </c>
      <c r="F327" s="15">
        <v>1123.2212055555999</v>
      </c>
      <c r="G327" s="15">
        <v>1235.13103142102</v>
      </c>
      <c r="H327" s="15">
        <v>111.909825865428</v>
      </c>
      <c r="I327" s="58">
        <v>2.8810807720000001E-2</v>
      </c>
      <c r="J327" s="58">
        <v>0.107509700734</v>
      </c>
      <c r="K327" s="58">
        <v>2.4169457509E-2</v>
      </c>
      <c r="L327" s="58">
        <v>0.102868350523</v>
      </c>
      <c r="M327" s="17">
        <f t="shared" si="5"/>
        <v>1</v>
      </c>
      <c r="N327" s="62"/>
    </row>
    <row r="328" spans="1:14" ht="13.5" thickBot="1">
      <c r="A328" s="12" t="s">
        <v>164</v>
      </c>
      <c r="B328" s="10">
        <v>13</v>
      </c>
      <c r="C328" s="15">
        <v>59401.62109375</v>
      </c>
      <c r="D328" s="15">
        <v>1294.5</v>
      </c>
      <c r="E328" s="15">
        <v>1287.4000000000001</v>
      </c>
      <c r="F328" s="15">
        <v>1141.48694908778</v>
      </c>
      <c r="G328" s="15">
        <v>1268.87985104773</v>
      </c>
      <c r="H328" s="15">
        <v>127.39290195995</v>
      </c>
      <c r="I328" s="58">
        <v>1.8016982385000001E-2</v>
      </c>
      <c r="J328" s="58">
        <v>0.10760411456500001</v>
      </c>
      <c r="K328" s="58">
        <v>1.3024014734E-2</v>
      </c>
      <c r="L328" s="58">
        <v>0.102611146914</v>
      </c>
      <c r="M328" s="17">
        <f t="shared" si="5"/>
        <v>1</v>
      </c>
      <c r="N328" s="62"/>
    </row>
    <row r="329" spans="1:14" ht="13.5" thickBot="1">
      <c r="A329" s="12" t="s">
        <v>164</v>
      </c>
      <c r="B329" s="10">
        <v>14</v>
      </c>
      <c r="C329" s="15">
        <v>61931.97265625</v>
      </c>
      <c r="D329" s="15">
        <v>1278.4000000000001</v>
      </c>
      <c r="E329" s="15">
        <v>1271</v>
      </c>
      <c r="F329" s="15">
        <v>1151.2045645533699</v>
      </c>
      <c r="G329" s="15">
        <v>1293.37608997451</v>
      </c>
      <c r="H329" s="15">
        <v>142.17152542114201</v>
      </c>
      <c r="I329" s="58">
        <v>1.0531708842E-2</v>
      </c>
      <c r="J329" s="58">
        <v>8.9448266839999999E-2</v>
      </c>
      <c r="K329" s="58">
        <v>1.5735646958000001E-2</v>
      </c>
      <c r="L329" s="58">
        <v>8.4244328724000006E-2</v>
      </c>
      <c r="M329" s="17">
        <f t="shared" si="5"/>
        <v>1</v>
      </c>
      <c r="N329" s="62"/>
    </row>
    <row r="330" spans="1:14" ht="13.5" thickBot="1">
      <c r="A330" s="12" t="s">
        <v>164</v>
      </c>
      <c r="B330" s="10">
        <v>15</v>
      </c>
      <c r="C330" s="15">
        <v>63842.16796875</v>
      </c>
      <c r="D330" s="15">
        <v>1278.3</v>
      </c>
      <c r="E330" s="15">
        <v>1271</v>
      </c>
      <c r="F330" s="15">
        <v>1131.2450763593099</v>
      </c>
      <c r="G330" s="15">
        <v>1282.0258327817901</v>
      </c>
      <c r="H330" s="15">
        <v>150.78075642247899</v>
      </c>
      <c r="I330" s="58">
        <v>2.6201355699999999E-3</v>
      </c>
      <c r="J330" s="58">
        <v>0.103414151646</v>
      </c>
      <c r="K330" s="58">
        <v>7.7537501980000003E-3</v>
      </c>
      <c r="L330" s="58">
        <v>9.8280537018000005E-2</v>
      </c>
      <c r="M330" s="17">
        <f t="shared" si="5"/>
        <v>1</v>
      </c>
      <c r="N330" s="62"/>
    </row>
    <row r="331" spans="1:14" ht="13.5" thickBot="1">
      <c r="A331" s="12" t="s">
        <v>164</v>
      </c>
      <c r="B331" s="10">
        <v>16</v>
      </c>
      <c r="C331" s="15">
        <v>65099.75</v>
      </c>
      <c r="D331" s="15">
        <v>1269.0999999999999</v>
      </c>
      <c r="E331" s="15">
        <v>1260.9000000000001</v>
      </c>
      <c r="F331" s="15">
        <v>1024.4014106632601</v>
      </c>
      <c r="G331" s="15">
        <v>1204.31092451625</v>
      </c>
      <c r="H331" s="15">
        <v>179.909513852994</v>
      </c>
      <c r="I331" s="58">
        <v>4.5561937752000001E-2</v>
      </c>
      <c r="J331" s="58">
        <v>0.17208058321799999</v>
      </c>
      <c r="K331" s="58">
        <v>3.9795411731999998E-2</v>
      </c>
      <c r="L331" s="58">
        <v>0.16631405719799999</v>
      </c>
      <c r="M331" s="17">
        <f t="shared" si="5"/>
        <v>1</v>
      </c>
      <c r="N331" s="62"/>
    </row>
    <row r="332" spans="1:14" ht="13.5" thickBot="1">
      <c r="A332" s="12" t="s">
        <v>164</v>
      </c>
      <c r="B332" s="10">
        <v>17</v>
      </c>
      <c r="C332" s="15">
        <v>65513.15234375</v>
      </c>
      <c r="D332" s="15">
        <v>1170.5999999999999</v>
      </c>
      <c r="E332" s="15">
        <v>1163.5</v>
      </c>
      <c r="F332" s="15">
        <v>982.59010196685904</v>
      </c>
      <c r="G332" s="15">
        <v>1167.0213935489801</v>
      </c>
      <c r="H332" s="15">
        <v>184.43129158212</v>
      </c>
      <c r="I332" s="58">
        <v>2.5166008789999999E-3</v>
      </c>
      <c r="J332" s="58">
        <v>0.13221511816600001</v>
      </c>
      <c r="K332" s="58">
        <v>2.4763667710000002E-3</v>
      </c>
      <c r="L332" s="58">
        <v>0.12722215051499999</v>
      </c>
      <c r="M332" s="17">
        <f t="shared" si="5"/>
        <v>1</v>
      </c>
      <c r="N332" s="62"/>
    </row>
    <row r="333" spans="1:14" ht="13.5" thickBot="1">
      <c r="A333" s="12" t="s">
        <v>164</v>
      </c>
      <c r="B333" s="10">
        <v>18</v>
      </c>
      <c r="C333" s="15">
        <v>65044.8828125</v>
      </c>
      <c r="D333" s="15">
        <v>1149.8</v>
      </c>
      <c r="E333" s="15">
        <v>1142.5999999999999</v>
      </c>
      <c r="F333" s="15">
        <v>894.21198198404602</v>
      </c>
      <c r="G333" s="15">
        <v>1047.4723060444301</v>
      </c>
      <c r="H333" s="15">
        <v>153.26032406038601</v>
      </c>
      <c r="I333" s="58">
        <v>7.1960403625000002E-2</v>
      </c>
      <c r="J333" s="58">
        <v>0.179738409293</v>
      </c>
      <c r="K333" s="58">
        <v>6.6897112485999999E-2</v>
      </c>
      <c r="L333" s="58">
        <v>0.174675118154</v>
      </c>
      <c r="M333" s="17">
        <f t="shared" si="5"/>
        <v>1</v>
      </c>
      <c r="N333" s="62"/>
    </row>
    <row r="334" spans="1:14" ht="13.5" thickBot="1">
      <c r="A334" s="12" t="s">
        <v>164</v>
      </c>
      <c r="B334" s="10">
        <v>19</v>
      </c>
      <c r="C334" s="15">
        <v>63701.3359375</v>
      </c>
      <c r="D334" s="15">
        <v>1014.9</v>
      </c>
      <c r="E334" s="15">
        <v>1007.9</v>
      </c>
      <c r="F334" s="15">
        <v>822.191784964318</v>
      </c>
      <c r="G334" s="15">
        <v>884.54154753676596</v>
      </c>
      <c r="H334" s="15">
        <v>62.349762572448</v>
      </c>
      <c r="I334" s="58">
        <v>9.1672610732999996E-2</v>
      </c>
      <c r="J334" s="58">
        <v>0.13551913856200001</v>
      </c>
      <c r="K334" s="58">
        <v>8.6749966570000003E-2</v>
      </c>
      <c r="L334" s="58">
        <v>0.13059649439900001</v>
      </c>
      <c r="M334" s="17">
        <f t="shared" si="5"/>
        <v>1</v>
      </c>
      <c r="N334" s="62"/>
    </row>
    <row r="335" spans="1:14" ht="13.5" thickBot="1">
      <c r="A335" s="12" t="s">
        <v>164</v>
      </c>
      <c r="B335" s="10">
        <v>20</v>
      </c>
      <c r="C335" s="15">
        <v>61458.125</v>
      </c>
      <c r="D335" s="15">
        <v>484.1</v>
      </c>
      <c r="E335" s="15">
        <v>481</v>
      </c>
      <c r="F335" s="15">
        <v>503.10313450899298</v>
      </c>
      <c r="G335" s="15">
        <v>503.46108470896797</v>
      </c>
      <c r="H335" s="15">
        <v>0.35795019997400002</v>
      </c>
      <c r="I335" s="58">
        <v>1.361539009E-2</v>
      </c>
      <c r="J335" s="58">
        <v>1.3363667024000001E-2</v>
      </c>
      <c r="K335" s="58">
        <v>1.5795418219999999E-2</v>
      </c>
      <c r="L335" s="58">
        <v>1.5543695154E-2</v>
      </c>
      <c r="M335" s="17">
        <f t="shared" si="5"/>
        <v>1</v>
      </c>
      <c r="N335" s="62"/>
    </row>
    <row r="336" spans="1:14" ht="13.5" thickBot="1">
      <c r="A336" s="12" t="s">
        <v>164</v>
      </c>
      <c r="B336" s="10">
        <v>21</v>
      </c>
      <c r="C336" s="15">
        <v>58986.26953125</v>
      </c>
      <c r="D336" s="15">
        <v>64.900000000000006</v>
      </c>
      <c r="E336" s="15">
        <v>58.7</v>
      </c>
      <c r="F336" s="15">
        <v>63.872942000979997</v>
      </c>
      <c r="G336" s="15">
        <v>63.771049008787998</v>
      </c>
      <c r="H336" s="15">
        <v>-0.101892992191</v>
      </c>
      <c r="I336" s="58">
        <v>7.9391771499999996E-4</v>
      </c>
      <c r="J336" s="58">
        <v>7.2226300899999997E-4</v>
      </c>
      <c r="K336" s="58">
        <v>3.5661385429999999E-3</v>
      </c>
      <c r="L336" s="58">
        <v>3.6377932490000001E-3</v>
      </c>
      <c r="M336" s="17">
        <f t="shared" si="5"/>
        <v>1</v>
      </c>
      <c r="N336" s="62"/>
    </row>
    <row r="337" spans="1:14" ht="13.5" thickBot="1">
      <c r="A337" s="12" t="s">
        <v>164</v>
      </c>
      <c r="B337" s="10">
        <v>22</v>
      </c>
      <c r="C337" s="15">
        <v>57224.8046875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58">
        <v>0</v>
      </c>
      <c r="J337" s="58">
        <v>0</v>
      </c>
      <c r="K337" s="58">
        <v>0</v>
      </c>
      <c r="L337" s="58">
        <v>0</v>
      </c>
      <c r="M337" s="17">
        <f t="shared" si="5"/>
        <v>0</v>
      </c>
      <c r="N337" s="62"/>
    </row>
    <row r="338" spans="1:14" ht="13.5" thickBot="1">
      <c r="A338" s="12" t="s">
        <v>164</v>
      </c>
      <c r="B338" s="10">
        <v>23</v>
      </c>
      <c r="C338" s="15">
        <v>54034.453125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58">
        <v>0</v>
      </c>
      <c r="J338" s="58">
        <v>0</v>
      </c>
      <c r="K338" s="58">
        <v>0</v>
      </c>
      <c r="L338" s="58">
        <v>0</v>
      </c>
      <c r="M338" s="17">
        <f t="shared" si="5"/>
        <v>0</v>
      </c>
      <c r="N338" s="62"/>
    </row>
    <row r="339" spans="1:14" ht="13.5" thickBot="1">
      <c r="A339" s="12" t="s">
        <v>164</v>
      </c>
      <c r="B339" s="10">
        <v>24</v>
      </c>
      <c r="C339" s="15">
        <v>50539.25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58">
        <v>0</v>
      </c>
      <c r="J339" s="58">
        <v>0</v>
      </c>
      <c r="K339" s="58">
        <v>0</v>
      </c>
      <c r="L339" s="58">
        <v>0</v>
      </c>
      <c r="M339" s="17">
        <f t="shared" si="5"/>
        <v>0</v>
      </c>
      <c r="N339" s="62"/>
    </row>
    <row r="340" spans="1:14" ht="13.5" thickBot="1">
      <c r="A340" s="12" t="s">
        <v>165</v>
      </c>
      <c r="B340" s="10">
        <v>1</v>
      </c>
      <c r="C340" s="15">
        <v>47284.94921875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58">
        <v>0</v>
      </c>
      <c r="J340" s="58">
        <v>0</v>
      </c>
      <c r="K340" s="58">
        <v>0</v>
      </c>
      <c r="L340" s="58">
        <v>0</v>
      </c>
      <c r="M340" s="17">
        <f t="shared" si="5"/>
        <v>0</v>
      </c>
      <c r="N340" s="62"/>
    </row>
    <row r="341" spans="1:14" ht="13.5" thickBot="1">
      <c r="A341" s="12" t="s">
        <v>165</v>
      </c>
      <c r="B341" s="10">
        <v>2</v>
      </c>
      <c r="C341" s="15">
        <v>44704.16015625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58">
        <v>0</v>
      </c>
      <c r="J341" s="58">
        <v>0</v>
      </c>
      <c r="K341" s="58">
        <v>0</v>
      </c>
      <c r="L341" s="58">
        <v>0</v>
      </c>
      <c r="M341" s="17">
        <f t="shared" si="5"/>
        <v>0</v>
      </c>
      <c r="N341" s="62"/>
    </row>
    <row r="342" spans="1:14" ht="13.5" thickBot="1">
      <c r="A342" s="12" t="s">
        <v>165</v>
      </c>
      <c r="B342" s="10">
        <v>3</v>
      </c>
      <c r="C342" s="15">
        <v>42827.9375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58">
        <v>0</v>
      </c>
      <c r="J342" s="58">
        <v>0</v>
      </c>
      <c r="K342" s="58">
        <v>0</v>
      </c>
      <c r="L342" s="58">
        <v>0</v>
      </c>
      <c r="M342" s="17">
        <f t="shared" si="5"/>
        <v>0</v>
      </c>
      <c r="N342" s="62"/>
    </row>
    <row r="343" spans="1:14" ht="13.5" thickBot="1">
      <c r="A343" s="12" t="s">
        <v>165</v>
      </c>
      <c r="B343" s="10">
        <v>4</v>
      </c>
      <c r="C343" s="15">
        <v>41456.02734375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58">
        <v>0</v>
      </c>
      <c r="J343" s="58">
        <v>0</v>
      </c>
      <c r="K343" s="58">
        <v>0</v>
      </c>
      <c r="L343" s="58">
        <v>0</v>
      </c>
      <c r="M343" s="17">
        <f t="shared" si="5"/>
        <v>0</v>
      </c>
      <c r="N343" s="62"/>
    </row>
    <row r="344" spans="1:14" ht="13.5" thickBot="1">
      <c r="A344" s="12" t="s">
        <v>165</v>
      </c>
      <c r="B344" s="10">
        <v>5</v>
      </c>
      <c r="C344" s="15">
        <v>40551.7578125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58">
        <v>0</v>
      </c>
      <c r="J344" s="58">
        <v>0</v>
      </c>
      <c r="K344" s="58">
        <v>0</v>
      </c>
      <c r="L344" s="58">
        <v>0</v>
      </c>
      <c r="M344" s="17">
        <f t="shared" si="5"/>
        <v>0</v>
      </c>
      <c r="N344" s="62"/>
    </row>
    <row r="345" spans="1:14" ht="13.5" thickBot="1">
      <c r="A345" s="12" t="s">
        <v>165</v>
      </c>
      <c r="B345" s="10">
        <v>6</v>
      </c>
      <c r="C345" s="15">
        <v>40125.4609375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58">
        <v>0</v>
      </c>
      <c r="J345" s="58">
        <v>0</v>
      </c>
      <c r="K345" s="58">
        <v>0</v>
      </c>
      <c r="L345" s="58">
        <v>0</v>
      </c>
      <c r="M345" s="17">
        <f t="shared" si="5"/>
        <v>0</v>
      </c>
      <c r="N345" s="62"/>
    </row>
    <row r="346" spans="1:14" ht="13.5" thickBot="1">
      <c r="A346" s="12" t="s">
        <v>165</v>
      </c>
      <c r="B346" s="10">
        <v>7</v>
      </c>
      <c r="C346" s="15">
        <v>39838.921875</v>
      </c>
      <c r="D346" s="15">
        <v>0.6</v>
      </c>
      <c r="E346" s="15">
        <v>0.4</v>
      </c>
      <c r="F346" s="15">
        <v>6.1799981684999998E-2</v>
      </c>
      <c r="G346" s="15">
        <v>6.1799981684999998E-2</v>
      </c>
      <c r="H346" s="15">
        <v>0</v>
      </c>
      <c r="I346" s="58">
        <v>3.7848102500000002E-4</v>
      </c>
      <c r="J346" s="58">
        <v>3.7848102500000002E-4</v>
      </c>
      <c r="K346" s="58">
        <v>2.3783404899999999E-4</v>
      </c>
      <c r="L346" s="58">
        <v>2.3783404899999999E-4</v>
      </c>
      <c r="M346" s="17">
        <f t="shared" si="5"/>
        <v>0</v>
      </c>
      <c r="N346" s="62"/>
    </row>
    <row r="347" spans="1:14" ht="13.5" thickBot="1">
      <c r="A347" s="12" t="s">
        <v>165</v>
      </c>
      <c r="B347" s="10">
        <v>8</v>
      </c>
      <c r="C347" s="15">
        <v>40248.98046875</v>
      </c>
      <c r="D347" s="15">
        <v>116.4</v>
      </c>
      <c r="E347" s="15">
        <v>111.7</v>
      </c>
      <c r="F347" s="15">
        <v>67.293301948050001</v>
      </c>
      <c r="G347" s="15">
        <v>67.293301948050001</v>
      </c>
      <c r="H347" s="15">
        <v>0</v>
      </c>
      <c r="I347" s="58">
        <v>3.4533542932999997E-2</v>
      </c>
      <c r="J347" s="58">
        <v>3.4533542932999997E-2</v>
      </c>
      <c r="K347" s="58">
        <v>3.1228338995E-2</v>
      </c>
      <c r="L347" s="58">
        <v>3.1228338995E-2</v>
      </c>
      <c r="M347" s="17">
        <f t="shared" si="5"/>
        <v>1</v>
      </c>
      <c r="N347" s="62"/>
    </row>
    <row r="348" spans="1:14" ht="13.5" thickBot="1">
      <c r="A348" s="12" t="s">
        <v>165</v>
      </c>
      <c r="B348" s="10">
        <v>9</v>
      </c>
      <c r="C348" s="15">
        <v>43262.6875</v>
      </c>
      <c r="D348" s="15">
        <v>682.2</v>
      </c>
      <c r="E348" s="15">
        <v>677.8</v>
      </c>
      <c r="F348" s="15">
        <v>492.63463223309998</v>
      </c>
      <c r="G348" s="15">
        <v>492.63463223309998</v>
      </c>
      <c r="H348" s="15">
        <v>0</v>
      </c>
      <c r="I348" s="58">
        <v>0.13330897873899999</v>
      </c>
      <c r="J348" s="58">
        <v>0.13330897873899999</v>
      </c>
      <c r="K348" s="58">
        <v>0.13021474526499999</v>
      </c>
      <c r="L348" s="58">
        <v>0.13021474526499999</v>
      </c>
      <c r="M348" s="17">
        <f t="shared" si="5"/>
        <v>1</v>
      </c>
      <c r="N348" s="62"/>
    </row>
    <row r="349" spans="1:14" ht="13.5" thickBot="1">
      <c r="A349" s="12" t="s">
        <v>165</v>
      </c>
      <c r="B349" s="10">
        <v>10</v>
      </c>
      <c r="C349" s="15">
        <v>47426.625</v>
      </c>
      <c r="D349" s="15">
        <v>1055.9000000000001</v>
      </c>
      <c r="E349" s="15">
        <v>1049</v>
      </c>
      <c r="F349" s="15">
        <v>820.60355137281897</v>
      </c>
      <c r="G349" s="15">
        <v>823.06039648678495</v>
      </c>
      <c r="H349" s="15">
        <v>2.456845113965</v>
      </c>
      <c r="I349" s="58">
        <v>0.16374093074000001</v>
      </c>
      <c r="J349" s="58">
        <v>0.16546866992000001</v>
      </c>
      <c r="K349" s="58">
        <v>0.15888861006499999</v>
      </c>
      <c r="L349" s="58">
        <v>0.16061634924500001</v>
      </c>
      <c r="M349" s="17">
        <f t="shared" si="5"/>
        <v>1</v>
      </c>
      <c r="N349" s="62"/>
    </row>
    <row r="350" spans="1:14" ht="13.5" thickBot="1">
      <c r="A350" s="12" t="s">
        <v>165</v>
      </c>
      <c r="B350" s="10">
        <v>11</v>
      </c>
      <c r="C350" s="15">
        <v>51482.078125</v>
      </c>
      <c r="D350" s="15">
        <v>1211</v>
      </c>
      <c r="E350" s="15">
        <v>1203.4000000000001</v>
      </c>
      <c r="F350" s="15">
        <v>919.93658260672703</v>
      </c>
      <c r="G350" s="15">
        <v>981.28350601063801</v>
      </c>
      <c r="H350" s="15">
        <v>61.346923403910999</v>
      </c>
      <c r="I350" s="58">
        <v>0.16154465118799999</v>
      </c>
      <c r="J350" s="58">
        <v>0.20468594753300001</v>
      </c>
      <c r="K350" s="58">
        <v>0.15620006609600001</v>
      </c>
      <c r="L350" s="58">
        <v>0.19934136244199999</v>
      </c>
      <c r="M350" s="17">
        <f t="shared" si="5"/>
        <v>1</v>
      </c>
      <c r="N350" s="62"/>
    </row>
    <row r="351" spans="1:14" ht="13.5" thickBot="1">
      <c r="A351" s="12" t="s">
        <v>165</v>
      </c>
      <c r="B351" s="10">
        <v>12</v>
      </c>
      <c r="C351" s="15">
        <v>55420.95703125</v>
      </c>
      <c r="D351" s="15">
        <v>1282.9000000000001</v>
      </c>
      <c r="E351" s="15">
        <v>1275.5999999999999</v>
      </c>
      <c r="F351" s="15">
        <v>1069.5741901879801</v>
      </c>
      <c r="G351" s="15">
        <v>1178.47596409427</v>
      </c>
      <c r="H351" s="15">
        <v>108.901773906283</v>
      </c>
      <c r="I351" s="58">
        <v>7.3434624406000001E-2</v>
      </c>
      <c r="J351" s="58">
        <v>0.15001815035999999</v>
      </c>
      <c r="K351" s="58">
        <v>6.8301009777999994E-2</v>
      </c>
      <c r="L351" s="58">
        <v>0.144884535732</v>
      </c>
      <c r="M351" s="17">
        <f t="shared" si="5"/>
        <v>1</v>
      </c>
      <c r="N351" s="62"/>
    </row>
    <row r="352" spans="1:14" ht="13.5" thickBot="1">
      <c r="A352" s="12" t="s">
        <v>165</v>
      </c>
      <c r="B352" s="10">
        <v>13</v>
      </c>
      <c r="C352" s="15">
        <v>58903.7421875</v>
      </c>
      <c r="D352" s="15">
        <v>1295.4000000000001</v>
      </c>
      <c r="E352" s="15">
        <v>1287.3</v>
      </c>
      <c r="F352" s="15">
        <v>1132.82703513145</v>
      </c>
      <c r="G352" s="15">
        <v>1255.9782291306401</v>
      </c>
      <c r="H352" s="15">
        <v>123.151193999185</v>
      </c>
      <c r="I352" s="58">
        <v>2.7722764324000001E-2</v>
      </c>
      <c r="J352" s="58">
        <v>0.114326979513</v>
      </c>
      <c r="K352" s="58">
        <v>2.2026561792E-2</v>
      </c>
      <c r="L352" s="58">
        <v>0.10863077698199999</v>
      </c>
      <c r="M352" s="17">
        <f t="shared" si="5"/>
        <v>1</v>
      </c>
      <c r="N352" s="62"/>
    </row>
    <row r="353" spans="1:14" ht="13.5" thickBot="1">
      <c r="A353" s="12" t="s">
        <v>165</v>
      </c>
      <c r="B353" s="10">
        <v>14</v>
      </c>
      <c r="C353" s="15">
        <v>61708.2109375</v>
      </c>
      <c r="D353" s="15">
        <v>1233.3</v>
      </c>
      <c r="E353" s="15">
        <v>1225.5</v>
      </c>
      <c r="F353" s="15">
        <v>1030.79205549876</v>
      </c>
      <c r="G353" s="15">
        <v>1137.26380853865</v>
      </c>
      <c r="H353" s="15">
        <v>106.47175303989</v>
      </c>
      <c r="I353" s="58">
        <v>6.7535999621000001E-2</v>
      </c>
      <c r="J353" s="58">
        <v>0.14241065014099999</v>
      </c>
      <c r="K353" s="58">
        <v>6.2050767553E-2</v>
      </c>
      <c r="L353" s="58">
        <v>0.13692541807399999</v>
      </c>
      <c r="M353" s="17">
        <f t="shared" si="5"/>
        <v>1</v>
      </c>
      <c r="N353" s="62"/>
    </row>
    <row r="354" spans="1:14" ht="13.5" thickBot="1">
      <c r="A354" s="12" t="s">
        <v>165</v>
      </c>
      <c r="B354" s="10">
        <v>15</v>
      </c>
      <c r="C354" s="15">
        <v>63667.1015625</v>
      </c>
      <c r="D354" s="15">
        <v>1245.3</v>
      </c>
      <c r="E354" s="15">
        <v>1237.3</v>
      </c>
      <c r="F354" s="15">
        <v>1031.3876485635401</v>
      </c>
      <c r="G354" s="15">
        <v>1148.97151199568</v>
      </c>
      <c r="H354" s="15">
        <v>117.583863432142</v>
      </c>
      <c r="I354" s="58">
        <v>6.7741552745000003E-2</v>
      </c>
      <c r="J354" s="58">
        <v>0.150430626889</v>
      </c>
      <c r="K354" s="58">
        <v>6.2115673702000003E-2</v>
      </c>
      <c r="L354" s="58">
        <v>0.144804747845</v>
      </c>
      <c r="M354" s="17">
        <f t="shared" si="5"/>
        <v>1</v>
      </c>
      <c r="N354" s="62"/>
    </row>
    <row r="355" spans="1:14" ht="13.5" thickBot="1">
      <c r="A355" s="12" t="s">
        <v>165</v>
      </c>
      <c r="B355" s="10">
        <v>16</v>
      </c>
      <c r="C355" s="15">
        <v>64758.4375</v>
      </c>
      <c r="D355" s="15">
        <v>1230.3</v>
      </c>
      <c r="E355" s="15">
        <v>1222.3</v>
      </c>
      <c r="F355" s="15">
        <v>1049.5609107351299</v>
      </c>
      <c r="G355" s="15">
        <v>1152.4533644692101</v>
      </c>
      <c r="H355" s="15">
        <v>102.892453734081</v>
      </c>
      <c r="I355" s="58">
        <v>5.4744469429999998E-2</v>
      </c>
      <c r="J355" s="58">
        <v>0.127102031831</v>
      </c>
      <c r="K355" s="58">
        <v>4.9118590386999998E-2</v>
      </c>
      <c r="L355" s="58">
        <v>0.121476152788</v>
      </c>
      <c r="M355" s="17">
        <f t="shared" si="5"/>
        <v>1</v>
      </c>
      <c r="N355" s="62"/>
    </row>
    <row r="356" spans="1:14" ht="13.5" thickBot="1">
      <c r="A356" s="12" t="s">
        <v>165</v>
      </c>
      <c r="B356" s="10">
        <v>17</v>
      </c>
      <c r="C356" s="15">
        <v>65637.84375</v>
      </c>
      <c r="D356" s="15">
        <v>1122.0999999999999</v>
      </c>
      <c r="E356" s="15">
        <v>1115.4000000000001</v>
      </c>
      <c r="F356" s="15">
        <v>949.63116419010703</v>
      </c>
      <c r="G356" s="15">
        <v>1009.54096962783</v>
      </c>
      <c r="H356" s="15">
        <v>59.909805437723001</v>
      </c>
      <c r="I356" s="58">
        <v>7.9155436267000001E-2</v>
      </c>
      <c r="J356" s="58">
        <v>0.121286101132</v>
      </c>
      <c r="K356" s="58">
        <v>7.4443762568000005E-2</v>
      </c>
      <c r="L356" s="58">
        <v>0.11657442743300001</v>
      </c>
      <c r="M356" s="17">
        <f t="shared" si="5"/>
        <v>1</v>
      </c>
      <c r="N356" s="62"/>
    </row>
    <row r="357" spans="1:14" ht="13.5" thickBot="1">
      <c r="A357" s="12" t="s">
        <v>165</v>
      </c>
      <c r="B357" s="10">
        <v>18</v>
      </c>
      <c r="C357" s="15">
        <v>65859.5</v>
      </c>
      <c r="D357" s="15">
        <v>1045.9000000000001</v>
      </c>
      <c r="E357" s="15">
        <v>1040.4000000000001</v>
      </c>
      <c r="F357" s="15">
        <v>827.45160201350905</v>
      </c>
      <c r="G357" s="15">
        <v>842.08129567000606</v>
      </c>
      <c r="H357" s="15">
        <v>14.629693656497</v>
      </c>
      <c r="I357" s="58">
        <v>0.14333242217200001</v>
      </c>
      <c r="J357" s="58">
        <v>0.15362053304199999</v>
      </c>
      <c r="K357" s="58">
        <v>0.13946463033000001</v>
      </c>
      <c r="L357" s="58">
        <v>0.14975274120000001</v>
      </c>
      <c r="M357" s="17">
        <f t="shared" si="5"/>
        <v>1</v>
      </c>
      <c r="N357" s="62"/>
    </row>
    <row r="358" spans="1:14" ht="13.5" thickBot="1">
      <c r="A358" s="12" t="s">
        <v>165</v>
      </c>
      <c r="B358" s="10">
        <v>19</v>
      </c>
      <c r="C358" s="15">
        <v>64752.02734375</v>
      </c>
      <c r="D358" s="15">
        <v>912</v>
      </c>
      <c r="E358" s="15">
        <v>907.3</v>
      </c>
      <c r="F358" s="15">
        <v>696.88314753817201</v>
      </c>
      <c r="G358" s="15">
        <v>713.95336478306206</v>
      </c>
      <c r="H358" s="15">
        <v>17.070217244889999</v>
      </c>
      <c r="I358" s="58">
        <v>0.13927330184</v>
      </c>
      <c r="J358" s="58">
        <v>0.15127767402299999</v>
      </c>
      <c r="K358" s="58">
        <v>0.13596809790200001</v>
      </c>
      <c r="L358" s="58">
        <v>0.147972470085</v>
      </c>
      <c r="M358" s="17">
        <f t="shared" si="5"/>
        <v>1</v>
      </c>
      <c r="N358" s="62"/>
    </row>
    <row r="359" spans="1:14" ht="13.5" thickBot="1">
      <c r="A359" s="12" t="s">
        <v>165</v>
      </c>
      <c r="B359" s="10">
        <v>20</v>
      </c>
      <c r="C359" s="15">
        <v>62457.625</v>
      </c>
      <c r="D359" s="15">
        <v>401.2</v>
      </c>
      <c r="E359" s="15">
        <v>399.6</v>
      </c>
      <c r="F359" s="15">
        <v>252.26526631381799</v>
      </c>
      <c r="G359" s="15">
        <v>252.26526631381799</v>
      </c>
      <c r="H359" s="15">
        <v>0</v>
      </c>
      <c r="I359" s="58">
        <v>0.104736099638</v>
      </c>
      <c r="J359" s="58">
        <v>0.104736099638</v>
      </c>
      <c r="K359" s="58">
        <v>0.103610923829</v>
      </c>
      <c r="L359" s="58">
        <v>0.103610923829</v>
      </c>
      <c r="M359" s="17">
        <f t="shared" si="5"/>
        <v>1</v>
      </c>
      <c r="N359" s="62"/>
    </row>
    <row r="360" spans="1:14" ht="13.5" thickBot="1">
      <c r="A360" s="12" t="s">
        <v>165</v>
      </c>
      <c r="B360" s="10">
        <v>21</v>
      </c>
      <c r="C360" s="15">
        <v>60056.84375</v>
      </c>
      <c r="D360" s="15">
        <v>59.5</v>
      </c>
      <c r="E360" s="15">
        <v>53.6</v>
      </c>
      <c r="F360" s="15">
        <v>17.922544139092999</v>
      </c>
      <c r="G360" s="15">
        <v>17.922544139092999</v>
      </c>
      <c r="H360" s="15">
        <v>0</v>
      </c>
      <c r="I360" s="58">
        <v>2.9238717200999999E-2</v>
      </c>
      <c r="J360" s="58">
        <v>2.9238717200999999E-2</v>
      </c>
      <c r="K360" s="58">
        <v>2.5089631407000001E-2</v>
      </c>
      <c r="L360" s="58">
        <v>2.5089631407000001E-2</v>
      </c>
      <c r="M360" s="17">
        <f t="shared" si="5"/>
        <v>1</v>
      </c>
      <c r="N360" s="62"/>
    </row>
    <row r="361" spans="1:14" ht="13.5" thickBot="1">
      <c r="A361" s="12" t="s">
        <v>165</v>
      </c>
      <c r="B361" s="10">
        <v>22</v>
      </c>
      <c r="C361" s="15">
        <v>58315.9140625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58">
        <v>0</v>
      </c>
      <c r="J361" s="58">
        <v>0</v>
      </c>
      <c r="K361" s="58">
        <v>0</v>
      </c>
      <c r="L361" s="58">
        <v>0</v>
      </c>
      <c r="M361" s="17">
        <f t="shared" si="5"/>
        <v>0</v>
      </c>
      <c r="N361" s="62"/>
    </row>
    <row r="362" spans="1:14" ht="13.5" thickBot="1">
      <c r="A362" s="12" t="s">
        <v>165</v>
      </c>
      <c r="B362" s="10">
        <v>23</v>
      </c>
      <c r="C362" s="15">
        <v>54864.46484375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58">
        <v>0</v>
      </c>
      <c r="J362" s="58">
        <v>0</v>
      </c>
      <c r="K362" s="58">
        <v>0</v>
      </c>
      <c r="L362" s="58">
        <v>0</v>
      </c>
      <c r="M362" s="17">
        <f t="shared" si="5"/>
        <v>0</v>
      </c>
      <c r="N362" s="62"/>
    </row>
    <row r="363" spans="1:14" ht="13.5" thickBot="1">
      <c r="A363" s="12" t="s">
        <v>165</v>
      </c>
      <c r="B363" s="10">
        <v>24</v>
      </c>
      <c r="C363" s="15">
        <v>50788.91796875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58">
        <v>0</v>
      </c>
      <c r="J363" s="58">
        <v>0</v>
      </c>
      <c r="K363" s="58">
        <v>0</v>
      </c>
      <c r="L363" s="58">
        <v>0</v>
      </c>
      <c r="M363" s="17">
        <f t="shared" si="5"/>
        <v>0</v>
      </c>
      <c r="N363" s="62"/>
    </row>
    <row r="364" spans="1:14" ht="13.5" thickBot="1">
      <c r="A364" s="12" t="s">
        <v>166</v>
      </c>
      <c r="B364" s="10">
        <v>1</v>
      </c>
      <c r="C364" s="15">
        <v>47268.6328125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58">
        <v>0</v>
      </c>
      <c r="J364" s="58">
        <v>0</v>
      </c>
      <c r="K364" s="58">
        <v>0</v>
      </c>
      <c r="L364" s="58">
        <v>0</v>
      </c>
      <c r="M364" s="17">
        <f t="shared" si="5"/>
        <v>0</v>
      </c>
      <c r="N364" s="62"/>
    </row>
    <row r="365" spans="1:14" ht="13.5" thickBot="1">
      <c r="A365" s="12" t="s">
        <v>166</v>
      </c>
      <c r="B365" s="10">
        <v>2</v>
      </c>
      <c r="C365" s="15">
        <v>44665.515625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58">
        <v>0</v>
      </c>
      <c r="J365" s="58">
        <v>0</v>
      </c>
      <c r="K365" s="58">
        <v>0</v>
      </c>
      <c r="L365" s="58">
        <v>0</v>
      </c>
      <c r="M365" s="17">
        <f t="shared" si="5"/>
        <v>0</v>
      </c>
      <c r="N365" s="62"/>
    </row>
    <row r="366" spans="1:14" ht="13.5" thickBot="1">
      <c r="A366" s="12" t="s">
        <v>166</v>
      </c>
      <c r="B366" s="10">
        <v>3</v>
      </c>
      <c r="C366" s="15">
        <v>42848.4921875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58">
        <v>0</v>
      </c>
      <c r="J366" s="58">
        <v>0</v>
      </c>
      <c r="K366" s="58">
        <v>0</v>
      </c>
      <c r="L366" s="58">
        <v>0</v>
      </c>
      <c r="M366" s="17">
        <f t="shared" si="5"/>
        <v>0</v>
      </c>
      <c r="N366" s="62"/>
    </row>
    <row r="367" spans="1:14" ht="13.5" thickBot="1">
      <c r="A367" s="12" t="s">
        <v>166</v>
      </c>
      <c r="B367" s="10">
        <v>4</v>
      </c>
      <c r="C367" s="15">
        <v>41667.78125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58">
        <v>0</v>
      </c>
      <c r="J367" s="58">
        <v>0</v>
      </c>
      <c r="K367" s="58">
        <v>0</v>
      </c>
      <c r="L367" s="58">
        <v>0</v>
      </c>
      <c r="M367" s="17">
        <f t="shared" si="5"/>
        <v>0</v>
      </c>
      <c r="N367" s="62"/>
    </row>
    <row r="368" spans="1:14" ht="13.5" thickBot="1">
      <c r="A368" s="12" t="s">
        <v>166</v>
      </c>
      <c r="B368" s="10">
        <v>5</v>
      </c>
      <c r="C368" s="15">
        <v>41324.25390625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58">
        <v>0</v>
      </c>
      <c r="J368" s="58">
        <v>0</v>
      </c>
      <c r="K368" s="58">
        <v>0</v>
      </c>
      <c r="L368" s="58">
        <v>0</v>
      </c>
      <c r="M368" s="17">
        <f t="shared" si="5"/>
        <v>0</v>
      </c>
      <c r="N368" s="62"/>
    </row>
    <row r="369" spans="1:14" ht="13.5" thickBot="1">
      <c r="A369" s="12" t="s">
        <v>166</v>
      </c>
      <c r="B369" s="10">
        <v>6</v>
      </c>
      <c r="C369" s="15">
        <v>42116.21484375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58">
        <v>0</v>
      </c>
      <c r="J369" s="58">
        <v>0</v>
      </c>
      <c r="K369" s="58">
        <v>0</v>
      </c>
      <c r="L369" s="58">
        <v>0</v>
      </c>
      <c r="M369" s="17">
        <f t="shared" si="5"/>
        <v>0</v>
      </c>
      <c r="N369" s="62"/>
    </row>
    <row r="370" spans="1:14" ht="13.5" thickBot="1">
      <c r="A370" s="12" t="s">
        <v>166</v>
      </c>
      <c r="B370" s="10">
        <v>7</v>
      </c>
      <c r="C370" s="15">
        <v>43493.015625</v>
      </c>
      <c r="D370" s="15">
        <v>0.3</v>
      </c>
      <c r="E370" s="15">
        <v>0.1</v>
      </c>
      <c r="F370" s="15">
        <v>3.4305767584000002E-2</v>
      </c>
      <c r="G370" s="15">
        <v>3.4305767584000002E-2</v>
      </c>
      <c r="H370" s="15">
        <v>0</v>
      </c>
      <c r="I370" s="58">
        <v>1.86845451E-4</v>
      </c>
      <c r="J370" s="58">
        <v>1.86845451E-4</v>
      </c>
      <c r="K370" s="58">
        <v>4.6198475678908501E-5</v>
      </c>
      <c r="L370" s="58">
        <v>4.6198475678908501E-5</v>
      </c>
      <c r="M370" s="17">
        <f t="shared" si="5"/>
        <v>0</v>
      </c>
      <c r="N370" s="62"/>
    </row>
    <row r="371" spans="1:14" ht="13.5" thickBot="1">
      <c r="A371" s="12" t="s">
        <v>166</v>
      </c>
      <c r="B371" s="10">
        <v>8</v>
      </c>
      <c r="C371" s="15">
        <v>44457.375</v>
      </c>
      <c r="D371" s="15">
        <v>112</v>
      </c>
      <c r="E371" s="15">
        <v>110.1</v>
      </c>
      <c r="F371" s="15">
        <v>116.75765300219</v>
      </c>
      <c r="G371" s="15">
        <v>116.75765300219</v>
      </c>
      <c r="H371" s="15">
        <v>0</v>
      </c>
      <c r="I371" s="58">
        <v>3.3457475400000001E-3</v>
      </c>
      <c r="J371" s="58">
        <v>3.3457475400000001E-3</v>
      </c>
      <c r="K371" s="58">
        <v>4.6818938130000001E-3</v>
      </c>
      <c r="L371" s="58">
        <v>4.6818938130000001E-3</v>
      </c>
      <c r="M371" s="17">
        <f t="shared" si="5"/>
        <v>1</v>
      </c>
      <c r="N371" s="62"/>
    </row>
    <row r="372" spans="1:14" ht="13.5" thickBot="1">
      <c r="A372" s="12" t="s">
        <v>166</v>
      </c>
      <c r="B372" s="10">
        <v>9</v>
      </c>
      <c r="C372" s="15">
        <v>46997.16015625</v>
      </c>
      <c r="D372" s="15">
        <v>664.1</v>
      </c>
      <c r="E372" s="15">
        <v>661.6</v>
      </c>
      <c r="F372" s="15">
        <v>636.72304590122599</v>
      </c>
      <c r="G372" s="15">
        <v>636.72304590122599</v>
      </c>
      <c r="H372" s="15">
        <v>0</v>
      </c>
      <c r="I372" s="58">
        <v>1.9252429041999999E-2</v>
      </c>
      <c r="J372" s="58">
        <v>1.9252429041999999E-2</v>
      </c>
      <c r="K372" s="58">
        <v>1.7494341840999999E-2</v>
      </c>
      <c r="L372" s="58">
        <v>1.7494341840999999E-2</v>
      </c>
      <c r="M372" s="17">
        <f t="shared" si="5"/>
        <v>1</v>
      </c>
      <c r="N372" s="62"/>
    </row>
    <row r="373" spans="1:14" ht="13.5" thickBot="1">
      <c r="A373" s="12" t="s">
        <v>166</v>
      </c>
      <c r="B373" s="10">
        <v>10</v>
      </c>
      <c r="C373" s="15">
        <v>50740.07421875</v>
      </c>
      <c r="D373" s="15">
        <v>1071.2</v>
      </c>
      <c r="E373" s="15">
        <v>1066.5999999999999</v>
      </c>
      <c r="F373" s="15">
        <v>1014.5217828132101</v>
      </c>
      <c r="G373" s="15">
        <v>1014.5217828132101</v>
      </c>
      <c r="H373" s="15">
        <v>0</v>
      </c>
      <c r="I373" s="58">
        <v>3.9858099287000001E-2</v>
      </c>
      <c r="J373" s="58">
        <v>3.9858099287000001E-2</v>
      </c>
      <c r="K373" s="58">
        <v>3.6623218837000003E-2</v>
      </c>
      <c r="L373" s="58">
        <v>3.6623218837000003E-2</v>
      </c>
      <c r="M373" s="17">
        <f t="shared" si="5"/>
        <v>1</v>
      </c>
      <c r="N373" s="62"/>
    </row>
    <row r="374" spans="1:14" ht="13.5" thickBot="1">
      <c r="A374" s="12" t="s">
        <v>166</v>
      </c>
      <c r="B374" s="10">
        <v>11</v>
      </c>
      <c r="C374" s="15">
        <v>55056.4140625</v>
      </c>
      <c r="D374" s="15">
        <v>1229.7</v>
      </c>
      <c r="E374" s="15">
        <v>1224.7</v>
      </c>
      <c r="F374" s="15">
        <v>1188.6980748759399</v>
      </c>
      <c r="G374" s="15">
        <v>1209.3060701603399</v>
      </c>
      <c r="H374" s="15">
        <v>20.607995284398001</v>
      </c>
      <c r="I374" s="58">
        <v>1.4341722812E-2</v>
      </c>
      <c r="J374" s="58">
        <v>2.8833983912E-2</v>
      </c>
      <c r="K374" s="58">
        <v>1.082554841E-2</v>
      </c>
      <c r="L374" s="58">
        <v>2.5317809510000001E-2</v>
      </c>
      <c r="M374" s="17">
        <f t="shared" si="5"/>
        <v>1</v>
      </c>
      <c r="N374" s="62"/>
    </row>
    <row r="375" spans="1:14" ht="13.5" thickBot="1">
      <c r="A375" s="12" t="s">
        <v>166</v>
      </c>
      <c r="B375" s="10">
        <v>12</v>
      </c>
      <c r="C375" s="15">
        <v>59163.08203125</v>
      </c>
      <c r="D375" s="15">
        <v>1290.5</v>
      </c>
      <c r="E375" s="15">
        <v>1284.7</v>
      </c>
      <c r="F375" s="15">
        <v>1222.11834314558</v>
      </c>
      <c r="G375" s="15">
        <v>1294.6232915496801</v>
      </c>
      <c r="H375" s="15">
        <v>72.504948404100006</v>
      </c>
      <c r="I375" s="58">
        <v>2.89964244E-3</v>
      </c>
      <c r="J375" s="58">
        <v>4.8088366282E-2</v>
      </c>
      <c r="K375" s="58">
        <v>6.9784047460000002E-3</v>
      </c>
      <c r="L375" s="58">
        <v>4.4009603975999997E-2</v>
      </c>
      <c r="M375" s="17">
        <f t="shared" si="5"/>
        <v>1</v>
      </c>
      <c r="N375" s="62"/>
    </row>
    <row r="376" spans="1:14" ht="13.5" thickBot="1">
      <c r="A376" s="12" t="s">
        <v>166</v>
      </c>
      <c r="B376" s="10">
        <v>13</v>
      </c>
      <c r="C376" s="15">
        <v>62877.66015625</v>
      </c>
      <c r="D376" s="15">
        <v>1314.3</v>
      </c>
      <c r="E376" s="15">
        <v>1307.5999999999999</v>
      </c>
      <c r="F376" s="15">
        <v>1215.07738886727</v>
      </c>
      <c r="G376" s="15">
        <v>1296.5050011634801</v>
      </c>
      <c r="H376" s="15">
        <v>81.42761229621</v>
      </c>
      <c r="I376" s="58">
        <v>1.2514063879E-2</v>
      </c>
      <c r="J376" s="58">
        <v>6.9776801077000003E-2</v>
      </c>
      <c r="K376" s="58">
        <v>7.8023901800000003E-3</v>
      </c>
      <c r="L376" s="58">
        <v>6.5065127378000007E-2</v>
      </c>
      <c r="M376" s="17">
        <f t="shared" si="5"/>
        <v>1</v>
      </c>
      <c r="N376" s="62"/>
    </row>
    <row r="377" spans="1:14" ht="13.5" thickBot="1">
      <c r="A377" s="12" t="s">
        <v>166</v>
      </c>
      <c r="B377" s="10">
        <v>14</v>
      </c>
      <c r="C377" s="15">
        <v>66057.2734375</v>
      </c>
      <c r="D377" s="15">
        <v>1231.0999999999999</v>
      </c>
      <c r="E377" s="15">
        <v>1224.0999999999999</v>
      </c>
      <c r="F377" s="15">
        <v>1109.6152361125401</v>
      </c>
      <c r="G377" s="15">
        <v>1195.18876823187</v>
      </c>
      <c r="H377" s="15">
        <v>85.573532119326998</v>
      </c>
      <c r="I377" s="58">
        <v>2.5254030779E-2</v>
      </c>
      <c r="J377" s="58">
        <v>8.5432323407999999E-2</v>
      </c>
      <c r="K377" s="58">
        <v>2.0331386616000001E-2</v>
      </c>
      <c r="L377" s="58">
        <v>8.0509679244999993E-2</v>
      </c>
      <c r="M377" s="17">
        <f t="shared" si="5"/>
        <v>1</v>
      </c>
      <c r="N377" s="62"/>
    </row>
    <row r="378" spans="1:14" ht="13.5" thickBot="1">
      <c r="A378" s="12" t="s">
        <v>166</v>
      </c>
      <c r="B378" s="10">
        <v>15</v>
      </c>
      <c r="C378" s="15">
        <v>68575.3984375</v>
      </c>
      <c r="D378" s="15">
        <v>1246.4000000000001</v>
      </c>
      <c r="E378" s="15">
        <v>1238.5</v>
      </c>
      <c r="F378" s="15">
        <v>1114.5165022855299</v>
      </c>
      <c r="G378" s="15">
        <v>1178.6114139752899</v>
      </c>
      <c r="H378" s="15">
        <v>64.094911689758007</v>
      </c>
      <c r="I378" s="58">
        <v>4.7671298187999998E-2</v>
      </c>
      <c r="J378" s="58">
        <v>9.2745075748000005E-2</v>
      </c>
      <c r="K378" s="58">
        <v>4.2115742632999997E-2</v>
      </c>
      <c r="L378" s="58">
        <v>8.7189520192999997E-2</v>
      </c>
      <c r="M378" s="17">
        <f t="shared" si="5"/>
        <v>1</v>
      </c>
      <c r="N378" s="62"/>
    </row>
    <row r="379" spans="1:14" ht="13.5" thickBot="1">
      <c r="A379" s="12" t="s">
        <v>166</v>
      </c>
      <c r="B379" s="10">
        <v>16</v>
      </c>
      <c r="C379" s="15">
        <v>69910.0625</v>
      </c>
      <c r="D379" s="15">
        <v>1230.2</v>
      </c>
      <c r="E379" s="15">
        <v>1222.9000000000001</v>
      </c>
      <c r="F379" s="15">
        <v>1062.8663260271501</v>
      </c>
      <c r="G379" s="15">
        <v>1175.03272252901</v>
      </c>
      <c r="H379" s="15">
        <v>112.166396501859</v>
      </c>
      <c r="I379" s="58">
        <v>3.8795553777000003E-2</v>
      </c>
      <c r="J379" s="58">
        <v>0.11767487621100001</v>
      </c>
      <c r="K379" s="58">
        <v>3.3661939149000002E-2</v>
      </c>
      <c r="L379" s="58">
        <v>0.112541261584</v>
      </c>
      <c r="M379" s="17">
        <f t="shared" si="5"/>
        <v>1</v>
      </c>
      <c r="N379" s="62"/>
    </row>
    <row r="380" spans="1:14" ht="13.5" thickBot="1">
      <c r="A380" s="12" t="s">
        <v>166</v>
      </c>
      <c r="B380" s="10">
        <v>17</v>
      </c>
      <c r="C380" s="15">
        <v>70586.6953125</v>
      </c>
      <c r="D380" s="15">
        <v>1143.0999999999999</v>
      </c>
      <c r="E380" s="15">
        <v>1135.8</v>
      </c>
      <c r="F380" s="15">
        <v>1028.78738236904</v>
      </c>
      <c r="G380" s="15">
        <v>1057.2749910095699</v>
      </c>
      <c r="H380" s="15">
        <v>28.487608640525</v>
      </c>
      <c r="I380" s="58">
        <v>6.0355139937000001E-2</v>
      </c>
      <c r="J380" s="58">
        <v>8.0388619992999996E-2</v>
      </c>
      <c r="K380" s="58">
        <v>5.5221525309E-2</v>
      </c>
      <c r="L380" s="58">
        <v>7.5255005365999994E-2</v>
      </c>
      <c r="M380" s="17">
        <f t="shared" si="5"/>
        <v>1</v>
      </c>
      <c r="N380" s="62"/>
    </row>
    <row r="381" spans="1:14" ht="13.5" thickBot="1">
      <c r="A381" s="12" t="s">
        <v>166</v>
      </c>
      <c r="B381" s="10">
        <v>18</v>
      </c>
      <c r="C381" s="15">
        <v>70320.90625</v>
      </c>
      <c r="D381" s="15">
        <v>1096.0999999999999</v>
      </c>
      <c r="E381" s="15">
        <v>1089.9000000000001</v>
      </c>
      <c r="F381" s="15">
        <v>1051.4690335717501</v>
      </c>
      <c r="G381" s="15">
        <v>1170.5803412902401</v>
      </c>
      <c r="H381" s="15">
        <v>119.11130771848801</v>
      </c>
      <c r="I381" s="58">
        <v>5.2377173903E-2</v>
      </c>
      <c r="J381" s="58">
        <v>3.1386052339999998E-2</v>
      </c>
      <c r="K381" s="58">
        <v>5.6737230160999998E-2</v>
      </c>
      <c r="L381" s="58">
        <v>2.7025996080999998E-2</v>
      </c>
      <c r="M381" s="17">
        <f t="shared" si="5"/>
        <v>1</v>
      </c>
      <c r="N381" s="62"/>
    </row>
    <row r="382" spans="1:14" ht="13.5" thickBot="1">
      <c r="A382" s="12" t="s">
        <v>166</v>
      </c>
      <c r="B382" s="10">
        <v>19</v>
      </c>
      <c r="C382" s="15">
        <v>68883.34375</v>
      </c>
      <c r="D382" s="15">
        <v>964.3</v>
      </c>
      <c r="E382" s="15">
        <v>958.2</v>
      </c>
      <c r="F382" s="15">
        <v>939.89654694835394</v>
      </c>
      <c r="G382" s="15">
        <v>1030.1612567908201</v>
      </c>
      <c r="H382" s="15">
        <v>90.264709842469998</v>
      </c>
      <c r="I382" s="58">
        <v>4.6315933045E-2</v>
      </c>
      <c r="J382" s="58">
        <v>1.7161359389E-2</v>
      </c>
      <c r="K382" s="58">
        <v>5.0605665815999998E-2</v>
      </c>
      <c r="L382" s="58">
        <v>1.2871626618000001E-2</v>
      </c>
      <c r="M382" s="17">
        <f t="shared" si="5"/>
        <v>1</v>
      </c>
      <c r="N382" s="62"/>
    </row>
    <row r="383" spans="1:14" ht="13.5" thickBot="1">
      <c r="A383" s="12" t="s">
        <v>166</v>
      </c>
      <c r="B383" s="10">
        <v>20</v>
      </c>
      <c r="C383" s="15">
        <v>66252.6015625</v>
      </c>
      <c r="D383" s="15">
        <v>478.2</v>
      </c>
      <c r="E383" s="15">
        <v>475.3</v>
      </c>
      <c r="F383" s="15">
        <v>525.56586492891097</v>
      </c>
      <c r="G383" s="15">
        <v>544.61401244304204</v>
      </c>
      <c r="H383" s="15">
        <v>19.048147514130999</v>
      </c>
      <c r="I383" s="58">
        <v>4.6704650100000002E-2</v>
      </c>
      <c r="J383" s="58">
        <v>3.3309328360000001E-2</v>
      </c>
      <c r="K383" s="58">
        <v>4.8744031253000003E-2</v>
      </c>
      <c r="L383" s="58">
        <v>3.5348709514000001E-2</v>
      </c>
      <c r="M383" s="17">
        <f t="shared" si="5"/>
        <v>1</v>
      </c>
      <c r="N383" s="62"/>
    </row>
    <row r="384" spans="1:14" ht="13.5" thickBot="1">
      <c r="A384" s="12" t="s">
        <v>166</v>
      </c>
      <c r="B384" s="10">
        <v>21</v>
      </c>
      <c r="C384" s="15">
        <v>63513.15234375</v>
      </c>
      <c r="D384" s="15">
        <v>65.2</v>
      </c>
      <c r="E384" s="15">
        <v>56.6</v>
      </c>
      <c r="F384" s="15">
        <v>71.869647044434004</v>
      </c>
      <c r="G384" s="15">
        <v>71.869647044434004</v>
      </c>
      <c r="H384" s="15">
        <v>0</v>
      </c>
      <c r="I384" s="58">
        <v>4.6903284410000001E-3</v>
      </c>
      <c r="J384" s="58">
        <v>4.6903284410000001E-3</v>
      </c>
      <c r="K384" s="58">
        <v>1.0738148413E-2</v>
      </c>
      <c r="L384" s="58">
        <v>1.0738148413E-2</v>
      </c>
      <c r="M384" s="17">
        <f t="shared" si="5"/>
        <v>1</v>
      </c>
      <c r="N384" s="62"/>
    </row>
    <row r="385" spans="1:14" ht="13.5" thickBot="1">
      <c r="A385" s="12" t="s">
        <v>166</v>
      </c>
      <c r="B385" s="10">
        <v>22</v>
      </c>
      <c r="C385" s="15">
        <v>61096.35546875</v>
      </c>
      <c r="D385" s="15">
        <v>0</v>
      </c>
      <c r="E385" s="15">
        <v>0</v>
      </c>
      <c r="F385" s="15">
        <v>0.115977778997</v>
      </c>
      <c r="G385" s="15">
        <v>0.115977778997</v>
      </c>
      <c r="H385" s="15">
        <v>0</v>
      </c>
      <c r="I385" s="58">
        <v>8.15596195483024E-5</v>
      </c>
      <c r="J385" s="58">
        <v>8.15596195483024E-5</v>
      </c>
      <c r="K385" s="58">
        <v>8.15596195483024E-5</v>
      </c>
      <c r="L385" s="58">
        <v>8.15596195483024E-5</v>
      </c>
      <c r="M385" s="17">
        <f t="shared" si="5"/>
        <v>0</v>
      </c>
      <c r="N385" s="62"/>
    </row>
    <row r="386" spans="1:14" ht="13.5" thickBot="1">
      <c r="A386" s="12" t="s">
        <v>166</v>
      </c>
      <c r="B386" s="10">
        <v>23</v>
      </c>
      <c r="C386" s="15">
        <v>56648.3046875</v>
      </c>
      <c r="D386" s="15">
        <v>0</v>
      </c>
      <c r="E386" s="15">
        <v>0</v>
      </c>
      <c r="F386" s="15">
        <v>0.15005555541900001</v>
      </c>
      <c r="G386" s="15">
        <v>0.15005555541900001</v>
      </c>
      <c r="H386" s="15">
        <v>0</v>
      </c>
      <c r="I386" s="58">
        <v>1.055243E-4</v>
      </c>
      <c r="J386" s="58">
        <v>1.055243E-4</v>
      </c>
      <c r="K386" s="58">
        <v>1.055243E-4</v>
      </c>
      <c r="L386" s="58">
        <v>1.055243E-4</v>
      </c>
      <c r="M386" s="17">
        <f t="shared" si="5"/>
        <v>0</v>
      </c>
      <c r="N386" s="62"/>
    </row>
    <row r="387" spans="1:14" ht="13.5" thickBot="1">
      <c r="A387" s="12" t="s">
        <v>166</v>
      </c>
      <c r="B387" s="10">
        <v>24</v>
      </c>
      <c r="C387" s="15">
        <v>52075.55859375</v>
      </c>
      <c r="D387" s="15">
        <v>0</v>
      </c>
      <c r="E387" s="15">
        <v>0</v>
      </c>
      <c r="F387" s="15">
        <v>0.11146666708899999</v>
      </c>
      <c r="G387" s="15">
        <v>0.11146666708899999</v>
      </c>
      <c r="H387" s="15">
        <v>0</v>
      </c>
      <c r="I387" s="58">
        <v>7.8387248304639294E-5</v>
      </c>
      <c r="J387" s="58">
        <v>7.8387248304639294E-5</v>
      </c>
      <c r="K387" s="58">
        <v>7.8387248304639294E-5</v>
      </c>
      <c r="L387" s="58">
        <v>7.8387248304639294E-5</v>
      </c>
      <c r="M387" s="17">
        <f t="shared" si="5"/>
        <v>0</v>
      </c>
      <c r="N387" s="62"/>
    </row>
    <row r="388" spans="1:14" ht="13.5" thickBot="1">
      <c r="A388" s="12" t="s">
        <v>167</v>
      </c>
      <c r="B388" s="10">
        <v>1</v>
      </c>
      <c r="C388" s="15">
        <v>48076.234375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58">
        <v>0</v>
      </c>
      <c r="J388" s="58">
        <v>0</v>
      </c>
      <c r="K388" s="58">
        <v>0</v>
      </c>
      <c r="L388" s="58">
        <v>0</v>
      </c>
      <c r="M388" s="17">
        <f t="shared" si="5"/>
        <v>0</v>
      </c>
      <c r="N388" s="62"/>
    </row>
    <row r="389" spans="1:14" ht="13.5" thickBot="1">
      <c r="A389" s="12" t="s">
        <v>167</v>
      </c>
      <c r="B389" s="10">
        <v>2</v>
      </c>
      <c r="C389" s="15">
        <v>45152.45703125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58">
        <v>0</v>
      </c>
      <c r="J389" s="58">
        <v>0</v>
      </c>
      <c r="K389" s="58">
        <v>0</v>
      </c>
      <c r="L389" s="58">
        <v>0</v>
      </c>
      <c r="M389" s="17">
        <f t="shared" ref="M389:M452" si="6">IF(F389&gt;5,1,0)</f>
        <v>0</v>
      </c>
      <c r="N389" s="62"/>
    </row>
    <row r="390" spans="1:14" ht="13.5" thickBot="1">
      <c r="A390" s="12" t="s">
        <v>167</v>
      </c>
      <c r="B390" s="10">
        <v>3</v>
      </c>
      <c r="C390" s="15">
        <v>43128.65625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58">
        <v>0</v>
      </c>
      <c r="J390" s="58">
        <v>0</v>
      </c>
      <c r="K390" s="58">
        <v>0</v>
      </c>
      <c r="L390" s="58">
        <v>0</v>
      </c>
      <c r="M390" s="17">
        <f t="shared" si="6"/>
        <v>0</v>
      </c>
      <c r="N390" s="62"/>
    </row>
    <row r="391" spans="1:14" ht="13.5" thickBot="1">
      <c r="A391" s="12" t="s">
        <v>167</v>
      </c>
      <c r="B391" s="10">
        <v>4</v>
      </c>
      <c r="C391" s="15">
        <v>41840.453125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58">
        <v>0</v>
      </c>
      <c r="J391" s="58">
        <v>0</v>
      </c>
      <c r="K391" s="58">
        <v>0</v>
      </c>
      <c r="L391" s="58">
        <v>0</v>
      </c>
      <c r="M391" s="17">
        <f t="shared" si="6"/>
        <v>0</v>
      </c>
      <c r="N391" s="62"/>
    </row>
    <row r="392" spans="1:14" ht="13.5" thickBot="1">
      <c r="A392" s="12" t="s">
        <v>167</v>
      </c>
      <c r="B392" s="10">
        <v>5</v>
      </c>
      <c r="C392" s="15">
        <v>41378.45703125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58">
        <v>0</v>
      </c>
      <c r="J392" s="58">
        <v>0</v>
      </c>
      <c r="K392" s="58">
        <v>0</v>
      </c>
      <c r="L392" s="58">
        <v>0</v>
      </c>
      <c r="M392" s="17">
        <f t="shared" si="6"/>
        <v>0</v>
      </c>
      <c r="N392" s="62"/>
    </row>
    <row r="393" spans="1:14" ht="13.5" thickBot="1">
      <c r="A393" s="12" t="s">
        <v>167</v>
      </c>
      <c r="B393" s="10">
        <v>6</v>
      </c>
      <c r="C393" s="15">
        <v>42086.88671875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58">
        <v>0</v>
      </c>
      <c r="J393" s="58">
        <v>0</v>
      </c>
      <c r="K393" s="58">
        <v>0</v>
      </c>
      <c r="L393" s="58">
        <v>0</v>
      </c>
      <c r="M393" s="17">
        <f t="shared" si="6"/>
        <v>0</v>
      </c>
      <c r="N393" s="62"/>
    </row>
    <row r="394" spans="1:14" ht="13.5" thickBot="1">
      <c r="A394" s="12" t="s">
        <v>167</v>
      </c>
      <c r="B394" s="10">
        <v>7</v>
      </c>
      <c r="C394" s="15">
        <v>43389.31640625</v>
      </c>
      <c r="D394" s="15">
        <v>0.5</v>
      </c>
      <c r="E394" s="15">
        <v>0.1</v>
      </c>
      <c r="F394" s="15">
        <v>2.8785736292999999E-2</v>
      </c>
      <c r="G394" s="15">
        <v>2.8785736292999999E-2</v>
      </c>
      <c r="H394" s="15">
        <v>0</v>
      </c>
      <c r="I394" s="58">
        <v>3.3137430600000003E-4</v>
      </c>
      <c r="J394" s="58">
        <v>3.3137430600000003E-4</v>
      </c>
      <c r="K394" s="58">
        <v>5.0080354223739501E-5</v>
      </c>
      <c r="L394" s="58">
        <v>5.0080354223739501E-5</v>
      </c>
      <c r="M394" s="17">
        <f t="shared" si="6"/>
        <v>0</v>
      </c>
      <c r="N394" s="62"/>
    </row>
    <row r="395" spans="1:14" ht="13.5" thickBot="1">
      <c r="A395" s="12" t="s">
        <v>167</v>
      </c>
      <c r="B395" s="10">
        <v>8</v>
      </c>
      <c r="C395" s="15">
        <v>44165.65625</v>
      </c>
      <c r="D395" s="15">
        <v>135.5</v>
      </c>
      <c r="E395" s="15">
        <v>130.9</v>
      </c>
      <c r="F395" s="15">
        <v>132.59466392963199</v>
      </c>
      <c r="G395" s="15">
        <v>132.59466392963199</v>
      </c>
      <c r="H395" s="15">
        <v>0</v>
      </c>
      <c r="I395" s="58">
        <v>2.0431336639999999E-3</v>
      </c>
      <c r="J395" s="58">
        <v>2.0431336639999999E-3</v>
      </c>
      <c r="K395" s="58">
        <v>1.1917467849999999E-3</v>
      </c>
      <c r="L395" s="58">
        <v>1.1917467849999999E-3</v>
      </c>
      <c r="M395" s="17">
        <f t="shared" si="6"/>
        <v>1</v>
      </c>
      <c r="N395" s="62"/>
    </row>
    <row r="396" spans="1:14" ht="13.5" thickBot="1">
      <c r="A396" s="12" t="s">
        <v>167</v>
      </c>
      <c r="B396" s="10">
        <v>9</v>
      </c>
      <c r="C396" s="15">
        <v>46384.56640625</v>
      </c>
      <c r="D396" s="15">
        <v>756.4</v>
      </c>
      <c r="E396" s="15">
        <v>751.6</v>
      </c>
      <c r="F396" s="15">
        <v>642.32050000002005</v>
      </c>
      <c r="G396" s="15">
        <v>642.32050000002005</v>
      </c>
      <c r="H396" s="15">
        <v>0</v>
      </c>
      <c r="I396" s="58">
        <v>8.0224683544000003E-2</v>
      </c>
      <c r="J396" s="58">
        <v>8.0224683544000003E-2</v>
      </c>
      <c r="K396" s="58">
        <v>7.6849156118E-2</v>
      </c>
      <c r="L396" s="58">
        <v>7.6849156118E-2</v>
      </c>
      <c r="M396" s="17">
        <f t="shared" si="6"/>
        <v>1</v>
      </c>
      <c r="N396" s="62"/>
    </row>
    <row r="397" spans="1:14" ht="13.5" thickBot="1">
      <c r="A397" s="12" t="s">
        <v>167</v>
      </c>
      <c r="B397" s="10">
        <v>10</v>
      </c>
      <c r="C397" s="15">
        <v>49713.62890625</v>
      </c>
      <c r="D397" s="15">
        <v>1170.4000000000001</v>
      </c>
      <c r="E397" s="15">
        <v>1163.4000000000001</v>
      </c>
      <c r="F397" s="15">
        <v>1073.5635585888199</v>
      </c>
      <c r="G397" s="15">
        <v>1073.5635585888199</v>
      </c>
      <c r="H397" s="15">
        <v>0</v>
      </c>
      <c r="I397" s="58">
        <v>6.8098763298999998E-2</v>
      </c>
      <c r="J397" s="58">
        <v>6.8098763298999998E-2</v>
      </c>
      <c r="K397" s="58">
        <v>6.3176119135E-2</v>
      </c>
      <c r="L397" s="58">
        <v>6.3176119135E-2</v>
      </c>
      <c r="M397" s="17">
        <f t="shared" si="6"/>
        <v>1</v>
      </c>
      <c r="N397" s="62"/>
    </row>
    <row r="398" spans="1:14" ht="13.5" thickBot="1">
      <c r="A398" s="12" t="s">
        <v>167</v>
      </c>
      <c r="B398" s="10">
        <v>11</v>
      </c>
      <c r="C398" s="15">
        <v>54007.3984375</v>
      </c>
      <c r="D398" s="15">
        <v>1259.4000000000001</v>
      </c>
      <c r="E398" s="15">
        <v>1251.4000000000001</v>
      </c>
      <c r="F398" s="15">
        <v>1201.4167572900999</v>
      </c>
      <c r="G398" s="15">
        <v>1234.4345200379701</v>
      </c>
      <c r="H398" s="15">
        <v>33.017762747870002</v>
      </c>
      <c r="I398" s="58">
        <v>1.7556596316000001E-2</v>
      </c>
      <c r="J398" s="58">
        <v>4.0775838755000002E-2</v>
      </c>
      <c r="K398" s="58">
        <v>1.1930717271999999E-2</v>
      </c>
      <c r="L398" s="58">
        <v>3.5149959711000003E-2</v>
      </c>
      <c r="M398" s="17">
        <f t="shared" si="6"/>
        <v>1</v>
      </c>
      <c r="N398" s="62"/>
    </row>
    <row r="399" spans="1:14" ht="13.5" thickBot="1">
      <c r="A399" s="12" t="s">
        <v>167</v>
      </c>
      <c r="B399" s="10">
        <v>12</v>
      </c>
      <c r="C399" s="15">
        <v>58246.1015625</v>
      </c>
      <c r="D399" s="15">
        <v>1316.5</v>
      </c>
      <c r="E399" s="15">
        <v>1308.3</v>
      </c>
      <c r="F399" s="15">
        <v>1243.97663370238</v>
      </c>
      <c r="G399" s="15">
        <v>1298.7677264595</v>
      </c>
      <c r="H399" s="15">
        <v>54.791092757119003</v>
      </c>
      <c r="I399" s="58">
        <v>1.2469953262999999E-2</v>
      </c>
      <c r="J399" s="58">
        <v>5.1000960828E-2</v>
      </c>
      <c r="K399" s="58">
        <v>6.703427243E-3</v>
      </c>
      <c r="L399" s="58">
        <v>4.5234434807999997E-2</v>
      </c>
      <c r="M399" s="17">
        <f t="shared" si="6"/>
        <v>1</v>
      </c>
      <c r="N399" s="62"/>
    </row>
    <row r="400" spans="1:14" ht="13.5" thickBot="1">
      <c r="A400" s="12" t="s">
        <v>167</v>
      </c>
      <c r="B400" s="10">
        <v>13</v>
      </c>
      <c r="C400" s="15">
        <v>62199.328125</v>
      </c>
      <c r="D400" s="15">
        <v>1334</v>
      </c>
      <c r="E400" s="15">
        <v>1325.6</v>
      </c>
      <c r="F400" s="15">
        <v>1231.71831678841</v>
      </c>
      <c r="G400" s="15">
        <v>1311.4708104128299</v>
      </c>
      <c r="H400" s="15">
        <v>79.752493624422002</v>
      </c>
      <c r="I400" s="58">
        <v>1.5843311945000001E-2</v>
      </c>
      <c r="J400" s="58">
        <v>7.1928047265000003E-2</v>
      </c>
      <c r="K400" s="58">
        <v>9.9361389499999994E-3</v>
      </c>
      <c r="L400" s="58">
        <v>6.6020874268999996E-2</v>
      </c>
      <c r="M400" s="17">
        <f t="shared" si="6"/>
        <v>1</v>
      </c>
      <c r="N400" s="62"/>
    </row>
    <row r="401" spans="1:14" ht="13.5" thickBot="1">
      <c r="A401" s="12" t="s">
        <v>167</v>
      </c>
      <c r="B401" s="10">
        <v>14</v>
      </c>
      <c r="C401" s="15">
        <v>65850.015625</v>
      </c>
      <c r="D401" s="15">
        <v>1281.8</v>
      </c>
      <c r="E401" s="15">
        <v>1274</v>
      </c>
      <c r="F401" s="15">
        <v>1203.02184508761</v>
      </c>
      <c r="G401" s="15">
        <v>1305.78666584134</v>
      </c>
      <c r="H401" s="15">
        <v>102.76482075373301</v>
      </c>
      <c r="I401" s="58">
        <v>1.6868260085E-2</v>
      </c>
      <c r="J401" s="58">
        <v>5.5399546351000001E-2</v>
      </c>
      <c r="K401" s="58">
        <v>2.2353492151999999E-2</v>
      </c>
      <c r="L401" s="58">
        <v>4.9914314283999998E-2</v>
      </c>
      <c r="M401" s="17">
        <f t="shared" si="6"/>
        <v>1</v>
      </c>
      <c r="N401" s="62"/>
    </row>
    <row r="402" spans="1:14" ht="13.5" thickBot="1">
      <c r="A402" s="12" t="s">
        <v>167</v>
      </c>
      <c r="B402" s="10">
        <v>15</v>
      </c>
      <c r="C402" s="15">
        <v>68632.265625</v>
      </c>
      <c r="D402" s="15">
        <v>1302.5999999999999</v>
      </c>
      <c r="E402" s="15">
        <v>1294.4000000000001</v>
      </c>
      <c r="F402" s="15">
        <v>1168.9632137240601</v>
      </c>
      <c r="G402" s="15">
        <v>1292.77921998079</v>
      </c>
      <c r="H402" s="15">
        <v>123.81600625674</v>
      </c>
      <c r="I402" s="58">
        <v>6.9063150620000003E-3</v>
      </c>
      <c r="J402" s="58">
        <v>9.3978049420000001E-2</v>
      </c>
      <c r="K402" s="58">
        <v>1.139789043E-3</v>
      </c>
      <c r="L402" s="58">
        <v>8.8211523400000005E-2</v>
      </c>
      <c r="M402" s="17">
        <f t="shared" si="6"/>
        <v>1</v>
      </c>
      <c r="N402" s="62"/>
    </row>
    <row r="403" spans="1:14" ht="13.5" thickBot="1">
      <c r="A403" s="12" t="s">
        <v>167</v>
      </c>
      <c r="B403" s="10">
        <v>16</v>
      </c>
      <c r="C403" s="15">
        <v>70297.9296875</v>
      </c>
      <c r="D403" s="15">
        <v>1298.3</v>
      </c>
      <c r="E403" s="15">
        <v>1290.0999999999999</v>
      </c>
      <c r="F403" s="15">
        <v>1158.53221550941</v>
      </c>
      <c r="G403" s="15">
        <v>1276.2328948434199</v>
      </c>
      <c r="H403" s="15">
        <v>117.700679334005</v>
      </c>
      <c r="I403" s="58">
        <v>1.5518358055999999E-2</v>
      </c>
      <c r="J403" s="58">
        <v>9.8289581217000002E-2</v>
      </c>
      <c r="K403" s="58">
        <v>9.7518320360000001E-3</v>
      </c>
      <c r="L403" s="58">
        <v>9.2523055197000006E-2</v>
      </c>
      <c r="M403" s="17">
        <f t="shared" si="6"/>
        <v>1</v>
      </c>
      <c r="N403" s="62"/>
    </row>
    <row r="404" spans="1:14" ht="13.5" thickBot="1">
      <c r="A404" s="12" t="s">
        <v>167</v>
      </c>
      <c r="B404" s="10">
        <v>17</v>
      </c>
      <c r="C404" s="15">
        <v>70963.4296875</v>
      </c>
      <c r="D404" s="15">
        <v>1262.8</v>
      </c>
      <c r="E404" s="15">
        <v>1255.4000000000001</v>
      </c>
      <c r="F404" s="15">
        <v>1135.77153932995</v>
      </c>
      <c r="G404" s="15">
        <v>1272.4906236982399</v>
      </c>
      <c r="H404" s="15">
        <v>136.71908436828201</v>
      </c>
      <c r="I404" s="58">
        <v>6.8147845969999997E-3</v>
      </c>
      <c r="J404" s="58">
        <v>8.9330844352999997E-2</v>
      </c>
      <c r="K404" s="58">
        <v>1.2018722713E-2</v>
      </c>
      <c r="L404" s="58">
        <v>8.4126906237000004E-2</v>
      </c>
      <c r="M404" s="17">
        <f t="shared" si="6"/>
        <v>1</v>
      </c>
      <c r="N404" s="62"/>
    </row>
    <row r="405" spans="1:14" ht="13.5" thickBot="1">
      <c r="A405" s="12" t="s">
        <v>167</v>
      </c>
      <c r="B405" s="10">
        <v>18</v>
      </c>
      <c r="C405" s="15">
        <v>70943.2578125</v>
      </c>
      <c r="D405" s="15">
        <v>1232.5999999999999</v>
      </c>
      <c r="E405" s="15">
        <v>1225.4000000000001</v>
      </c>
      <c r="F405" s="15">
        <v>1042.20378024366</v>
      </c>
      <c r="G405" s="15">
        <v>1138.0059749841701</v>
      </c>
      <c r="H405" s="15">
        <v>95.802194740508</v>
      </c>
      <c r="I405" s="58">
        <v>6.6521817873000003E-2</v>
      </c>
      <c r="J405" s="58">
        <v>0.13389326283799999</v>
      </c>
      <c r="K405" s="58">
        <v>6.1458526733999999E-2</v>
      </c>
      <c r="L405" s="58">
        <v>0.12882997169900001</v>
      </c>
      <c r="M405" s="17">
        <f t="shared" si="6"/>
        <v>1</v>
      </c>
      <c r="N405" s="62"/>
    </row>
    <row r="406" spans="1:14" ht="13.5" thickBot="1">
      <c r="A406" s="12" t="s">
        <v>167</v>
      </c>
      <c r="B406" s="10">
        <v>19</v>
      </c>
      <c r="C406" s="15">
        <v>69847</v>
      </c>
      <c r="D406" s="15">
        <v>1120</v>
      </c>
      <c r="E406" s="15">
        <v>1113.4000000000001</v>
      </c>
      <c r="F406" s="15">
        <v>914.04077992187604</v>
      </c>
      <c r="G406" s="15">
        <v>1006.41838639696</v>
      </c>
      <c r="H406" s="15">
        <v>92.377606475088001</v>
      </c>
      <c r="I406" s="58">
        <v>7.9874552463000001E-2</v>
      </c>
      <c r="J406" s="58">
        <v>0.14483770750899999</v>
      </c>
      <c r="K406" s="58">
        <v>7.5233202252000003E-2</v>
      </c>
      <c r="L406" s="58">
        <v>0.14019635729800001</v>
      </c>
      <c r="M406" s="17">
        <f t="shared" si="6"/>
        <v>1</v>
      </c>
      <c r="N406" s="62"/>
    </row>
    <row r="407" spans="1:14" ht="13.5" thickBot="1">
      <c r="A407" s="12" t="s">
        <v>167</v>
      </c>
      <c r="B407" s="10">
        <v>20</v>
      </c>
      <c r="C407" s="15">
        <v>67473.171875</v>
      </c>
      <c r="D407" s="15">
        <v>571</v>
      </c>
      <c r="E407" s="15">
        <v>567.6</v>
      </c>
      <c r="F407" s="15">
        <v>507.63949804563498</v>
      </c>
      <c r="G407" s="15">
        <v>542.45775288627397</v>
      </c>
      <c r="H407" s="15">
        <v>34.818254840637998</v>
      </c>
      <c r="I407" s="58">
        <v>2.0071903735999999E-2</v>
      </c>
      <c r="J407" s="58">
        <v>4.4557315016999999E-2</v>
      </c>
      <c r="K407" s="58">
        <v>1.7680905143000001E-2</v>
      </c>
      <c r="L407" s="58">
        <v>4.2166316422999998E-2</v>
      </c>
      <c r="M407" s="17">
        <f t="shared" si="6"/>
        <v>1</v>
      </c>
      <c r="N407" s="62"/>
    </row>
    <row r="408" spans="1:14" ht="13.5" thickBot="1">
      <c r="A408" s="12" t="s">
        <v>167</v>
      </c>
      <c r="B408" s="10">
        <v>21</v>
      </c>
      <c r="C408" s="15">
        <v>64600.125</v>
      </c>
      <c r="D408" s="15">
        <v>75.599999999999994</v>
      </c>
      <c r="E408" s="15">
        <v>66.7</v>
      </c>
      <c r="F408" s="15">
        <v>70.824473596771</v>
      </c>
      <c r="G408" s="15">
        <v>70.747724469567999</v>
      </c>
      <c r="H408" s="15">
        <v>-7.6749127203000006E-2</v>
      </c>
      <c r="I408" s="58">
        <v>3.4122894019999999E-3</v>
      </c>
      <c r="J408" s="58">
        <v>3.3583167390000002E-3</v>
      </c>
      <c r="K408" s="58">
        <v>2.8465010329999998E-3</v>
      </c>
      <c r="L408" s="58">
        <v>2.900473696E-3</v>
      </c>
      <c r="M408" s="17">
        <f t="shared" si="6"/>
        <v>1</v>
      </c>
      <c r="N408" s="62"/>
    </row>
    <row r="409" spans="1:14" ht="13.5" thickBot="1">
      <c r="A409" s="12" t="s">
        <v>167</v>
      </c>
      <c r="B409" s="10">
        <v>22</v>
      </c>
      <c r="C409" s="15">
        <v>61963.81640625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58">
        <v>0</v>
      </c>
      <c r="J409" s="58">
        <v>0</v>
      </c>
      <c r="K409" s="58">
        <v>0</v>
      </c>
      <c r="L409" s="58">
        <v>0</v>
      </c>
      <c r="M409" s="17">
        <f t="shared" si="6"/>
        <v>0</v>
      </c>
      <c r="N409" s="62"/>
    </row>
    <row r="410" spans="1:14" ht="13.5" thickBot="1">
      <c r="A410" s="12" t="s">
        <v>167</v>
      </c>
      <c r="B410" s="10">
        <v>23</v>
      </c>
      <c r="C410" s="15">
        <v>57527.6328125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58">
        <v>0</v>
      </c>
      <c r="J410" s="58">
        <v>0</v>
      </c>
      <c r="K410" s="58">
        <v>0</v>
      </c>
      <c r="L410" s="58">
        <v>0</v>
      </c>
      <c r="M410" s="17">
        <f t="shared" si="6"/>
        <v>0</v>
      </c>
      <c r="N410" s="62"/>
    </row>
    <row r="411" spans="1:14" ht="13.5" thickBot="1">
      <c r="A411" s="12" t="s">
        <v>167</v>
      </c>
      <c r="B411" s="10">
        <v>24</v>
      </c>
      <c r="C411" s="15">
        <v>53299.203125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58">
        <v>0</v>
      </c>
      <c r="J411" s="58">
        <v>0</v>
      </c>
      <c r="K411" s="58">
        <v>0</v>
      </c>
      <c r="L411" s="58">
        <v>0</v>
      </c>
      <c r="M411" s="17">
        <f t="shared" si="6"/>
        <v>0</v>
      </c>
      <c r="N411" s="62"/>
    </row>
    <row r="412" spans="1:14" ht="13.5" thickBot="1">
      <c r="A412" s="12" t="s">
        <v>168</v>
      </c>
      <c r="B412" s="10">
        <v>1</v>
      </c>
      <c r="C412" s="15">
        <v>49053.38671875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58">
        <v>0</v>
      </c>
      <c r="J412" s="58">
        <v>0</v>
      </c>
      <c r="K412" s="58">
        <v>0</v>
      </c>
      <c r="L412" s="58">
        <v>0</v>
      </c>
      <c r="M412" s="17">
        <f t="shared" si="6"/>
        <v>0</v>
      </c>
      <c r="N412" s="62"/>
    </row>
    <row r="413" spans="1:14" ht="13.5" thickBot="1">
      <c r="A413" s="12" t="s">
        <v>168</v>
      </c>
      <c r="B413" s="10">
        <v>2</v>
      </c>
      <c r="C413" s="15">
        <v>46267.13671875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58">
        <v>0</v>
      </c>
      <c r="J413" s="58">
        <v>0</v>
      </c>
      <c r="K413" s="58">
        <v>0</v>
      </c>
      <c r="L413" s="58">
        <v>0</v>
      </c>
      <c r="M413" s="17">
        <f t="shared" si="6"/>
        <v>0</v>
      </c>
      <c r="N413" s="62"/>
    </row>
    <row r="414" spans="1:14" ht="13.5" thickBot="1">
      <c r="A414" s="12" t="s">
        <v>168</v>
      </c>
      <c r="B414" s="10">
        <v>3</v>
      </c>
      <c r="C414" s="15">
        <v>44116.453125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58">
        <v>0</v>
      </c>
      <c r="J414" s="58">
        <v>0</v>
      </c>
      <c r="K414" s="58">
        <v>0</v>
      </c>
      <c r="L414" s="58">
        <v>0</v>
      </c>
      <c r="M414" s="17">
        <f t="shared" si="6"/>
        <v>0</v>
      </c>
      <c r="N414" s="62"/>
    </row>
    <row r="415" spans="1:14" ht="13.5" thickBot="1">
      <c r="A415" s="12" t="s">
        <v>168</v>
      </c>
      <c r="B415" s="10">
        <v>4</v>
      </c>
      <c r="C415" s="15">
        <v>42836.5625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58">
        <v>0</v>
      </c>
      <c r="J415" s="58">
        <v>0</v>
      </c>
      <c r="K415" s="58">
        <v>0</v>
      </c>
      <c r="L415" s="58">
        <v>0</v>
      </c>
      <c r="M415" s="17">
        <f t="shared" si="6"/>
        <v>0</v>
      </c>
      <c r="N415" s="62"/>
    </row>
    <row r="416" spans="1:14" ht="13.5" thickBot="1">
      <c r="A416" s="12" t="s">
        <v>168</v>
      </c>
      <c r="B416" s="10">
        <v>5</v>
      </c>
      <c r="C416" s="15">
        <v>42455.9765625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58">
        <v>0</v>
      </c>
      <c r="J416" s="58">
        <v>0</v>
      </c>
      <c r="K416" s="58">
        <v>0</v>
      </c>
      <c r="L416" s="58">
        <v>0</v>
      </c>
      <c r="M416" s="17">
        <f t="shared" si="6"/>
        <v>0</v>
      </c>
      <c r="N416" s="62"/>
    </row>
    <row r="417" spans="1:14" ht="13.5" thickBot="1">
      <c r="A417" s="12" t="s">
        <v>168</v>
      </c>
      <c r="B417" s="10">
        <v>6</v>
      </c>
      <c r="C417" s="15">
        <v>43252.5390625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58">
        <v>0</v>
      </c>
      <c r="J417" s="58">
        <v>0</v>
      </c>
      <c r="K417" s="58">
        <v>0</v>
      </c>
      <c r="L417" s="58">
        <v>0</v>
      </c>
      <c r="M417" s="17">
        <f t="shared" si="6"/>
        <v>0</v>
      </c>
      <c r="N417" s="62"/>
    </row>
    <row r="418" spans="1:14" ht="13.5" thickBot="1">
      <c r="A418" s="12" t="s">
        <v>168</v>
      </c>
      <c r="B418" s="10">
        <v>7</v>
      </c>
      <c r="C418" s="15">
        <v>44531.734375</v>
      </c>
      <c r="D418" s="15">
        <v>0.1</v>
      </c>
      <c r="E418" s="15">
        <v>0.1</v>
      </c>
      <c r="F418" s="15">
        <v>3.7200367597000003E-2</v>
      </c>
      <c r="G418" s="15">
        <v>3.7200367597000003E-2</v>
      </c>
      <c r="H418" s="15">
        <v>0</v>
      </c>
      <c r="I418" s="58">
        <v>4.4162891984770702E-5</v>
      </c>
      <c r="J418" s="58">
        <v>4.4162891984770702E-5</v>
      </c>
      <c r="K418" s="58">
        <v>4.4162891984770702E-5</v>
      </c>
      <c r="L418" s="58">
        <v>4.4162891984770702E-5</v>
      </c>
      <c r="M418" s="17">
        <f t="shared" si="6"/>
        <v>0</v>
      </c>
      <c r="N418" s="62"/>
    </row>
    <row r="419" spans="1:14" ht="13.5" thickBot="1">
      <c r="A419" s="12" t="s">
        <v>168</v>
      </c>
      <c r="B419" s="10">
        <v>8</v>
      </c>
      <c r="C419" s="15">
        <v>45176.3125</v>
      </c>
      <c r="D419" s="15">
        <v>123.2</v>
      </c>
      <c r="E419" s="15">
        <v>120.5</v>
      </c>
      <c r="F419" s="15">
        <v>126.811565097252</v>
      </c>
      <c r="G419" s="15">
        <v>126.811565097252</v>
      </c>
      <c r="H419" s="15">
        <v>0</v>
      </c>
      <c r="I419" s="58">
        <v>2.5397785489999999E-3</v>
      </c>
      <c r="J419" s="58">
        <v>2.5397785489999999E-3</v>
      </c>
      <c r="K419" s="58">
        <v>4.4385127260000001E-3</v>
      </c>
      <c r="L419" s="58">
        <v>4.4385127260000001E-3</v>
      </c>
      <c r="M419" s="17">
        <f t="shared" si="6"/>
        <v>1</v>
      </c>
      <c r="N419" s="62"/>
    </row>
    <row r="420" spans="1:14" ht="13.5" thickBot="1">
      <c r="A420" s="12" t="s">
        <v>168</v>
      </c>
      <c r="B420" s="10">
        <v>9</v>
      </c>
      <c r="C420" s="15">
        <v>47371.87109375</v>
      </c>
      <c r="D420" s="15">
        <v>770.7</v>
      </c>
      <c r="E420" s="15">
        <v>766.2</v>
      </c>
      <c r="F420" s="15">
        <v>724.43806449426597</v>
      </c>
      <c r="G420" s="15">
        <v>724.43806449426597</v>
      </c>
      <c r="H420" s="15">
        <v>0</v>
      </c>
      <c r="I420" s="58">
        <v>3.2533006683999999E-2</v>
      </c>
      <c r="J420" s="58">
        <v>3.2533006683999999E-2</v>
      </c>
      <c r="K420" s="58">
        <v>2.9368449721999999E-2</v>
      </c>
      <c r="L420" s="58">
        <v>2.9368449721999999E-2</v>
      </c>
      <c r="M420" s="17">
        <f t="shared" si="6"/>
        <v>1</v>
      </c>
      <c r="N420" s="62"/>
    </row>
    <row r="421" spans="1:14" ht="13.5" thickBot="1">
      <c r="A421" s="12" t="s">
        <v>168</v>
      </c>
      <c r="B421" s="10">
        <v>10</v>
      </c>
      <c r="C421" s="15">
        <v>50856.27734375</v>
      </c>
      <c r="D421" s="15">
        <v>1183.0999999999999</v>
      </c>
      <c r="E421" s="15">
        <v>1175.4000000000001</v>
      </c>
      <c r="F421" s="15">
        <v>1136.65343175915</v>
      </c>
      <c r="G421" s="15">
        <v>1152.984066902</v>
      </c>
      <c r="H421" s="15">
        <v>16.330635142856</v>
      </c>
      <c r="I421" s="58">
        <v>2.1178574610999999E-2</v>
      </c>
      <c r="J421" s="58">
        <v>3.2662846863999999E-2</v>
      </c>
      <c r="K421" s="58">
        <v>1.5763666031999999E-2</v>
      </c>
      <c r="L421" s="58">
        <v>2.7247938284E-2</v>
      </c>
      <c r="M421" s="17">
        <f t="shared" si="6"/>
        <v>1</v>
      </c>
      <c r="N421" s="62"/>
    </row>
    <row r="422" spans="1:14" ht="13.5" thickBot="1">
      <c r="A422" s="12" t="s">
        <v>168</v>
      </c>
      <c r="B422" s="10">
        <v>11</v>
      </c>
      <c r="C422" s="15">
        <v>55109.171875</v>
      </c>
      <c r="D422" s="15">
        <v>1264.5999999999999</v>
      </c>
      <c r="E422" s="15">
        <v>1256.5</v>
      </c>
      <c r="F422" s="15">
        <v>1218.8942861414</v>
      </c>
      <c r="G422" s="15">
        <v>1270.85806966411</v>
      </c>
      <c r="H422" s="15">
        <v>51.963783522710997</v>
      </c>
      <c r="I422" s="58">
        <v>4.400892872E-3</v>
      </c>
      <c r="J422" s="58">
        <v>3.2141852221000002E-2</v>
      </c>
      <c r="K422" s="58">
        <v>1.0097095403E-2</v>
      </c>
      <c r="L422" s="58">
        <v>2.6445649689000001E-2</v>
      </c>
      <c r="M422" s="17">
        <f t="shared" si="6"/>
        <v>1</v>
      </c>
      <c r="N422" s="62"/>
    </row>
    <row r="423" spans="1:14" ht="13.5" thickBot="1">
      <c r="A423" s="12" t="s">
        <v>168</v>
      </c>
      <c r="B423" s="10">
        <v>12</v>
      </c>
      <c r="C423" s="15">
        <v>59335.7421875</v>
      </c>
      <c r="D423" s="15">
        <v>1315.8</v>
      </c>
      <c r="E423" s="15">
        <v>1307.5999999999999</v>
      </c>
      <c r="F423" s="15">
        <v>1224.4106589386199</v>
      </c>
      <c r="G423" s="15">
        <v>1302.21173682425</v>
      </c>
      <c r="H423" s="15">
        <v>77.801077885626995</v>
      </c>
      <c r="I423" s="58">
        <v>9.5557406289999997E-3</v>
      </c>
      <c r="J423" s="58">
        <v>6.4268172334999998E-2</v>
      </c>
      <c r="K423" s="58">
        <v>3.7892146100000001E-3</v>
      </c>
      <c r="L423" s="58">
        <v>5.8501646316000001E-2</v>
      </c>
      <c r="M423" s="17">
        <f t="shared" si="6"/>
        <v>1</v>
      </c>
      <c r="N423" s="62"/>
    </row>
    <row r="424" spans="1:14" ht="13.5" thickBot="1">
      <c r="A424" s="12" t="s">
        <v>168</v>
      </c>
      <c r="B424" s="10">
        <v>13</v>
      </c>
      <c r="C424" s="15">
        <v>63311.08984375</v>
      </c>
      <c r="D424" s="15">
        <v>1334.9</v>
      </c>
      <c r="E424" s="15">
        <v>1326.4</v>
      </c>
      <c r="F424" s="15">
        <v>1215.60148751153</v>
      </c>
      <c r="G424" s="15">
        <v>1307.968166932</v>
      </c>
      <c r="H424" s="15">
        <v>92.366679420471002</v>
      </c>
      <c r="I424" s="58">
        <v>1.8939404407E-2</v>
      </c>
      <c r="J424" s="58">
        <v>8.3894875167000005E-2</v>
      </c>
      <c r="K424" s="58">
        <v>1.2961907924E-2</v>
      </c>
      <c r="L424" s="58">
        <v>7.7917378682999999E-2</v>
      </c>
      <c r="M424" s="17">
        <f t="shared" si="6"/>
        <v>1</v>
      </c>
      <c r="N424" s="62"/>
    </row>
    <row r="425" spans="1:14" ht="13.5" thickBot="1">
      <c r="A425" s="12" t="s">
        <v>168</v>
      </c>
      <c r="B425" s="10">
        <v>14</v>
      </c>
      <c r="C425" s="15">
        <v>67049.46875</v>
      </c>
      <c r="D425" s="15">
        <v>1346.8</v>
      </c>
      <c r="E425" s="15">
        <v>1338.3</v>
      </c>
      <c r="F425" s="15">
        <v>1173.82237584617</v>
      </c>
      <c r="G425" s="15">
        <v>1302.9960291149901</v>
      </c>
      <c r="H425" s="15">
        <v>129.17365326881401</v>
      </c>
      <c r="I425" s="58">
        <v>3.0804480227999999E-2</v>
      </c>
      <c r="J425" s="58">
        <v>0.121643898842</v>
      </c>
      <c r="K425" s="58">
        <v>2.4826983744000001E-2</v>
      </c>
      <c r="L425" s="58">
        <v>0.11566640235800001</v>
      </c>
      <c r="M425" s="17">
        <f t="shared" si="6"/>
        <v>1</v>
      </c>
      <c r="N425" s="62"/>
    </row>
    <row r="426" spans="1:14" ht="13.5" thickBot="1">
      <c r="A426" s="12" t="s">
        <v>168</v>
      </c>
      <c r="B426" s="10">
        <v>15</v>
      </c>
      <c r="C426" s="15">
        <v>69889.7578125</v>
      </c>
      <c r="D426" s="15">
        <v>1346.4</v>
      </c>
      <c r="E426" s="15">
        <v>1337.9</v>
      </c>
      <c r="F426" s="15">
        <v>1155.17775977356</v>
      </c>
      <c r="G426" s="15">
        <v>1284.80227614201</v>
      </c>
      <c r="H426" s="15">
        <v>129.62451636844301</v>
      </c>
      <c r="I426" s="58">
        <v>4.3317667972999997E-2</v>
      </c>
      <c r="J426" s="58">
        <v>0.13447414924500001</v>
      </c>
      <c r="K426" s="58">
        <v>3.7340171488999999E-2</v>
      </c>
      <c r="L426" s="58">
        <v>0.128496652761</v>
      </c>
      <c r="M426" s="17">
        <f t="shared" si="6"/>
        <v>1</v>
      </c>
      <c r="N426" s="62"/>
    </row>
    <row r="427" spans="1:14" ht="13.5" thickBot="1">
      <c r="A427" s="12" t="s">
        <v>168</v>
      </c>
      <c r="B427" s="10">
        <v>16</v>
      </c>
      <c r="C427" s="15">
        <v>71438.21875</v>
      </c>
      <c r="D427" s="15">
        <v>1339.4</v>
      </c>
      <c r="E427" s="15">
        <v>1330.9</v>
      </c>
      <c r="F427" s="15">
        <v>1166.35906230251</v>
      </c>
      <c r="G427" s="15">
        <v>1266.2420279795599</v>
      </c>
      <c r="H427" s="15">
        <v>99.882965677049</v>
      </c>
      <c r="I427" s="58">
        <v>5.1447237707E-2</v>
      </c>
      <c r="J427" s="58">
        <v>0.121688423134</v>
      </c>
      <c r="K427" s="58">
        <v>4.5469741223000001E-2</v>
      </c>
      <c r="L427" s="58">
        <v>0.11571092665</v>
      </c>
      <c r="M427" s="17">
        <f t="shared" si="6"/>
        <v>1</v>
      </c>
      <c r="N427" s="62"/>
    </row>
    <row r="428" spans="1:14" ht="13.5" thickBot="1">
      <c r="A428" s="12" t="s">
        <v>168</v>
      </c>
      <c r="B428" s="10">
        <v>17</v>
      </c>
      <c r="C428" s="15">
        <v>72191.8671875</v>
      </c>
      <c r="D428" s="15">
        <v>1324</v>
      </c>
      <c r="E428" s="15">
        <v>1316.3</v>
      </c>
      <c r="F428" s="15">
        <v>1148.0305714594001</v>
      </c>
      <c r="G428" s="15">
        <v>1245.06537575059</v>
      </c>
      <c r="H428" s="15">
        <v>97.034804291194007</v>
      </c>
      <c r="I428" s="58">
        <v>5.5509581047000003E-2</v>
      </c>
      <c r="J428" s="58">
        <v>0.123747840042</v>
      </c>
      <c r="K428" s="58">
        <v>5.0094672467000001E-2</v>
      </c>
      <c r="L428" s="58">
        <v>0.118332931463</v>
      </c>
      <c r="M428" s="17">
        <f t="shared" si="6"/>
        <v>1</v>
      </c>
      <c r="N428" s="62"/>
    </row>
    <row r="429" spans="1:14" ht="13.5" thickBot="1">
      <c r="A429" s="12" t="s">
        <v>168</v>
      </c>
      <c r="B429" s="10">
        <v>18</v>
      </c>
      <c r="C429" s="15">
        <v>72142.3125</v>
      </c>
      <c r="D429" s="15">
        <v>1311.3</v>
      </c>
      <c r="E429" s="15">
        <v>1304</v>
      </c>
      <c r="F429" s="15">
        <v>1080.6834627220401</v>
      </c>
      <c r="G429" s="15">
        <v>1205.9784451145599</v>
      </c>
      <c r="H429" s="15">
        <v>125.294982392523</v>
      </c>
      <c r="I429" s="58">
        <v>7.4065791058E-2</v>
      </c>
      <c r="J429" s="58">
        <v>0.16217759302199999</v>
      </c>
      <c r="K429" s="58">
        <v>6.8932176430999997E-2</v>
      </c>
      <c r="L429" s="58">
        <v>0.15704397839500001</v>
      </c>
      <c r="M429" s="17">
        <f t="shared" si="6"/>
        <v>1</v>
      </c>
      <c r="N429" s="62"/>
    </row>
    <row r="430" spans="1:14" ht="13.5" thickBot="1">
      <c r="A430" s="12" t="s">
        <v>168</v>
      </c>
      <c r="B430" s="10">
        <v>19</v>
      </c>
      <c r="C430" s="15">
        <v>71224.3671875</v>
      </c>
      <c r="D430" s="15">
        <v>1151.3</v>
      </c>
      <c r="E430" s="15">
        <v>1144</v>
      </c>
      <c r="F430" s="15">
        <v>954.20113720509698</v>
      </c>
      <c r="G430" s="15">
        <v>1059.49931122608</v>
      </c>
      <c r="H430" s="15">
        <v>105.298174020979</v>
      </c>
      <c r="I430" s="58">
        <v>6.4557446394999995E-2</v>
      </c>
      <c r="J430" s="58">
        <v>0.13860679521399999</v>
      </c>
      <c r="K430" s="58">
        <v>5.9423831767000002E-2</v>
      </c>
      <c r="L430" s="58">
        <v>0.133473180587</v>
      </c>
      <c r="M430" s="17">
        <f t="shared" si="6"/>
        <v>1</v>
      </c>
      <c r="N430" s="62"/>
    </row>
    <row r="431" spans="1:14" ht="13.5" thickBot="1">
      <c r="A431" s="12" t="s">
        <v>168</v>
      </c>
      <c r="B431" s="10">
        <v>20</v>
      </c>
      <c r="C431" s="15">
        <v>68938.1484375</v>
      </c>
      <c r="D431" s="15">
        <v>557.29999999999995</v>
      </c>
      <c r="E431" s="15">
        <v>553.29999999999995</v>
      </c>
      <c r="F431" s="15">
        <v>549.93607886605002</v>
      </c>
      <c r="G431" s="15">
        <v>578.88520225444597</v>
      </c>
      <c r="H431" s="15">
        <v>28.949123388396</v>
      </c>
      <c r="I431" s="58">
        <v>1.5179467126000001E-2</v>
      </c>
      <c r="J431" s="58">
        <v>5.178566198E-3</v>
      </c>
      <c r="K431" s="58">
        <v>1.7992406648E-2</v>
      </c>
      <c r="L431" s="58">
        <v>2.3656266759999999E-3</v>
      </c>
      <c r="M431" s="17">
        <f t="shared" si="6"/>
        <v>1</v>
      </c>
      <c r="N431" s="62"/>
    </row>
    <row r="432" spans="1:14" ht="13.5" thickBot="1">
      <c r="A432" s="12" t="s">
        <v>168</v>
      </c>
      <c r="B432" s="10">
        <v>21</v>
      </c>
      <c r="C432" s="15">
        <v>66129.1015625</v>
      </c>
      <c r="D432" s="15">
        <v>75.400000000000006</v>
      </c>
      <c r="E432" s="15">
        <v>68.2</v>
      </c>
      <c r="F432" s="15">
        <v>76.31384401151</v>
      </c>
      <c r="G432" s="15">
        <v>76.424610630361997</v>
      </c>
      <c r="H432" s="15">
        <v>0.110766618851</v>
      </c>
      <c r="I432" s="58">
        <v>7.2054193399999995E-4</v>
      </c>
      <c r="J432" s="58">
        <v>6.4264698400000005E-4</v>
      </c>
      <c r="K432" s="58">
        <v>5.7838330729999997E-3</v>
      </c>
      <c r="L432" s="58">
        <v>5.7059381229999998E-3</v>
      </c>
      <c r="M432" s="17">
        <f t="shared" si="6"/>
        <v>1</v>
      </c>
      <c r="N432" s="62"/>
    </row>
    <row r="433" spans="1:14" ht="13.5" thickBot="1">
      <c r="A433" s="12" t="s">
        <v>168</v>
      </c>
      <c r="B433" s="10">
        <v>22</v>
      </c>
      <c r="C433" s="15">
        <v>63550.671875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58">
        <v>0</v>
      </c>
      <c r="J433" s="58">
        <v>0</v>
      </c>
      <c r="K433" s="58">
        <v>0</v>
      </c>
      <c r="L433" s="58">
        <v>0</v>
      </c>
      <c r="M433" s="17">
        <f t="shared" si="6"/>
        <v>0</v>
      </c>
      <c r="N433" s="62"/>
    </row>
    <row r="434" spans="1:14" ht="13.5" thickBot="1">
      <c r="A434" s="12" t="s">
        <v>168</v>
      </c>
      <c r="B434" s="10">
        <v>23</v>
      </c>
      <c r="C434" s="15">
        <v>59411.1953125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58">
        <v>0</v>
      </c>
      <c r="J434" s="58">
        <v>0</v>
      </c>
      <c r="K434" s="58">
        <v>0</v>
      </c>
      <c r="L434" s="58">
        <v>0</v>
      </c>
      <c r="M434" s="17">
        <f t="shared" si="6"/>
        <v>0</v>
      </c>
      <c r="N434" s="62"/>
    </row>
    <row r="435" spans="1:14" ht="13.5" thickBot="1">
      <c r="A435" s="12" t="s">
        <v>168</v>
      </c>
      <c r="B435" s="10">
        <v>24</v>
      </c>
      <c r="C435" s="15">
        <v>54924.98046875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58">
        <v>0</v>
      </c>
      <c r="J435" s="58">
        <v>0</v>
      </c>
      <c r="K435" s="58">
        <v>0</v>
      </c>
      <c r="L435" s="58">
        <v>0</v>
      </c>
      <c r="M435" s="17">
        <f t="shared" si="6"/>
        <v>0</v>
      </c>
      <c r="N435" s="62"/>
    </row>
    <row r="436" spans="1:14" ht="13.5" thickBot="1">
      <c r="A436" s="12" t="s">
        <v>169</v>
      </c>
      <c r="B436" s="10">
        <v>1</v>
      </c>
      <c r="C436" s="15">
        <v>51166.3359375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58">
        <v>0</v>
      </c>
      <c r="J436" s="58">
        <v>0</v>
      </c>
      <c r="K436" s="58">
        <v>0</v>
      </c>
      <c r="L436" s="58">
        <v>0</v>
      </c>
      <c r="M436" s="17">
        <f t="shared" si="6"/>
        <v>0</v>
      </c>
      <c r="N436" s="62"/>
    </row>
    <row r="437" spans="1:14" ht="13.5" thickBot="1">
      <c r="A437" s="12" t="s">
        <v>169</v>
      </c>
      <c r="B437" s="10">
        <v>2</v>
      </c>
      <c r="C437" s="15">
        <v>48408.46484375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58">
        <v>0</v>
      </c>
      <c r="J437" s="58">
        <v>0</v>
      </c>
      <c r="K437" s="58">
        <v>0</v>
      </c>
      <c r="L437" s="58">
        <v>0</v>
      </c>
      <c r="M437" s="17">
        <f t="shared" si="6"/>
        <v>0</v>
      </c>
      <c r="N437" s="62"/>
    </row>
    <row r="438" spans="1:14" ht="13.5" thickBot="1">
      <c r="A438" s="12" t="s">
        <v>169</v>
      </c>
      <c r="B438" s="10">
        <v>3</v>
      </c>
      <c r="C438" s="15">
        <v>46175.30859375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58">
        <v>0</v>
      </c>
      <c r="J438" s="58">
        <v>0</v>
      </c>
      <c r="K438" s="58">
        <v>0</v>
      </c>
      <c r="L438" s="58">
        <v>0</v>
      </c>
      <c r="M438" s="17">
        <f t="shared" si="6"/>
        <v>0</v>
      </c>
      <c r="N438" s="62"/>
    </row>
    <row r="439" spans="1:14" ht="13.5" thickBot="1">
      <c r="A439" s="12" t="s">
        <v>169</v>
      </c>
      <c r="B439" s="10">
        <v>4</v>
      </c>
      <c r="C439" s="15">
        <v>44665.84375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58">
        <v>0</v>
      </c>
      <c r="J439" s="58">
        <v>0</v>
      </c>
      <c r="K439" s="58">
        <v>0</v>
      </c>
      <c r="L439" s="58">
        <v>0</v>
      </c>
      <c r="M439" s="17">
        <f t="shared" si="6"/>
        <v>0</v>
      </c>
      <c r="N439" s="62"/>
    </row>
    <row r="440" spans="1:14" ht="13.5" thickBot="1">
      <c r="A440" s="12" t="s">
        <v>169</v>
      </c>
      <c r="B440" s="10">
        <v>5</v>
      </c>
      <c r="C440" s="15">
        <v>44033.65234375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58">
        <v>0</v>
      </c>
      <c r="J440" s="58">
        <v>0</v>
      </c>
      <c r="K440" s="58">
        <v>0</v>
      </c>
      <c r="L440" s="58">
        <v>0</v>
      </c>
      <c r="M440" s="17">
        <f t="shared" si="6"/>
        <v>0</v>
      </c>
      <c r="N440" s="62"/>
    </row>
    <row r="441" spans="1:14" ht="13.5" thickBot="1">
      <c r="A441" s="12" t="s">
        <v>169</v>
      </c>
      <c r="B441" s="10">
        <v>6</v>
      </c>
      <c r="C441" s="15">
        <v>44700.1875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58">
        <v>0</v>
      </c>
      <c r="J441" s="58">
        <v>0</v>
      </c>
      <c r="K441" s="58">
        <v>0</v>
      </c>
      <c r="L441" s="58">
        <v>0</v>
      </c>
      <c r="M441" s="17">
        <f t="shared" si="6"/>
        <v>0</v>
      </c>
      <c r="N441" s="62"/>
    </row>
    <row r="442" spans="1:14" ht="13.5" thickBot="1">
      <c r="A442" s="12" t="s">
        <v>169</v>
      </c>
      <c r="B442" s="10">
        <v>7</v>
      </c>
      <c r="C442" s="15">
        <v>45730.046875</v>
      </c>
      <c r="D442" s="15">
        <v>0.2</v>
      </c>
      <c r="E442" s="15">
        <v>0.1</v>
      </c>
      <c r="F442" s="15">
        <v>6.0867471760000002E-3</v>
      </c>
      <c r="G442" s="15">
        <v>6.0867471760000002E-3</v>
      </c>
      <c r="H442" s="15">
        <v>0</v>
      </c>
      <c r="I442" s="58">
        <v>1.3636656299999999E-4</v>
      </c>
      <c r="J442" s="58">
        <v>1.3636656299999999E-4</v>
      </c>
      <c r="K442" s="58">
        <v>6.60430751219892E-5</v>
      </c>
      <c r="L442" s="58">
        <v>6.60430751219892E-5</v>
      </c>
      <c r="M442" s="17">
        <f t="shared" si="6"/>
        <v>0</v>
      </c>
      <c r="N442" s="62"/>
    </row>
    <row r="443" spans="1:14" ht="13.5" thickBot="1">
      <c r="A443" s="12" t="s">
        <v>169</v>
      </c>
      <c r="B443" s="10">
        <v>8</v>
      </c>
      <c r="C443" s="15">
        <v>46516.7734375</v>
      </c>
      <c r="D443" s="15">
        <v>125.1</v>
      </c>
      <c r="E443" s="15">
        <v>119.1</v>
      </c>
      <c r="F443" s="15">
        <v>120.185595840164</v>
      </c>
      <c r="G443" s="15">
        <v>120.185595840164</v>
      </c>
      <c r="H443" s="15">
        <v>0</v>
      </c>
      <c r="I443" s="58">
        <v>3.455980421E-3</v>
      </c>
      <c r="J443" s="58">
        <v>3.455980421E-3</v>
      </c>
      <c r="K443" s="58">
        <v>7.6342885999999995E-4</v>
      </c>
      <c r="L443" s="58">
        <v>7.6342885999999995E-4</v>
      </c>
      <c r="M443" s="17">
        <f t="shared" si="6"/>
        <v>1</v>
      </c>
      <c r="N443" s="62"/>
    </row>
    <row r="444" spans="1:14" ht="13.5" thickBot="1">
      <c r="A444" s="12" t="s">
        <v>169</v>
      </c>
      <c r="B444" s="10">
        <v>9</v>
      </c>
      <c r="C444" s="15">
        <v>48981.8125</v>
      </c>
      <c r="D444" s="15">
        <v>756.2</v>
      </c>
      <c r="E444" s="15">
        <v>752.7</v>
      </c>
      <c r="F444" s="15">
        <v>721.340425797634</v>
      </c>
      <c r="G444" s="15">
        <v>722.48553573297102</v>
      </c>
      <c r="H444" s="15">
        <v>1.1451099353359999</v>
      </c>
      <c r="I444" s="58">
        <v>2.3709187247999999E-2</v>
      </c>
      <c r="J444" s="58">
        <v>2.4514468495999999E-2</v>
      </c>
      <c r="K444" s="58">
        <v>2.1247865166E-2</v>
      </c>
      <c r="L444" s="58">
        <v>2.2053146414999999E-2</v>
      </c>
      <c r="M444" s="17">
        <f t="shared" si="6"/>
        <v>1</v>
      </c>
      <c r="N444" s="62"/>
    </row>
    <row r="445" spans="1:14" ht="13.5" thickBot="1">
      <c r="A445" s="12" t="s">
        <v>169</v>
      </c>
      <c r="B445" s="10">
        <v>10</v>
      </c>
      <c r="C445" s="15">
        <v>52516.578125</v>
      </c>
      <c r="D445" s="15">
        <v>1166.9000000000001</v>
      </c>
      <c r="E445" s="15">
        <v>1159.8</v>
      </c>
      <c r="F445" s="15">
        <v>1114.86762537506</v>
      </c>
      <c r="G445" s="15">
        <v>1144.6848210125499</v>
      </c>
      <c r="H445" s="15">
        <v>29.817195637491</v>
      </c>
      <c r="I445" s="58">
        <v>1.5622488739E-2</v>
      </c>
      <c r="J445" s="58">
        <v>3.6590980747999997E-2</v>
      </c>
      <c r="K445" s="58">
        <v>1.0629521088000001E-2</v>
      </c>
      <c r="L445" s="58">
        <v>3.1598013096999999E-2</v>
      </c>
      <c r="M445" s="17">
        <f t="shared" si="6"/>
        <v>1</v>
      </c>
      <c r="N445" s="62"/>
    </row>
    <row r="446" spans="1:14" ht="13.5" thickBot="1">
      <c r="A446" s="12" t="s">
        <v>169</v>
      </c>
      <c r="B446" s="10">
        <v>11</v>
      </c>
      <c r="C446" s="15">
        <v>56936.8515625</v>
      </c>
      <c r="D446" s="15">
        <v>1272.0999999999999</v>
      </c>
      <c r="E446" s="15">
        <v>1264.3</v>
      </c>
      <c r="F446" s="15">
        <v>1200.71863444116</v>
      </c>
      <c r="G446" s="15">
        <v>1269.2694480811199</v>
      </c>
      <c r="H446" s="15">
        <v>68.550813639959003</v>
      </c>
      <c r="I446" s="58">
        <v>1.9905428400000002E-3</v>
      </c>
      <c r="J446" s="58">
        <v>5.0197866075E-2</v>
      </c>
      <c r="K446" s="58">
        <v>3.494689227E-3</v>
      </c>
      <c r="L446" s="58">
        <v>4.4712634006999999E-2</v>
      </c>
      <c r="M446" s="17">
        <f t="shared" si="6"/>
        <v>1</v>
      </c>
      <c r="N446" s="62"/>
    </row>
    <row r="447" spans="1:14" ht="13.5" thickBot="1">
      <c r="A447" s="12" t="s">
        <v>169</v>
      </c>
      <c r="B447" s="10">
        <v>12</v>
      </c>
      <c r="C447" s="15">
        <v>61195.87890625</v>
      </c>
      <c r="D447" s="15">
        <v>1329.8</v>
      </c>
      <c r="E447" s="15">
        <v>1321.8</v>
      </c>
      <c r="F447" s="15">
        <v>1179.41727809588</v>
      </c>
      <c r="G447" s="15">
        <v>1288.7134474939801</v>
      </c>
      <c r="H447" s="15">
        <v>109.296169398096</v>
      </c>
      <c r="I447" s="58">
        <v>2.8893496838999999E-2</v>
      </c>
      <c r="J447" s="58">
        <v>0.10575437545999999</v>
      </c>
      <c r="K447" s="58">
        <v>2.3267617795999999E-2</v>
      </c>
      <c r="L447" s="58">
        <v>0.100128496416</v>
      </c>
      <c r="M447" s="17">
        <f t="shared" si="6"/>
        <v>1</v>
      </c>
      <c r="N447" s="62"/>
    </row>
    <row r="448" spans="1:14" ht="13.5" thickBot="1">
      <c r="A448" s="12" t="s">
        <v>169</v>
      </c>
      <c r="B448" s="10">
        <v>13</v>
      </c>
      <c r="C448" s="15">
        <v>65164.61328125</v>
      </c>
      <c r="D448" s="15">
        <v>1340.6</v>
      </c>
      <c r="E448" s="15">
        <v>1332.3</v>
      </c>
      <c r="F448" s="15">
        <v>1188.35938016415</v>
      </c>
      <c r="G448" s="15">
        <v>1290.4173764244699</v>
      </c>
      <c r="H448" s="15">
        <v>102.057996260325</v>
      </c>
      <c r="I448" s="58">
        <v>3.5290171289999998E-2</v>
      </c>
      <c r="J448" s="58">
        <v>0.10706091408899999</v>
      </c>
      <c r="K448" s="58">
        <v>2.9453321782999999E-2</v>
      </c>
      <c r="L448" s="58">
        <v>0.10122406458200001</v>
      </c>
      <c r="M448" s="17">
        <f t="shared" si="6"/>
        <v>1</v>
      </c>
      <c r="N448" s="62"/>
    </row>
    <row r="449" spans="1:14" ht="13.5" thickBot="1">
      <c r="A449" s="12" t="s">
        <v>169</v>
      </c>
      <c r="B449" s="10">
        <v>14</v>
      </c>
      <c r="C449" s="15">
        <v>68828.8125</v>
      </c>
      <c r="D449" s="15">
        <v>1344.9</v>
      </c>
      <c r="E449" s="15">
        <v>1336.6</v>
      </c>
      <c r="F449" s="15">
        <v>1154.6268498372999</v>
      </c>
      <c r="G449" s="15">
        <v>1239.60162592146</v>
      </c>
      <c r="H449" s="15">
        <v>84.974776084157995</v>
      </c>
      <c r="I449" s="58">
        <v>7.4049489506000002E-2</v>
      </c>
      <c r="J449" s="58">
        <v>0.133806716007</v>
      </c>
      <c r="K449" s="58">
        <v>6.8212639997999994E-2</v>
      </c>
      <c r="L449" s="58">
        <v>0.127969866499</v>
      </c>
      <c r="M449" s="17">
        <f t="shared" si="6"/>
        <v>1</v>
      </c>
      <c r="N449" s="62"/>
    </row>
    <row r="450" spans="1:14" ht="13.5" thickBot="1">
      <c r="A450" s="12" t="s">
        <v>169</v>
      </c>
      <c r="B450" s="10">
        <v>15</v>
      </c>
      <c r="C450" s="15">
        <v>71531.734375</v>
      </c>
      <c r="D450" s="15">
        <v>1341.4</v>
      </c>
      <c r="E450" s="15">
        <v>1333.2</v>
      </c>
      <c r="F450" s="15">
        <v>1134.40940994528</v>
      </c>
      <c r="G450" s="15">
        <v>1149.7872553698201</v>
      </c>
      <c r="H450" s="15">
        <v>15.377845424545001</v>
      </c>
      <c r="I450" s="58">
        <v>0.13474876556199999</v>
      </c>
      <c r="J450" s="58">
        <v>0.14556300285099999</v>
      </c>
      <c r="K450" s="58">
        <v>0.128982239543</v>
      </c>
      <c r="L450" s="58">
        <v>0.13979647683099999</v>
      </c>
      <c r="M450" s="17">
        <f t="shared" si="6"/>
        <v>1</v>
      </c>
      <c r="N450" s="62"/>
    </row>
    <row r="451" spans="1:14" ht="13.5" thickBot="1">
      <c r="A451" s="12" t="s">
        <v>169</v>
      </c>
      <c r="B451" s="10">
        <v>16</v>
      </c>
      <c r="C451" s="15">
        <v>72691.2421875</v>
      </c>
      <c r="D451" s="15">
        <v>1337.1</v>
      </c>
      <c r="E451" s="15">
        <v>1328.8</v>
      </c>
      <c r="F451" s="15">
        <v>1163.0509394465601</v>
      </c>
      <c r="G451" s="15">
        <v>1176.3993399604201</v>
      </c>
      <c r="H451" s="15">
        <v>13.34840051386</v>
      </c>
      <c r="I451" s="58">
        <v>0.113010309451</v>
      </c>
      <c r="J451" s="58">
        <v>0.12239737029</v>
      </c>
      <c r="K451" s="58">
        <v>0.107173459943</v>
      </c>
      <c r="L451" s="58">
        <v>0.116560520783</v>
      </c>
      <c r="M451" s="17">
        <f t="shared" si="6"/>
        <v>1</v>
      </c>
      <c r="N451" s="62"/>
    </row>
    <row r="452" spans="1:14" ht="13.5" thickBot="1">
      <c r="A452" s="12" t="s">
        <v>169</v>
      </c>
      <c r="B452" s="10">
        <v>17</v>
      </c>
      <c r="C452" s="15">
        <v>73259.3984375</v>
      </c>
      <c r="D452" s="15">
        <v>1320.3</v>
      </c>
      <c r="E452" s="15">
        <v>1312.5</v>
      </c>
      <c r="F452" s="15">
        <v>1136.02314569943</v>
      </c>
      <c r="G452" s="15">
        <v>1145.2503727563901</v>
      </c>
      <c r="H452" s="15">
        <v>9.2272270569539998</v>
      </c>
      <c r="I452" s="58">
        <v>0.123101003687</v>
      </c>
      <c r="J452" s="58">
        <v>0.12958991160300001</v>
      </c>
      <c r="K452" s="58">
        <v>0.117615771619</v>
      </c>
      <c r="L452" s="58">
        <v>0.124104679536</v>
      </c>
      <c r="M452" s="17">
        <f t="shared" si="6"/>
        <v>1</v>
      </c>
      <c r="N452" s="62"/>
    </row>
    <row r="453" spans="1:14" ht="13.5" thickBot="1">
      <c r="A453" s="12" t="s">
        <v>169</v>
      </c>
      <c r="B453" s="10">
        <v>18</v>
      </c>
      <c r="C453" s="15">
        <v>73123.125</v>
      </c>
      <c r="D453" s="15">
        <v>1308.4000000000001</v>
      </c>
      <c r="E453" s="15">
        <v>1301</v>
      </c>
      <c r="F453" s="15">
        <v>1067.75818014488</v>
      </c>
      <c r="G453" s="15">
        <v>1086.09719004422</v>
      </c>
      <c r="H453" s="15">
        <v>18.339009899339999</v>
      </c>
      <c r="I453" s="58">
        <v>0.15633108998199999</v>
      </c>
      <c r="J453" s="58">
        <v>0.16922772141699999</v>
      </c>
      <c r="K453" s="58">
        <v>0.15112715186699999</v>
      </c>
      <c r="L453" s="58">
        <v>0.16402378330100001</v>
      </c>
      <c r="M453" s="17">
        <f t="shared" ref="M453:M516" si="7">IF(F453&gt;5,1,0)</f>
        <v>1</v>
      </c>
      <c r="N453" s="62"/>
    </row>
    <row r="454" spans="1:14" ht="13.5" thickBot="1">
      <c r="A454" s="12" t="s">
        <v>169</v>
      </c>
      <c r="B454" s="10">
        <v>19</v>
      </c>
      <c r="C454" s="15">
        <v>72256.2265625</v>
      </c>
      <c r="D454" s="15">
        <v>1191.5999999999999</v>
      </c>
      <c r="E454" s="15">
        <v>1184.7</v>
      </c>
      <c r="F454" s="15">
        <v>965.806030232186</v>
      </c>
      <c r="G454" s="15">
        <v>985.096298761566</v>
      </c>
      <c r="H454" s="15">
        <v>19.29026852938</v>
      </c>
      <c r="I454" s="58">
        <v>0.14522060565200001</v>
      </c>
      <c r="J454" s="58">
        <v>0.158786195336</v>
      </c>
      <c r="K454" s="58">
        <v>0.14036828497699999</v>
      </c>
      <c r="L454" s="58">
        <v>0.15393387466</v>
      </c>
      <c r="M454" s="17">
        <f t="shared" si="7"/>
        <v>1</v>
      </c>
      <c r="N454" s="62"/>
    </row>
    <row r="455" spans="1:14" ht="13.5" thickBot="1">
      <c r="A455" s="12" t="s">
        <v>169</v>
      </c>
      <c r="B455" s="10">
        <v>20</v>
      </c>
      <c r="C455" s="15">
        <v>70116.375</v>
      </c>
      <c r="D455" s="15">
        <v>605.4</v>
      </c>
      <c r="E455" s="15">
        <v>601.1</v>
      </c>
      <c r="F455" s="15">
        <v>556.50321291441901</v>
      </c>
      <c r="G455" s="15">
        <v>566.43976678864999</v>
      </c>
      <c r="H455" s="15">
        <v>9.9365538742300004</v>
      </c>
      <c r="I455" s="58">
        <v>2.7398194944E-2</v>
      </c>
      <c r="J455" s="58">
        <v>3.4385926220000002E-2</v>
      </c>
      <c r="K455" s="58">
        <v>2.4374284957999998E-2</v>
      </c>
      <c r="L455" s="58">
        <v>3.1362016233999999E-2</v>
      </c>
      <c r="M455" s="17">
        <f t="shared" si="7"/>
        <v>1</v>
      </c>
      <c r="N455" s="62"/>
    </row>
    <row r="456" spans="1:14" ht="13.5" thickBot="1">
      <c r="A456" s="12" t="s">
        <v>169</v>
      </c>
      <c r="B456" s="10">
        <v>21</v>
      </c>
      <c r="C456" s="15">
        <v>67327.984375</v>
      </c>
      <c r="D456" s="15">
        <v>82.4</v>
      </c>
      <c r="E456" s="15">
        <v>75.900000000000006</v>
      </c>
      <c r="F456" s="15">
        <v>82.188981088914005</v>
      </c>
      <c r="G456" s="15">
        <v>82.259630844818005</v>
      </c>
      <c r="H456" s="15">
        <v>7.0649755903000003E-2</v>
      </c>
      <c r="I456" s="58">
        <v>9.8712486063199794E-5</v>
      </c>
      <c r="J456" s="58">
        <v>1.4839585799999999E-4</v>
      </c>
      <c r="K456" s="58">
        <v>4.4723142359999997E-3</v>
      </c>
      <c r="L456" s="58">
        <v>4.4226308640000003E-3</v>
      </c>
      <c r="M456" s="17">
        <f t="shared" si="7"/>
        <v>1</v>
      </c>
      <c r="N456" s="62"/>
    </row>
    <row r="457" spans="1:14" ht="13.5" thickBot="1">
      <c r="A457" s="12" t="s">
        <v>169</v>
      </c>
      <c r="B457" s="10">
        <v>22</v>
      </c>
      <c r="C457" s="15">
        <v>64824.85546875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58">
        <v>0</v>
      </c>
      <c r="J457" s="58">
        <v>0</v>
      </c>
      <c r="K457" s="58">
        <v>0</v>
      </c>
      <c r="L457" s="58">
        <v>0</v>
      </c>
      <c r="M457" s="17">
        <f t="shared" si="7"/>
        <v>0</v>
      </c>
      <c r="N457" s="62"/>
    </row>
    <row r="458" spans="1:14" ht="13.5" thickBot="1">
      <c r="A458" s="12" t="s">
        <v>169</v>
      </c>
      <c r="B458" s="10">
        <v>23</v>
      </c>
      <c r="C458" s="15">
        <v>60620.62890625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58">
        <v>0</v>
      </c>
      <c r="J458" s="58">
        <v>0</v>
      </c>
      <c r="K458" s="58">
        <v>0</v>
      </c>
      <c r="L458" s="58">
        <v>0</v>
      </c>
      <c r="M458" s="17">
        <f t="shared" si="7"/>
        <v>0</v>
      </c>
      <c r="N458" s="62"/>
    </row>
    <row r="459" spans="1:14" ht="13.5" thickBot="1">
      <c r="A459" s="12" t="s">
        <v>169</v>
      </c>
      <c r="B459" s="10">
        <v>24</v>
      </c>
      <c r="C459" s="15">
        <v>56141.40234375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58">
        <v>0</v>
      </c>
      <c r="J459" s="58">
        <v>0</v>
      </c>
      <c r="K459" s="58">
        <v>0</v>
      </c>
      <c r="L459" s="58">
        <v>0</v>
      </c>
      <c r="M459" s="17">
        <f t="shared" si="7"/>
        <v>0</v>
      </c>
      <c r="N459" s="62"/>
    </row>
    <row r="460" spans="1:14" ht="13.5" thickBot="1">
      <c r="A460" s="12" t="s">
        <v>170</v>
      </c>
      <c r="B460" s="10">
        <v>1</v>
      </c>
      <c r="C460" s="15">
        <v>52192.43359375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58">
        <v>0</v>
      </c>
      <c r="J460" s="58">
        <v>0</v>
      </c>
      <c r="K460" s="58">
        <v>0</v>
      </c>
      <c r="L460" s="58">
        <v>0</v>
      </c>
      <c r="M460" s="17">
        <f t="shared" si="7"/>
        <v>0</v>
      </c>
      <c r="N460" s="62"/>
    </row>
    <row r="461" spans="1:14" ht="13.5" thickBot="1">
      <c r="A461" s="12" t="s">
        <v>170</v>
      </c>
      <c r="B461" s="10">
        <v>2</v>
      </c>
      <c r="C461" s="15">
        <v>49180.07421875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58">
        <v>0</v>
      </c>
      <c r="J461" s="58">
        <v>0</v>
      </c>
      <c r="K461" s="58">
        <v>0</v>
      </c>
      <c r="L461" s="58">
        <v>0</v>
      </c>
      <c r="M461" s="17">
        <f t="shared" si="7"/>
        <v>0</v>
      </c>
      <c r="N461" s="62"/>
    </row>
    <row r="462" spans="1:14" ht="13.5" thickBot="1">
      <c r="A462" s="12" t="s">
        <v>170</v>
      </c>
      <c r="B462" s="10">
        <v>3</v>
      </c>
      <c r="C462" s="15">
        <v>46741.97265625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58">
        <v>0</v>
      </c>
      <c r="J462" s="58">
        <v>0</v>
      </c>
      <c r="K462" s="58">
        <v>0</v>
      </c>
      <c r="L462" s="58">
        <v>0</v>
      </c>
      <c r="M462" s="17">
        <f t="shared" si="7"/>
        <v>0</v>
      </c>
      <c r="N462" s="62"/>
    </row>
    <row r="463" spans="1:14" ht="13.5" thickBot="1">
      <c r="A463" s="12" t="s">
        <v>170</v>
      </c>
      <c r="B463" s="10">
        <v>4</v>
      </c>
      <c r="C463" s="15">
        <v>45030.25390625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58">
        <v>0</v>
      </c>
      <c r="J463" s="58">
        <v>0</v>
      </c>
      <c r="K463" s="58">
        <v>0</v>
      </c>
      <c r="L463" s="58">
        <v>0</v>
      </c>
      <c r="M463" s="17">
        <f t="shared" si="7"/>
        <v>0</v>
      </c>
      <c r="N463" s="62"/>
    </row>
    <row r="464" spans="1:14" ht="13.5" thickBot="1">
      <c r="A464" s="12" t="s">
        <v>170</v>
      </c>
      <c r="B464" s="10">
        <v>5</v>
      </c>
      <c r="C464" s="15">
        <v>44327.78515625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58">
        <v>0</v>
      </c>
      <c r="J464" s="58">
        <v>0</v>
      </c>
      <c r="K464" s="58">
        <v>0</v>
      </c>
      <c r="L464" s="58">
        <v>0</v>
      </c>
      <c r="M464" s="17">
        <f t="shared" si="7"/>
        <v>0</v>
      </c>
      <c r="N464" s="62"/>
    </row>
    <row r="465" spans="1:14" ht="13.5" thickBot="1">
      <c r="A465" s="12" t="s">
        <v>170</v>
      </c>
      <c r="B465" s="10">
        <v>6</v>
      </c>
      <c r="C465" s="15">
        <v>44622.45703125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58">
        <v>0</v>
      </c>
      <c r="J465" s="58">
        <v>0</v>
      </c>
      <c r="K465" s="58">
        <v>0</v>
      </c>
      <c r="L465" s="58">
        <v>0</v>
      </c>
      <c r="M465" s="17">
        <f t="shared" si="7"/>
        <v>0</v>
      </c>
      <c r="N465" s="62"/>
    </row>
    <row r="466" spans="1:14" ht="13.5" thickBot="1">
      <c r="A466" s="12" t="s">
        <v>170</v>
      </c>
      <c r="B466" s="10">
        <v>7</v>
      </c>
      <c r="C466" s="15">
        <v>45603.78515625</v>
      </c>
      <c r="D466" s="15">
        <v>0.1</v>
      </c>
      <c r="E466" s="15">
        <v>0.1</v>
      </c>
      <c r="F466" s="15">
        <v>8.2789933640000004E-3</v>
      </c>
      <c r="G466" s="15">
        <v>8.2789933640000004E-3</v>
      </c>
      <c r="H466" s="15">
        <v>0</v>
      </c>
      <c r="I466" s="58">
        <v>6.4501411136420804E-5</v>
      </c>
      <c r="J466" s="58">
        <v>6.4501411136420804E-5</v>
      </c>
      <c r="K466" s="58">
        <v>6.4501411136420804E-5</v>
      </c>
      <c r="L466" s="58">
        <v>6.4501411136420804E-5</v>
      </c>
      <c r="M466" s="17">
        <f t="shared" si="7"/>
        <v>0</v>
      </c>
      <c r="N466" s="62"/>
    </row>
    <row r="467" spans="1:14" ht="13.5" thickBot="1">
      <c r="A467" s="12" t="s">
        <v>170</v>
      </c>
      <c r="B467" s="10">
        <v>8</v>
      </c>
      <c r="C467" s="15">
        <v>46145.12109375</v>
      </c>
      <c r="D467" s="15">
        <v>129.19999999999999</v>
      </c>
      <c r="E467" s="15">
        <v>126.5</v>
      </c>
      <c r="F467" s="15">
        <v>114.851831285847</v>
      </c>
      <c r="G467" s="15">
        <v>114.851831285847</v>
      </c>
      <c r="H467" s="15">
        <v>0</v>
      </c>
      <c r="I467" s="58">
        <v>1.009013271E-2</v>
      </c>
      <c r="J467" s="58">
        <v>1.009013271E-2</v>
      </c>
      <c r="K467" s="58">
        <v>8.1913985330000008E-3</v>
      </c>
      <c r="L467" s="58">
        <v>8.1913985330000008E-3</v>
      </c>
      <c r="M467" s="17">
        <f t="shared" si="7"/>
        <v>1</v>
      </c>
      <c r="N467" s="62"/>
    </row>
    <row r="468" spans="1:14" ht="13.5" thickBot="1">
      <c r="A468" s="12" t="s">
        <v>170</v>
      </c>
      <c r="B468" s="10">
        <v>9</v>
      </c>
      <c r="C468" s="15">
        <v>48625.83203125</v>
      </c>
      <c r="D468" s="15">
        <v>772.4</v>
      </c>
      <c r="E468" s="15">
        <v>767.7</v>
      </c>
      <c r="F468" s="15">
        <v>686.05728716241003</v>
      </c>
      <c r="G468" s="15">
        <v>686.05728716241003</v>
      </c>
      <c r="H468" s="15">
        <v>0</v>
      </c>
      <c r="I468" s="58">
        <v>6.0719207339999998E-2</v>
      </c>
      <c r="J468" s="58">
        <v>6.0719207339999998E-2</v>
      </c>
      <c r="K468" s="58">
        <v>5.7414003401000002E-2</v>
      </c>
      <c r="L468" s="58">
        <v>5.7414003401000002E-2</v>
      </c>
      <c r="M468" s="17">
        <f t="shared" si="7"/>
        <v>1</v>
      </c>
      <c r="N468" s="62"/>
    </row>
    <row r="469" spans="1:14" ht="13.5" thickBot="1">
      <c r="A469" s="12" t="s">
        <v>170</v>
      </c>
      <c r="B469" s="10">
        <v>10</v>
      </c>
      <c r="C469" s="15">
        <v>52370.34375</v>
      </c>
      <c r="D469" s="15">
        <v>1236</v>
      </c>
      <c r="E469" s="15">
        <v>1228</v>
      </c>
      <c r="F469" s="15">
        <v>1117.2055648666001</v>
      </c>
      <c r="G469" s="15">
        <v>1120.4349662812499</v>
      </c>
      <c r="H469" s="15">
        <v>3.2294014146590002</v>
      </c>
      <c r="I469" s="58">
        <v>8.1269362671000003E-2</v>
      </c>
      <c r="J469" s="58">
        <v>8.3540390389000005E-2</v>
      </c>
      <c r="K469" s="58">
        <v>7.5643483627000005E-2</v>
      </c>
      <c r="L469" s="58">
        <v>7.7914511345000007E-2</v>
      </c>
      <c r="M469" s="17">
        <f t="shared" si="7"/>
        <v>1</v>
      </c>
      <c r="N469" s="62"/>
    </row>
    <row r="470" spans="1:14" ht="13.5" thickBot="1">
      <c r="A470" s="12" t="s">
        <v>170</v>
      </c>
      <c r="B470" s="10">
        <v>11</v>
      </c>
      <c r="C470" s="15">
        <v>56632.4140625</v>
      </c>
      <c r="D470" s="15">
        <v>1318.5</v>
      </c>
      <c r="E470" s="15">
        <v>1310.4000000000001</v>
      </c>
      <c r="F470" s="15">
        <v>1173.27971483019</v>
      </c>
      <c r="G470" s="15">
        <v>1182.62068007575</v>
      </c>
      <c r="H470" s="15">
        <v>9.340965245564</v>
      </c>
      <c r="I470" s="58">
        <v>9.5555077301999997E-2</v>
      </c>
      <c r="J470" s="58">
        <v>0.10212396988</v>
      </c>
      <c r="K470" s="58">
        <v>8.985887477E-2</v>
      </c>
      <c r="L470" s="58">
        <v>9.6427767348000001E-2</v>
      </c>
      <c r="M470" s="17">
        <f t="shared" si="7"/>
        <v>1</v>
      </c>
      <c r="N470" s="62"/>
    </row>
    <row r="471" spans="1:14" ht="13.5" thickBot="1">
      <c r="A471" s="12" t="s">
        <v>170</v>
      </c>
      <c r="B471" s="10">
        <v>12</v>
      </c>
      <c r="C471" s="15">
        <v>60870.7265625</v>
      </c>
      <c r="D471" s="15">
        <v>1340.9</v>
      </c>
      <c r="E471" s="15">
        <v>1332.7</v>
      </c>
      <c r="F471" s="15">
        <v>1162.98949686686</v>
      </c>
      <c r="G471" s="15">
        <v>1244.67367264218</v>
      </c>
      <c r="H471" s="15">
        <v>81.684175775314998</v>
      </c>
      <c r="I471" s="58">
        <v>6.7669709815000006E-2</v>
      </c>
      <c r="J471" s="58">
        <v>0.125112871401</v>
      </c>
      <c r="K471" s="58">
        <v>6.1903183794999997E-2</v>
      </c>
      <c r="L471" s="58">
        <v>0.119346345381</v>
      </c>
      <c r="M471" s="17">
        <f t="shared" si="7"/>
        <v>1</v>
      </c>
      <c r="N471" s="62"/>
    </row>
    <row r="472" spans="1:14" ht="13.5" thickBot="1">
      <c r="A472" s="12" t="s">
        <v>170</v>
      </c>
      <c r="B472" s="10">
        <v>13</v>
      </c>
      <c r="C472" s="15">
        <v>64836.25390625</v>
      </c>
      <c r="D472" s="15">
        <v>1344.5</v>
      </c>
      <c r="E472" s="15">
        <v>1335.9</v>
      </c>
      <c r="F472" s="15">
        <v>1127.2944453448899</v>
      </c>
      <c r="G472" s="15">
        <v>1244.4201891856701</v>
      </c>
      <c r="H472" s="15">
        <v>117.125743840784</v>
      </c>
      <c r="I472" s="58">
        <v>7.0379613793000007E-2</v>
      </c>
      <c r="J472" s="58">
        <v>0.15274652225999999</v>
      </c>
      <c r="K472" s="58">
        <v>6.4331793821000002E-2</v>
      </c>
      <c r="L472" s="58">
        <v>0.146698702289</v>
      </c>
      <c r="M472" s="17">
        <f t="shared" si="7"/>
        <v>1</v>
      </c>
      <c r="N472" s="62"/>
    </row>
    <row r="473" spans="1:14" ht="13.5" thickBot="1">
      <c r="A473" s="12" t="s">
        <v>170</v>
      </c>
      <c r="B473" s="10">
        <v>14</v>
      </c>
      <c r="C473" s="15">
        <v>68289.6953125</v>
      </c>
      <c r="D473" s="15">
        <v>1341</v>
      </c>
      <c r="E473" s="15">
        <v>1332.5</v>
      </c>
      <c r="F473" s="15">
        <v>1094.3118151368101</v>
      </c>
      <c r="G473" s="15">
        <v>1230.9259555159699</v>
      </c>
      <c r="H473" s="15">
        <v>136.61414037916299</v>
      </c>
      <c r="I473" s="58">
        <v>7.7407907513000002E-2</v>
      </c>
      <c r="J473" s="58">
        <v>0.17347973619000001</v>
      </c>
      <c r="K473" s="58">
        <v>7.1430411028999996E-2</v>
      </c>
      <c r="L473" s="58">
        <v>0.16750223970600001</v>
      </c>
      <c r="M473" s="17">
        <f t="shared" si="7"/>
        <v>1</v>
      </c>
      <c r="N473" s="62"/>
    </row>
    <row r="474" spans="1:14" ht="13.5" thickBot="1">
      <c r="A474" s="12" t="s">
        <v>170</v>
      </c>
      <c r="B474" s="10">
        <v>15</v>
      </c>
      <c r="C474" s="15">
        <v>70970.2578125</v>
      </c>
      <c r="D474" s="15">
        <v>1341.3</v>
      </c>
      <c r="E474" s="15">
        <v>1332.8</v>
      </c>
      <c r="F474" s="15">
        <v>1067.64773632897</v>
      </c>
      <c r="G474" s="15">
        <v>1224.8812239906499</v>
      </c>
      <c r="H474" s="15">
        <v>157.23348766167899</v>
      </c>
      <c r="I474" s="58">
        <v>8.1869744029000005E-2</v>
      </c>
      <c r="J474" s="58">
        <v>0.19244181692699999</v>
      </c>
      <c r="K474" s="58">
        <v>7.5892247544999999E-2</v>
      </c>
      <c r="L474" s="58">
        <v>0.18646432044299999</v>
      </c>
      <c r="M474" s="17">
        <f t="shared" si="7"/>
        <v>1</v>
      </c>
      <c r="N474" s="62"/>
    </row>
    <row r="475" spans="1:14" ht="13.5" thickBot="1">
      <c r="A475" s="12" t="s">
        <v>170</v>
      </c>
      <c r="B475" s="10">
        <v>16</v>
      </c>
      <c r="C475" s="15">
        <v>72300.828125</v>
      </c>
      <c r="D475" s="15">
        <v>1335.5</v>
      </c>
      <c r="E475" s="15">
        <v>1327</v>
      </c>
      <c r="F475" s="15">
        <v>1023.83463024298</v>
      </c>
      <c r="G475" s="15">
        <v>1213.61786139488</v>
      </c>
      <c r="H475" s="15">
        <v>189.78323115189801</v>
      </c>
      <c r="I475" s="58">
        <v>8.5711771170000006E-2</v>
      </c>
      <c r="J475" s="58">
        <v>0.21917395904100001</v>
      </c>
      <c r="K475" s="58">
        <v>7.9734274687000006E-2</v>
      </c>
      <c r="L475" s="58">
        <v>0.213196462557</v>
      </c>
      <c r="M475" s="17">
        <f t="shared" si="7"/>
        <v>1</v>
      </c>
      <c r="N475" s="62"/>
    </row>
    <row r="476" spans="1:14" ht="13.5" thickBot="1">
      <c r="A476" s="12" t="s">
        <v>170</v>
      </c>
      <c r="B476" s="10">
        <v>17</v>
      </c>
      <c r="C476" s="15">
        <v>72926.8203125</v>
      </c>
      <c r="D476" s="15">
        <v>1313.3</v>
      </c>
      <c r="E476" s="15">
        <v>1305</v>
      </c>
      <c r="F476" s="15">
        <v>997.18858010477402</v>
      </c>
      <c r="G476" s="15">
        <v>1194.435504481</v>
      </c>
      <c r="H476" s="15">
        <v>197.24692437622301</v>
      </c>
      <c r="I476" s="58">
        <v>8.3589659295999999E-2</v>
      </c>
      <c r="J476" s="58">
        <v>0.22230057657800001</v>
      </c>
      <c r="K476" s="58">
        <v>7.7752809788000005E-2</v>
      </c>
      <c r="L476" s="58">
        <v>0.21646372707100001</v>
      </c>
      <c r="M476" s="17">
        <f t="shared" si="7"/>
        <v>1</v>
      </c>
      <c r="N476" s="62"/>
    </row>
    <row r="477" spans="1:14" ht="13.5" thickBot="1">
      <c r="A477" s="12" t="s">
        <v>170</v>
      </c>
      <c r="B477" s="10">
        <v>18</v>
      </c>
      <c r="C477" s="15">
        <v>72700.2734375</v>
      </c>
      <c r="D477" s="15">
        <v>1298.4000000000001</v>
      </c>
      <c r="E477" s="15">
        <v>1290.3</v>
      </c>
      <c r="F477" s="15">
        <v>979.78305202643105</v>
      </c>
      <c r="G477" s="15">
        <v>1166.85152566274</v>
      </c>
      <c r="H477" s="15">
        <v>187.06847363630899</v>
      </c>
      <c r="I477" s="58">
        <v>9.2509475623000006E-2</v>
      </c>
      <c r="J477" s="58">
        <v>0.22406255131700001</v>
      </c>
      <c r="K477" s="58">
        <v>8.6813273092000001E-2</v>
      </c>
      <c r="L477" s="58">
        <v>0.218366348785</v>
      </c>
      <c r="M477" s="17">
        <f t="shared" si="7"/>
        <v>1</v>
      </c>
      <c r="N477" s="62"/>
    </row>
    <row r="478" spans="1:14" ht="13.5" thickBot="1">
      <c r="A478" s="12" t="s">
        <v>170</v>
      </c>
      <c r="B478" s="10">
        <v>19</v>
      </c>
      <c r="C478" s="15">
        <v>71212.0703125</v>
      </c>
      <c r="D478" s="15">
        <v>1184.8</v>
      </c>
      <c r="E478" s="15">
        <v>1176.8</v>
      </c>
      <c r="F478" s="15">
        <v>889.33492424090798</v>
      </c>
      <c r="G478" s="15">
        <v>1063.23990620931</v>
      </c>
      <c r="H478" s="15">
        <v>173.90498196840301</v>
      </c>
      <c r="I478" s="58">
        <v>8.5485298023999998E-2</v>
      </c>
      <c r="J478" s="58">
        <v>0.20778134722800001</v>
      </c>
      <c r="K478" s="58">
        <v>7.9859418979999999E-2</v>
      </c>
      <c r="L478" s="58">
        <v>0.20215546818499999</v>
      </c>
      <c r="M478" s="17">
        <f t="shared" si="7"/>
        <v>1</v>
      </c>
      <c r="N478" s="62"/>
    </row>
    <row r="479" spans="1:14" ht="13.5" thickBot="1">
      <c r="A479" s="12" t="s">
        <v>170</v>
      </c>
      <c r="B479" s="10">
        <v>20</v>
      </c>
      <c r="C479" s="15">
        <v>68663.015625</v>
      </c>
      <c r="D479" s="15">
        <v>612.1</v>
      </c>
      <c r="E479" s="15">
        <v>606.79999999999995</v>
      </c>
      <c r="F479" s="15">
        <v>513.29979872703598</v>
      </c>
      <c r="G479" s="15">
        <v>572.32693366554099</v>
      </c>
      <c r="H479" s="15">
        <v>59.027134938505</v>
      </c>
      <c r="I479" s="58">
        <v>2.7969807547999999E-2</v>
      </c>
      <c r="J479" s="58">
        <v>6.9479747729999999E-2</v>
      </c>
      <c r="K479" s="58">
        <v>2.4242662682E-2</v>
      </c>
      <c r="L479" s="58">
        <v>6.5752602864000004E-2</v>
      </c>
      <c r="M479" s="17">
        <f t="shared" si="7"/>
        <v>1</v>
      </c>
      <c r="N479" s="62"/>
    </row>
    <row r="480" spans="1:14" ht="13.5" thickBot="1">
      <c r="A480" s="12" t="s">
        <v>170</v>
      </c>
      <c r="B480" s="10">
        <v>21</v>
      </c>
      <c r="C480" s="15">
        <v>65636.5703125</v>
      </c>
      <c r="D480" s="15">
        <v>81.599999999999994</v>
      </c>
      <c r="E480" s="15">
        <v>74.400000000000006</v>
      </c>
      <c r="F480" s="15">
        <v>82.773876165188994</v>
      </c>
      <c r="G480" s="15">
        <v>82.773876165188994</v>
      </c>
      <c r="H480" s="15">
        <v>0</v>
      </c>
      <c r="I480" s="58">
        <v>8.2551066399999995E-4</v>
      </c>
      <c r="J480" s="58">
        <v>8.2551066399999995E-4</v>
      </c>
      <c r="K480" s="58">
        <v>5.8888018029999998E-3</v>
      </c>
      <c r="L480" s="58">
        <v>5.8888018029999998E-3</v>
      </c>
      <c r="M480" s="17">
        <f t="shared" si="7"/>
        <v>1</v>
      </c>
      <c r="N480" s="62"/>
    </row>
    <row r="481" spans="1:14" ht="13.5" thickBot="1">
      <c r="A481" s="12" t="s">
        <v>170</v>
      </c>
      <c r="B481" s="10">
        <v>22</v>
      </c>
      <c r="C481" s="15">
        <v>63145.69921875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58">
        <v>0</v>
      </c>
      <c r="J481" s="58">
        <v>0</v>
      </c>
      <c r="K481" s="58">
        <v>0</v>
      </c>
      <c r="L481" s="58">
        <v>0</v>
      </c>
      <c r="M481" s="17">
        <f t="shared" si="7"/>
        <v>0</v>
      </c>
      <c r="N481" s="62"/>
    </row>
    <row r="482" spans="1:14" ht="13.5" thickBot="1">
      <c r="A482" s="12" t="s">
        <v>170</v>
      </c>
      <c r="B482" s="10">
        <v>23</v>
      </c>
      <c r="C482" s="15">
        <v>59287.79296875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58">
        <v>0</v>
      </c>
      <c r="J482" s="58">
        <v>0</v>
      </c>
      <c r="K482" s="58">
        <v>0</v>
      </c>
      <c r="L482" s="58">
        <v>0</v>
      </c>
      <c r="M482" s="17">
        <f t="shared" si="7"/>
        <v>0</v>
      </c>
      <c r="N482" s="62"/>
    </row>
    <row r="483" spans="1:14" ht="13.5" thickBot="1">
      <c r="A483" s="12" t="s">
        <v>170</v>
      </c>
      <c r="B483" s="10">
        <v>24</v>
      </c>
      <c r="C483" s="15">
        <v>55154.84375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58">
        <v>0</v>
      </c>
      <c r="J483" s="58">
        <v>0</v>
      </c>
      <c r="K483" s="58">
        <v>0</v>
      </c>
      <c r="L483" s="58">
        <v>0</v>
      </c>
      <c r="M483" s="17">
        <f t="shared" si="7"/>
        <v>0</v>
      </c>
      <c r="N483" s="62"/>
    </row>
    <row r="484" spans="1:14" ht="13.5" thickBot="1">
      <c r="A484" s="12" t="s">
        <v>171</v>
      </c>
      <c r="B484" s="10">
        <v>1</v>
      </c>
      <c r="C484" s="15">
        <v>51358.38671875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58">
        <v>0</v>
      </c>
      <c r="J484" s="58">
        <v>0</v>
      </c>
      <c r="K484" s="58">
        <v>0</v>
      </c>
      <c r="L484" s="58">
        <v>0</v>
      </c>
      <c r="M484" s="17">
        <f t="shared" si="7"/>
        <v>0</v>
      </c>
      <c r="N484" s="62"/>
    </row>
    <row r="485" spans="1:14" ht="13.5" thickBot="1">
      <c r="A485" s="12" t="s">
        <v>171</v>
      </c>
      <c r="B485" s="10">
        <v>2</v>
      </c>
      <c r="C485" s="15">
        <v>48253.75390625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58">
        <v>0</v>
      </c>
      <c r="J485" s="58">
        <v>0</v>
      </c>
      <c r="K485" s="58">
        <v>0</v>
      </c>
      <c r="L485" s="58">
        <v>0</v>
      </c>
      <c r="M485" s="17">
        <f t="shared" si="7"/>
        <v>0</v>
      </c>
      <c r="N485" s="62"/>
    </row>
    <row r="486" spans="1:14" ht="13.5" thickBot="1">
      <c r="A486" s="12" t="s">
        <v>171</v>
      </c>
      <c r="B486" s="10">
        <v>3</v>
      </c>
      <c r="C486" s="15">
        <v>45661.140625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58">
        <v>0</v>
      </c>
      <c r="J486" s="58">
        <v>0</v>
      </c>
      <c r="K486" s="58">
        <v>0</v>
      </c>
      <c r="L486" s="58">
        <v>0</v>
      </c>
      <c r="M486" s="17">
        <f t="shared" si="7"/>
        <v>0</v>
      </c>
      <c r="N486" s="62"/>
    </row>
    <row r="487" spans="1:14" ht="13.5" thickBot="1">
      <c r="A487" s="12" t="s">
        <v>171</v>
      </c>
      <c r="B487" s="10">
        <v>4</v>
      </c>
      <c r="C487" s="15">
        <v>43817.109375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58">
        <v>0</v>
      </c>
      <c r="J487" s="58">
        <v>0</v>
      </c>
      <c r="K487" s="58">
        <v>0</v>
      </c>
      <c r="L487" s="58">
        <v>0</v>
      </c>
      <c r="M487" s="17">
        <f t="shared" si="7"/>
        <v>0</v>
      </c>
      <c r="N487" s="62"/>
    </row>
    <row r="488" spans="1:14" ht="13.5" thickBot="1">
      <c r="A488" s="12" t="s">
        <v>171</v>
      </c>
      <c r="B488" s="10">
        <v>5</v>
      </c>
      <c r="C488" s="15">
        <v>42571.95703125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58">
        <v>0</v>
      </c>
      <c r="J488" s="58">
        <v>0</v>
      </c>
      <c r="K488" s="58">
        <v>0</v>
      </c>
      <c r="L488" s="58">
        <v>0</v>
      </c>
      <c r="M488" s="17">
        <f t="shared" si="7"/>
        <v>0</v>
      </c>
      <c r="N488" s="62"/>
    </row>
    <row r="489" spans="1:14" ht="13.5" thickBot="1">
      <c r="A489" s="12" t="s">
        <v>171</v>
      </c>
      <c r="B489" s="10">
        <v>6</v>
      </c>
      <c r="C489" s="15">
        <v>42096.0390625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58">
        <v>0</v>
      </c>
      <c r="J489" s="58">
        <v>0</v>
      </c>
      <c r="K489" s="58">
        <v>0</v>
      </c>
      <c r="L489" s="58">
        <v>0</v>
      </c>
      <c r="M489" s="17">
        <f t="shared" si="7"/>
        <v>0</v>
      </c>
      <c r="N489" s="62"/>
    </row>
    <row r="490" spans="1:14" ht="13.5" thickBot="1">
      <c r="A490" s="12" t="s">
        <v>171</v>
      </c>
      <c r="B490" s="10">
        <v>7</v>
      </c>
      <c r="C490" s="15">
        <v>41912.36328125</v>
      </c>
      <c r="D490" s="15">
        <v>0</v>
      </c>
      <c r="E490" s="15">
        <v>0</v>
      </c>
      <c r="F490" s="15">
        <v>2.0664421756000001E-2</v>
      </c>
      <c r="G490" s="15">
        <v>2.0664421756000001E-2</v>
      </c>
      <c r="H490" s="15">
        <v>0</v>
      </c>
      <c r="I490" s="58">
        <v>1.45319421636065E-5</v>
      </c>
      <c r="J490" s="58">
        <v>1.45319421636065E-5</v>
      </c>
      <c r="K490" s="58">
        <v>1.45319421636065E-5</v>
      </c>
      <c r="L490" s="58">
        <v>1.45319421636065E-5</v>
      </c>
      <c r="M490" s="17">
        <f t="shared" si="7"/>
        <v>0</v>
      </c>
      <c r="N490" s="62"/>
    </row>
    <row r="491" spans="1:14" ht="13.5" thickBot="1">
      <c r="A491" s="12" t="s">
        <v>171</v>
      </c>
      <c r="B491" s="10">
        <v>8</v>
      </c>
      <c r="C491" s="15">
        <v>42069.3984375</v>
      </c>
      <c r="D491" s="15">
        <v>125.2</v>
      </c>
      <c r="E491" s="15">
        <v>122.4</v>
      </c>
      <c r="F491" s="15">
        <v>111.257125902349</v>
      </c>
      <c r="G491" s="15">
        <v>111.257125902349</v>
      </c>
      <c r="H491" s="15">
        <v>0</v>
      </c>
      <c r="I491" s="58">
        <v>9.8051153989999994E-3</v>
      </c>
      <c r="J491" s="58">
        <v>9.8051153989999994E-3</v>
      </c>
      <c r="K491" s="58">
        <v>7.8360577329999997E-3</v>
      </c>
      <c r="L491" s="58">
        <v>7.8360577329999997E-3</v>
      </c>
      <c r="M491" s="17">
        <f t="shared" si="7"/>
        <v>1</v>
      </c>
      <c r="N491" s="62"/>
    </row>
    <row r="492" spans="1:14" ht="13.5" thickBot="1">
      <c r="A492" s="12" t="s">
        <v>171</v>
      </c>
      <c r="B492" s="10">
        <v>9</v>
      </c>
      <c r="C492" s="15">
        <v>44682.74609375</v>
      </c>
      <c r="D492" s="15">
        <v>754.7</v>
      </c>
      <c r="E492" s="15">
        <v>750.1</v>
      </c>
      <c r="F492" s="15">
        <v>728.74433819876799</v>
      </c>
      <c r="G492" s="15">
        <v>728.74433819876799</v>
      </c>
      <c r="H492" s="15">
        <v>0</v>
      </c>
      <c r="I492" s="58">
        <v>1.8252926722999999E-2</v>
      </c>
      <c r="J492" s="58">
        <v>1.8252926722999999E-2</v>
      </c>
      <c r="K492" s="58">
        <v>1.5018046273E-2</v>
      </c>
      <c r="L492" s="58">
        <v>1.5018046273E-2</v>
      </c>
      <c r="M492" s="17">
        <f t="shared" si="7"/>
        <v>1</v>
      </c>
      <c r="N492" s="62"/>
    </row>
    <row r="493" spans="1:14" ht="13.5" thickBot="1">
      <c r="A493" s="12" t="s">
        <v>171</v>
      </c>
      <c r="B493" s="10">
        <v>10</v>
      </c>
      <c r="C493" s="15">
        <v>48972.7578125</v>
      </c>
      <c r="D493" s="15">
        <v>1170.2</v>
      </c>
      <c r="E493" s="15">
        <v>1162.4000000000001</v>
      </c>
      <c r="F493" s="15">
        <v>1134.87010651271</v>
      </c>
      <c r="G493" s="15">
        <v>1154.75419535531</v>
      </c>
      <c r="H493" s="15">
        <v>19.884088842604001</v>
      </c>
      <c r="I493" s="58">
        <v>1.0862028582E-2</v>
      </c>
      <c r="J493" s="58">
        <v>2.4845213421999999E-2</v>
      </c>
      <c r="K493" s="58">
        <v>5.3767965149999998E-3</v>
      </c>
      <c r="L493" s="58">
        <v>1.9359981355E-2</v>
      </c>
      <c r="M493" s="17">
        <f t="shared" si="7"/>
        <v>1</v>
      </c>
      <c r="N493" s="62"/>
    </row>
    <row r="494" spans="1:14" ht="13.5" thickBot="1">
      <c r="A494" s="12" t="s">
        <v>171</v>
      </c>
      <c r="B494" s="10">
        <v>11</v>
      </c>
      <c r="C494" s="15">
        <v>53727.17578125</v>
      </c>
      <c r="D494" s="15">
        <v>1274.3</v>
      </c>
      <c r="E494" s="15">
        <v>1266.2</v>
      </c>
      <c r="F494" s="15">
        <v>1215.53030971304</v>
      </c>
      <c r="G494" s="15">
        <v>1259.11131337449</v>
      </c>
      <c r="H494" s="15">
        <v>43.581003661451</v>
      </c>
      <c r="I494" s="58">
        <v>1.0681214223E-2</v>
      </c>
      <c r="J494" s="58">
        <v>4.1328896123000003E-2</v>
      </c>
      <c r="K494" s="58">
        <v>4.9850116910000004E-3</v>
      </c>
      <c r="L494" s="58">
        <v>3.5632693590999999E-2</v>
      </c>
      <c r="M494" s="17">
        <f t="shared" si="7"/>
        <v>1</v>
      </c>
      <c r="N494" s="62"/>
    </row>
    <row r="495" spans="1:14" ht="13.5" thickBot="1">
      <c r="A495" s="12" t="s">
        <v>171</v>
      </c>
      <c r="B495" s="10">
        <v>12</v>
      </c>
      <c r="C495" s="15">
        <v>58248.3828125</v>
      </c>
      <c r="D495" s="15">
        <v>1309.8</v>
      </c>
      <c r="E495" s="15">
        <v>1301.5999999999999</v>
      </c>
      <c r="F495" s="15">
        <v>1189.297239795</v>
      </c>
      <c r="G495" s="15">
        <v>1268.4193244210901</v>
      </c>
      <c r="H495" s="15">
        <v>79.122084626090995</v>
      </c>
      <c r="I495" s="58">
        <v>2.9100334443E-2</v>
      </c>
      <c r="J495" s="58">
        <v>8.4741744165999999E-2</v>
      </c>
      <c r="K495" s="58">
        <v>2.3333808423000001E-2</v>
      </c>
      <c r="L495" s="58">
        <v>7.8975218146000004E-2</v>
      </c>
      <c r="M495" s="17">
        <f t="shared" si="7"/>
        <v>1</v>
      </c>
      <c r="N495" s="62"/>
    </row>
    <row r="496" spans="1:14" ht="13.5" thickBot="1">
      <c r="A496" s="12" t="s">
        <v>171</v>
      </c>
      <c r="B496" s="10">
        <v>13</v>
      </c>
      <c r="C496" s="15">
        <v>62122.140625</v>
      </c>
      <c r="D496" s="15">
        <v>1316.2</v>
      </c>
      <c r="E496" s="15">
        <v>1307.5999999999999</v>
      </c>
      <c r="F496" s="15">
        <v>1145.7952625606699</v>
      </c>
      <c r="G496" s="15">
        <v>1254.3731900064099</v>
      </c>
      <c r="H496" s="15">
        <v>108.577927445744</v>
      </c>
      <c r="I496" s="58">
        <v>4.3478769334000002E-2</v>
      </c>
      <c r="J496" s="58">
        <v>0.119834555161</v>
      </c>
      <c r="K496" s="58">
        <v>3.7430949361999998E-2</v>
      </c>
      <c r="L496" s="58">
        <v>0.113786735189</v>
      </c>
      <c r="M496" s="17">
        <f t="shared" si="7"/>
        <v>1</v>
      </c>
      <c r="N496" s="62"/>
    </row>
    <row r="497" spans="1:14" ht="13.5" thickBot="1">
      <c r="A497" s="12" t="s">
        <v>171</v>
      </c>
      <c r="B497" s="10">
        <v>14</v>
      </c>
      <c r="C497" s="15">
        <v>65341.78125</v>
      </c>
      <c r="D497" s="15">
        <v>1321.1</v>
      </c>
      <c r="E497" s="15">
        <v>1312.5</v>
      </c>
      <c r="F497" s="15">
        <v>1113.60853409277</v>
      </c>
      <c r="G497" s="15">
        <v>1263.9939555035701</v>
      </c>
      <c r="H497" s="15">
        <v>150.38542141079901</v>
      </c>
      <c r="I497" s="58">
        <v>4.0158962373999997E-2</v>
      </c>
      <c r="J497" s="58">
        <v>0.145915236221</v>
      </c>
      <c r="K497" s="58">
        <v>3.4111142402E-2</v>
      </c>
      <c r="L497" s="58">
        <v>0.13986741624900001</v>
      </c>
      <c r="M497" s="17">
        <f t="shared" si="7"/>
        <v>1</v>
      </c>
      <c r="N497" s="62"/>
    </row>
    <row r="498" spans="1:14" ht="13.5" thickBot="1">
      <c r="A498" s="12" t="s">
        <v>171</v>
      </c>
      <c r="B498" s="10">
        <v>15</v>
      </c>
      <c r="C498" s="15">
        <v>67926.6953125</v>
      </c>
      <c r="D498" s="15">
        <v>1320.1</v>
      </c>
      <c r="E498" s="15">
        <v>1311.6</v>
      </c>
      <c r="F498" s="15">
        <v>1088.7992439370701</v>
      </c>
      <c r="G498" s="15">
        <v>1253.27476907094</v>
      </c>
      <c r="H498" s="15">
        <v>164.47552513387501</v>
      </c>
      <c r="I498" s="58">
        <v>4.6993833282999997E-2</v>
      </c>
      <c r="J498" s="58">
        <v>0.16265875953699999</v>
      </c>
      <c r="K498" s="58">
        <v>4.1016336798999999E-2</v>
      </c>
      <c r="L498" s="58">
        <v>0.15668126305399999</v>
      </c>
      <c r="M498" s="17">
        <f t="shared" si="7"/>
        <v>1</v>
      </c>
      <c r="N498" s="62"/>
    </row>
    <row r="499" spans="1:14" ht="13.5" thickBot="1">
      <c r="A499" s="12" t="s">
        <v>171</v>
      </c>
      <c r="B499" s="10">
        <v>16</v>
      </c>
      <c r="C499" s="15">
        <v>69836.7421875</v>
      </c>
      <c r="D499" s="15">
        <v>1314.4</v>
      </c>
      <c r="E499" s="15">
        <v>1305.9000000000001</v>
      </c>
      <c r="F499" s="15">
        <v>1072.59271367616</v>
      </c>
      <c r="G499" s="15">
        <v>1239.38782537513</v>
      </c>
      <c r="H499" s="15">
        <v>166.79511169897199</v>
      </c>
      <c r="I499" s="58">
        <v>5.2751177654000003E-2</v>
      </c>
      <c r="J499" s="58">
        <v>0.170047318089</v>
      </c>
      <c r="K499" s="58">
        <v>4.6773681169999998E-2</v>
      </c>
      <c r="L499" s="58">
        <v>0.164069821606</v>
      </c>
      <c r="M499" s="17">
        <f t="shared" si="7"/>
        <v>1</v>
      </c>
      <c r="N499" s="62"/>
    </row>
    <row r="500" spans="1:14" ht="13.5" thickBot="1">
      <c r="A500" s="12" t="s">
        <v>171</v>
      </c>
      <c r="B500" s="10">
        <v>17</v>
      </c>
      <c r="C500" s="15">
        <v>70985.0078125</v>
      </c>
      <c r="D500" s="15">
        <v>1307.0999999999999</v>
      </c>
      <c r="E500" s="15">
        <v>1298.8</v>
      </c>
      <c r="F500" s="15">
        <v>1043.0468391475399</v>
      </c>
      <c r="G500" s="15">
        <v>1207.63594380326</v>
      </c>
      <c r="H500" s="15">
        <v>164.589104655716</v>
      </c>
      <c r="I500" s="58">
        <v>6.9946593668000004E-2</v>
      </c>
      <c r="J500" s="58">
        <v>0.185691393004</v>
      </c>
      <c r="K500" s="58">
        <v>6.4109744159999996E-2</v>
      </c>
      <c r="L500" s="58">
        <v>0.179854543496</v>
      </c>
      <c r="M500" s="17">
        <f t="shared" si="7"/>
        <v>1</v>
      </c>
      <c r="N500" s="62"/>
    </row>
    <row r="501" spans="1:14" ht="13.5" thickBot="1">
      <c r="A501" s="12" t="s">
        <v>171</v>
      </c>
      <c r="B501" s="10">
        <v>18</v>
      </c>
      <c r="C501" s="15">
        <v>71077.046875</v>
      </c>
      <c r="D501" s="15">
        <v>1301.7</v>
      </c>
      <c r="E501" s="15">
        <v>1293.5999999999999</v>
      </c>
      <c r="F501" s="15">
        <v>988.18315449608599</v>
      </c>
      <c r="G501" s="15">
        <v>1144.2001620480701</v>
      </c>
      <c r="H501" s="15">
        <v>156.017007551988</v>
      </c>
      <c r="I501" s="58">
        <v>0.110759379713</v>
      </c>
      <c r="J501" s="58">
        <v>0.220475981367</v>
      </c>
      <c r="K501" s="58">
        <v>0.105063177181</v>
      </c>
      <c r="L501" s="58">
        <v>0.21477977883499999</v>
      </c>
      <c r="M501" s="17">
        <f t="shared" si="7"/>
        <v>1</v>
      </c>
      <c r="N501" s="62"/>
    </row>
    <row r="502" spans="1:14" ht="13.5" thickBot="1">
      <c r="A502" s="12" t="s">
        <v>171</v>
      </c>
      <c r="B502" s="10">
        <v>19</v>
      </c>
      <c r="C502" s="15">
        <v>69750.7734375</v>
      </c>
      <c r="D502" s="15">
        <v>1195.0999999999999</v>
      </c>
      <c r="E502" s="15">
        <v>1187.0999999999999</v>
      </c>
      <c r="F502" s="15">
        <v>865.87851211534598</v>
      </c>
      <c r="G502" s="15">
        <v>1007.95236335344</v>
      </c>
      <c r="H502" s="15">
        <v>142.073851238093</v>
      </c>
      <c r="I502" s="58">
        <v>0.13160874588300001</v>
      </c>
      <c r="J502" s="58">
        <v>0.23152003367400001</v>
      </c>
      <c r="K502" s="58">
        <v>0.12598286684000001</v>
      </c>
      <c r="L502" s="58">
        <v>0.22589415463000001</v>
      </c>
      <c r="M502" s="17">
        <f t="shared" si="7"/>
        <v>1</v>
      </c>
      <c r="N502" s="62"/>
    </row>
    <row r="503" spans="1:14" ht="13.5" thickBot="1">
      <c r="A503" s="12" t="s">
        <v>171</v>
      </c>
      <c r="B503" s="10">
        <v>20</v>
      </c>
      <c r="C503" s="15">
        <v>67358.703125</v>
      </c>
      <c r="D503" s="15">
        <v>603.5</v>
      </c>
      <c r="E503" s="15">
        <v>598.1</v>
      </c>
      <c r="F503" s="15">
        <v>531.56173597012798</v>
      </c>
      <c r="G503" s="15">
        <v>585.76407804166001</v>
      </c>
      <c r="H503" s="15">
        <v>54.202342071532001</v>
      </c>
      <c r="I503" s="58">
        <v>1.2472518958000001E-2</v>
      </c>
      <c r="J503" s="58">
        <v>5.0589496503999999E-2</v>
      </c>
      <c r="K503" s="58">
        <v>8.6750506030000007E-3</v>
      </c>
      <c r="L503" s="58">
        <v>4.6792028149999998E-2</v>
      </c>
      <c r="M503" s="17">
        <f t="shared" si="7"/>
        <v>1</v>
      </c>
      <c r="N503" s="62"/>
    </row>
    <row r="504" spans="1:14" ht="13.5" thickBot="1">
      <c r="A504" s="12" t="s">
        <v>171</v>
      </c>
      <c r="B504" s="10">
        <v>21</v>
      </c>
      <c r="C504" s="15">
        <v>64568.75</v>
      </c>
      <c r="D504" s="15">
        <v>82.2</v>
      </c>
      <c r="E504" s="15">
        <v>75.2</v>
      </c>
      <c r="F504" s="15">
        <v>73.777847130211995</v>
      </c>
      <c r="G504" s="15">
        <v>73.811376007012996</v>
      </c>
      <c r="H504" s="15">
        <v>3.3528876801000002E-2</v>
      </c>
      <c r="I504" s="58">
        <v>5.8991729899999998E-3</v>
      </c>
      <c r="J504" s="58">
        <v>5.9227516660000003E-3</v>
      </c>
      <c r="K504" s="58">
        <v>9.76528827E-4</v>
      </c>
      <c r="L504" s="58">
        <v>1.000107503E-3</v>
      </c>
      <c r="M504" s="17">
        <f t="shared" si="7"/>
        <v>1</v>
      </c>
      <c r="N504" s="62"/>
    </row>
    <row r="505" spans="1:14" ht="13.5" thickBot="1">
      <c r="A505" s="12" t="s">
        <v>171</v>
      </c>
      <c r="B505" s="10">
        <v>22</v>
      </c>
      <c r="C505" s="15">
        <v>62067.84375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58">
        <v>0</v>
      </c>
      <c r="J505" s="58">
        <v>0</v>
      </c>
      <c r="K505" s="58">
        <v>0</v>
      </c>
      <c r="L505" s="58">
        <v>0</v>
      </c>
      <c r="M505" s="17">
        <f t="shared" si="7"/>
        <v>0</v>
      </c>
      <c r="N505" s="62"/>
    </row>
    <row r="506" spans="1:14" ht="13.5" thickBot="1">
      <c r="A506" s="12" t="s">
        <v>171</v>
      </c>
      <c r="B506" s="10">
        <v>23</v>
      </c>
      <c r="C506" s="15">
        <v>58463.05859375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58">
        <v>0</v>
      </c>
      <c r="J506" s="58">
        <v>0</v>
      </c>
      <c r="K506" s="58">
        <v>0</v>
      </c>
      <c r="L506" s="58">
        <v>0</v>
      </c>
      <c r="M506" s="17">
        <f t="shared" si="7"/>
        <v>0</v>
      </c>
      <c r="N506" s="62"/>
    </row>
    <row r="507" spans="1:14" ht="13.5" thickBot="1">
      <c r="A507" s="12" t="s">
        <v>171</v>
      </c>
      <c r="B507" s="10">
        <v>24</v>
      </c>
      <c r="C507" s="15">
        <v>54533.02734375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58">
        <v>0</v>
      </c>
      <c r="J507" s="58">
        <v>0</v>
      </c>
      <c r="K507" s="58">
        <v>0</v>
      </c>
      <c r="L507" s="58">
        <v>0</v>
      </c>
      <c r="M507" s="17">
        <f t="shared" si="7"/>
        <v>0</v>
      </c>
      <c r="N507" s="62"/>
    </row>
    <row r="508" spans="1:14" ht="13.5" thickBot="1">
      <c r="A508" s="12" t="s">
        <v>172</v>
      </c>
      <c r="B508" s="10">
        <v>1</v>
      </c>
      <c r="C508" s="15">
        <v>51058.8359375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58">
        <v>0</v>
      </c>
      <c r="J508" s="58">
        <v>0</v>
      </c>
      <c r="K508" s="58">
        <v>0</v>
      </c>
      <c r="L508" s="58">
        <v>0</v>
      </c>
      <c r="M508" s="17">
        <f t="shared" si="7"/>
        <v>0</v>
      </c>
      <c r="N508" s="62"/>
    </row>
    <row r="509" spans="1:14" ht="13.5" thickBot="1">
      <c r="A509" s="12" t="s">
        <v>172</v>
      </c>
      <c r="B509" s="10">
        <v>2</v>
      </c>
      <c r="C509" s="15">
        <v>48095.15234375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58">
        <v>0</v>
      </c>
      <c r="J509" s="58">
        <v>0</v>
      </c>
      <c r="K509" s="58">
        <v>0</v>
      </c>
      <c r="L509" s="58">
        <v>0</v>
      </c>
      <c r="M509" s="17">
        <f t="shared" si="7"/>
        <v>0</v>
      </c>
      <c r="N509" s="62"/>
    </row>
    <row r="510" spans="1:14" ht="13.5" thickBot="1">
      <c r="A510" s="12" t="s">
        <v>172</v>
      </c>
      <c r="B510" s="10">
        <v>3</v>
      </c>
      <c r="C510" s="15">
        <v>45739.99609375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58">
        <v>0</v>
      </c>
      <c r="J510" s="58">
        <v>0</v>
      </c>
      <c r="K510" s="58">
        <v>0</v>
      </c>
      <c r="L510" s="58">
        <v>0</v>
      </c>
      <c r="M510" s="17">
        <f t="shared" si="7"/>
        <v>0</v>
      </c>
      <c r="N510" s="62"/>
    </row>
    <row r="511" spans="1:14" ht="13.5" thickBot="1">
      <c r="A511" s="12" t="s">
        <v>172</v>
      </c>
      <c r="B511" s="10">
        <v>4</v>
      </c>
      <c r="C511" s="15">
        <v>43886.1640625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58">
        <v>0</v>
      </c>
      <c r="J511" s="58">
        <v>0</v>
      </c>
      <c r="K511" s="58">
        <v>0</v>
      </c>
      <c r="L511" s="58">
        <v>0</v>
      </c>
      <c r="M511" s="17">
        <f t="shared" si="7"/>
        <v>0</v>
      </c>
      <c r="N511" s="62"/>
    </row>
    <row r="512" spans="1:14" ht="13.5" thickBot="1">
      <c r="A512" s="12" t="s">
        <v>172</v>
      </c>
      <c r="B512" s="10">
        <v>5</v>
      </c>
      <c r="C512" s="15">
        <v>42560.63671875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58">
        <v>0</v>
      </c>
      <c r="J512" s="58">
        <v>0</v>
      </c>
      <c r="K512" s="58">
        <v>0</v>
      </c>
      <c r="L512" s="58">
        <v>0</v>
      </c>
      <c r="M512" s="17">
        <f t="shared" si="7"/>
        <v>0</v>
      </c>
      <c r="N512" s="62"/>
    </row>
    <row r="513" spans="1:14" ht="13.5" thickBot="1">
      <c r="A513" s="12" t="s">
        <v>172</v>
      </c>
      <c r="B513" s="10">
        <v>6</v>
      </c>
      <c r="C513" s="15">
        <v>41789.90234375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58">
        <v>0</v>
      </c>
      <c r="J513" s="58">
        <v>0</v>
      </c>
      <c r="K513" s="58">
        <v>0</v>
      </c>
      <c r="L513" s="58">
        <v>0</v>
      </c>
      <c r="M513" s="17">
        <f t="shared" si="7"/>
        <v>0</v>
      </c>
      <c r="N513" s="62"/>
    </row>
    <row r="514" spans="1:14" ht="13.5" thickBot="1">
      <c r="A514" s="12" t="s">
        <v>172</v>
      </c>
      <c r="B514" s="10">
        <v>7</v>
      </c>
      <c r="C514" s="15">
        <v>41189.36328125</v>
      </c>
      <c r="D514" s="15">
        <v>0.2</v>
      </c>
      <c r="E514" s="15">
        <v>0.1</v>
      </c>
      <c r="F514" s="15">
        <v>4.515043935E-3</v>
      </c>
      <c r="G514" s="15">
        <v>4.5811673870000003E-3</v>
      </c>
      <c r="H514" s="15">
        <v>6.6123451623648598E-5</v>
      </c>
      <c r="I514" s="58">
        <v>1.3742533899999999E-4</v>
      </c>
      <c r="J514" s="58">
        <v>1.3747183899999999E-4</v>
      </c>
      <c r="K514" s="58">
        <v>6.7101851344960898E-5</v>
      </c>
      <c r="L514" s="58">
        <v>6.7148351662558396E-5</v>
      </c>
      <c r="M514" s="17">
        <f t="shared" si="7"/>
        <v>0</v>
      </c>
      <c r="N514" s="62"/>
    </row>
    <row r="515" spans="1:14" ht="13.5" thickBot="1">
      <c r="A515" s="12" t="s">
        <v>172</v>
      </c>
      <c r="B515" s="10">
        <v>8</v>
      </c>
      <c r="C515" s="15">
        <v>41111.95703125</v>
      </c>
      <c r="D515" s="15">
        <v>124.4</v>
      </c>
      <c r="E515" s="15">
        <v>118.6</v>
      </c>
      <c r="F515" s="15">
        <v>112.16310011313</v>
      </c>
      <c r="G515" s="15">
        <v>113.005351493514</v>
      </c>
      <c r="H515" s="15">
        <v>0.84225138038400005</v>
      </c>
      <c r="I515" s="58">
        <v>8.0131142800000006E-3</v>
      </c>
      <c r="J515" s="58">
        <v>8.6054148289999993E-3</v>
      </c>
      <c r="K515" s="58">
        <v>3.934351973E-3</v>
      </c>
      <c r="L515" s="58">
        <v>4.5266525219999996E-3</v>
      </c>
      <c r="M515" s="17">
        <f t="shared" si="7"/>
        <v>1</v>
      </c>
      <c r="N515" s="62"/>
    </row>
    <row r="516" spans="1:14" ht="13.5" thickBot="1">
      <c r="A516" s="12" t="s">
        <v>172</v>
      </c>
      <c r="B516" s="10">
        <v>9</v>
      </c>
      <c r="C516" s="15">
        <v>43818.875</v>
      </c>
      <c r="D516" s="15">
        <v>771.3</v>
      </c>
      <c r="E516" s="15">
        <v>766.9</v>
      </c>
      <c r="F516" s="15">
        <v>684.88462934866595</v>
      </c>
      <c r="G516" s="15">
        <v>684.88462934866595</v>
      </c>
      <c r="H516" s="15">
        <v>0</v>
      </c>
      <c r="I516" s="58">
        <v>6.0770302849000001E-2</v>
      </c>
      <c r="J516" s="58">
        <v>6.0770302849000001E-2</v>
      </c>
      <c r="K516" s="58">
        <v>5.7676069375E-2</v>
      </c>
      <c r="L516" s="58">
        <v>5.7676069375E-2</v>
      </c>
      <c r="M516" s="17">
        <f t="shared" si="7"/>
        <v>1</v>
      </c>
      <c r="N516" s="62"/>
    </row>
    <row r="517" spans="1:14" ht="13.5" thickBot="1">
      <c r="A517" s="12" t="s">
        <v>172</v>
      </c>
      <c r="B517" s="10">
        <v>10</v>
      </c>
      <c r="C517" s="15">
        <v>48014.09765625</v>
      </c>
      <c r="D517" s="15">
        <v>1235.3</v>
      </c>
      <c r="E517" s="15">
        <v>1227.4000000000001</v>
      </c>
      <c r="F517" s="15">
        <v>1118.4363669506699</v>
      </c>
      <c r="G517" s="15">
        <v>1127.5635653588499</v>
      </c>
      <c r="H517" s="15">
        <v>9.1271984081799999</v>
      </c>
      <c r="I517" s="58">
        <v>7.5764018734000002E-2</v>
      </c>
      <c r="J517" s="58">
        <v>8.2182583015999996E-2</v>
      </c>
      <c r="K517" s="58">
        <v>7.0208463178999994E-2</v>
      </c>
      <c r="L517" s="58">
        <v>7.6627027459999997E-2</v>
      </c>
      <c r="M517" s="17">
        <f t="shared" ref="M517:M580" si="8">IF(F517&gt;5,1,0)</f>
        <v>1</v>
      </c>
      <c r="N517" s="62"/>
    </row>
    <row r="518" spans="1:14" ht="13.5" thickBot="1">
      <c r="A518" s="12" t="s">
        <v>172</v>
      </c>
      <c r="B518" s="10">
        <v>11</v>
      </c>
      <c r="C518" s="15">
        <v>52744.41015625</v>
      </c>
      <c r="D518" s="15">
        <v>1320.3</v>
      </c>
      <c r="E518" s="15">
        <v>1312.2</v>
      </c>
      <c r="F518" s="15">
        <v>1189.2340162052001</v>
      </c>
      <c r="G518" s="15">
        <v>1243.85192597946</v>
      </c>
      <c r="H518" s="15">
        <v>54.617909774250002</v>
      </c>
      <c r="I518" s="58">
        <v>5.3760952193999997E-2</v>
      </c>
      <c r="J518" s="58">
        <v>9.2170171445000004E-2</v>
      </c>
      <c r="K518" s="58">
        <v>4.8064749662E-2</v>
      </c>
      <c r="L518" s="58">
        <v>8.6473968912999993E-2</v>
      </c>
      <c r="M518" s="17">
        <f t="shared" si="8"/>
        <v>1</v>
      </c>
      <c r="N518" s="62"/>
    </row>
    <row r="519" spans="1:14" ht="13.5" thickBot="1">
      <c r="A519" s="12" t="s">
        <v>172</v>
      </c>
      <c r="B519" s="10">
        <v>12</v>
      </c>
      <c r="C519" s="15">
        <v>57494.87109375</v>
      </c>
      <c r="D519" s="15">
        <v>1342.7</v>
      </c>
      <c r="E519" s="15">
        <v>1334.5</v>
      </c>
      <c r="F519" s="15">
        <v>1181.02902766334</v>
      </c>
      <c r="G519" s="15">
        <v>1266.00060553869</v>
      </c>
      <c r="H519" s="15">
        <v>84.971577875348999</v>
      </c>
      <c r="I519" s="58">
        <v>5.3937689493999998E-2</v>
      </c>
      <c r="J519" s="58">
        <v>0.11369266690300001</v>
      </c>
      <c r="K519" s="58">
        <v>4.8171163474000002E-2</v>
      </c>
      <c r="L519" s="58">
        <v>0.107926140883</v>
      </c>
      <c r="M519" s="17">
        <f t="shared" si="8"/>
        <v>1</v>
      </c>
      <c r="N519" s="62"/>
    </row>
    <row r="520" spans="1:14" ht="13.5" thickBot="1">
      <c r="A520" s="12" t="s">
        <v>172</v>
      </c>
      <c r="B520" s="10">
        <v>13</v>
      </c>
      <c r="C520" s="15">
        <v>61664.84375</v>
      </c>
      <c r="D520" s="15">
        <v>1342.9</v>
      </c>
      <c r="E520" s="15">
        <v>1334.4</v>
      </c>
      <c r="F520" s="15">
        <v>1169.03192227099</v>
      </c>
      <c r="G520" s="15">
        <v>1252.3041490411799</v>
      </c>
      <c r="H520" s="15">
        <v>83.272226770187999</v>
      </c>
      <c r="I520" s="58">
        <v>6.3710162417999996E-2</v>
      </c>
      <c r="J520" s="58">
        <v>0.122270096855</v>
      </c>
      <c r="K520" s="58">
        <v>5.7732665933999998E-2</v>
      </c>
      <c r="L520" s="58">
        <v>0.116292600372</v>
      </c>
      <c r="M520" s="17">
        <f t="shared" si="8"/>
        <v>1</v>
      </c>
      <c r="N520" s="62"/>
    </row>
    <row r="521" spans="1:14" ht="13.5" thickBot="1">
      <c r="A521" s="12" t="s">
        <v>172</v>
      </c>
      <c r="B521" s="10">
        <v>14</v>
      </c>
      <c r="C521" s="15">
        <v>65216.734375</v>
      </c>
      <c r="D521" s="15">
        <v>1342.3</v>
      </c>
      <c r="E521" s="15">
        <v>1333.8</v>
      </c>
      <c r="F521" s="15">
        <v>1146.1738725667501</v>
      </c>
      <c r="G521" s="15">
        <v>1251.69980245537</v>
      </c>
      <c r="H521" s="15">
        <v>105.52592988862</v>
      </c>
      <c r="I521" s="58">
        <v>6.3713219089000003E-2</v>
      </c>
      <c r="J521" s="58">
        <v>0.13792273377799999</v>
      </c>
      <c r="K521" s="58">
        <v>5.7735722604999998E-2</v>
      </c>
      <c r="L521" s="58">
        <v>0.13194523729400001</v>
      </c>
      <c r="M521" s="17">
        <f t="shared" si="8"/>
        <v>1</v>
      </c>
      <c r="N521" s="62"/>
    </row>
    <row r="522" spans="1:14" ht="13.5" thickBot="1">
      <c r="A522" s="12" t="s">
        <v>172</v>
      </c>
      <c r="B522" s="10">
        <v>15</v>
      </c>
      <c r="C522" s="15">
        <v>67993.7109375</v>
      </c>
      <c r="D522" s="15">
        <v>1339.5</v>
      </c>
      <c r="E522" s="15">
        <v>1331</v>
      </c>
      <c r="F522" s="15">
        <v>1123.9180993782099</v>
      </c>
      <c r="G522" s="15">
        <v>1240.5074744916001</v>
      </c>
      <c r="H522" s="15">
        <v>116.589375113381</v>
      </c>
      <c r="I522" s="58">
        <v>6.9614996841000004E-2</v>
      </c>
      <c r="J522" s="58">
        <v>0.15160471211000001</v>
      </c>
      <c r="K522" s="58">
        <v>6.3637500356999999E-2</v>
      </c>
      <c r="L522" s="58">
        <v>0.14562721562700001</v>
      </c>
      <c r="M522" s="17">
        <f t="shared" si="8"/>
        <v>1</v>
      </c>
      <c r="N522" s="62"/>
    </row>
    <row r="523" spans="1:14" ht="13.5" thickBot="1">
      <c r="A523" s="12" t="s">
        <v>172</v>
      </c>
      <c r="B523" s="10">
        <v>16</v>
      </c>
      <c r="C523" s="15">
        <v>69861.7421875</v>
      </c>
      <c r="D523" s="15">
        <v>1329.4</v>
      </c>
      <c r="E523" s="15">
        <v>1320.9</v>
      </c>
      <c r="F523" s="15">
        <v>1127.0939313459401</v>
      </c>
      <c r="G523" s="15">
        <v>1227.21396240128</v>
      </c>
      <c r="H523" s="15">
        <v>100.120031055344</v>
      </c>
      <c r="I523" s="58">
        <v>7.1860785933999999E-2</v>
      </c>
      <c r="J523" s="58">
        <v>0.142268684004</v>
      </c>
      <c r="K523" s="58">
        <v>6.5883289449999993E-2</v>
      </c>
      <c r="L523" s="58">
        <v>0.13629118752</v>
      </c>
      <c r="M523" s="17">
        <f t="shared" si="8"/>
        <v>1</v>
      </c>
      <c r="N523" s="62"/>
    </row>
    <row r="524" spans="1:14" ht="13.5" thickBot="1">
      <c r="A524" s="12" t="s">
        <v>172</v>
      </c>
      <c r="B524" s="10">
        <v>17</v>
      </c>
      <c r="C524" s="15">
        <v>71082.1875</v>
      </c>
      <c r="D524" s="15">
        <v>1310.9</v>
      </c>
      <c r="E524" s="15">
        <v>1302.5999999999999</v>
      </c>
      <c r="F524" s="15">
        <v>1133.5822244162</v>
      </c>
      <c r="G524" s="15">
        <v>1218.9336705138901</v>
      </c>
      <c r="H524" s="15">
        <v>85.351446097690996</v>
      </c>
      <c r="I524" s="58">
        <v>6.4673930721E-2</v>
      </c>
      <c r="J524" s="58">
        <v>0.124696044714</v>
      </c>
      <c r="K524" s="58">
        <v>5.8837081212999999E-2</v>
      </c>
      <c r="L524" s="58">
        <v>0.118859195206</v>
      </c>
      <c r="M524" s="17">
        <f t="shared" si="8"/>
        <v>1</v>
      </c>
      <c r="N524" s="62"/>
    </row>
    <row r="525" spans="1:14" ht="13.5" thickBot="1">
      <c r="A525" s="12" t="s">
        <v>172</v>
      </c>
      <c r="B525" s="10">
        <v>18</v>
      </c>
      <c r="C525" s="15">
        <v>71443.625</v>
      </c>
      <c r="D525" s="15">
        <v>1301</v>
      </c>
      <c r="E525" s="15">
        <v>1292.9000000000001</v>
      </c>
      <c r="F525" s="15">
        <v>1095.27060435931</v>
      </c>
      <c r="G525" s="15">
        <v>1190.0399495159299</v>
      </c>
      <c r="H525" s="15">
        <v>94.769345156615998</v>
      </c>
      <c r="I525" s="58">
        <v>7.8030977836000007E-2</v>
      </c>
      <c r="J525" s="58">
        <v>0.14467608694799999</v>
      </c>
      <c r="K525" s="58">
        <v>7.2334775305000001E-2</v>
      </c>
      <c r="L525" s="58">
        <v>0.13897988441600001</v>
      </c>
      <c r="M525" s="17">
        <f t="shared" si="8"/>
        <v>1</v>
      </c>
      <c r="N525" s="62"/>
    </row>
    <row r="526" spans="1:14" ht="13.5" thickBot="1">
      <c r="A526" s="12" t="s">
        <v>172</v>
      </c>
      <c r="B526" s="10">
        <v>19</v>
      </c>
      <c r="C526" s="15">
        <v>70838.578125</v>
      </c>
      <c r="D526" s="15">
        <v>1193.3</v>
      </c>
      <c r="E526" s="15">
        <v>1185.3</v>
      </c>
      <c r="F526" s="15">
        <v>964.27025242434604</v>
      </c>
      <c r="G526" s="15">
        <v>1056.69988012473</v>
      </c>
      <c r="H526" s="15">
        <v>92.429627700381005</v>
      </c>
      <c r="I526" s="58">
        <v>9.6061968969000003E-2</v>
      </c>
      <c r="J526" s="58">
        <v>0.16106170715500001</v>
      </c>
      <c r="K526" s="58">
        <v>9.0436089925999996E-2</v>
      </c>
      <c r="L526" s="58">
        <v>0.15543582811199999</v>
      </c>
      <c r="M526" s="17">
        <f t="shared" si="8"/>
        <v>1</v>
      </c>
      <c r="N526" s="62"/>
    </row>
    <row r="527" spans="1:14" ht="13.5" thickBot="1">
      <c r="A527" s="12" t="s">
        <v>172</v>
      </c>
      <c r="B527" s="10">
        <v>20</v>
      </c>
      <c r="C527" s="15">
        <v>68761.421875</v>
      </c>
      <c r="D527" s="15">
        <v>597</v>
      </c>
      <c r="E527" s="15">
        <v>592</v>
      </c>
      <c r="F527" s="15">
        <v>566.68763317129697</v>
      </c>
      <c r="G527" s="15">
        <v>588.50834743945097</v>
      </c>
      <c r="H527" s="15">
        <v>21.820714268153999</v>
      </c>
      <c r="I527" s="58">
        <v>5.9716262730000001E-3</v>
      </c>
      <c r="J527" s="58">
        <v>2.1316713662000001E-2</v>
      </c>
      <c r="K527" s="58">
        <v>2.45545187E-3</v>
      </c>
      <c r="L527" s="58">
        <v>1.7800539260000001E-2</v>
      </c>
      <c r="M527" s="17">
        <f t="shared" si="8"/>
        <v>1</v>
      </c>
      <c r="N527" s="62"/>
    </row>
    <row r="528" spans="1:14" ht="13.5" thickBot="1">
      <c r="A528" s="12" t="s">
        <v>172</v>
      </c>
      <c r="B528" s="10">
        <v>21</v>
      </c>
      <c r="C528" s="15">
        <v>66130.25</v>
      </c>
      <c r="D528" s="15">
        <v>77.5</v>
      </c>
      <c r="E528" s="15">
        <v>71.7</v>
      </c>
      <c r="F528" s="15">
        <v>74.778455645687004</v>
      </c>
      <c r="G528" s="15">
        <v>74.737644176917996</v>
      </c>
      <c r="H528" s="15">
        <v>-4.0811468768E-2</v>
      </c>
      <c r="I528" s="58">
        <v>1.9425849670000001E-3</v>
      </c>
      <c r="J528" s="58">
        <v>1.913884918E-3</v>
      </c>
      <c r="K528" s="58">
        <v>2.1361773389999999E-3</v>
      </c>
      <c r="L528" s="58">
        <v>2.1648773870000001E-3</v>
      </c>
      <c r="M528" s="17">
        <f t="shared" si="8"/>
        <v>1</v>
      </c>
      <c r="N528" s="62"/>
    </row>
    <row r="529" spans="1:14" ht="13.5" thickBot="1">
      <c r="A529" s="12" t="s">
        <v>172</v>
      </c>
      <c r="B529" s="10">
        <v>22</v>
      </c>
      <c r="C529" s="15">
        <v>63774.1484375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58">
        <v>0</v>
      </c>
      <c r="J529" s="58">
        <v>0</v>
      </c>
      <c r="K529" s="58">
        <v>0</v>
      </c>
      <c r="L529" s="58">
        <v>0</v>
      </c>
      <c r="M529" s="17">
        <f t="shared" si="8"/>
        <v>0</v>
      </c>
      <c r="N529" s="62"/>
    </row>
    <row r="530" spans="1:14" ht="13.5" thickBot="1">
      <c r="A530" s="12" t="s">
        <v>172</v>
      </c>
      <c r="B530" s="10">
        <v>23</v>
      </c>
      <c r="C530" s="15">
        <v>59728.546875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58">
        <v>0</v>
      </c>
      <c r="J530" s="58">
        <v>0</v>
      </c>
      <c r="K530" s="58">
        <v>0</v>
      </c>
      <c r="L530" s="58">
        <v>0</v>
      </c>
      <c r="M530" s="17">
        <f t="shared" si="8"/>
        <v>0</v>
      </c>
      <c r="N530" s="62"/>
    </row>
    <row r="531" spans="1:14" ht="13.5" thickBot="1">
      <c r="A531" s="12" t="s">
        <v>172</v>
      </c>
      <c r="B531" s="10">
        <v>24</v>
      </c>
      <c r="C531" s="15">
        <v>55180.71875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58">
        <v>0</v>
      </c>
      <c r="J531" s="58">
        <v>0</v>
      </c>
      <c r="K531" s="58">
        <v>0</v>
      </c>
      <c r="L531" s="58">
        <v>0</v>
      </c>
      <c r="M531" s="17">
        <f t="shared" si="8"/>
        <v>0</v>
      </c>
      <c r="N531" s="62"/>
    </row>
    <row r="532" spans="1:14" ht="13.5" thickBot="1">
      <c r="A532" s="12" t="s">
        <v>173</v>
      </c>
      <c r="B532" s="10">
        <v>1</v>
      </c>
      <c r="C532" s="15">
        <v>51199.57421875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58">
        <v>0</v>
      </c>
      <c r="J532" s="58">
        <v>0</v>
      </c>
      <c r="K532" s="58">
        <v>0</v>
      </c>
      <c r="L532" s="58">
        <v>0</v>
      </c>
      <c r="M532" s="17">
        <f t="shared" si="8"/>
        <v>0</v>
      </c>
      <c r="N532" s="62"/>
    </row>
    <row r="533" spans="1:14" ht="13.5" thickBot="1">
      <c r="A533" s="12" t="s">
        <v>173</v>
      </c>
      <c r="B533" s="10">
        <v>2</v>
      </c>
      <c r="C533" s="15">
        <v>48249.5234375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58">
        <v>0</v>
      </c>
      <c r="J533" s="58">
        <v>0</v>
      </c>
      <c r="K533" s="58">
        <v>0</v>
      </c>
      <c r="L533" s="58">
        <v>0</v>
      </c>
      <c r="M533" s="17">
        <f t="shared" si="8"/>
        <v>0</v>
      </c>
      <c r="N533" s="62"/>
    </row>
    <row r="534" spans="1:14" ht="13.5" thickBot="1">
      <c r="A534" s="12" t="s">
        <v>173</v>
      </c>
      <c r="B534" s="10">
        <v>3</v>
      </c>
      <c r="C534" s="15">
        <v>46147.99609375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58">
        <v>0</v>
      </c>
      <c r="J534" s="58">
        <v>0</v>
      </c>
      <c r="K534" s="58">
        <v>0</v>
      </c>
      <c r="L534" s="58">
        <v>0</v>
      </c>
      <c r="M534" s="17">
        <f t="shared" si="8"/>
        <v>0</v>
      </c>
      <c r="N534" s="62"/>
    </row>
    <row r="535" spans="1:14" ht="13.5" thickBot="1">
      <c r="A535" s="12" t="s">
        <v>173</v>
      </c>
      <c r="B535" s="10">
        <v>4</v>
      </c>
      <c r="C535" s="15">
        <v>44790.328125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58">
        <v>0</v>
      </c>
      <c r="J535" s="58">
        <v>0</v>
      </c>
      <c r="K535" s="58">
        <v>0</v>
      </c>
      <c r="L535" s="58">
        <v>0</v>
      </c>
      <c r="M535" s="17">
        <f t="shared" si="8"/>
        <v>0</v>
      </c>
      <c r="N535" s="62"/>
    </row>
    <row r="536" spans="1:14" ht="13.5" thickBot="1">
      <c r="A536" s="12" t="s">
        <v>173</v>
      </c>
      <c r="B536" s="10">
        <v>5</v>
      </c>
      <c r="C536" s="15">
        <v>44300.38671875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58">
        <v>0</v>
      </c>
      <c r="J536" s="58">
        <v>0</v>
      </c>
      <c r="K536" s="58">
        <v>0</v>
      </c>
      <c r="L536" s="58">
        <v>0</v>
      </c>
      <c r="M536" s="17">
        <f t="shared" si="8"/>
        <v>0</v>
      </c>
      <c r="N536" s="62"/>
    </row>
    <row r="537" spans="1:14" ht="13.5" thickBot="1">
      <c r="A537" s="12" t="s">
        <v>173</v>
      </c>
      <c r="B537" s="10">
        <v>6</v>
      </c>
      <c r="C537" s="15">
        <v>44953.21875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58">
        <v>0</v>
      </c>
      <c r="J537" s="58">
        <v>0</v>
      </c>
      <c r="K537" s="58">
        <v>0</v>
      </c>
      <c r="L537" s="58">
        <v>0</v>
      </c>
      <c r="M537" s="17">
        <f t="shared" si="8"/>
        <v>0</v>
      </c>
      <c r="N537" s="62"/>
    </row>
    <row r="538" spans="1:14" ht="13.5" thickBot="1">
      <c r="A538" s="12" t="s">
        <v>173</v>
      </c>
      <c r="B538" s="10">
        <v>7</v>
      </c>
      <c r="C538" s="15">
        <v>46069.78515625</v>
      </c>
      <c r="D538" s="15">
        <v>0.1</v>
      </c>
      <c r="E538" s="15">
        <v>0</v>
      </c>
      <c r="F538" s="15">
        <v>3.0969505134E-2</v>
      </c>
      <c r="G538" s="15">
        <v>3.0969505134E-2</v>
      </c>
      <c r="H538" s="15">
        <v>0</v>
      </c>
      <c r="I538" s="58">
        <v>4.8544651804400799E-5</v>
      </c>
      <c r="J538" s="58">
        <v>4.8544651804400799E-5</v>
      </c>
      <c r="K538" s="58">
        <v>2.1778836240606299E-5</v>
      </c>
      <c r="L538" s="58">
        <v>2.1778836240606299E-5</v>
      </c>
      <c r="M538" s="17">
        <f t="shared" si="8"/>
        <v>0</v>
      </c>
      <c r="N538" s="62"/>
    </row>
    <row r="539" spans="1:14" ht="13.5" thickBot="1">
      <c r="A539" s="12" t="s">
        <v>173</v>
      </c>
      <c r="B539" s="10">
        <v>8</v>
      </c>
      <c r="C539" s="15">
        <v>46675.984375</v>
      </c>
      <c r="D539" s="15">
        <v>124.3</v>
      </c>
      <c r="E539" s="15">
        <v>121.2</v>
      </c>
      <c r="F539" s="15">
        <v>106.31908000399299</v>
      </c>
      <c r="G539" s="15">
        <v>106.32240703732</v>
      </c>
      <c r="H539" s="15">
        <v>3.3270333270000001E-3</v>
      </c>
      <c r="I539" s="58">
        <v>1.2642470437E-2</v>
      </c>
      <c r="J539" s="58">
        <v>1.2644810123E-2</v>
      </c>
      <c r="K539" s="58">
        <v>1.0462442307999999E-2</v>
      </c>
      <c r="L539" s="58">
        <v>1.0464781994E-2</v>
      </c>
      <c r="M539" s="17">
        <f t="shared" si="8"/>
        <v>1</v>
      </c>
      <c r="N539" s="62"/>
    </row>
    <row r="540" spans="1:14" ht="13.5" thickBot="1">
      <c r="A540" s="12" t="s">
        <v>173</v>
      </c>
      <c r="B540" s="10">
        <v>9</v>
      </c>
      <c r="C540" s="15">
        <v>48939.2265625</v>
      </c>
      <c r="D540" s="15">
        <v>735.7</v>
      </c>
      <c r="E540" s="15">
        <v>731</v>
      </c>
      <c r="F540" s="15">
        <v>660.10949818958795</v>
      </c>
      <c r="G540" s="15">
        <v>660.10949818958795</v>
      </c>
      <c r="H540" s="15">
        <v>0</v>
      </c>
      <c r="I540" s="58">
        <v>5.3157877503000002E-2</v>
      </c>
      <c r="J540" s="58">
        <v>5.3157877503000002E-2</v>
      </c>
      <c r="K540" s="58">
        <v>4.9852673564999998E-2</v>
      </c>
      <c r="L540" s="58">
        <v>4.9852673564999998E-2</v>
      </c>
      <c r="M540" s="17">
        <f t="shared" si="8"/>
        <v>1</v>
      </c>
      <c r="N540" s="62"/>
    </row>
    <row r="541" spans="1:14" ht="13.5" thickBot="1">
      <c r="A541" s="12" t="s">
        <v>173</v>
      </c>
      <c r="B541" s="10">
        <v>10</v>
      </c>
      <c r="C541" s="15">
        <v>52708.42578125</v>
      </c>
      <c r="D541" s="15">
        <v>1203.5999999999999</v>
      </c>
      <c r="E541" s="15">
        <v>1195.9000000000001</v>
      </c>
      <c r="F541" s="15">
        <v>1060.1380548808299</v>
      </c>
      <c r="G541" s="15">
        <v>1066.64472274277</v>
      </c>
      <c r="H541" s="15">
        <v>6.5066678619380003</v>
      </c>
      <c r="I541" s="58">
        <v>9.6311728028000004E-2</v>
      </c>
      <c r="J541" s="58">
        <v>0.10088744382500001</v>
      </c>
      <c r="K541" s="58">
        <v>9.0896819448999994E-2</v>
      </c>
      <c r="L541" s="58">
        <v>9.5472535245000004E-2</v>
      </c>
      <c r="M541" s="17">
        <f t="shared" si="8"/>
        <v>1</v>
      </c>
      <c r="N541" s="62"/>
    </row>
    <row r="542" spans="1:14" ht="13.5" thickBot="1">
      <c r="A542" s="12" t="s">
        <v>173</v>
      </c>
      <c r="B542" s="10">
        <v>11</v>
      </c>
      <c r="C542" s="15">
        <v>57239.65234375</v>
      </c>
      <c r="D542" s="15">
        <v>1302.2</v>
      </c>
      <c r="E542" s="15">
        <v>1294.0999999999999</v>
      </c>
      <c r="F542" s="15">
        <v>1173.74103251828</v>
      </c>
      <c r="G542" s="15">
        <v>1198.4933247910601</v>
      </c>
      <c r="H542" s="15">
        <v>24.752292272778998</v>
      </c>
      <c r="I542" s="58">
        <v>7.2930151341999996E-2</v>
      </c>
      <c r="J542" s="58">
        <v>9.0336826639000001E-2</v>
      </c>
      <c r="K542" s="58">
        <v>6.7233948809999999E-2</v>
      </c>
      <c r="L542" s="58">
        <v>8.4640624107999995E-2</v>
      </c>
      <c r="M542" s="17">
        <f t="shared" si="8"/>
        <v>1</v>
      </c>
      <c r="N542" s="62"/>
    </row>
    <row r="543" spans="1:14" ht="13.5" thickBot="1">
      <c r="A543" s="12" t="s">
        <v>173</v>
      </c>
      <c r="B543" s="10">
        <v>12</v>
      </c>
      <c r="C543" s="15">
        <v>61861.73828125</v>
      </c>
      <c r="D543" s="15">
        <v>1330.4</v>
      </c>
      <c r="E543" s="15">
        <v>1322.2</v>
      </c>
      <c r="F543" s="15">
        <v>1166.4540980127099</v>
      </c>
      <c r="G543" s="15">
        <v>1241.71371095022</v>
      </c>
      <c r="H543" s="15">
        <v>75.259612937502993</v>
      </c>
      <c r="I543" s="58">
        <v>6.2367291876999999E-2</v>
      </c>
      <c r="J543" s="58">
        <v>0.11529247678399999</v>
      </c>
      <c r="K543" s="58">
        <v>5.6600765857000003E-2</v>
      </c>
      <c r="L543" s="58">
        <v>0.109525950764</v>
      </c>
      <c r="M543" s="17">
        <f t="shared" si="8"/>
        <v>1</v>
      </c>
      <c r="N543" s="62"/>
    </row>
    <row r="544" spans="1:14" ht="13.5" thickBot="1">
      <c r="A544" s="12" t="s">
        <v>173</v>
      </c>
      <c r="B544" s="10">
        <v>13</v>
      </c>
      <c r="C544" s="15">
        <v>65900.46875</v>
      </c>
      <c r="D544" s="15">
        <v>1337.4</v>
      </c>
      <c r="E544" s="15">
        <v>1328.8</v>
      </c>
      <c r="F544" s="15">
        <v>1156.0575185346599</v>
      </c>
      <c r="G544" s="15">
        <v>1255.0792190398099</v>
      </c>
      <c r="H544" s="15">
        <v>99.021700505151003</v>
      </c>
      <c r="I544" s="58">
        <v>5.7890844556999999E-2</v>
      </c>
      <c r="J544" s="58">
        <v>0.12752635827299999</v>
      </c>
      <c r="K544" s="58">
        <v>5.1843024585000001E-2</v>
      </c>
      <c r="L544" s="58">
        <v>0.121478538301</v>
      </c>
      <c r="M544" s="17">
        <f t="shared" si="8"/>
        <v>1</v>
      </c>
      <c r="N544" s="62"/>
    </row>
    <row r="545" spans="1:14" ht="13.5" thickBot="1">
      <c r="A545" s="12" t="s">
        <v>173</v>
      </c>
      <c r="B545" s="10">
        <v>14</v>
      </c>
      <c r="C545" s="15">
        <v>69599.2109375</v>
      </c>
      <c r="D545" s="15">
        <v>1318.1</v>
      </c>
      <c r="E545" s="15">
        <v>1309.5999999999999</v>
      </c>
      <c r="F545" s="15">
        <v>1143.39331488927</v>
      </c>
      <c r="G545" s="15">
        <v>1242.28951544603</v>
      </c>
      <c r="H545" s="15">
        <v>98.896200556753996</v>
      </c>
      <c r="I545" s="58">
        <v>5.3312577042000001E-2</v>
      </c>
      <c r="J545" s="58">
        <v>0.122859834817</v>
      </c>
      <c r="K545" s="58">
        <v>4.7335080558000002E-2</v>
      </c>
      <c r="L545" s="58">
        <v>0.116882338333</v>
      </c>
      <c r="M545" s="17">
        <f t="shared" si="8"/>
        <v>1</v>
      </c>
      <c r="N545" s="62"/>
    </row>
    <row r="546" spans="1:14" ht="13.5" thickBot="1">
      <c r="A546" s="12" t="s">
        <v>173</v>
      </c>
      <c r="B546" s="10">
        <v>15</v>
      </c>
      <c r="C546" s="15">
        <v>72032.8359375</v>
      </c>
      <c r="D546" s="15">
        <v>1316.6</v>
      </c>
      <c r="E546" s="15">
        <v>1308.0999999999999</v>
      </c>
      <c r="F546" s="15">
        <v>1124.6131063795101</v>
      </c>
      <c r="G546" s="15">
        <v>1234.61043813017</v>
      </c>
      <c r="H546" s="15">
        <v>109.99733175065801</v>
      </c>
      <c r="I546" s="58">
        <v>5.7657919739000002E-2</v>
      </c>
      <c r="J546" s="58">
        <v>0.135011880183</v>
      </c>
      <c r="K546" s="58">
        <v>5.1680423255000003E-2</v>
      </c>
      <c r="L546" s="58">
        <v>0.129034383699</v>
      </c>
      <c r="M546" s="17">
        <f t="shared" si="8"/>
        <v>1</v>
      </c>
      <c r="N546" s="62"/>
    </row>
    <row r="547" spans="1:14" ht="13.5" thickBot="1">
      <c r="A547" s="12" t="s">
        <v>173</v>
      </c>
      <c r="B547" s="10">
        <v>16</v>
      </c>
      <c r="C547" s="15">
        <v>73041.328125</v>
      </c>
      <c r="D547" s="15">
        <v>1307.0999999999999</v>
      </c>
      <c r="E547" s="15">
        <v>1298.5999999999999</v>
      </c>
      <c r="F547" s="15">
        <v>1108.9531559183899</v>
      </c>
      <c r="G547" s="15">
        <v>1217.16848756578</v>
      </c>
      <c r="H547" s="15">
        <v>108.215331647396</v>
      </c>
      <c r="I547" s="58">
        <v>6.3242976394999997E-2</v>
      </c>
      <c r="J547" s="58">
        <v>0.13934377220899999</v>
      </c>
      <c r="K547" s="58">
        <v>5.7265479910999999E-2</v>
      </c>
      <c r="L547" s="58">
        <v>0.13336627572500001</v>
      </c>
      <c r="M547" s="17">
        <f t="shared" si="8"/>
        <v>1</v>
      </c>
      <c r="N547" s="62"/>
    </row>
    <row r="548" spans="1:14" ht="13.5" thickBot="1">
      <c r="A548" s="12" t="s">
        <v>173</v>
      </c>
      <c r="B548" s="10">
        <v>17</v>
      </c>
      <c r="C548" s="15">
        <v>73058.6015625</v>
      </c>
      <c r="D548" s="15">
        <v>1266.2</v>
      </c>
      <c r="E548" s="15">
        <v>1257.9000000000001</v>
      </c>
      <c r="F548" s="15">
        <v>1056.42568412225</v>
      </c>
      <c r="G548" s="15">
        <v>1154.4256822149</v>
      </c>
      <c r="H548" s="15">
        <v>97.999998092650998</v>
      </c>
      <c r="I548" s="58">
        <v>7.8603599004000005E-2</v>
      </c>
      <c r="J548" s="58">
        <v>0.147520615947</v>
      </c>
      <c r="K548" s="58">
        <v>7.2766749497000002E-2</v>
      </c>
      <c r="L548" s="58">
        <v>0.14168376644</v>
      </c>
      <c r="M548" s="17">
        <f t="shared" si="8"/>
        <v>1</v>
      </c>
      <c r="N548" s="62"/>
    </row>
    <row r="549" spans="1:14" ht="13.5" thickBot="1">
      <c r="A549" s="12" t="s">
        <v>173</v>
      </c>
      <c r="B549" s="10">
        <v>18</v>
      </c>
      <c r="C549" s="15">
        <v>72634.21875</v>
      </c>
      <c r="D549" s="15">
        <v>1223.5</v>
      </c>
      <c r="E549" s="15">
        <v>1214</v>
      </c>
      <c r="F549" s="15">
        <v>976.77763430568905</v>
      </c>
      <c r="G549" s="15">
        <v>1074.7776323983401</v>
      </c>
      <c r="H549" s="15">
        <v>97.999998092650998</v>
      </c>
      <c r="I549" s="58">
        <v>0.10458675639999999</v>
      </c>
      <c r="J549" s="58">
        <v>0.17350377334299999</v>
      </c>
      <c r="K549" s="58">
        <v>9.7906025036000002E-2</v>
      </c>
      <c r="L549" s="58">
        <v>0.166823041979</v>
      </c>
      <c r="M549" s="17">
        <f t="shared" si="8"/>
        <v>1</v>
      </c>
      <c r="N549" s="62"/>
    </row>
    <row r="550" spans="1:14" ht="13.5" thickBot="1">
      <c r="A550" s="12" t="s">
        <v>173</v>
      </c>
      <c r="B550" s="10">
        <v>19</v>
      </c>
      <c r="C550" s="15">
        <v>71271.1015625</v>
      </c>
      <c r="D550" s="15">
        <v>1097.3</v>
      </c>
      <c r="E550" s="15">
        <v>1089.3</v>
      </c>
      <c r="F550" s="15">
        <v>795.81042150855001</v>
      </c>
      <c r="G550" s="15">
        <v>893.81041960120206</v>
      </c>
      <c r="H550" s="15">
        <v>97.999998092650998</v>
      </c>
      <c r="I550" s="58">
        <v>0.14310097074399999</v>
      </c>
      <c r="J550" s="58">
        <v>0.212017987687</v>
      </c>
      <c r="K550" s="58">
        <v>0.1374750917</v>
      </c>
      <c r="L550" s="58">
        <v>0.20639210864300001</v>
      </c>
      <c r="M550" s="17">
        <f t="shared" si="8"/>
        <v>1</v>
      </c>
      <c r="N550" s="62"/>
    </row>
    <row r="551" spans="1:14" ht="13.5" thickBot="1">
      <c r="A551" s="12" t="s">
        <v>173</v>
      </c>
      <c r="B551" s="10">
        <v>20</v>
      </c>
      <c r="C551" s="15">
        <v>68798.7109375</v>
      </c>
      <c r="D551" s="15">
        <v>430.5</v>
      </c>
      <c r="E551" s="15">
        <v>425.4</v>
      </c>
      <c r="F551" s="15">
        <v>459.632846878988</v>
      </c>
      <c r="G551" s="15">
        <v>531.61417868093304</v>
      </c>
      <c r="H551" s="15">
        <v>71.981331801943995</v>
      </c>
      <c r="I551" s="58">
        <v>7.1107017356000002E-2</v>
      </c>
      <c r="J551" s="58">
        <v>2.0487234092000001E-2</v>
      </c>
      <c r="K551" s="58">
        <v>7.4693515246E-2</v>
      </c>
      <c r="L551" s="58">
        <v>2.4073731982E-2</v>
      </c>
      <c r="M551" s="17">
        <f t="shared" si="8"/>
        <v>1</v>
      </c>
      <c r="N551" s="62"/>
    </row>
    <row r="552" spans="1:14" ht="13.5" thickBot="1">
      <c r="A552" s="12" t="s">
        <v>173</v>
      </c>
      <c r="B552" s="10">
        <v>21</v>
      </c>
      <c r="C552" s="15">
        <v>66429.65625</v>
      </c>
      <c r="D552" s="15">
        <v>59.1</v>
      </c>
      <c r="E552" s="15">
        <v>50.8</v>
      </c>
      <c r="F552" s="15">
        <v>136.85995782095901</v>
      </c>
      <c r="G552" s="15">
        <v>172.12840123797801</v>
      </c>
      <c r="H552" s="15">
        <v>35.268443417019</v>
      </c>
      <c r="I552" s="58">
        <v>7.9485514231999996E-2</v>
      </c>
      <c r="J552" s="58">
        <v>5.4683514641999997E-2</v>
      </c>
      <c r="K552" s="58">
        <v>8.5322363738999998E-2</v>
      </c>
      <c r="L552" s="58">
        <v>6.0520364149E-2</v>
      </c>
      <c r="M552" s="17">
        <f t="shared" si="8"/>
        <v>1</v>
      </c>
      <c r="N552" s="62"/>
    </row>
    <row r="553" spans="1:14" ht="13.5" thickBot="1">
      <c r="A553" s="12" t="s">
        <v>173</v>
      </c>
      <c r="B553" s="10">
        <v>22</v>
      </c>
      <c r="C553" s="15">
        <v>64053.8125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58">
        <v>0</v>
      </c>
      <c r="J553" s="58">
        <v>0</v>
      </c>
      <c r="K553" s="58">
        <v>0</v>
      </c>
      <c r="L553" s="58">
        <v>0</v>
      </c>
      <c r="M553" s="17">
        <f t="shared" si="8"/>
        <v>0</v>
      </c>
      <c r="N553" s="62"/>
    </row>
    <row r="554" spans="1:14" ht="13.5" thickBot="1">
      <c r="A554" s="12" t="s">
        <v>173</v>
      </c>
      <c r="B554" s="10">
        <v>23</v>
      </c>
      <c r="C554" s="15">
        <v>59871.8984375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58">
        <v>0</v>
      </c>
      <c r="J554" s="58">
        <v>0</v>
      </c>
      <c r="K554" s="58">
        <v>0</v>
      </c>
      <c r="L554" s="58">
        <v>0</v>
      </c>
      <c r="M554" s="17">
        <f t="shared" si="8"/>
        <v>0</v>
      </c>
      <c r="N554" s="62"/>
    </row>
    <row r="555" spans="1:14" ht="13.5" thickBot="1">
      <c r="A555" s="12" t="s">
        <v>173</v>
      </c>
      <c r="B555" s="10">
        <v>24</v>
      </c>
      <c r="C555" s="15">
        <v>55383.42578125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58">
        <v>0</v>
      </c>
      <c r="J555" s="58">
        <v>0</v>
      </c>
      <c r="K555" s="58">
        <v>0</v>
      </c>
      <c r="L555" s="58">
        <v>0</v>
      </c>
      <c r="M555" s="17">
        <f t="shared" si="8"/>
        <v>0</v>
      </c>
      <c r="N555" s="62"/>
    </row>
    <row r="556" spans="1:14" ht="13.5" thickBot="1">
      <c r="A556" s="12" t="s">
        <v>174</v>
      </c>
      <c r="B556" s="10">
        <v>1</v>
      </c>
      <c r="C556" s="15">
        <v>51566.90234375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58">
        <v>0</v>
      </c>
      <c r="J556" s="58">
        <v>0</v>
      </c>
      <c r="K556" s="58">
        <v>0</v>
      </c>
      <c r="L556" s="58">
        <v>0</v>
      </c>
      <c r="M556" s="17">
        <f t="shared" si="8"/>
        <v>0</v>
      </c>
      <c r="N556" s="62"/>
    </row>
    <row r="557" spans="1:14" ht="13.5" thickBot="1">
      <c r="A557" s="12" t="s">
        <v>174</v>
      </c>
      <c r="B557" s="10">
        <v>2</v>
      </c>
      <c r="C557" s="15">
        <v>48644.73828125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58">
        <v>0</v>
      </c>
      <c r="J557" s="58">
        <v>0</v>
      </c>
      <c r="K557" s="58">
        <v>0</v>
      </c>
      <c r="L557" s="58">
        <v>0</v>
      </c>
      <c r="M557" s="17">
        <f t="shared" si="8"/>
        <v>0</v>
      </c>
      <c r="N557" s="62"/>
    </row>
    <row r="558" spans="1:14" ht="13.5" thickBot="1">
      <c r="A558" s="12" t="s">
        <v>174</v>
      </c>
      <c r="B558" s="10">
        <v>3</v>
      </c>
      <c r="C558" s="15">
        <v>46459.2421875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58">
        <v>0</v>
      </c>
      <c r="J558" s="58">
        <v>0</v>
      </c>
      <c r="K558" s="58">
        <v>0</v>
      </c>
      <c r="L558" s="58">
        <v>0</v>
      </c>
      <c r="M558" s="17">
        <f t="shared" si="8"/>
        <v>0</v>
      </c>
      <c r="N558" s="62"/>
    </row>
    <row r="559" spans="1:14" ht="13.5" thickBot="1">
      <c r="A559" s="12" t="s">
        <v>174</v>
      </c>
      <c r="B559" s="10">
        <v>4</v>
      </c>
      <c r="C559" s="15">
        <v>44995.4140625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58">
        <v>0</v>
      </c>
      <c r="J559" s="58">
        <v>0</v>
      </c>
      <c r="K559" s="58">
        <v>0</v>
      </c>
      <c r="L559" s="58">
        <v>0</v>
      </c>
      <c r="M559" s="17">
        <f t="shared" si="8"/>
        <v>0</v>
      </c>
      <c r="N559" s="62"/>
    </row>
    <row r="560" spans="1:14" ht="13.5" thickBot="1">
      <c r="A560" s="12" t="s">
        <v>174</v>
      </c>
      <c r="B560" s="10">
        <v>5</v>
      </c>
      <c r="C560" s="15">
        <v>44453.12109375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58">
        <v>0</v>
      </c>
      <c r="J560" s="58">
        <v>0</v>
      </c>
      <c r="K560" s="58">
        <v>0</v>
      </c>
      <c r="L560" s="58">
        <v>0</v>
      </c>
      <c r="M560" s="17">
        <f t="shared" si="8"/>
        <v>0</v>
      </c>
      <c r="N560" s="62"/>
    </row>
    <row r="561" spans="1:14" ht="13.5" thickBot="1">
      <c r="A561" s="12" t="s">
        <v>174</v>
      </c>
      <c r="B561" s="10">
        <v>6</v>
      </c>
      <c r="C561" s="15">
        <v>44992.2109375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58">
        <v>0</v>
      </c>
      <c r="J561" s="58">
        <v>0</v>
      </c>
      <c r="K561" s="58">
        <v>0</v>
      </c>
      <c r="L561" s="58">
        <v>0</v>
      </c>
      <c r="M561" s="17">
        <f t="shared" si="8"/>
        <v>0</v>
      </c>
      <c r="N561" s="62"/>
    </row>
    <row r="562" spans="1:14" ht="13.5" thickBot="1">
      <c r="A562" s="12" t="s">
        <v>174</v>
      </c>
      <c r="B562" s="10">
        <v>7</v>
      </c>
      <c r="C562" s="15">
        <v>46362.4140625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58">
        <v>0</v>
      </c>
      <c r="J562" s="58">
        <v>0</v>
      </c>
      <c r="K562" s="58">
        <v>0</v>
      </c>
      <c r="L562" s="58">
        <v>0</v>
      </c>
      <c r="M562" s="17">
        <f t="shared" si="8"/>
        <v>0</v>
      </c>
      <c r="N562" s="62"/>
    </row>
    <row r="563" spans="1:14" ht="13.5" thickBot="1">
      <c r="A563" s="12" t="s">
        <v>174</v>
      </c>
      <c r="B563" s="10">
        <v>8</v>
      </c>
      <c r="C563" s="15">
        <v>46991.265625</v>
      </c>
      <c r="D563" s="15">
        <v>87.1</v>
      </c>
      <c r="E563" s="15">
        <v>82.5</v>
      </c>
      <c r="F563" s="15">
        <v>81.423710565378997</v>
      </c>
      <c r="G563" s="15">
        <v>81.423710565378997</v>
      </c>
      <c r="H563" s="15">
        <v>0</v>
      </c>
      <c r="I563" s="58">
        <v>3.9917647210000002E-3</v>
      </c>
      <c r="J563" s="58">
        <v>3.9917647210000002E-3</v>
      </c>
      <c r="K563" s="58">
        <v>7.5688427099999999E-4</v>
      </c>
      <c r="L563" s="58">
        <v>7.5688427099999999E-4</v>
      </c>
      <c r="M563" s="17">
        <f t="shared" si="8"/>
        <v>1</v>
      </c>
      <c r="N563" s="62"/>
    </row>
    <row r="564" spans="1:14" ht="13.5" thickBot="1">
      <c r="A564" s="12" t="s">
        <v>174</v>
      </c>
      <c r="B564" s="10">
        <v>9</v>
      </c>
      <c r="C564" s="15">
        <v>48936.08203125</v>
      </c>
      <c r="D564" s="15">
        <v>555.70000000000005</v>
      </c>
      <c r="E564" s="15">
        <v>551.4</v>
      </c>
      <c r="F564" s="15">
        <v>484.71026101764699</v>
      </c>
      <c r="G564" s="15">
        <v>484.71026101764699</v>
      </c>
      <c r="H564" s="15">
        <v>0</v>
      </c>
      <c r="I564" s="58">
        <v>4.9922460606000002E-2</v>
      </c>
      <c r="J564" s="58">
        <v>4.9922460606000002E-2</v>
      </c>
      <c r="K564" s="58">
        <v>4.689855062E-2</v>
      </c>
      <c r="L564" s="58">
        <v>4.689855062E-2</v>
      </c>
      <c r="M564" s="17">
        <f t="shared" si="8"/>
        <v>1</v>
      </c>
      <c r="N564" s="62"/>
    </row>
    <row r="565" spans="1:14" ht="13.5" thickBot="1">
      <c r="A565" s="12" t="s">
        <v>174</v>
      </c>
      <c r="B565" s="10">
        <v>10</v>
      </c>
      <c r="C565" s="15">
        <v>52068.984375</v>
      </c>
      <c r="D565" s="15">
        <v>956.5</v>
      </c>
      <c r="E565" s="15">
        <v>949.2</v>
      </c>
      <c r="F565" s="15">
        <v>873.23345275302802</v>
      </c>
      <c r="G565" s="15">
        <v>873.23345275302802</v>
      </c>
      <c r="H565" s="15">
        <v>0</v>
      </c>
      <c r="I565" s="58">
        <v>5.8555940398000002E-2</v>
      </c>
      <c r="J565" s="58">
        <v>5.8555940398000002E-2</v>
      </c>
      <c r="K565" s="58">
        <v>5.3422325771E-2</v>
      </c>
      <c r="L565" s="58">
        <v>5.3422325771E-2</v>
      </c>
      <c r="M565" s="17">
        <f t="shared" si="8"/>
        <v>1</v>
      </c>
      <c r="N565" s="62"/>
    </row>
    <row r="566" spans="1:14" ht="13.5" thickBot="1">
      <c r="A566" s="12" t="s">
        <v>174</v>
      </c>
      <c r="B566" s="10">
        <v>11</v>
      </c>
      <c r="C566" s="15">
        <v>55781.703125</v>
      </c>
      <c r="D566" s="15">
        <v>1128.2</v>
      </c>
      <c r="E566" s="15">
        <v>1120.2</v>
      </c>
      <c r="F566" s="15">
        <v>1041.88398974498</v>
      </c>
      <c r="G566" s="15">
        <v>1041.88398974498</v>
      </c>
      <c r="H566" s="15">
        <v>0</v>
      </c>
      <c r="I566" s="58">
        <v>6.0700429152000003E-2</v>
      </c>
      <c r="J566" s="58">
        <v>6.0700429152000003E-2</v>
      </c>
      <c r="K566" s="58">
        <v>5.5074550109000003E-2</v>
      </c>
      <c r="L566" s="58">
        <v>5.5074550109000003E-2</v>
      </c>
      <c r="M566" s="17">
        <f t="shared" si="8"/>
        <v>1</v>
      </c>
      <c r="N566" s="62"/>
    </row>
    <row r="567" spans="1:14" ht="13.5" thickBot="1">
      <c r="A567" s="12" t="s">
        <v>174</v>
      </c>
      <c r="B567" s="10">
        <v>12</v>
      </c>
      <c r="C567" s="15">
        <v>59208.1328125</v>
      </c>
      <c r="D567" s="15">
        <v>1184</v>
      </c>
      <c r="E567" s="15">
        <v>1176</v>
      </c>
      <c r="F567" s="15">
        <v>1121.74971419758</v>
      </c>
      <c r="G567" s="15">
        <v>1146.9046936787499</v>
      </c>
      <c r="H567" s="15">
        <v>25.154979481165999</v>
      </c>
      <c r="I567" s="58">
        <v>2.6086713306000001E-2</v>
      </c>
      <c r="J567" s="58">
        <v>4.3776572293999998E-2</v>
      </c>
      <c r="K567" s="58">
        <v>2.0460834261999999E-2</v>
      </c>
      <c r="L567" s="58">
        <v>3.8150693249999999E-2</v>
      </c>
      <c r="M567" s="17">
        <f t="shared" si="8"/>
        <v>1</v>
      </c>
      <c r="N567" s="62"/>
    </row>
    <row r="568" spans="1:14" ht="13.5" thickBot="1">
      <c r="A568" s="12" t="s">
        <v>174</v>
      </c>
      <c r="B568" s="10">
        <v>13</v>
      </c>
      <c r="C568" s="15">
        <v>62231.86328125</v>
      </c>
      <c r="D568" s="15">
        <v>1214.5999999999999</v>
      </c>
      <c r="E568" s="15">
        <v>1206.0999999999999</v>
      </c>
      <c r="F568" s="15">
        <v>1160.4876503043699</v>
      </c>
      <c r="G568" s="15">
        <v>1222.77705048137</v>
      </c>
      <c r="H568" s="15">
        <v>62.289400177002001</v>
      </c>
      <c r="I568" s="58">
        <v>5.750387117E-3</v>
      </c>
      <c r="J568" s="58">
        <v>3.8053691769000003E-2</v>
      </c>
      <c r="K568" s="58">
        <v>1.1727883600999999E-2</v>
      </c>
      <c r="L568" s="58">
        <v>3.2076195284999998E-2</v>
      </c>
      <c r="M568" s="17">
        <f t="shared" si="8"/>
        <v>1</v>
      </c>
      <c r="N568" s="62"/>
    </row>
    <row r="569" spans="1:14" ht="13.5" thickBot="1">
      <c r="A569" s="12" t="s">
        <v>174</v>
      </c>
      <c r="B569" s="10">
        <v>14</v>
      </c>
      <c r="C569" s="15">
        <v>65239.50390625</v>
      </c>
      <c r="D569" s="15">
        <v>1229.9000000000001</v>
      </c>
      <c r="E569" s="15">
        <v>1221.5999999999999</v>
      </c>
      <c r="F569" s="15">
        <v>1127.4022956249501</v>
      </c>
      <c r="G569" s="15">
        <v>1193.62467845016</v>
      </c>
      <c r="H569" s="15">
        <v>66.222382825215007</v>
      </c>
      <c r="I569" s="58">
        <v>2.5510071413000001E-2</v>
      </c>
      <c r="J569" s="58">
        <v>7.2079960881999999E-2</v>
      </c>
      <c r="K569" s="58">
        <v>1.9673221905E-2</v>
      </c>
      <c r="L569" s="58">
        <v>6.6243111374000005E-2</v>
      </c>
      <c r="M569" s="17">
        <f t="shared" si="8"/>
        <v>1</v>
      </c>
      <c r="N569" s="62"/>
    </row>
    <row r="570" spans="1:14" ht="13.5" thickBot="1">
      <c r="A570" s="12" t="s">
        <v>174</v>
      </c>
      <c r="B570" s="10">
        <v>15</v>
      </c>
      <c r="C570" s="15">
        <v>67774.7421875</v>
      </c>
      <c r="D570" s="15">
        <v>1214.5999999999999</v>
      </c>
      <c r="E570" s="15">
        <v>1206.4000000000001</v>
      </c>
      <c r="F570" s="15">
        <v>1091.8867159869901</v>
      </c>
      <c r="G570" s="15">
        <v>1143.3812840742501</v>
      </c>
      <c r="H570" s="15">
        <v>51.494568087259999</v>
      </c>
      <c r="I570" s="58">
        <v>5.0083485178999999E-2</v>
      </c>
      <c r="J570" s="58">
        <v>8.6296261612000005E-2</v>
      </c>
      <c r="K570" s="58">
        <v>4.4316959160000002E-2</v>
      </c>
      <c r="L570" s="58">
        <v>8.0529735591999996E-2</v>
      </c>
      <c r="M570" s="17">
        <f t="shared" si="8"/>
        <v>1</v>
      </c>
      <c r="N570" s="62"/>
    </row>
    <row r="571" spans="1:14" ht="13.5" thickBot="1">
      <c r="A571" s="12" t="s">
        <v>174</v>
      </c>
      <c r="B571" s="10">
        <v>16</v>
      </c>
      <c r="C571" s="15">
        <v>69384.28125</v>
      </c>
      <c r="D571" s="15">
        <v>1180</v>
      </c>
      <c r="E571" s="15">
        <v>1171.8</v>
      </c>
      <c r="F571" s="15">
        <v>1094.4606865819301</v>
      </c>
      <c r="G571" s="15">
        <v>1133.83292500178</v>
      </c>
      <c r="H571" s="15">
        <v>39.372238419851001</v>
      </c>
      <c r="I571" s="58">
        <v>3.2466297466999999E-2</v>
      </c>
      <c r="J571" s="58">
        <v>6.0154228844999998E-2</v>
      </c>
      <c r="K571" s="58">
        <v>2.6699771447E-2</v>
      </c>
      <c r="L571" s="58">
        <v>5.4387702825000002E-2</v>
      </c>
      <c r="M571" s="17">
        <f t="shared" si="8"/>
        <v>1</v>
      </c>
      <c r="N571" s="62"/>
    </row>
    <row r="572" spans="1:14" ht="13.5" thickBot="1">
      <c r="A572" s="12" t="s">
        <v>174</v>
      </c>
      <c r="B572" s="10">
        <v>17</v>
      </c>
      <c r="C572" s="15">
        <v>70196.1484375</v>
      </c>
      <c r="D572" s="15">
        <v>983.5</v>
      </c>
      <c r="E572" s="15">
        <v>976</v>
      </c>
      <c r="F572" s="15">
        <v>1104.0723691712501</v>
      </c>
      <c r="G572" s="15">
        <v>1162.3730703147201</v>
      </c>
      <c r="H572" s="15">
        <v>58.300701143475997</v>
      </c>
      <c r="I572" s="58">
        <v>0.125789782218</v>
      </c>
      <c r="J572" s="58">
        <v>8.4790695619000003E-2</v>
      </c>
      <c r="K572" s="58">
        <v>0.13106404382100001</v>
      </c>
      <c r="L572" s="58">
        <v>9.0064957222999995E-2</v>
      </c>
      <c r="M572" s="17">
        <f t="shared" si="8"/>
        <v>1</v>
      </c>
      <c r="N572" s="62"/>
    </row>
    <row r="573" spans="1:14" ht="13.5" thickBot="1">
      <c r="A573" s="12" t="s">
        <v>174</v>
      </c>
      <c r="B573" s="10">
        <v>18</v>
      </c>
      <c r="C573" s="15">
        <v>69908.40625</v>
      </c>
      <c r="D573" s="15">
        <v>924.3</v>
      </c>
      <c r="E573" s="15">
        <v>917.3</v>
      </c>
      <c r="F573" s="15">
        <v>799.43113084475203</v>
      </c>
      <c r="G573" s="15">
        <v>826.32521397802498</v>
      </c>
      <c r="H573" s="15">
        <v>26.894083133273</v>
      </c>
      <c r="I573" s="58">
        <v>6.8899286934999998E-2</v>
      </c>
      <c r="J573" s="58">
        <v>8.7812144272000001E-2</v>
      </c>
      <c r="K573" s="58">
        <v>6.3976642772000006E-2</v>
      </c>
      <c r="L573" s="58">
        <v>8.2889500108999994E-2</v>
      </c>
      <c r="M573" s="17">
        <f t="shared" si="8"/>
        <v>1</v>
      </c>
      <c r="N573" s="62"/>
    </row>
    <row r="574" spans="1:14" ht="13.5" thickBot="1">
      <c r="A574" s="12" t="s">
        <v>174</v>
      </c>
      <c r="B574" s="10">
        <v>19</v>
      </c>
      <c r="C574" s="15">
        <v>68437.515625</v>
      </c>
      <c r="D574" s="15">
        <v>774.7</v>
      </c>
      <c r="E574" s="15">
        <v>768.5</v>
      </c>
      <c r="F574" s="15">
        <v>368.06715596536799</v>
      </c>
      <c r="G574" s="15">
        <v>368.06715596536799</v>
      </c>
      <c r="H574" s="15">
        <v>0</v>
      </c>
      <c r="I574" s="58">
        <v>0.28595839946099999</v>
      </c>
      <c r="J574" s="58">
        <v>0.28595839946099999</v>
      </c>
      <c r="K574" s="58">
        <v>0.281598343202</v>
      </c>
      <c r="L574" s="58">
        <v>0.281598343202</v>
      </c>
      <c r="M574" s="17">
        <f t="shared" si="8"/>
        <v>1</v>
      </c>
      <c r="N574" s="62"/>
    </row>
    <row r="575" spans="1:14" ht="13.5" thickBot="1">
      <c r="A575" s="12" t="s">
        <v>174</v>
      </c>
      <c r="B575" s="10">
        <v>20</v>
      </c>
      <c r="C575" s="15">
        <v>65950.390625</v>
      </c>
      <c r="D575" s="15">
        <v>273.7</v>
      </c>
      <c r="E575" s="15">
        <v>268.89999999999998</v>
      </c>
      <c r="F575" s="15">
        <v>118.50400048284099</v>
      </c>
      <c r="G575" s="15">
        <v>118.50400048284099</v>
      </c>
      <c r="H575" s="15">
        <v>0</v>
      </c>
      <c r="I575" s="58">
        <v>0.109139240166</v>
      </c>
      <c r="J575" s="58">
        <v>0.109139240166</v>
      </c>
      <c r="K575" s="58">
        <v>0.10576371274</v>
      </c>
      <c r="L575" s="58">
        <v>0.10576371274</v>
      </c>
      <c r="M575" s="17">
        <f t="shared" si="8"/>
        <v>1</v>
      </c>
      <c r="N575" s="62"/>
    </row>
    <row r="576" spans="1:14" ht="13.5" thickBot="1">
      <c r="A576" s="12" t="s">
        <v>174</v>
      </c>
      <c r="B576" s="10">
        <v>21</v>
      </c>
      <c r="C576" s="15">
        <v>63341.93359375</v>
      </c>
      <c r="D576" s="15">
        <v>40.700000000000003</v>
      </c>
      <c r="E576" s="15">
        <v>35.4</v>
      </c>
      <c r="F576" s="15">
        <v>21.933586191528001</v>
      </c>
      <c r="G576" s="15">
        <v>21.933586191528001</v>
      </c>
      <c r="H576" s="15">
        <v>0</v>
      </c>
      <c r="I576" s="58">
        <v>1.3197196771E-2</v>
      </c>
      <c r="J576" s="58">
        <v>1.3197196771E-2</v>
      </c>
      <c r="K576" s="58">
        <v>9.470051904E-3</v>
      </c>
      <c r="L576" s="58">
        <v>9.470051904E-3</v>
      </c>
      <c r="M576" s="17">
        <f t="shared" si="8"/>
        <v>1</v>
      </c>
      <c r="N576" s="62"/>
    </row>
    <row r="577" spans="1:14" ht="13.5" thickBot="1">
      <c r="A577" s="12" t="s">
        <v>174</v>
      </c>
      <c r="B577" s="10">
        <v>22</v>
      </c>
      <c r="C577" s="15">
        <v>60892.01171875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58">
        <v>0</v>
      </c>
      <c r="J577" s="58">
        <v>0</v>
      </c>
      <c r="K577" s="58">
        <v>0</v>
      </c>
      <c r="L577" s="58">
        <v>0</v>
      </c>
      <c r="M577" s="17">
        <f t="shared" si="8"/>
        <v>0</v>
      </c>
      <c r="N577" s="62"/>
    </row>
    <row r="578" spans="1:14" ht="13.5" thickBot="1">
      <c r="A578" s="12" t="s">
        <v>174</v>
      </c>
      <c r="B578" s="10">
        <v>23</v>
      </c>
      <c r="C578" s="15">
        <v>56486.20703125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58">
        <v>0</v>
      </c>
      <c r="J578" s="58">
        <v>0</v>
      </c>
      <c r="K578" s="58">
        <v>0</v>
      </c>
      <c r="L578" s="58">
        <v>0</v>
      </c>
      <c r="M578" s="17">
        <f t="shared" si="8"/>
        <v>0</v>
      </c>
      <c r="N578" s="62"/>
    </row>
    <row r="579" spans="1:14" ht="13.5" thickBot="1">
      <c r="A579" s="12" t="s">
        <v>174</v>
      </c>
      <c r="B579" s="10">
        <v>24</v>
      </c>
      <c r="C579" s="15">
        <v>52237.58984375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58">
        <v>0</v>
      </c>
      <c r="J579" s="58">
        <v>0</v>
      </c>
      <c r="K579" s="58">
        <v>0</v>
      </c>
      <c r="L579" s="58">
        <v>0</v>
      </c>
      <c r="M579" s="17">
        <f t="shared" si="8"/>
        <v>0</v>
      </c>
      <c r="N579" s="62"/>
    </row>
    <row r="580" spans="1:14" ht="13.5" thickBot="1">
      <c r="A580" s="12" t="s">
        <v>175</v>
      </c>
      <c r="B580" s="10">
        <v>1</v>
      </c>
      <c r="C580" s="15">
        <v>48204.5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58">
        <v>0</v>
      </c>
      <c r="J580" s="58">
        <v>0</v>
      </c>
      <c r="K580" s="58">
        <v>0</v>
      </c>
      <c r="L580" s="58">
        <v>0</v>
      </c>
      <c r="M580" s="17">
        <f t="shared" si="8"/>
        <v>0</v>
      </c>
      <c r="N580" s="62"/>
    </row>
    <row r="581" spans="1:14" ht="13.5" thickBot="1">
      <c r="A581" s="12" t="s">
        <v>175</v>
      </c>
      <c r="B581" s="10">
        <v>2</v>
      </c>
      <c r="C581" s="15">
        <v>45301.66015625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58">
        <v>0</v>
      </c>
      <c r="J581" s="58">
        <v>0</v>
      </c>
      <c r="K581" s="58">
        <v>0</v>
      </c>
      <c r="L581" s="58">
        <v>0</v>
      </c>
      <c r="M581" s="17">
        <f t="shared" ref="M581:M644" si="9">IF(F581&gt;5,1,0)</f>
        <v>0</v>
      </c>
      <c r="N581" s="62"/>
    </row>
    <row r="582" spans="1:14" ht="13.5" thickBot="1">
      <c r="A582" s="12" t="s">
        <v>175</v>
      </c>
      <c r="B582" s="10">
        <v>3</v>
      </c>
      <c r="C582" s="15">
        <v>43061.42578125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58">
        <v>0</v>
      </c>
      <c r="J582" s="58">
        <v>0</v>
      </c>
      <c r="K582" s="58">
        <v>0</v>
      </c>
      <c r="L582" s="58">
        <v>0</v>
      </c>
      <c r="M582" s="17">
        <f t="shared" si="9"/>
        <v>0</v>
      </c>
      <c r="N582" s="62"/>
    </row>
    <row r="583" spans="1:14" ht="13.5" thickBot="1">
      <c r="A583" s="12" t="s">
        <v>175</v>
      </c>
      <c r="B583" s="10">
        <v>4</v>
      </c>
      <c r="C583" s="15">
        <v>41644.01953125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58">
        <v>0</v>
      </c>
      <c r="J583" s="58">
        <v>0</v>
      </c>
      <c r="K583" s="58">
        <v>0</v>
      </c>
      <c r="L583" s="58">
        <v>0</v>
      </c>
      <c r="M583" s="17">
        <f t="shared" si="9"/>
        <v>0</v>
      </c>
      <c r="N583" s="62"/>
    </row>
    <row r="584" spans="1:14" ht="13.5" thickBot="1">
      <c r="A584" s="12" t="s">
        <v>175</v>
      </c>
      <c r="B584" s="10">
        <v>5</v>
      </c>
      <c r="C584" s="15">
        <v>41152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58">
        <v>0</v>
      </c>
      <c r="J584" s="58">
        <v>0</v>
      </c>
      <c r="K584" s="58">
        <v>0</v>
      </c>
      <c r="L584" s="58">
        <v>0</v>
      </c>
      <c r="M584" s="17">
        <f t="shared" si="9"/>
        <v>0</v>
      </c>
      <c r="N584" s="62"/>
    </row>
    <row r="585" spans="1:14" ht="13.5" thickBot="1">
      <c r="A585" s="12" t="s">
        <v>175</v>
      </c>
      <c r="B585" s="10">
        <v>6</v>
      </c>
      <c r="C585" s="15">
        <v>41888.515625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58">
        <v>0</v>
      </c>
      <c r="J585" s="58">
        <v>0</v>
      </c>
      <c r="K585" s="58">
        <v>0</v>
      </c>
      <c r="L585" s="58">
        <v>0</v>
      </c>
      <c r="M585" s="17">
        <f t="shared" si="9"/>
        <v>0</v>
      </c>
      <c r="N585" s="62"/>
    </row>
    <row r="586" spans="1:14" ht="13.5" thickBot="1">
      <c r="A586" s="12" t="s">
        <v>175</v>
      </c>
      <c r="B586" s="10">
        <v>7</v>
      </c>
      <c r="C586" s="15">
        <v>43086.80078125</v>
      </c>
      <c r="D586" s="15">
        <v>0</v>
      </c>
      <c r="E586" s="15">
        <v>0</v>
      </c>
      <c r="F586" s="15">
        <v>3.8309206672000003E-2</v>
      </c>
      <c r="G586" s="15">
        <v>3.8309206672000003E-2</v>
      </c>
      <c r="H586" s="15">
        <v>0</v>
      </c>
      <c r="I586" s="58">
        <v>2.6940370374712199E-5</v>
      </c>
      <c r="J586" s="58">
        <v>2.6940370374712199E-5</v>
      </c>
      <c r="K586" s="58">
        <v>2.6940370374712199E-5</v>
      </c>
      <c r="L586" s="58">
        <v>2.6940370374712199E-5</v>
      </c>
      <c r="M586" s="17">
        <f t="shared" si="9"/>
        <v>0</v>
      </c>
      <c r="N586" s="62"/>
    </row>
    <row r="587" spans="1:14" ht="13.5" thickBot="1">
      <c r="A587" s="12" t="s">
        <v>175</v>
      </c>
      <c r="B587" s="10">
        <v>8</v>
      </c>
      <c r="C587" s="15">
        <v>44032.53515625</v>
      </c>
      <c r="D587" s="15">
        <v>83.3</v>
      </c>
      <c r="E587" s="15">
        <v>79.099999999999994</v>
      </c>
      <c r="F587" s="15">
        <v>71.544241916199994</v>
      </c>
      <c r="G587" s="15">
        <v>71.544241916199994</v>
      </c>
      <c r="H587" s="15">
        <v>0</v>
      </c>
      <c r="I587" s="58">
        <v>8.2670591300000006E-3</v>
      </c>
      <c r="J587" s="58">
        <v>8.2670591300000006E-3</v>
      </c>
      <c r="K587" s="58">
        <v>5.3134726319999997E-3</v>
      </c>
      <c r="L587" s="58">
        <v>5.3134726319999997E-3</v>
      </c>
      <c r="M587" s="17">
        <f t="shared" si="9"/>
        <v>1</v>
      </c>
      <c r="N587" s="62"/>
    </row>
    <row r="588" spans="1:14" ht="13.5" thickBot="1">
      <c r="A588" s="12" t="s">
        <v>175</v>
      </c>
      <c r="B588" s="10">
        <v>9</v>
      </c>
      <c r="C588" s="15">
        <v>46820.7109375</v>
      </c>
      <c r="D588" s="15">
        <v>474.8</v>
      </c>
      <c r="E588" s="15">
        <v>472.5</v>
      </c>
      <c r="F588" s="15">
        <v>427.77219460765502</v>
      </c>
      <c r="G588" s="15">
        <v>427.77219460765502</v>
      </c>
      <c r="H588" s="15">
        <v>0</v>
      </c>
      <c r="I588" s="58">
        <v>3.3071593102000002E-2</v>
      </c>
      <c r="J588" s="58">
        <v>3.3071593102000002E-2</v>
      </c>
      <c r="K588" s="58">
        <v>3.1454152877E-2</v>
      </c>
      <c r="L588" s="58">
        <v>3.1454152877E-2</v>
      </c>
      <c r="M588" s="17">
        <f t="shared" si="9"/>
        <v>1</v>
      </c>
      <c r="N588" s="62"/>
    </row>
    <row r="589" spans="1:14" ht="13.5" thickBot="1">
      <c r="A589" s="12" t="s">
        <v>175</v>
      </c>
      <c r="B589" s="10">
        <v>10</v>
      </c>
      <c r="C589" s="15">
        <v>50756.484375</v>
      </c>
      <c r="D589" s="15">
        <v>806</v>
      </c>
      <c r="E589" s="15">
        <v>800.8</v>
      </c>
      <c r="F589" s="15">
        <v>731.85779217071001</v>
      </c>
      <c r="G589" s="15">
        <v>736.35102571156301</v>
      </c>
      <c r="H589" s="15">
        <v>4.4932335408529998</v>
      </c>
      <c r="I589" s="58">
        <v>4.8979588106999997E-2</v>
      </c>
      <c r="J589" s="58">
        <v>5.2139386659000003E-2</v>
      </c>
      <c r="K589" s="58">
        <v>4.5322766728000001E-2</v>
      </c>
      <c r="L589" s="58">
        <v>4.8482565280000001E-2</v>
      </c>
      <c r="M589" s="17">
        <f t="shared" si="9"/>
        <v>1</v>
      </c>
      <c r="N589" s="62"/>
    </row>
    <row r="590" spans="1:14" ht="13.5" thickBot="1">
      <c r="A590" s="12" t="s">
        <v>175</v>
      </c>
      <c r="B590" s="10">
        <v>11</v>
      </c>
      <c r="C590" s="15">
        <v>55134.21484375</v>
      </c>
      <c r="D590" s="15">
        <v>1096</v>
      </c>
      <c r="E590" s="15">
        <v>1090</v>
      </c>
      <c r="F590" s="15">
        <v>822.89763905604696</v>
      </c>
      <c r="G590" s="15">
        <v>830.17141956514797</v>
      </c>
      <c r="H590" s="15">
        <v>7.2737805090999998</v>
      </c>
      <c r="I590" s="58">
        <v>0.18693992998200001</v>
      </c>
      <c r="J590" s="58">
        <v>0.19205510614900001</v>
      </c>
      <c r="K590" s="58">
        <v>0.18272052069899999</v>
      </c>
      <c r="L590" s="58">
        <v>0.18783569686599999</v>
      </c>
      <c r="M590" s="17">
        <f t="shared" si="9"/>
        <v>1</v>
      </c>
      <c r="N590" s="62"/>
    </row>
    <row r="591" spans="1:14" ht="13.5" thickBot="1">
      <c r="A591" s="12" t="s">
        <v>175</v>
      </c>
      <c r="B591" s="10">
        <v>12</v>
      </c>
      <c r="C591" s="15">
        <v>59223.84765625</v>
      </c>
      <c r="D591" s="15">
        <v>1149.5</v>
      </c>
      <c r="E591" s="15">
        <v>1142.5999999999999</v>
      </c>
      <c r="F591" s="15">
        <v>948.33286125633401</v>
      </c>
      <c r="G591" s="15">
        <v>978.30178788105604</v>
      </c>
      <c r="H591" s="15">
        <v>29.968926624721</v>
      </c>
      <c r="I591" s="58">
        <v>0.120392554232</v>
      </c>
      <c r="J591" s="58">
        <v>0.14146774876400001</v>
      </c>
      <c r="K591" s="58">
        <v>0.11554023355699999</v>
      </c>
      <c r="L591" s="58">
        <v>0.13661542808900001</v>
      </c>
      <c r="M591" s="17">
        <f t="shared" si="9"/>
        <v>1</v>
      </c>
      <c r="N591" s="62"/>
    </row>
    <row r="592" spans="1:14" ht="13.5" thickBot="1">
      <c r="A592" s="12" t="s">
        <v>175</v>
      </c>
      <c r="B592" s="10">
        <v>13</v>
      </c>
      <c r="C592" s="15">
        <v>62546.703125</v>
      </c>
      <c r="D592" s="15">
        <v>1149.0999999999999</v>
      </c>
      <c r="E592" s="15">
        <v>1141.9000000000001</v>
      </c>
      <c r="F592" s="15">
        <v>866.63375014463998</v>
      </c>
      <c r="G592" s="15">
        <v>877.07996381176804</v>
      </c>
      <c r="H592" s="15">
        <v>10.446213667126999</v>
      </c>
      <c r="I592" s="58">
        <v>0.19129397762799999</v>
      </c>
      <c r="J592" s="58">
        <v>0.198640119448</v>
      </c>
      <c r="K592" s="58">
        <v>0.18623068648900001</v>
      </c>
      <c r="L592" s="58">
        <v>0.19357682830799999</v>
      </c>
      <c r="M592" s="17">
        <f t="shared" si="9"/>
        <v>1</v>
      </c>
      <c r="N592" s="62"/>
    </row>
    <row r="593" spans="1:14" ht="13.5" thickBot="1">
      <c r="A593" s="12" t="s">
        <v>175</v>
      </c>
      <c r="B593" s="10">
        <v>14</v>
      </c>
      <c r="C593" s="15">
        <v>65673.546875</v>
      </c>
      <c r="D593" s="15">
        <v>1141.0999999999999</v>
      </c>
      <c r="E593" s="15">
        <v>1133.9000000000001</v>
      </c>
      <c r="F593" s="15">
        <v>776.50264390309701</v>
      </c>
      <c r="G593" s="15">
        <v>783.51806765238496</v>
      </c>
      <c r="H593" s="15">
        <v>7.0154237492869997</v>
      </c>
      <c r="I593" s="58">
        <v>0.25146408744499998</v>
      </c>
      <c r="J593" s="58">
        <v>0.25639757812699998</v>
      </c>
      <c r="K593" s="58">
        <v>0.24640079630600001</v>
      </c>
      <c r="L593" s="58">
        <v>0.251334286987</v>
      </c>
      <c r="M593" s="17">
        <f t="shared" si="9"/>
        <v>1</v>
      </c>
      <c r="N593" s="62"/>
    </row>
    <row r="594" spans="1:14" ht="13.5" thickBot="1">
      <c r="A594" s="12" t="s">
        <v>175</v>
      </c>
      <c r="B594" s="10">
        <v>15</v>
      </c>
      <c r="C594" s="15">
        <v>68017.359375</v>
      </c>
      <c r="D594" s="15">
        <v>1145.5999999999999</v>
      </c>
      <c r="E594" s="15">
        <v>1138.2</v>
      </c>
      <c r="F594" s="15">
        <v>586.73141820496903</v>
      </c>
      <c r="G594" s="15">
        <v>594.26494043787397</v>
      </c>
      <c r="H594" s="15">
        <v>7.5335222329039997</v>
      </c>
      <c r="I594" s="58">
        <v>0.38771804469900001</v>
      </c>
      <c r="J594" s="58">
        <v>0.39301588030500001</v>
      </c>
      <c r="K594" s="58">
        <v>0.382514106583</v>
      </c>
      <c r="L594" s="58">
        <v>0.38781194218999998</v>
      </c>
      <c r="M594" s="17">
        <f t="shared" si="9"/>
        <v>1</v>
      </c>
      <c r="N594" s="62"/>
    </row>
    <row r="595" spans="1:14" ht="13.5" thickBot="1">
      <c r="A595" s="12" t="s">
        <v>175</v>
      </c>
      <c r="B595" s="10">
        <v>16</v>
      </c>
      <c r="C595" s="15">
        <v>69628.2890625</v>
      </c>
      <c r="D595" s="15">
        <v>1128.7</v>
      </c>
      <c r="E595" s="15">
        <v>1121.5</v>
      </c>
      <c r="F595" s="15">
        <v>574.31367783029896</v>
      </c>
      <c r="G595" s="15">
        <v>618.02584682265899</v>
      </c>
      <c r="H595" s="15">
        <v>43.712168992358997</v>
      </c>
      <c r="I595" s="58">
        <v>0.35912387705799997</v>
      </c>
      <c r="J595" s="58">
        <v>0.38986379899399998</v>
      </c>
      <c r="K595" s="58">
        <v>0.35406058591900003</v>
      </c>
      <c r="L595" s="58">
        <v>0.384800507854</v>
      </c>
      <c r="M595" s="17">
        <f t="shared" si="9"/>
        <v>1</v>
      </c>
      <c r="N595" s="62"/>
    </row>
    <row r="596" spans="1:14" ht="13.5" thickBot="1">
      <c r="A596" s="12" t="s">
        <v>175</v>
      </c>
      <c r="B596" s="10">
        <v>17</v>
      </c>
      <c r="C596" s="15">
        <v>70537.25</v>
      </c>
      <c r="D596" s="15">
        <v>1059.3</v>
      </c>
      <c r="E596" s="15">
        <v>1054.3</v>
      </c>
      <c r="F596" s="15">
        <v>644.50317698319805</v>
      </c>
      <c r="G596" s="15">
        <v>665.20205063343099</v>
      </c>
      <c r="H596" s="15">
        <v>20.698873650231999</v>
      </c>
      <c r="I596" s="58">
        <v>0.27714342430799999</v>
      </c>
      <c r="J596" s="58">
        <v>0.29169959424500003</v>
      </c>
      <c r="K596" s="58">
        <v>0.27362724990600001</v>
      </c>
      <c r="L596" s="58">
        <v>0.288183419843</v>
      </c>
      <c r="M596" s="17">
        <f t="shared" si="9"/>
        <v>1</v>
      </c>
      <c r="N596" s="62"/>
    </row>
    <row r="597" spans="1:14" ht="13.5" thickBot="1">
      <c r="A597" s="12" t="s">
        <v>175</v>
      </c>
      <c r="B597" s="10">
        <v>18</v>
      </c>
      <c r="C597" s="15">
        <v>70310.9453125</v>
      </c>
      <c r="D597" s="15">
        <v>999.4</v>
      </c>
      <c r="E597" s="15">
        <v>994.7</v>
      </c>
      <c r="F597" s="15">
        <v>699.48305755972797</v>
      </c>
      <c r="G597" s="15">
        <v>725.04496520188104</v>
      </c>
      <c r="H597" s="15">
        <v>25.561907642152001</v>
      </c>
      <c r="I597" s="58">
        <v>0.192936030097</v>
      </c>
      <c r="J597" s="58">
        <v>0.21091205516100001</v>
      </c>
      <c r="K597" s="58">
        <v>0.18963082615900001</v>
      </c>
      <c r="L597" s="58">
        <v>0.20760685122299999</v>
      </c>
      <c r="M597" s="17">
        <f t="shared" si="9"/>
        <v>1</v>
      </c>
      <c r="N597" s="62"/>
    </row>
    <row r="598" spans="1:14" ht="13.5" thickBot="1">
      <c r="A598" s="12" t="s">
        <v>175</v>
      </c>
      <c r="B598" s="10">
        <v>19</v>
      </c>
      <c r="C598" s="15">
        <v>68866.3984375</v>
      </c>
      <c r="D598" s="15">
        <v>858.7</v>
      </c>
      <c r="E598" s="15">
        <v>854.8</v>
      </c>
      <c r="F598" s="15">
        <v>735.49971111125296</v>
      </c>
      <c r="G598" s="15">
        <v>748.02068259172904</v>
      </c>
      <c r="H598" s="15">
        <v>12.520971480475</v>
      </c>
      <c r="I598" s="58">
        <v>7.7833556545000002E-2</v>
      </c>
      <c r="J598" s="58">
        <v>8.6638740428000002E-2</v>
      </c>
      <c r="K598" s="58">
        <v>7.5090940512000007E-2</v>
      </c>
      <c r="L598" s="58">
        <v>8.3896124394000002E-2</v>
      </c>
      <c r="M598" s="17">
        <f t="shared" si="9"/>
        <v>1</v>
      </c>
      <c r="N598" s="62"/>
    </row>
    <row r="599" spans="1:14" ht="13.5" thickBot="1">
      <c r="A599" s="12" t="s">
        <v>175</v>
      </c>
      <c r="B599" s="10">
        <v>20</v>
      </c>
      <c r="C599" s="15">
        <v>66436.375</v>
      </c>
      <c r="D599" s="15">
        <v>375.7</v>
      </c>
      <c r="E599" s="15">
        <v>373.6</v>
      </c>
      <c r="F599" s="15">
        <v>319.99657683250001</v>
      </c>
      <c r="G599" s="15">
        <v>319.99657683250001</v>
      </c>
      <c r="H599" s="15">
        <v>0</v>
      </c>
      <c r="I599" s="58">
        <v>3.9172590131000003E-2</v>
      </c>
      <c r="J599" s="58">
        <v>3.9172590131000003E-2</v>
      </c>
      <c r="K599" s="58">
        <v>3.7695796881999998E-2</v>
      </c>
      <c r="L599" s="58">
        <v>3.7695796881999998E-2</v>
      </c>
      <c r="M599" s="17">
        <f t="shared" si="9"/>
        <v>1</v>
      </c>
      <c r="N599" s="62"/>
    </row>
    <row r="600" spans="1:14" ht="13.5" thickBot="1">
      <c r="A600" s="12" t="s">
        <v>175</v>
      </c>
      <c r="B600" s="10">
        <v>21</v>
      </c>
      <c r="C600" s="15">
        <v>63615.80078125</v>
      </c>
      <c r="D600" s="15">
        <v>50.3</v>
      </c>
      <c r="E600" s="15">
        <v>46.3</v>
      </c>
      <c r="F600" s="15">
        <v>36.226675661647</v>
      </c>
      <c r="G600" s="15">
        <v>36.226675661647</v>
      </c>
      <c r="H600" s="15">
        <v>0</v>
      </c>
      <c r="I600" s="58">
        <v>9.8968525579999998E-3</v>
      </c>
      <c r="J600" s="58">
        <v>9.8968525579999998E-3</v>
      </c>
      <c r="K600" s="58">
        <v>7.0839130359999997E-3</v>
      </c>
      <c r="L600" s="58">
        <v>7.0839130359999997E-3</v>
      </c>
      <c r="M600" s="17">
        <f t="shared" si="9"/>
        <v>1</v>
      </c>
      <c r="N600" s="62"/>
    </row>
    <row r="601" spans="1:14" ht="13.5" thickBot="1">
      <c r="A601" s="12" t="s">
        <v>175</v>
      </c>
      <c r="B601" s="10">
        <v>22</v>
      </c>
      <c r="C601" s="15">
        <v>60808.61328125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58">
        <v>0</v>
      </c>
      <c r="J601" s="58">
        <v>0</v>
      </c>
      <c r="K601" s="58">
        <v>0</v>
      </c>
      <c r="L601" s="58">
        <v>0</v>
      </c>
      <c r="M601" s="17">
        <f t="shared" si="9"/>
        <v>0</v>
      </c>
      <c r="N601" s="62"/>
    </row>
    <row r="602" spans="1:14" ht="13.5" thickBot="1">
      <c r="A602" s="12" t="s">
        <v>175</v>
      </c>
      <c r="B602" s="10">
        <v>23</v>
      </c>
      <c r="C602" s="15">
        <v>56243.41796875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58">
        <v>0</v>
      </c>
      <c r="J602" s="58">
        <v>0</v>
      </c>
      <c r="K602" s="58">
        <v>0</v>
      </c>
      <c r="L602" s="58">
        <v>0</v>
      </c>
      <c r="M602" s="17">
        <f t="shared" si="9"/>
        <v>0</v>
      </c>
      <c r="N602" s="62"/>
    </row>
    <row r="603" spans="1:14" ht="13.5" thickBot="1">
      <c r="A603" s="12" t="s">
        <v>175</v>
      </c>
      <c r="B603" s="10">
        <v>24</v>
      </c>
      <c r="C603" s="15">
        <v>51547.765625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58">
        <v>0</v>
      </c>
      <c r="J603" s="58">
        <v>0</v>
      </c>
      <c r="K603" s="58">
        <v>0</v>
      </c>
      <c r="L603" s="58">
        <v>0</v>
      </c>
      <c r="M603" s="17">
        <f t="shared" si="9"/>
        <v>0</v>
      </c>
      <c r="N603" s="62"/>
    </row>
    <row r="604" spans="1:14" ht="13.5" thickBot="1">
      <c r="A604" s="12" t="s">
        <v>176</v>
      </c>
      <c r="B604" s="10">
        <v>1</v>
      </c>
      <c r="C604" s="15">
        <v>47593.984375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58">
        <v>0</v>
      </c>
      <c r="J604" s="58">
        <v>0</v>
      </c>
      <c r="K604" s="58">
        <v>0</v>
      </c>
      <c r="L604" s="58">
        <v>0</v>
      </c>
      <c r="M604" s="17">
        <f t="shared" si="9"/>
        <v>0</v>
      </c>
      <c r="N604" s="62"/>
    </row>
    <row r="605" spans="1:14" ht="13.5" thickBot="1">
      <c r="A605" s="12" t="s">
        <v>176</v>
      </c>
      <c r="B605" s="10">
        <v>2</v>
      </c>
      <c r="C605" s="15">
        <v>44585.63671875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58">
        <v>0</v>
      </c>
      <c r="J605" s="58">
        <v>0</v>
      </c>
      <c r="K605" s="58">
        <v>0</v>
      </c>
      <c r="L605" s="58">
        <v>0</v>
      </c>
      <c r="M605" s="17">
        <f t="shared" si="9"/>
        <v>0</v>
      </c>
      <c r="N605" s="62"/>
    </row>
    <row r="606" spans="1:14" ht="13.5" thickBot="1">
      <c r="A606" s="12" t="s">
        <v>176</v>
      </c>
      <c r="B606" s="10">
        <v>3</v>
      </c>
      <c r="C606" s="15">
        <v>42339.73828125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58">
        <v>0</v>
      </c>
      <c r="J606" s="58">
        <v>0</v>
      </c>
      <c r="K606" s="58">
        <v>0</v>
      </c>
      <c r="L606" s="58">
        <v>0</v>
      </c>
      <c r="M606" s="17">
        <f t="shared" si="9"/>
        <v>0</v>
      </c>
      <c r="N606" s="62"/>
    </row>
    <row r="607" spans="1:14" ht="13.5" thickBot="1">
      <c r="A607" s="12" t="s">
        <v>176</v>
      </c>
      <c r="B607" s="10">
        <v>4</v>
      </c>
      <c r="C607" s="15">
        <v>40813.71875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58">
        <v>0</v>
      </c>
      <c r="J607" s="58">
        <v>0</v>
      </c>
      <c r="K607" s="58">
        <v>0</v>
      </c>
      <c r="L607" s="58">
        <v>0</v>
      </c>
      <c r="M607" s="17">
        <f t="shared" si="9"/>
        <v>0</v>
      </c>
      <c r="N607" s="62"/>
    </row>
    <row r="608" spans="1:14" ht="13.5" thickBot="1">
      <c r="A608" s="12" t="s">
        <v>176</v>
      </c>
      <c r="B608" s="10">
        <v>5</v>
      </c>
      <c r="C608" s="15">
        <v>40271.5625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58">
        <v>0</v>
      </c>
      <c r="J608" s="58">
        <v>0</v>
      </c>
      <c r="K608" s="58">
        <v>0</v>
      </c>
      <c r="L608" s="58">
        <v>0</v>
      </c>
      <c r="M608" s="17">
        <f t="shared" si="9"/>
        <v>0</v>
      </c>
      <c r="N608" s="62"/>
    </row>
    <row r="609" spans="1:14" ht="13.5" thickBot="1">
      <c r="A609" s="12" t="s">
        <v>176</v>
      </c>
      <c r="B609" s="10">
        <v>6</v>
      </c>
      <c r="C609" s="15">
        <v>40890.66015625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58">
        <v>0</v>
      </c>
      <c r="J609" s="58">
        <v>0</v>
      </c>
      <c r="K609" s="58">
        <v>0</v>
      </c>
      <c r="L609" s="58">
        <v>0</v>
      </c>
      <c r="M609" s="17">
        <f t="shared" si="9"/>
        <v>0</v>
      </c>
      <c r="N609" s="62"/>
    </row>
    <row r="610" spans="1:14" ht="13.5" thickBot="1">
      <c r="A610" s="12" t="s">
        <v>176</v>
      </c>
      <c r="B610" s="10">
        <v>7</v>
      </c>
      <c r="C610" s="15">
        <v>42094.82421875</v>
      </c>
      <c r="D610" s="15">
        <v>0</v>
      </c>
      <c r="E610" s="15">
        <v>0</v>
      </c>
      <c r="F610" s="15">
        <v>9.5489024950000008E-3</v>
      </c>
      <c r="G610" s="15">
        <v>9.5489024950000008E-3</v>
      </c>
      <c r="H610" s="15">
        <v>0</v>
      </c>
      <c r="I610" s="58">
        <v>6.71512130452871E-6</v>
      </c>
      <c r="J610" s="58">
        <v>6.71512130452871E-6</v>
      </c>
      <c r="K610" s="58">
        <v>6.71512130452871E-6</v>
      </c>
      <c r="L610" s="58">
        <v>6.71512130452871E-6</v>
      </c>
      <c r="M610" s="17">
        <f t="shared" si="9"/>
        <v>0</v>
      </c>
      <c r="N610" s="62"/>
    </row>
    <row r="611" spans="1:14" ht="13.5" thickBot="1">
      <c r="A611" s="12" t="s">
        <v>176</v>
      </c>
      <c r="B611" s="10">
        <v>8</v>
      </c>
      <c r="C611" s="15">
        <v>42957.80859375</v>
      </c>
      <c r="D611" s="15">
        <v>82.1</v>
      </c>
      <c r="E611" s="15">
        <v>79.7</v>
      </c>
      <c r="F611" s="15">
        <v>62.532396130428999</v>
      </c>
      <c r="G611" s="15">
        <v>62.532396130428999</v>
      </c>
      <c r="H611" s="15">
        <v>0</v>
      </c>
      <c r="I611" s="58">
        <v>1.3760621567E-2</v>
      </c>
      <c r="J611" s="58">
        <v>1.3760621567E-2</v>
      </c>
      <c r="K611" s="58">
        <v>1.2072857854E-2</v>
      </c>
      <c r="L611" s="58">
        <v>1.2072857854E-2</v>
      </c>
      <c r="M611" s="17">
        <f t="shared" si="9"/>
        <v>1</v>
      </c>
      <c r="N611" s="62"/>
    </row>
    <row r="612" spans="1:14" ht="13.5" thickBot="1">
      <c r="A612" s="12" t="s">
        <v>176</v>
      </c>
      <c r="B612" s="10">
        <v>9</v>
      </c>
      <c r="C612" s="15">
        <v>45475.51953125</v>
      </c>
      <c r="D612" s="15">
        <v>487.1</v>
      </c>
      <c r="E612" s="15">
        <v>484.3</v>
      </c>
      <c r="F612" s="15">
        <v>568.27784390055501</v>
      </c>
      <c r="G612" s="15">
        <v>568.27784390055501</v>
      </c>
      <c r="H612" s="15">
        <v>0</v>
      </c>
      <c r="I612" s="58">
        <v>5.7087091350000001E-2</v>
      </c>
      <c r="J612" s="58">
        <v>5.7087091350000001E-2</v>
      </c>
      <c r="K612" s="58">
        <v>5.9056149015000003E-2</v>
      </c>
      <c r="L612" s="58">
        <v>5.9056149015000003E-2</v>
      </c>
      <c r="M612" s="17">
        <f t="shared" si="9"/>
        <v>1</v>
      </c>
      <c r="N612" s="62"/>
    </row>
    <row r="613" spans="1:14" ht="13.5" thickBot="1">
      <c r="A613" s="12" t="s">
        <v>176</v>
      </c>
      <c r="B613" s="10">
        <v>10</v>
      </c>
      <c r="C613" s="15">
        <v>49420.38671875</v>
      </c>
      <c r="D613" s="15">
        <v>837.7</v>
      </c>
      <c r="E613" s="15">
        <v>832.3</v>
      </c>
      <c r="F613" s="15">
        <v>945.38204277833404</v>
      </c>
      <c r="G613" s="15">
        <v>970.95277637428796</v>
      </c>
      <c r="H613" s="15">
        <v>25.570733595953001</v>
      </c>
      <c r="I613" s="58">
        <v>9.3708000262999996E-2</v>
      </c>
      <c r="J613" s="58">
        <v>7.5725768479000005E-2</v>
      </c>
      <c r="K613" s="58">
        <v>9.7505468617000005E-2</v>
      </c>
      <c r="L613" s="58">
        <v>7.9523236834000005E-2</v>
      </c>
      <c r="M613" s="17">
        <f t="shared" si="9"/>
        <v>1</v>
      </c>
      <c r="N613" s="62"/>
    </row>
    <row r="614" spans="1:14" ht="13.5" thickBot="1">
      <c r="A614" s="12" t="s">
        <v>176</v>
      </c>
      <c r="B614" s="10">
        <v>11</v>
      </c>
      <c r="C614" s="15">
        <v>53929.984375</v>
      </c>
      <c r="D614" s="15">
        <v>1070.5999999999999</v>
      </c>
      <c r="E614" s="15">
        <v>1063.3</v>
      </c>
      <c r="F614" s="15">
        <v>1057.72074221002</v>
      </c>
      <c r="G614" s="15">
        <v>1135.24102024237</v>
      </c>
      <c r="H614" s="15">
        <v>77.520278032354994</v>
      </c>
      <c r="I614" s="58">
        <v>4.5457820141999998E-2</v>
      </c>
      <c r="J614" s="58">
        <v>9.0571433120000006E-3</v>
      </c>
      <c r="K614" s="58">
        <v>5.0591434769E-2</v>
      </c>
      <c r="L614" s="58">
        <v>3.9235286839999998E-3</v>
      </c>
      <c r="M614" s="17">
        <f t="shared" si="9"/>
        <v>1</v>
      </c>
      <c r="N614" s="62"/>
    </row>
    <row r="615" spans="1:14" ht="13.5" thickBot="1">
      <c r="A615" s="12" t="s">
        <v>176</v>
      </c>
      <c r="B615" s="10">
        <v>12</v>
      </c>
      <c r="C615" s="15">
        <v>58332.4453125</v>
      </c>
      <c r="D615" s="15">
        <v>1131</v>
      </c>
      <c r="E615" s="15">
        <v>1123.7</v>
      </c>
      <c r="F615" s="15">
        <v>1101.3398491273999</v>
      </c>
      <c r="G615" s="15">
        <v>1171.1754903144299</v>
      </c>
      <c r="H615" s="15">
        <v>69.835641187031996</v>
      </c>
      <c r="I615" s="58">
        <v>2.8252806128000001E-2</v>
      </c>
      <c r="J615" s="58">
        <v>2.0858052653E-2</v>
      </c>
      <c r="K615" s="58">
        <v>3.3386420755E-2</v>
      </c>
      <c r="L615" s="58">
        <v>1.5724438024999999E-2</v>
      </c>
      <c r="M615" s="17">
        <f t="shared" si="9"/>
        <v>1</v>
      </c>
      <c r="N615" s="62"/>
    </row>
    <row r="616" spans="1:14" ht="13.5" thickBot="1">
      <c r="A616" s="12" t="s">
        <v>176</v>
      </c>
      <c r="B616" s="10">
        <v>13</v>
      </c>
      <c r="C616" s="15">
        <v>62282.78515625</v>
      </c>
      <c r="D616" s="15">
        <v>1171.3</v>
      </c>
      <c r="E616" s="15">
        <v>1164.3</v>
      </c>
      <c r="F616" s="15">
        <v>1103.3639291254699</v>
      </c>
      <c r="G616" s="15">
        <v>1171.09039181603</v>
      </c>
      <c r="H616" s="15">
        <v>67.726462690564006</v>
      </c>
      <c r="I616" s="58">
        <v>1.47403786E-4</v>
      </c>
      <c r="J616" s="58">
        <v>4.7775014679E-2</v>
      </c>
      <c r="K616" s="58">
        <v>4.7752403760000003E-3</v>
      </c>
      <c r="L616" s="58">
        <v>4.2852370516E-2</v>
      </c>
      <c r="M616" s="17">
        <f t="shared" si="9"/>
        <v>1</v>
      </c>
      <c r="N616" s="62"/>
    </row>
    <row r="617" spans="1:14" ht="13.5" thickBot="1">
      <c r="A617" s="12" t="s">
        <v>176</v>
      </c>
      <c r="B617" s="10">
        <v>14</v>
      </c>
      <c r="C617" s="15">
        <v>65705.828125</v>
      </c>
      <c r="D617" s="15">
        <v>1135.3</v>
      </c>
      <c r="E617" s="15">
        <v>1128</v>
      </c>
      <c r="F617" s="15">
        <v>1012.44263629595</v>
      </c>
      <c r="G617" s="15">
        <v>1058.01506062931</v>
      </c>
      <c r="H617" s="15">
        <v>45.572424333359997</v>
      </c>
      <c r="I617" s="58">
        <v>5.4349465097999997E-2</v>
      </c>
      <c r="J617" s="58">
        <v>8.6397583476000003E-2</v>
      </c>
      <c r="K617" s="58">
        <v>4.9215850471000001E-2</v>
      </c>
      <c r="L617" s="58">
        <v>8.1263968849000001E-2</v>
      </c>
      <c r="M617" s="17">
        <f t="shared" si="9"/>
        <v>1</v>
      </c>
      <c r="N617" s="62"/>
    </row>
    <row r="618" spans="1:14" ht="13.5" thickBot="1">
      <c r="A618" s="12" t="s">
        <v>176</v>
      </c>
      <c r="B618" s="10">
        <v>15</v>
      </c>
      <c r="C618" s="15">
        <v>68212.4921875</v>
      </c>
      <c r="D618" s="15">
        <v>1146.9000000000001</v>
      </c>
      <c r="E618" s="15">
        <v>1139</v>
      </c>
      <c r="F618" s="15">
        <v>867.62445059776303</v>
      </c>
      <c r="G618" s="15">
        <v>963.55535794681998</v>
      </c>
      <c r="H618" s="15">
        <v>95.930907349056</v>
      </c>
      <c r="I618" s="58">
        <v>0.12893434743500001</v>
      </c>
      <c r="J618" s="58">
        <v>0.19639630759599999</v>
      </c>
      <c r="K618" s="58">
        <v>0.123378791879</v>
      </c>
      <c r="L618" s="58">
        <v>0.19084075204000001</v>
      </c>
      <c r="M618" s="17">
        <f t="shared" si="9"/>
        <v>1</v>
      </c>
      <c r="N618" s="62"/>
    </row>
    <row r="619" spans="1:14" ht="13.5" thickBot="1">
      <c r="A619" s="12" t="s">
        <v>176</v>
      </c>
      <c r="B619" s="10">
        <v>16</v>
      </c>
      <c r="C619" s="15">
        <v>69906.8046875</v>
      </c>
      <c r="D619" s="15">
        <v>1115.3</v>
      </c>
      <c r="E619" s="15">
        <v>1107.2</v>
      </c>
      <c r="F619" s="15">
        <v>927.505842571789</v>
      </c>
      <c r="G619" s="15">
        <v>985.78817718134997</v>
      </c>
      <c r="H619" s="15">
        <v>58.282334609560998</v>
      </c>
      <c r="I619" s="58">
        <v>9.1077231236000006E-2</v>
      </c>
      <c r="J619" s="58">
        <v>0.132063401848</v>
      </c>
      <c r="K619" s="58">
        <v>8.5381028705000001E-2</v>
      </c>
      <c r="L619" s="58">
        <v>0.12636719931599999</v>
      </c>
      <c r="M619" s="17">
        <f t="shared" si="9"/>
        <v>1</v>
      </c>
      <c r="N619" s="62"/>
    </row>
    <row r="620" spans="1:14" ht="13.5" thickBot="1">
      <c r="A620" s="12" t="s">
        <v>176</v>
      </c>
      <c r="B620" s="10">
        <v>17</v>
      </c>
      <c r="C620" s="15">
        <v>70687.140625</v>
      </c>
      <c r="D620" s="15">
        <v>876.6</v>
      </c>
      <c r="E620" s="15">
        <v>870.5</v>
      </c>
      <c r="F620" s="15">
        <v>987.52847511529899</v>
      </c>
      <c r="G620" s="15">
        <v>1028.28446440935</v>
      </c>
      <c r="H620" s="15">
        <v>40.755989294052</v>
      </c>
      <c r="I620" s="58">
        <v>0.10666980619499999</v>
      </c>
      <c r="J620" s="58">
        <v>7.8008772936000004E-2</v>
      </c>
      <c r="K620" s="58">
        <v>0.11095953896500001</v>
      </c>
      <c r="L620" s="58">
        <v>8.2298505706000002E-2</v>
      </c>
      <c r="M620" s="17">
        <f t="shared" si="9"/>
        <v>1</v>
      </c>
      <c r="N620" s="62"/>
    </row>
    <row r="621" spans="1:14" ht="13.5" thickBot="1">
      <c r="A621" s="12" t="s">
        <v>176</v>
      </c>
      <c r="B621" s="10">
        <v>18</v>
      </c>
      <c r="C621" s="15">
        <v>70292.8125</v>
      </c>
      <c r="D621" s="15">
        <v>826.4</v>
      </c>
      <c r="E621" s="15">
        <v>820.7</v>
      </c>
      <c r="F621" s="15">
        <v>737.80921016295804</v>
      </c>
      <c r="G621" s="15">
        <v>745.44841610299204</v>
      </c>
      <c r="H621" s="15">
        <v>7.6392059400340004</v>
      </c>
      <c r="I621" s="58">
        <v>5.6927977423999999E-2</v>
      </c>
      <c r="J621" s="58">
        <v>6.23001335E-2</v>
      </c>
      <c r="K621" s="58">
        <v>5.2919538604999997E-2</v>
      </c>
      <c r="L621" s="58">
        <v>5.8291694680999998E-2</v>
      </c>
      <c r="M621" s="17">
        <f t="shared" si="9"/>
        <v>1</v>
      </c>
      <c r="N621" s="62"/>
    </row>
    <row r="622" spans="1:14" ht="13.5" thickBot="1">
      <c r="A622" s="12" t="s">
        <v>176</v>
      </c>
      <c r="B622" s="10">
        <v>19</v>
      </c>
      <c r="C622" s="15">
        <v>68636.390625</v>
      </c>
      <c r="D622" s="15">
        <v>642.70000000000005</v>
      </c>
      <c r="E622" s="15">
        <v>638.4</v>
      </c>
      <c r="F622" s="15">
        <v>572.09651244991403</v>
      </c>
      <c r="G622" s="15">
        <v>576.28225335419199</v>
      </c>
      <c r="H622" s="15">
        <v>4.1857409042780001</v>
      </c>
      <c r="I622" s="58">
        <v>4.6707276121999999E-2</v>
      </c>
      <c r="J622" s="58">
        <v>4.9650835125999999E-2</v>
      </c>
      <c r="K622" s="58">
        <v>4.3683366135999997E-2</v>
      </c>
      <c r="L622" s="58">
        <v>4.6626925139999997E-2</v>
      </c>
      <c r="M622" s="17">
        <f t="shared" si="9"/>
        <v>1</v>
      </c>
      <c r="N622" s="62"/>
    </row>
    <row r="623" spans="1:14" ht="13.5" thickBot="1">
      <c r="A623" s="12" t="s">
        <v>176</v>
      </c>
      <c r="B623" s="10">
        <v>20</v>
      </c>
      <c r="C623" s="15">
        <v>66003.828125</v>
      </c>
      <c r="D623" s="15">
        <v>254.2</v>
      </c>
      <c r="E623" s="15">
        <v>252.5</v>
      </c>
      <c r="F623" s="15">
        <v>187.33077808343501</v>
      </c>
      <c r="G623" s="15">
        <v>187.33077808343501</v>
      </c>
      <c r="H623" s="15">
        <v>0</v>
      </c>
      <c r="I623" s="58">
        <v>4.7024769280000003E-2</v>
      </c>
      <c r="J623" s="58">
        <v>4.7024769280000003E-2</v>
      </c>
      <c r="K623" s="58">
        <v>4.5829269983E-2</v>
      </c>
      <c r="L623" s="58">
        <v>4.5829269983E-2</v>
      </c>
      <c r="M623" s="17">
        <f t="shared" si="9"/>
        <v>1</v>
      </c>
      <c r="N623" s="62"/>
    </row>
    <row r="624" spans="1:14" ht="13.5" thickBot="1">
      <c r="A624" s="12" t="s">
        <v>176</v>
      </c>
      <c r="B624" s="10">
        <v>21</v>
      </c>
      <c r="C624" s="15">
        <v>63477.2890625</v>
      </c>
      <c r="D624" s="15">
        <v>33.799999999999997</v>
      </c>
      <c r="E624" s="15">
        <v>26.8</v>
      </c>
      <c r="F624" s="15">
        <v>18.095221255222</v>
      </c>
      <c r="G624" s="15">
        <v>18.108533921126998</v>
      </c>
      <c r="H624" s="15">
        <v>1.3312665903999999E-2</v>
      </c>
      <c r="I624" s="58">
        <v>1.1034786272E-2</v>
      </c>
      <c r="J624" s="58">
        <v>1.1044148203000001E-2</v>
      </c>
      <c r="K624" s="58">
        <v>6.1121421079999997E-3</v>
      </c>
      <c r="L624" s="58">
        <v>6.1215040390000001E-3</v>
      </c>
      <c r="M624" s="17">
        <f t="shared" si="9"/>
        <v>1</v>
      </c>
      <c r="N624" s="62"/>
    </row>
    <row r="625" spans="1:14" ht="13.5" thickBot="1">
      <c r="A625" s="12" t="s">
        <v>176</v>
      </c>
      <c r="B625" s="10">
        <v>22</v>
      </c>
      <c r="C625" s="15">
        <v>60787.44140625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58">
        <v>0</v>
      </c>
      <c r="J625" s="58">
        <v>0</v>
      </c>
      <c r="K625" s="58">
        <v>0</v>
      </c>
      <c r="L625" s="58">
        <v>0</v>
      </c>
      <c r="M625" s="17">
        <f t="shared" si="9"/>
        <v>0</v>
      </c>
      <c r="N625" s="62"/>
    </row>
    <row r="626" spans="1:14" ht="13.5" thickBot="1">
      <c r="A626" s="12" t="s">
        <v>176</v>
      </c>
      <c r="B626" s="10">
        <v>23</v>
      </c>
      <c r="C626" s="15">
        <v>56628.03125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58">
        <v>0</v>
      </c>
      <c r="J626" s="58">
        <v>0</v>
      </c>
      <c r="K626" s="58">
        <v>0</v>
      </c>
      <c r="L626" s="58">
        <v>0</v>
      </c>
      <c r="M626" s="17">
        <f t="shared" si="9"/>
        <v>0</v>
      </c>
      <c r="N626" s="62"/>
    </row>
    <row r="627" spans="1:14" ht="13.5" thickBot="1">
      <c r="A627" s="12" t="s">
        <v>176</v>
      </c>
      <c r="B627" s="10">
        <v>24</v>
      </c>
      <c r="C627" s="15">
        <v>52327.6015625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58">
        <v>0</v>
      </c>
      <c r="J627" s="58">
        <v>0</v>
      </c>
      <c r="K627" s="58">
        <v>0</v>
      </c>
      <c r="L627" s="58">
        <v>0</v>
      </c>
      <c r="M627" s="17">
        <f t="shared" si="9"/>
        <v>0</v>
      </c>
      <c r="N627" s="62"/>
    </row>
    <row r="628" spans="1:14" ht="13.5" thickBot="1">
      <c r="A628" s="12" t="s">
        <v>177</v>
      </c>
      <c r="B628" s="10">
        <v>1</v>
      </c>
      <c r="C628" s="15">
        <v>48557.046875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58">
        <v>0</v>
      </c>
      <c r="J628" s="58">
        <v>0</v>
      </c>
      <c r="K628" s="58">
        <v>0</v>
      </c>
      <c r="L628" s="58">
        <v>0</v>
      </c>
      <c r="M628" s="17">
        <f t="shared" si="9"/>
        <v>0</v>
      </c>
      <c r="N628" s="62"/>
    </row>
    <row r="629" spans="1:14" ht="13.5" thickBot="1">
      <c r="A629" s="12" t="s">
        <v>177</v>
      </c>
      <c r="B629" s="10">
        <v>2</v>
      </c>
      <c r="C629" s="15">
        <v>45711.08203125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58">
        <v>0</v>
      </c>
      <c r="J629" s="58">
        <v>0</v>
      </c>
      <c r="K629" s="58">
        <v>0</v>
      </c>
      <c r="L629" s="58">
        <v>0</v>
      </c>
      <c r="M629" s="17">
        <f t="shared" si="9"/>
        <v>0</v>
      </c>
      <c r="N629" s="62"/>
    </row>
    <row r="630" spans="1:14" ht="13.5" thickBot="1">
      <c r="A630" s="12" t="s">
        <v>177</v>
      </c>
      <c r="B630" s="10">
        <v>3</v>
      </c>
      <c r="C630" s="15">
        <v>43570.2734375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58">
        <v>0</v>
      </c>
      <c r="J630" s="58">
        <v>0</v>
      </c>
      <c r="K630" s="58">
        <v>0</v>
      </c>
      <c r="L630" s="58">
        <v>0</v>
      </c>
      <c r="M630" s="17">
        <f t="shared" si="9"/>
        <v>0</v>
      </c>
      <c r="N630" s="62"/>
    </row>
    <row r="631" spans="1:14" ht="13.5" thickBot="1">
      <c r="A631" s="12" t="s">
        <v>177</v>
      </c>
      <c r="B631" s="10">
        <v>4</v>
      </c>
      <c r="C631" s="15">
        <v>42184.87890625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58">
        <v>0</v>
      </c>
      <c r="J631" s="58">
        <v>0</v>
      </c>
      <c r="K631" s="58">
        <v>0</v>
      </c>
      <c r="L631" s="58">
        <v>0</v>
      </c>
      <c r="M631" s="17">
        <f t="shared" si="9"/>
        <v>0</v>
      </c>
      <c r="N631" s="62"/>
    </row>
    <row r="632" spans="1:14" ht="13.5" thickBot="1">
      <c r="A632" s="12" t="s">
        <v>177</v>
      </c>
      <c r="B632" s="10">
        <v>5</v>
      </c>
      <c r="C632" s="15">
        <v>41607.890625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58">
        <v>0</v>
      </c>
      <c r="J632" s="58">
        <v>0</v>
      </c>
      <c r="K632" s="58">
        <v>0</v>
      </c>
      <c r="L632" s="58">
        <v>0</v>
      </c>
      <c r="M632" s="17">
        <f t="shared" si="9"/>
        <v>0</v>
      </c>
      <c r="N632" s="62"/>
    </row>
    <row r="633" spans="1:14" ht="13.5" thickBot="1">
      <c r="A633" s="12" t="s">
        <v>177</v>
      </c>
      <c r="B633" s="10">
        <v>6</v>
      </c>
      <c r="C633" s="15">
        <v>42107.078125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58">
        <v>0</v>
      </c>
      <c r="J633" s="58">
        <v>0</v>
      </c>
      <c r="K633" s="58">
        <v>0</v>
      </c>
      <c r="L633" s="58">
        <v>0</v>
      </c>
      <c r="M633" s="17">
        <f t="shared" si="9"/>
        <v>0</v>
      </c>
      <c r="N633" s="62"/>
    </row>
    <row r="634" spans="1:14" ht="13.5" thickBot="1">
      <c r="A634" s="12" t="s">
        <v>177</v>
      </c>
      <c r="B634" s="10">
        <v>7</v>
      </c>
      <c r="C634" s="15">
        <v>43215.92578125</v>
      </c>
      <c r="D634" s="15">
        <v>0</v>
      </c>
      <c r="E634" s="15">
        <v>0</v>
      </c>
      <c r="F634" s="15">
        <v>2.3024881401000001E-2</v>
      </c>
      <c r="G634" s="15">
        <v>2.3024881401000001E-2</v>
      </c>
      <c r="H634" s="15">
        <v>0</v>
      </c>
      <c r="I634" s="58">
        <v>1.6191899719697401E-5</v>
      </c>
      <c r="J634" s="58">
        <v>1.6191899719697401E-5</v>
      </c>
      <c r="K634" s="58">
        <v>1.6191899719697401E-5</v>
      </c>
      <c r="L634" s="58">
        <v>1.6191899719697401E-5</v>
      </c>
      <c r="M634" s="17">
        <f t="shared" si="9"/>
        <v>0</v>
      </c>
      <c r="N634" s="62"/>
    </row>
    <row r="635" spans="1:14" ht="13.5" thickBot="1">
      <c r="A635" s="12" t="s">
        <v>177</v>
      </c>
      <c r="B635" s="10">
        <v>8</v>
      </c>
      <c r="C635" s="15">
        <v>43796.73046875</v>
      </c>
      <c r="D635" s="15">
        <v>54.1</v>
      </c>
      <c r="E635" s="15">
        <v>50.4</v>
      </c>
      <c r="F635" s="15">
        <v>60.645949579247002</v>
      </c>
      <c r="G635" s="15">
        <v>60.645949579247002</v>
      </c>
      <c r="H635" s="15">
        <v>0</v>
      </c>
      <c r="I635" s="58">
        <v>4.6033400690000002E-3</v>
      </c>
      <c r="J635" s="58">
        <v>4.6033400690000002E-3</v>
      </c>
      <c r="K635" s="58">
        <v>7.2053091269999999E-3</v>
      </c>
      <c r="L635" s="58">
        <v>7.2053091269999999E-3</v>
      </c>
      <c r="M635" s="17">
        <f t="shared" si="9"/>
        <v>1</v>
      </c>
      <c r="N635" s="62"/>
    </row>
    <row r="636" spans="1:14" ht="13.5" thickBot="1">
      <c r="A636" s="12" t="s">
        <v>177</v>
      </c>
      <c r="B636" s="10">
        <v>9</v>
      </c>
      <c r="C636" s="15">
        <v>46202.5390625</v>
      </c>
      <c r="D636" s="15">
        <v>327</v>
      </c>
      <c r="E636" s="15">
        <v>309.3</v>
      </c>
      <c r="F636" s="15">
        <v>234.85316479918001</v>
      </c>
      <c r="G636" s="15">
        <v>234.85316479918001</v>
      </c>
      <c r="H636" s="15">
        <v>0</v>
      </c>
      <c r="I636" s="58">
        <v>6.4800868636E-2</v>
      </c>
      <c r="J636" s="58">
        <v>6.4800868636E-2</v>
      </c>
      <c r="K636" s="58">
        <v>5.2353611251999999E-2</v>
      </c>
      <c r="L636" s="58">
        <v>5.2353611251999999E-2</v>
      </c>
      <c r="M636" s="17">
        <f t="shared" si="9"/>
        <v>1</v>
      </c>
      <c r="N636" s="62"/>
    </row>
    <row r="637" spans="1:14" ht="13.5" thickBot="1">
      <c r="A637" s="12" t="s">
        <v>177</v>
      </c>
      <c r="B637" s="10">
        <v>10</v>
      </c>
      <c r="C637" s="15">
        <v>49670.44921875</v>
      </c>
      <c r="D637" s="15">
        <v>587.9</v>
      </c>
      <c r="E637" s="15">
        <v>557.29999999999995</v>
      </c>
      <c r="F637" s="15">
        <v>564.76869306405399</v>
      </c>
      <c r="G637" s="15">
        <v>564.76869306405399</v>
      </c>
      <c r="H637" s="15">
        <v>0</v>
      </c>
      <c r="I637" s="58">
        <v>1.6266741867000001E-2</v>
      </c>
      <c r="J637" s="58">
        <v>1.6266741867000001E-2</v>
      </c>
      <c r="K637" s="58">
        <v>5.2522454739999998E-3</v>
      </c>
      <c r="L637" s="58">
        <v>5.2522454739999998E-3</v>
      </c>
      <c r="M637" s="17">
        <f t="shared" si="9"/>
        <v>1</v>
      </c>
      <c r="N637" s="62"/>
    </row>
    <row r="638" spans="1:14" ht="13.5" thickBot="1">
      <c r="A638" s="12" t="s">
        <v>177</v>
      </c>
      <c r="B638" s="10">
        <v>11</v>
      </c>
      <c r="C638" s="15">
        <v>53576.54296875</v>
      </c>
      <c r="D638" s="15">
        <v>851.5</v>
      </c>
      <c r="E638" s="15">
        <v>814.6</v>
      </c>
      <c r="F638" s="15">
        <v>948.57585372328799</v>
      </c>
      <c r="G638" s="15">
        <v>949.87530959487003</v>
      </c>
      <c r="H638" s="15">
        <v>1.2994558715819999</v>
      </c>
      <c r="I638" s="58">
        <v>6.9180949081999996E-2</v>
      </c>
      <c r="J638" s="58">
        <v>6.8267126386999999E-2</v>
      </c>
      <c r="K638" s="58">
        <v>9.5130316170000007E-2</v>
      </c>
      <c r="L638" s="58">
        <v>9.4216493476000002E-2</v>
      </c>
      <c r="M638" s="17">
        <f t="shared" si="9"/>
        <v>1</v>
      </c>
      <c r="N638" s="62"/>
    </row>
    <row r="639" spans="1:14" ht="13.5" thickBot="1">
      <c r="A639" s="12" t="s">
        <v>177</v>
      </c>
      <c r="B639" s="10">
        <v>12</v>
      </c>
      <c r="C639" s="15">
        <v>57241.60546875</v>
      </c>
      <c r="D639" s="15">
        <v>980.4</v>
      </c>
      <c r="E639" s="15">
        <v>940.3</v>
      </c>
      <c r="F639" s="15">
        <v>1158.8607348058399</v>
      </c>
      <c r="G639" s="15">
        <v>1184.62584072091</v>
      </c>
      <c r="H639" s="15">
        <v>25.765105915069</v>
      </c>
      <c r="I639" s="58">
        <v>0.14361873468399999</v>
      </c>
      <c r="J639" s="58">
        <v>0.12549981350600001</v>
      </c>
      <c r="K639" s="58">
        <v>0.17181845338999999</v>
      </c>
      <c r="L639" s="58">
        <v>0.153699532212</v>
      </c>
      <c r="M639" s="17">
        <f t="shared" si="9"/>
        <v>1</v>
      </c>
      <c r="N639" s="62"/>
    </row>
    <row r="640" spans="1:14" ht="13.5" thickBot="1">
      <c r="A640" s="12" t="s">
        <v>177</v>
      </c>
      <c r="B640" s="10">
        <v>13</v>
      </c>
      <c r="C640" s="15">
        <v>60572.6640625</v>
      </c>
      <c r="D640" s="15">
        <v>1025.5</v>
      </c>
      <c r="E640" s="15">
        <v>983.4</v>
      </c>
      <c r="F640" s="15">
        <v>1189.8018367417701</v>
      </c>
      <c r="G640" s="15">
        <v>1244.33731301732</v>
      </c>
      <c r="H640" s="15">
        <v>54.535476275550003</v>
      </c>
      <c r="I640" s="58">
        <v>0.153894031657</v>
      </c>
      <c r="J640" s="58">
        <v>0.115542782518</v>
      </c>
      <c r="K640" s="58">
        <v>0.183500220124</v>
      </c>
      <c r="L640" s="58">
        <v>0.14514897098499999</v>
      </c>
      <c r="M640" s="17">
        <f t="shared" si="9"/>
        <v>1</v>
      </c>
      <c r="N640" s="62"/>
    </row>
    <row r="641" spans="1:14" ht="13.5" thickBot="1">
      <c r="A641" s="12" t="s">
        <v>177</v>
      </c>
      <c r="B641" s="10">
        <v>14</v>
      </c>
      <c r="C641" s="15">
        <v>63622.40234375</v>
      </c>
      <c r="D641" s="15">
        <v>1165.5</v>
      </c>
      <c r="E641" s="15">
        <v>1122.5</v>
      </c>
      <c r="F641" s="15">
        <v>1097.41083677398</v>
      </c>
      <c r="G641" s="15">
        <v>1171.0864074823601</v>
      </c>
      <c r="H641" s="15">
        <v>73.675570708381002</v>
      </c>
      <c r="I641" s="58">
        <v>3.9285565979999999E-3</v>
      </c>
      <c r="J641" s="58">
        <v>4.7882674561000003E-2</v>
      </c>
      <c r="K641" s="58">
        <v>3.4167656456999998E-2</v>
      </c>
      <c r="L641" s="58">
        <v>1.7643574701E-2</v>
      </c>
      <c r="M641" s="17">
        <f t="shared" si="9"/>
        <v>1</v>
      </c>
      <c r="N641" s="62"/>
    </row>
    <row r="642" spans="1:14" ht="13.5" thickBot="1">
      <c r="A642" s="12" t="s">
        <v>177</v>
      </c>
      <c r="B642" s="10">
        <v>15</v>
      </c>
      <c r="C642" s="15">
        <v>65791.34375</v>
      </c>
      <c r="D642" s="15">
        <v>1175.0999999999999</v>
      </c>
      <c r="E642" s="15">
        <v>1132.0999999999999</v>
      </c>
      <c r="F642" s="15">
        <v>1045.22574895859</v>
      </c>
      <c r="G642" s="15">
        <v>1127.02335091485</v>
      </c>
      <c r="H642" s="15">
        <v>81.797601956259996</v>
      </c>
      <c r="I642" s="58">
        <v>3.3809176571000001E-2</v>
      </c>
      <c r="J642" s="58">
        <v>9.1332103403999998E-2</v>
      </c>
      <c r="K642" s="58">
        <v>3.5700767119999999E-3</v>
      </c>
      <c r="L642" s="58">
        <v>6.1093003545000003E-2</v>
      </c>
      <c r="M642" s="17">
        <f t="shared" si="9"/>
        <v>1</v>
      </c>
      <c r="N642" s="62"/>
    </row>
    <row r="643" spans="1:14" ht="13.5" thickBot="1">
      <c r="A643" s="12" t="s">
        <v>177</v>
      </c>
      <c r="B643" s="10">
        <v>16</v>
      </c>
      <c r="C643" s="15">
        <v>67045.4140625</v>
      </c>
      <c r="D643" s="15">
        <v>1171.0999999999999</v>
      </c>
      <c r="E643" s="15">
        <v>1130.0999999999999</v>
      </c>
      <c r="F643" s="15">
        <v>1085.2710349045899</v>
      </c>
      <c r="G643" s="15">
        <v>1170.97346189976</v>
      </c>
      <c r="H643" s="15">
        <v>85.702426995170995</v>
      </c>
      <c r="I643" s="58">
        <v>8.89860057959825E-5</v>
      </c>
      <c r="J643" s="58">
        <v>6.0357922007999998E-2</v>
      </c>
      <c r="K643" s="58">
        <v>2.8743644092E-2</v>
      </c>
      <c r="L643" s="58">
        <v>3.1525291908999997E-2</v>
      </c>
      <c r="M643" s="17">
        <f t="shared" si="9"/>
        <v>1</v>
      </c>
      <c r="N643" s="62"/>
    </row>
    <row r="644" spans="1:14" ht="13.5" thickBot="1">
      <c r="A644" s="12" t="s">
        <v>177</v>
      </c>
      <c r="B644" s="10">
        <v>17</v>
      </c>
      <c r="C644" s="15">
        <v>67342.375</v>
      </c>
      <c r="D644" s="15">
        <v>1000.7</v>
      </c>
      <c r="E644" s="15">
        <v>963.7</v>
      </c>
      <c r="F644" s="15">
        <v>994.59517621411203</v>
      </c>
      <c r="G644" s="15">
        <v>1089.56305356185</v>
      </c>
      <c r="H644" s="15">
        <v>94.967877347734003</v>
      </c>
      <c r="I644" s="58">
        <v>6.2491598847E-2</v>
      </c>
      <c r="J644" s="58">
        <v>4.2931250250000004E-3</v>
      </c>
      <c r="K644" s="58">
        <v>8.8511289423999995E-2</v>
      </c>
      <c r="L644" s="58">
        <v>2.1726565550999999E-2</v>
      </c>
      <c r="M644" s="17">
        <f t="shared" si="9"/>
        <v>1</v>
      </c>
      <c r="N644" s="62"/>
    </row>
    <row r="645" spans="1:14" ht="13.5" thickBot="1">
      <c r="A645" s="12" t="s">
        <v>177</v>
      </c>
      <c r="B645" s="10">
        <v>18</v>
      </c>
      <c r="C645" s="15">
        <v>66470.6328125</v>
      </c>
      <c r="D645" s="15">
        <v>915.4</v>
      </c>
      <c r="E645" s="15">
        <v>882.8</v>
      </c>
      <c r="F645" s="15">
        <v>964.03362259546805</v>
      </c>
      <c r="G645" s="15">
        <v>1060.3000283802901</v>
      </c>
      <c r="H645" s="15">
        <v>96.266405784819</v>
      </c>
      <c r="I645" s="58">
        <v>0.10189875413500001</v>
      </c>
      <c r="J645" s="58">
        <v>3.4200859771E-2</v>
      </c>
      <c r="K645" s="58">
        <v>0.12482421123699999</v>
      </c>
      <c r="L645" s="58">
        <v>5.7126316874000001E-2</v>
      </c>
      <c r="M645" s="17">
        <f t="shared" ref="M645:M708" si="10">IF(F645&gt;5,1,0)</f>
        <v>1</v>
      </c>
      <c r="N645" s="62"/>
    </row>
    <row r="646" spans="1:14" ht="13.5" thickBot="1">
      <c r="A646" s="12" t="s">
        <v>177</v>
      </c>
      <c r="B646" s="10">
        <v>19</v>
      </c>
      <c r="C646" s="15">
        <v>64616.94140625</v>
      </c>
      <c r="D646" s="15">
        <v>768.8</v>
      </c>
      <c r="E646" s="15">
        <v>740.8</v>
      </c>
      <c r="F646" s="15">
        <v>642.851933357451</v>
      </c>
      <c r="G646" s="15">
        <v>703.13974333021395</v>
      </c>
      <c r="H646" s="15">
        <v>60.287809972763</v>
      </c>
      <c r="I646" s="58">
        <v>4.6174582749E-2</v>
      </c>
      <c r="J646" s="58">
        <v>8.8571073587999996E-2</v>
      </c>
      <c r="K646" s="58">
        <v>2.6484006096000001E-2</v>
      </c>
      <c r="L646" s="58">
        <v>6.8880496934999993E-2</v>
      </c>
      <c r="M646" s="17">
        <f t="shared" si="10"/>
        <v>1</v>
      </c>
      <c r="N646" s="62"/>
    </row>
    <row r="647" spans="1:14" ht="13.5" thickBot="1">
      <c r="A647" s="12" t="s">
        <v>177</v>
      </c>
      <c r="B647" s="10">
        <v>20</v>
      </c>
      <c r="C647" s="15">
        <v>62265.75390625</v>
      </c>
      <c r="D647" s="15">
        <v>346.1</v>
      </c>
      <c r="E647" s="15">
        <v>332</v>
      </c>
      <c r="F647" s="15">
        <v>336.16893762644798</v>
      </c>
      <c r="G647" s="15">
        <v>339.18861593408701</v>
      </c>
      <c r="H647" s="15">
        <v>3.0196783076389999</v>
      </c>
      <c r="I647" s="58">
        <v>4.8603263469999998E-3</v>
      </c>
      <c r="J647" s="58">
        <v>6.9838694609999996E-3</v>
      </c>
      <c r="K647" s="58">
        <v>5.0552854669999999E-3</v>
      </c>
      <c r="L647" s="58">
        <v>2.9317423530000001E-3</v>
      </c>
      <c r="M647" s="17">
        <f t="shared" si="10"/>
        <v>1</v>
      </c>
      <c r="N647" s="62"/>
    </row>
    <row r="648" spans="1:14" ht="13.5" thickBot="1">
      <c r="A648" s="12" t="s">
        <v>177</v>
      </c>
      <c r="B648" s="10">
        <v>21</v>
      </c>
      <c r="C648" s="15">
        <v>60229.92578125</v>
      </c>
      <c r="D648" s="15">
        <v>39.4</v>
      </c>
      <c r="E648" s="15">
        <v>30.5</v>
      </c>
      <c r="F648" s="15">
        <v>46.470459150284</v>
      </c>
      <c r="G648" s="15">
        <v>46.470459150284</v>
      </c>
      <c r="H648" s="15">
        <v>0</v>
      </c>
      <c r="I648" s="58">
        <v>4.9721934949999999E-3</v>
      </c>
      <c r="J648" s="58">
        <v>4.9721934949999999E-3</v>
      </c>
      <c r="K648" s="58">
        <v>1.1230983930999999E-2</v>
      </c>
      <c r="L648" s="58">
        <v>1.1230983930999999E-2</v>
      </c>
      <c r="M648" s="17">
        <f t="shared" si="10"/>
        <v>1</v>
      </c>
      <c r="N648" s="62"/>
    </row>
    <row r="649" spans="1:14" ht="13.5" thickBot="1">
      <c r="A649" s="12" t="s">
        <v>177</v>
      </c>
      <c r="B649" s="10">
        <v>22</v>
      </c>
      <c r="C649" s="15">
        <v>58193.27734375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58">
        <v>0</v>
      </c>
      <c r="J649" s="58">
        <v>0</v>
      </c>
      <c r="K649" s="58">
        <v>0</v>
      </c>
      <c r="L649" s="58">
        <v>0</v>
      </c>
      <c r="M649" s="17">
        <f t="shared" si="10"/>
        <v>0</v>
      </c>
      <c r="N649" s="62"/>
    </row>
    <row r="650" spans="1:14" ht="13.5" thickBot="1">
      <c r="A650" s="12" t="s">
        <v>177</v>
      </c>
      <c r="B650" s="10">
        <v>23</v>
      </c>
      <c r="C650" s="15">
        <v>54730.765625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58">
        <v>0</v>
      </c>
      <c r="J650" s="58">
        <v>0</v>
      </c>
      <c r="K650" s="58">
        <v>0</v>
      </c>
      <c r="L650" s="58">
        <v>0</v>
      </c>
      <c r="M650" s="17">
        <f t="shared" si="10"/>
        <v>0</v>
      </c>
      <c r="N650" s="62"/>
    </row>
    <row r="651" spans="1:14" ht="13.5" thickBot="1">
      <c r="A651" s="12" t="s">
        <v>177</v>
      </c>
      <c r="B651" s="10">
        <v>24</v>
      </c>
      <c r="C651" s="15">
        <v>51265.390625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58">
        <v>0</v>
      </c>
      <c r="J651" s="58">
        <v>0</v>
      </c>
      <c r="K651" s="58">
        <v>0</v>
      </c>
      <c r="L651" s="58">
        <v>0</v>
      </c>
      <c r="M651" s="17">
        <f t="shared" si="10"/>
        <v>0</v>
      </c>
      <c r="N651" s="62"/>
    </row>
    <row r="652" spans="1:14" ht="13.5" thickBot="1">
      <c r="A652" s="12" t="s">
        <v>178</v>
      </c>
      <c r="B652" s="10">
        <v>1</v>
      </c>
      <c r="C652" s="15">
        <v>48052.92578125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58">
        <v>0</v>
      </c>
      <c r="J652" s="58">
        <v>0</v>
      </c>
      <c r="K652" s="58">
        <v>0</v>
      </c>
      <c r="L652" s="58">
        <v>0</v>
      </c>
      <c r="M652" s="17">
        <f t="shared" si="10"/>
        <v>0</v>
      </c>
      <c r="N652" s="62"/>
    </row>
    <row r="653" spans="1:14" ht="13.5" thickBot="1">
      <c r="A653" s="12" t="s">
        <v>178</v>
      </c>
      <c r="B653" s="10">
        <v>2</v>
      </c>
      <c r="C653" s="15">
        <v>45641.0390625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58">
        <v>0</v>
      </c>
      <c r="J653" s="58">
        <v>0</v>
      </c>
      <c r="K653" s="58">
        <v>0</v>
      </c>
      <c r="L653" s="58">
        <v>0</v>
      </c>
      <c r="M653" s="17">
        <f t="shared" si="10"/>
        <v>0</v>
      </c>
      <c r="N653" s="62"/>
    </row>
    <row r="654" spans="1:14" ht="13.5" thickBot="1">
      <c r="A654" s="12" t="s">
        <v>178</v>
      </c>
      <c r="B654" s="10">
        <v>3</v>
      </c>
      <c r="C654" s="15">
        <v>43738.5859375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58">
        <v>0</v>
      </c>
      <c r="J654" s="58">
        <v>0</v>
      </c>
      <c r="K654" s="58">
        <v>0</v>
      </c>
      <c r="L654" s="58">
        <v>0</v>
      </c>
      <c r="M654" s="17">
        <f t="shared" si="10"/>
        <v>0</v>
      </c>
      <c r="N654" s="62"/>
    </row>
    <row r="655" spans="1:14" ht="13.5" thickBot="1">
      <c r="A655" s="12" t="s">
        <v>178</v>
      </c>
      <c r="B655" s="10">
        <v>4</v>
      </c>
      <c r="C655" s="15">
        <v>42307.6484375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58">
        <v>0</v>
      </c>
      <c r="J655" s="58">
        <v>0</v>
      </c>
      <c r="K655" s="58">
        <v>0</v>
      </c>
      <c r="L655" s="58">
        <v>0</v>
      </c>
      <c r="M655" s="17">
        <f t="shared" si="10"/>
        <v>0</v>
      </c>
      <c r="N655" s="62"/>
    </row>
    <row r="656" spans="1:14" ht="13.5" thickBot="1">
      <c r="A656" s="12" t="s">
        <v>178</v>
      </c>
      <c r="B656" s="10">
        <v>5</v>
      </c>
      <c r="C656" s="15">
        <v>41387.82421875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58">
        <v>0</v>
      </c>
      <c r="J656" s="58">
        <v>0</v>
      </c>
      <c r="K656" s="58">
        <v>0</v>
      </c>
      <c r="L656" s="58">
        <v>0</v>
      </c>
      <c r="M656" s="17">
        <f t="shared" si="10"/>
        <v>0</v>
      </c>
      <c r="N656" s="62"/>
    </row>
    <row r="657" spans="1:14" ht="13.5" thickBot="1">
      <c r="A657" s="12" t="s">
        <v>178</v>
      </c>
      <c r="B657" s="10">
        <v>6</v>
      </c>
      <c r="C657" s="15">
        <v>41159.04296875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58">
        <v>0</v>
      </c>
      <c r="J657" s="58">
        <v>0</v>
      </c>
      <c r="K657" s="58">
        <v>0</v>
      </c>
      <c r="L657" s="58">
        <v>0</v>
      </c>
      <c r="M657" s="17">
        <f t="shared" si="10"/>
        <v>0</v>
      </c>
      <c r="N657" s="62"/>
    </row>
    <row r="658" spans="1:14" ht="13.5" thickBot="1">
      <c r="A658" s="12" t="s">
        <v>178</v>
      </c>
      <c r="B658" s="10">
        <v>7</v>
      </c>
      <c r="C658" s="15">
        <v>41285.4765625</v>
      </c>
      <c r="D658" s="15">
        <v>0</v>
      </c>
      <c r="E658" s="15">
        <v>0</v>
      </c>
      <c r="F658" s="15">
        <v>9.3691824059999994E-3</v>
      </c>
      <c r="G658" s="15">
        <v>9.3691824059999994E-3</v>
      </c>
      <c r="H658" s="15">
        <v>0</v>
      </c>
      <c r="I658" s="58">
        <v>6.5887358696302498E-6</v>
      </c>
      <c r="J658" s="58">
        <v>6.5887358696302498E-6</v>
      </c>
      <c r="K658" s="58">
        <v>6.5887358696302498E-6</v>
      </c>
      <c r="L658" s="58">
        <v>6.5887358696302498E-6</v>
      </c>
      <c r="M658" s="17">
        <f t="shared" si="10"/>
        <v>0</v>
      </c>
      <c r="N658" s="62"/>
    </row>
    <row r="659" spans="1:14" ht="13.5" thickBot="1">
      <c r="A659" s="12" t="s">
        <v>178</v>
      </c>
      <c r="B659" s="10">
        <v>8</v>
      </c>
      <c r="C659" s="15">
        <v>41453.03515625</v>
      </c>
      <c r="D659" s="15">
        <v>100</v>
      </c>
      <c r="E659" s="15">
        <v>86.4</v>
      </c>
      <c r="F659" s="15">
        <v>65.182201907923002</v>
      </c>
      <c r="G659" s="15">
        <v>65.182201907923002</v>
      </c>
      <c r="H659" s="15">
        <v>0</v>
      </c>
      <c r="I659" s="58">
        <v>2.4485090078E-2</v>
      </c>
      <c r="J659" s="58">
        <v>2.4485090078E-2</v>
      </c>
      <c r="K659" s="58">
        <v>1.4921095703999999E-2</v>
      </c>
      <c r="L659" s="58">
        <v>1.4921095703999999E-2</v>
      </c>
      <c r="M659" s="17">
        <f t="shared" si="10"/>
        <v>1</v>
      </c>
      <c r="N659" s="62"/>
    </row>
    <row r="660" spans="1:14" ht="13.5" thickBot="1">
      <c r="A660" s="12" t="s">
        <v>178</v>
      </c>
      <c r="B660" s="10">
        <v>9</v>
      </c>
      <c r="C660" s="15">
        <v>44123.91015625</v>
      </c>
      <c r="D660" s="15">
        <v>647</v>
      </c>
      <c r="E660" s="15">
        <v>610.5</v>
      </c>
      <c r="F660" s="15">
        <v>511.80216641388</v>
      </c>
      <c r="G660" s="15">
        <v>511.80216641388</v>
      </c>
      <c r="H660" s="15">
        <v>0</v>
      </c>
      <c r="I660" s="58">
        <v>9.5075832338999994E-2</v>
      </c>
      <c r="J660" s="58">
        <v>9.5075832338999994E-2</v>
      </c>
      <c r="K660" s="58">
        <v>6.9407759201999999E-2</v>
      </c>
      <c r="L660" s="58">
        <v>6.9407759201999999E-2</v>
      </c>
      <c r="M660" s="17">
        <f t="shared" si="10"/>
        <v>1</v>
      </c>
      <c r="N660" s="62"/>
    </row>
    <row r="661" spans="1:14" ht="13.5" thickBot="1">
      <c r="A661" s="12" t="s">
        <v>178</v>
      </c>
      <c r="B661" s="10">
        <v>10</v>
      </c>
      <c r="C661" s="15">
        <v>47846.07421875</v>
      </c>
      <c r="D661" s="15">
        <v>1102.5</v>
      </c>
      <c r="E661" s="15">
        <v>1072</v>
      </c>
      <c r="F661" s="15">
        <v>942.29610469924103</v>
      </c>
      <c r="G661" s="15">
        <v>958.399435957538</v>
      </c>
      <c r="H661" s="15">
        <v>16.103331258297001</v>
      </c>
      <c r="I661" s="58">
        <v>0.10133654292700001</v>
      </c>
      <c r="J661" s="58">
        <v>0.11266096715899999</v>
      </c>
      <c r="K661" s="58">
        <v>7.9887879073000004E-2</v>
      </c>
      <c r="L661" s="58">
        <v>9.1212303305000006E-2</v>
      </c>
      <c r="M661" s="17">
        <f t="shared" si="10"/>
        <v>1</v>
      </c>
      <c r="N661" s="62"/>
    </row>
    <row r="662" spans="1:14" ht="13.5" thickBot="1">
      <c r="A662" s="12" t="s">
        <v>178</v>
      </c>
      <c r="B662" s="10">
        <v>11</v>
      </c>
      <c r="C662" s="15">
        <v>51849.99609375</v>
      </c>
      <c r="D662" s="15">
        <v>1235.8</v>
      </c>
      <c r="E662" s="15">
        <v>1217.3</v>
      </c>
      <c r="F662" s="15">
        <v>1055.5140542332299</v>
      </c>
      <c r="G662" s="15">
        <v>1090.7301988710301</v>
      </c>
      <c r="H662" s="15">
        <v>35.216144637795999</v>
      </c>
      <c r="I662" s="58">
        <v>0.102018144253</v>
      </c>
      <c r="J662" s="58">
        <v>0.12678336551800001</v>
      </c>
      <c r="K662" s="58">
        <v>8.9008298964999996E-2</v>
      </c>
      <c r="L662" s="58">
        <v>0.113773520229</v>
      </c>
      <c r="M662" s="17">
        <f t="shared" si="10"/>
        <v>1</v>
      </c>
      <c r="N662" s="62"/>
    </row>
    <row r="663" spans="1:14" ht="13.5" thickBot="1">
      <c r="A663" s="12" t="s">
        <v>178</v>
      </c>
      <c r="B663" s="10">
        <v>12</v>
      </c>
      <c r="C663" s="15">
        <v>56068.16796875</v>
      </c>
      <c r="D663" s="15">
        <v>1281.4000000000001</v>
      </c>
      <c r="E663" s="15">
        <v>1264.3</v>
      </c>
      <c r="F663" s="15">
        <v>1202.9596132720801</v>
      </c>
      <c r="G663" s="15">
        <v>1236.85716713534</v>
      </c>
      <c r="H663" s="15">
        <v>33.897553863260001</v>
      </c>
      <c r="I663" s="58">
        <v>3.1324073744000001E-2</v>
      </c>
      <c r="J663" s="58">
        <v>5.5162015983000003E-2</v>
      </c>
      <c r="K663" s="58">
        <v>1.9298757287999999E-2</v>
      </c>
      <c r="L663" s="58">
        <v>4.3136699527E-2</v>
      </c>
      <c r="M663" s="17">
        <f t="shared" si="10"/>
        <v>1</v>
      </c>
      <c r="N663" s="62"/>
    </row>
    <row r="664" spans="1:14" ht="13.5" thickBot="1">
      <c r="A664" s="12" t="s">
        <v>178</v>
      </c>
      <c r="B664" s="10">
        <v>13</v>
      </c>
      <c r="C664" s="15">
        <v>59824.2734375</v>
      </c>
      <c r="D664" s="15">
        <v>1311.4</v>
      </c>
      <c r="E664" s="15">
        <v>1300.5</v>
      </c>
      <c r="F664" s="15">
        <v>1244.11183310244</v>
      </c>
      <c r="G664" s="15">
        <v>1275.7996877437199</v>
      </c>
      <c r="H664" s="15">
        <v>31.687854641278001</v>
      </c>
      <c r="I664" s="58">
        <v>2.5035381333000001E-2</v>
      </c>
      <c r="J664" s="58">
        <v>4.7319386003000001E-2</v>
      </c>
      <c r="K664" s="58">
        <v>1.7370121136000002E-2</v>
      </c>
      <c r="L664" s="58">
        <v>3.9654125807E-2</v>
      </c>
      <c r="M664" s="17">
        <f t="shared" si="10"/>
        <v>1</v>
      </c>
      <c r="N664" s="62"/>
    </row>
    <row r="665" spans="1:14" ht="13.5" thickBot="1">
      <c r="A665" s="12" t="s">
        <v>178</v>
      </c>
      <c r="B665" s="10">
        <v>14</v>
      </c>
      <c r="C665" s="15">
        <v>62921.671875</v>
      </c>
      <c r="D665" s="15">
        <v>1304.7</v>
      </c>
      <c r="E665" s="15">
        <v>1282.3</v>
      </c>
      <c r="F665" s="15">
        <v>1227.29920876397</v>
      </c>
      <c r="G665" s="15">
        <v>1270.53405395084</v>
      </c>
      <c r="H665" s="15">
        <v>43.234845186868</v>
      </c>
      <c r="I665" s="58">
        <v>2.4026684985000001E-2</v>
      </c>
      <c r="J665" s="58">
        <v>5.4430936170999998E-2</v>
      </c>
      <c r="K665" s="58">
        <v>8.2742236629999993E-3</v>
      </c>
      <c r="L665" s="58">
        <v>3.8678474849E-2</v>
      </c>
      <c r="M665" s="17">
        <f t="shared" si="10"/>
        <v>1</v>
      </c>
      <c r="N665" s="62"/>
    </row>
    <row r="666" spans="1:14" ht="13.5" thickBot="1">
      <c r="A666" s="12" t="s">
        <v>178</v>
      </c>
      <c r="B666" s="10">
        <v>15</v>
      </c>
      <c r="C666" s="15">
        <v>65287.71484375</v>
      </c>
      <c r="D666" s="15">
        <v>1299.0999999999999</v>
      </c>
      <c r="E666" s="15">
        <v>1278.3</v>
      </c>
      <c r="F666" s="15">
        <v>1210.75633030838</v>
      </c>
      <c r="G666" s="15">
        <v>1257.89619447973</v>
      </c>
      <c r="H666" s="15">
        <v>47.139864171345998</v>
      </c>
      <c r="I666" s="58">
        <v>2.8975953249E-2</v>
      </c>
      <c r="J666" s="58">
        <v>6.2126349993999998E-2</v>
      </c>
      <c r="K666" s="58">
        <v>1.4348667735000001E-2</v>
      </c>
      <c r="L666" s="58">
        <v>4.7499064479999999E-2</v>
      </c>
      <c r="M666" s="17">
        <f t="shared" si="10"/>
        <v>1</v>
      </c>
      <c r="N666" s="62"/>
    </row>
    <row r="667" spans="1:14" ht="13.5" thickBot="1">
      <c r="A667" s="12" t="s">
        <v>178</v>
      </c>
      <c r="B667" s="10">
        <v>16</v>
      </c>
      <c r="C667" s="15">
        <v>66762.5546875</v>
      </c>
      <c r="D667" s="15">
        <v>1288.7</v>
      </c>
      <c r="E667" s="15">
        <v>1267.0999999999999</v>
      </c>
      <c r="F667" s="15">
        <v>1218.7163966985499</v>
      </c>
      <c r="G667" s="15">
        <v>1263.7881057295499</v>
      </c>
      <c r="H667" s="15">
        <v>45.071709030999003</v>
      </c>
      <c r="I667" s="58">
        <v>1.7518912989000001E-2</v>
      </c>
      <c r="J667" s="58">
        <v>4.9214910900999997E-2</v>
      </c>
      <c r="K667" s="58">
        <v>2.3290395710000001E-3</v>
      </c>
      <c r="L667" s="58">
        <v>3.4025037483000002E-2</v>
      </c>
      <c r="M667" s="17">
        <f t="shared" si="10"/>
        <v>1</v>
      </c>
      <c r="N667" s="62"/>
    </row>
    <row r="668" spans="1:14" ht="13.5" thickBot="1">
      <c r="A668" s="12" t="s">
        <v>178</v>
      </c>
      <c r="B668" s="10">
        <v>17</v>
      </c>
      <c r="C668" s="15">
        <v>67618.2578125</v>
      </c>
      <c r="D668" s="15">
        <v>1252.8</v>
      </c>
      <c r="E668" s="15">
        <v>1233.4000000000001</v>
      </c>
      <c r="F668" s="15">
        <v>1183.0815839939301</v>
      </c>
      <c r="G668" s="15">
        <v>1231.8820930228901</v>
      </c>
      <c r="H668" s="15">
        <v>48.800509028964001</v>
      </c>
      <c r="I668" s="58">
        <v>1.4710201811999999E-2</v>
      </c>
      <c r="J668" s="58">
        <v>4.9028421944999998E-2</v>
      </c>
      <c r="K668" s="58">
        <v>1.0674451309999999E-3</v>
      </c>
      <c r="L668" s="58">
        <v>3.5385665263999999E-2</v>
      </c>
      <c r="M668" s="17">
        <f t="shared" si="10"/>
        <v>1</v>
      </c>
      <c r="N668" s="62"/>
    </row>
    <row r="669" spans="1:14" ht="13.5" thickBot="1">
      <c r="A669" s="12" t="s">
        <v>178</v>
      </c>
      <c r="B669" s="10">
        <v>18</v>
      </c>
      <c r="C669" s="15">
        <v>67682.890625</v>
      </c>
      <c r="D669" s="15">
        <v>1217.8</v>
      </c>
      <c r="E669" s="15">
        <v>1187.5999999999999</v>
      </c>
      <c r="F669" s="15">
        <v>1120.8702010035499</v>
      </c>
      <c r="G669" s="15">
        <v>1182.0124368018601</v>
      </c>
      <c r="H669" s="15">
        <v>61.142235798305002</v>
      </c>
      <c r="I669" s="58">
        <v>2.5167062726999999E-2</v>
      </c>
      <c r="J669" s="58">
        <v>6.8164415608999995E-2</v>
      </c>
      <c r="K669" s="58">
        <v>3.9293693370000002E-3</v>
      </c>
      <c r="L669" s="58">
        <v>4.6926722219000003E-2</v>
      </c>
      <c r="M669" s="17">
        <f t="shared" si="10"/>
        <v>1</v>
      </c>
      <c r="N669" s="62"/>
    </row>
    <row r="670" spans="1:14" ht="13.5" thickBot="1">
      <c r="A670" s="12" t="s">
        <v>178</v>
      </c>
      <c r="B670" s="10">
        <v>19</v>
      </c>
      <c r="C670" s="15">
        <v>66487.453125</v>
      </c>
      <c r="D670" s="15">
        <v>1069.8</v>
      </c>
      <c r="E670" s="15">
        <v>1021.2</v>
      </c>
      <c r="F670" s="15">
        <v>954.89589714129795</v>
      </c>
      <c r="G670" s="15">
        <v>1021.9182896516101</v>
      </c>
      <c r="H670" s="15">
        <v>67.022392510307</v>
      </c>
      <c r="I670" s="58">
        <v>3.3672088852000001E-2</v>
      </c>
      <c r="J670" s="58">
        <v>8.0804573037000005E-2</v>
      </c>
      <c r="K670" s="58">
        <v>5.0512633700000001E-4</v>
      </c>
      <c r="L670" s="58">
        <v>4.6627357846999999E-2</v>
      </c>
      <c r="M670" s="17">
        <f t="shared" si="10"/>
        <v>1</v>
      </c>
      <c r="N670" s="62"/>
    </row>
    <row r="671" spans="1:14" ht="13.5" thickBot="1">
      <c r="A671" s="12" t="s">
        <v>178</v>
      </c>
      <c r="B671" s="10">
        <v>20</v>
      </c>
      <c r="C671" s="15">
        <v>64103.58203125</v>
      </c>
      <c r="D671" s="15">
        <v>518.4</v>
      </c>
      <c r="E671" s="15">
        <v>478.9</v>
      </c>
      <c r="F671" s="15">
        <v>499.52003498603898</v>
      </c>
      <c r="G671" s="15">
        <v>512.11425640526795</v>
      </c>
      <c r="H671" s="15">
        <v>12.594221419228001</v>
      </c>
      <c r="I671" s="58">
        <v>4.4203541450000003E-3</v>
      </c>
      <c r="J671" s="58">
        <v>1.3277049939E-2</v>
      </c>
      <c r="K671" s="58">
        <v>2.3357423632E-2</v>
      </c>
      <c r="L671" s="58">
        <v>1.4500727838000001E-2</v>
      </c>
      <c r="M671" s="17">
        <f t="shared" si="10"/>
        <v>1</v>
      </c>
      <c r="N671" s="62"/>
    </row>
    <row r="672" spans="1:14" ht="13.5" thickBot="1">
      <c r="A672" s="12" t="s">
        <v>178</v>
      </c>
      <c r="B672" s="10">
        <v>21</v>
      </c>
      <c r="C672" s="15">
        <v>61662.21875</v>
      </c>
      <c r="D672" s="15">
        <v>61.1</v>
      </c>
      <c r="E672" s="15">
        <v>50.5</v>
      </c>
      <c r="F672" s="15">
        <v>56.067224172956003</v>
      </c>
      <c r="G672" s="15">
        <v>56.067224172956003</v>
      </c>
      <c r="H672" s="15">
        <v>0</v>
      </c>
      <c r="I672" s="58">
        <v>3.5392235069999999E-3</v>
      </c>
      <c r="J672" s="58">
        <v>3.5392235069999999E-3</v>
      </c>
      <c r="K672" s="58">
        <v>3.9150662249999996E-3</v>
      </c>
      <c r="L672" s="58">
        <v>3.9150662249999996E-3</v>
      </c>
      <c r="M672" s="17">
        <f t="shared" si="10"/>
        <v>1</v>
      </c>
      <c r="N672" s="62"/>
    </row>
    <row r="673" spans="1:14" ht="13.5" thickBot="1">
      <c r="A673" s="12" t="s">
        <v>178</v>
      </c>
      <c r="B673" s="10">
        <v>22</v>
      </c>
      <c r="C673" s="15">
        <v>59423.08984375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58">
        <v>0</v>
      </c>
      <c r="J673" s="58">
        <v>0</v>
      </c>
      <c r="K673" s="58">
        <v>0</v>
      </c>
      <c r="L673" s="58">
        <v>0</v>
      </c>
      <c r="M673" s="17">
        <f t="shared" si="10"/>
        <v>0</v>
      </c>
      <c r="N673" s="62"/>
    </row>
    <row r="674" spans="1:14" ht="13.5" thickBot="1">
      <c r="A674" s="12" t="s">
        <v>178</v>
      </c>
      <c r="B674" s="10">
        <v>23</v>
      </c>
      <c r="C674" s="15">
        <v>56171.20703125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58">
        <v>0</v>
      </c>
      <c r="J674" s="58">
        <v>0</v>
      </c>
      <c r="K674" s="58">
        <v>0</v>
      </c>
      <c r="L674" s="58">
        <v>0</v>
      </c>
      <c r="M674" s="17">
        <f t="shared" si="10"/>
        <v>0</v>
      </c>
      <c r="N674" s="62"/>
    </row>
    <row r="675" spans="1:14" ht="13.5" thickBot="1">
      <c r="A675" s="12" t="s">
        <v>178</v>
      </c>
      <c r="B675" s="10">
        <v>24</v>
      </c>
      <c r="C675" s="15">
        <v>52757.4375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58">
        <v>0</v>
      </c>
      <c r="J675" s="58">
        <v>0</v>
      </c>
      <c r="K675" s="58">
        <v>0</v>
      </c>
      <c r="L675" s="58">
        <v>0</v>
      </c>
      <c r="M675" s="17">
        <f t="shared" si="10"/>
        <v>0</v>
      </c>
      <c r="N675" s="62"/>
    </row>
    <row r="676" spans="1:14" ht="13.5" thickBot="1">
      <c r="A676" s="12" t="s">
        <v>179</v>
      </c>
      <c r="B676" s="10">
        <v>1</v>
      </c>
      <c r="C676" s="15">
        <v>49596.44921875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58">
        <v>0</v>
      </c>
      <c r="J676" s="58">
        <v>0</v>
      </c>
      <c r="K676" s="58">
        <v>0</v>
      </c>
      <c r="L676" s="58">
        <v>0</v>
      </c>
      <c r="M676" s="17">
        <f t="shared" si="10"/>
        <v>0</v>
      </c>
      <c r="N676" s="62"/>
    </row>
    <row r="677" spans="1:14" ht="13.5" thickBot="1">
      <c r="A677" s="12" t="s">
        <v>179</v>
      </c>
      <c r="B677" s="10">
        <v>2</v>
      </c>
      <c r="C677" s="15">
        <v>46900.05859375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58">
        <v>0</v>
      </c>
      <c r="J677" s="58">
        <v>0</v>
      </c>
      <c r="K677" s="58">
        <v>0</v>
      </c>
      <c r="L677" s="58">
        <v>0</v>
      </c>
      <c r="M677" s="17">
        <f t="shared" si="10"/>
        <v>0</v>
      </c>
      <c r="N677" s="62"/>
    </row>
    <row r="678" spans="1:14" ht="13.5" thickBot="1">
      <c r="A678" s="12" t="s">
        <v>179</v>
      </c>
      <c r="B678" s="10">
        <v>3</v>
      </c>
      <c r="C678" s="15">
        <v>44769.859375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58">
        <v>0</v>
      </c>
      <c r="J678" s="58">
        <v>0</v>
      </c>
      <c r="K678" s="58">
        <v>0</v>
      </c>
      <c r="L678" s="58">
        <v>0</v>
      </c>
      <c r="M678" s="17">
        <f t="shared" si="10"/>
        <v>0</v>
      </c>
      <c r="N678" s="62"/>
    </row>
    <row r="679" spans="1:14" ht="13.5" thickBot="1">
      <c r="A679" s="12" t="s">
        <v>179</v>
      </c>
      <c r="B679" s="10">
        <v>4</v>
      </c>
      <c r="C679" s="15">
        <v>43102.6640625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58">
        <v>0</v>
      </c>
      <c r="J679" s="58">
        <v>0</v>
      </c>
      <c r="K679" s="58">
        <v>0</v>
      </c>
      <c r="L679" s="58">
        <v>0</v>
      </c>
      <c r="M679" s="17">
        <f t="shared" si="10"/>
        <v>0</v>
      </c>
      <c r="N679" s="62"/>
    </row>
    <row r="680" spans="1:14" ht="13.5" thickBot="1">
      <c r="A680" s="12" t="s">
        <v>179</v>
      </c>
      <c r="B680" s="10">
        <v>5</v>
      </c>
      <c r="C680" s="15">
        <v>41959.37890625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58">
        <v>0</v>
      </c>
      <c r="J680" s="58">
        <v>0</v>
      </c>
      <c r="K680" s="58">
        <v>0</v>
      </c>
      <c r="L680" s="58">
        <v>0</v>
      </c>
      <c r="M680" s="17">
        <f t="shared" si="10"/>
        <v>0</v>
      </c>
      <c r="N680" s="62"/>
    </row>
    <row r="681" spans="1:14" ht="13.5" thickBot="1">
      <c r="A681" s="12" t="s">
        <v>179</v>
      </c>
      <c r="B681" s="10">
        <v>6</v>
      </c>
      <c r="C681" s="15">
        <v>41335.82421875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58">
        <v>0</v>
      </c>
      <c r="J681" s="58">
        <v>0</v>
      </c>
      <c r="K681" s="58">
        <v>0</v>
      </c>
      <c r="L681" s="58">
        <v>0</v>
      </c>
      <c r="M681" s="17">
        <f t="shared" si="10"/>
        <v>0</v>
      </c>
      <c r="N681" s="62"/>
    </row>
    <row r="682" spans="1:14" ht="13.5" thickBot="1">
      <c r="A682" s="12" t="s">
        <v>179</v>
      </c>
      <c r="B682" s="10">
        <v>7</v>
      </c>
      <c r="C682" s="15">
        <v>41013.984375</v>
      </c>
      <c r="D682" s="15">
        <v>0</v>
      </c>
      <c r="E682" s="15">
        <v>0</v>
      </c>
      <c r="F682" s="15">
        <v>0</v>
      </c>
      <c r="G682" s="15">
        <v>0</v>
      </c>
      <c r="H682" s="15">
        <v>0</v>
      </c>
      <c r="I682" s="58">
        <v>0</v>
      </c>
      <c r="J682" s="58">
        <v>0</v>
      </c>
      <c r="K682" s="58">
        <v>0</v>
      </c>
      <c r="L682" s="58">
        <v>0</v>
      </c>
      <c r="M682" s="17">
        <f t="shared" si="10"/>
        <v>0</v>
      </c>
      <c r="N682" s="62"/>
    </row>
    <row r="683" spans="1:14" ht="13.5" thickBot="1">
      <c r="A683" s="12" t="s">
        <v>179</v>
      </c>
      <c r="B683" s="10">
        <v>8</v>
      </c>
      <c r="C683" s="15">
        <v>40995.2421875</v>
      </c>
      <c r="D683" s="15">
        <v>97.7</v>
      </c>
      <c r="E683" s="15">
        <v>94.4</v>
      </c>
      <c r="F683" s="15">
        <v>86.924163407337005</v>
      </c>
      <c r="G683" s="15">
        <v>86.924163407337005</v>
      </c>
      <c r="H683" s="15">
        <v>0</v>
      </c>
      <c r="I683" s="58">
        <v>7.5779441570000003E-3</v>
      </c>
      <c r="J683" s="58">
        <v>7.5779441570000003E-3</v>
      </c>
      <c r="K683" s="58">
        <v>5.257269052E-3</v>
      </c>
      <c r="L683" s="58">
        <v>5.257269052E-3</v>
      </c>
      <c r="M683" s="17">
        <f t="shared" si="10"/>
        <v>1</v>
      </c>
      <c r="N683" s="62"/>
    </row>
    <row r="684" spans="1:14" ht="13.5" thickBot="1">
      <c r="A684" s="12" t="s">
        <v>179</v>
      </c>
      <c r="B684" s="10">
        <v>9</v>
      </c>
      <c r="C684" s="15">
        <v>43627.86328125</v>
      </c>
      <c r="D684" s="15">
        <v>702</v>
      </c>
      <c r="E684" s="15">
        <v>698.3</v>
      </c>
      <c r="F684" s="15">
        <v>628.60304994013597</v>
      </c>
      <c r="G684" s="15">
        <v>630.29841049154595</v>
      </c>
      <c r="H684" s="15">
        <v>1.6953605514100001</v>
      </c>
      <c r="I684" s="58">
        <v>5.0423058726000003E-2</v>
      </c>
      <c r="J684" s="58">
        <v>5.1615295399999997E-2</v>
      </c>
      <c r="K684" s="58">
        <v>4.7821089668E-2</v>
      </c>
      <c r="L684" s="58">
        <v>4.9013326342999999E-2</v>
      </c>
      <c r="M684" s="17">
        <f t="shared" si="10"/>
        <v>1</v>
      </c>
      <c r="N684" s="62"/>
    </row>
    <row r="685" spans="1:14" ht="13.5" thickBot="1">
      <c r="A685" s="12" t="s">
        <v>179</v>
      </c>
      <c r="B685" s="10">
        <v>10</v>
      </c>
      <c r="C685" s="15">
        <v>47902.9375</v>
      </c>
      <c r="D685" s="15">
        <v>1188</v>
      </c>
      <c r="E685" s="15">
        <v>1180.4000000000001</v>
      </c>
      <c r="F685" s="15">
        <v>1075.60922895564</v>
      </c>
      <c r="G685" s="15">
        <v>1117.82158687936</v>
      </c>
      <c r="H685" s="15">
        <v>42.212357923718997</v>
      </c>
      <c r="I685" s="58">
        <v>4.9351907961000002E-2</v>
      </c>
      <c r="J685" s="58">
        <v>7.9037110438999997E-2</v>
      </c>
      <c r="K685" s="58">
        <v>4.4007322868999998E-2</v>
      </c>
      <c r="L685" s="58">
        <v>7.3692525347000007E-2</v>
      </c>
      <c r="M685" s="17">
        <f t="shared" si="10"/>
        <v>1</v>
      </c>
      <c r="N685" s="62"/>
    </row>
    <row r="686" spans="1:14" ht="13.5" thickBot="1">
      <c r="A686" s="12" t="s">
        <v>179</v>
      </c>
      <c r="B686" s="10">
        <v>11</v>
      </c>
      <c r="C686" s="15">
        <v>52405.203125</v>
      </c>
      <c r="D686" s="15">
        <v>1294</v>
      </c>
      <c r="E686" s="15">
        <v>1285.9000000000001</v>
      </c>
      <c r="F686" s="15">
        <v>1174.5243068003699</v>
      </c>
      <c r="G686" s="15">
        <v>1241.3312003175399</v>
      </c>
      <c r="H686" s="15">
        <v>66.806893517174998</v>
      </c>
      <c r="I686" s="58">
        <v>3.7038537048000003E-2</v>
      </c>
      <c r="J686" s="58">
        <v>8.4019474822999998E-2</v>
      </c>
      <c r="K686" s="58">
        <v>3.1342334515999999E-2</v>
      </c>
      <c r="L686" s="58">
        <v>7.8323272292000007E-2</v>
      </c>
      <c r="M686" s="17">
        <f t="shared" si="10"/>
        <v>1</v>
      </c>
      <c r="N686" s="62"/>
    </row>
    <row r="687" spans="1:14" ht="13.5" thickBot="1">
      <c r="A687" s="12" t="s">
        <v>179</v>
      </c>
      <c r="B687" s="10">
        <v>12</v>
      </c>
      <c r="C687" s="15">
        <v>56281.1171875</v>
      </c>
      <c r="D687" s="15">
        <v>1333.2</v>
      </c>
      <c r="E687" s="15">
        <v>1325</v>
      </c>
      <c r="F687" s="15">
        <v>1178.98391085042</v>
      </c>
      <c r="G687" s="15">
        <v>1263.2870613887601</v>
      </c>
      <c r="H687" s="15">
        <v>84.303150538338997</v>
      </c>
      <c r="I687" s="58">
        <v>4.9165217025999998E-2</v>
      </c>
      <c r="J687" s="58">
        <v>0.108450133016</v>
      </c>
      <c r="K687" s="58">
        <v>4.3398691006000002E-2</v>
      </c>
      <c r="L687" s="58">
        <v>0.102683606996</v>
      </c>
      <c r="M687" s="17">
        <f t="shared" si="10"/>
        <v>1</v>
      </c>
      <c r="N687" s="62"/>
    </row>
    <row r="688" spans="1:14" ht="13.5" thickBot="1">
      <c r="A688" s="12" t="s">
        <v>179</v>
      </c>
      <c r="B688" s="10">
        <v>13</v>
      </c>
      <c r="C688" s="15">
        <v>59301.2421875</v>
      </c>
      <c r="D688" s="15">
        <v>1332.9</v>
      </c>
      <c r="E688" s="15">
        <v>1324.4</v>
      </c>
      <c r="F688" s="15">
        <v>1200.32308884038</v>
      </c>
      <c r="G688" s="15">
        <v>1275.2813190560901</v>
      </c>
      <c r="H688" s="15">
        <v>74.958230215707999</v>
      </c>
      <c r="I688" s="58">
        <v>4.0519466205E-2</v>
      </c>
      <c r="J688" s="58">
        <v>9.3232708269E-2</v>
      </c>
      <c r="K688" s="58">
        <v>3.4541969721000002E-2</v>
      </c>
      <c r="L688" s="58">
        <v>8.7255211784999995E-2</v>
      </c>
      <c r="M688" s="17">
        <f t="shared" si="10"/>
        <v>1</v>
      </c>
      <c r="N688" s="62"/>
    </row>
    <row r="689" spans="1:14" ht="13.5" thickBot="1">
      <c r="A689" s="12" t="s">
        <v>179</v>
      </c>
      <c r="B689" s="10">
        <v>14</v>
      </c>
      <c r="C689" s="15">
        <v>62176.453125</v>
      </c>
      <c r="D689" s="15">
        <v>1320.5</v>
      </c>
      <c r="E689" s="15">
        <v>1312.7</v>
      </c>
      <c r="F689" s="15">
        <v>1154.0125156402601</v>
      </c>
      <c r="G689" s="15">
        <v>1233.3735226398001</v>
      </c>
      <c r="H689" s="15">
        <v>79.361006999544998</v>
      </c>
      <c r="I689" s="58">
        <v>6.1270377889999998E-2</v>
      </c>
      <c r="J689" s="58">
        <v>0.11707980615999999</v>
      </c>
      <c r="K689" s="58">
        <v>5.5785145821999997E-2</v>
      </c>
      <c r="L689" s="58">
        <v>0.11159457409200001</v>
      </c>
      <c r="M689" s="17">
        <f t="shared" si="10"/>
        <v>1</v>
      </c>
      <c r="N689" s="62"/>
    </row>
    <row r="690" spans="1:14" ht="13.5" thickBot="1">
      <c r="A690" s="12" t="s">
        <v>179</v>
      </c>
      <c r="B690" s="10">
        <v>15</v>
      </c>
      <c r="C690" s="15">
        <v>65016.03515625</v>
      </c>
      <c r="D690" s="15">
        <v>1319.8</v>
      </c>
      <c r="E690" s="15">
        <v>1311.4</v>
      </c>
      <c r="F690" s="15">
        <v>1127.2352421898299</v>
      </c>
      <c r="G690" s="15">
        <v>1210.10295736631</v>
      </c>
      <c r="H690" s="15">
        <v>82.867715176475997</v>
      </c>
      <c r="I690" s="58">
        <v>7.7142786662000001E-2</v>
      </c>
      <c r="J690" s="58">
        <v>0.13541825443700001</v>
      </c>
      <c r="K690" s="58">
        <v>7.1235613665999994E-2</v>
      </c>
      <c r="L690" s="58">
        <v>0.12951108144099999</v>
      </c>
      <c r="M690" s="17">
        <f t="shared" si="10"/>
        <v>1</v>
      </c>
      <c r="N690" s="62"/>
    </row>
    <row r="691" spans="1:14" ht="13.5" thickBot="1">
      <c r="A691" s="12" t="s">
        <v>179</v>
      </c>
      <c r="B691" s="10">
        <v>16</v>
      </c>
      <c r="C691" s="15">
        <v>67237.2265625</v>
      </c>
      <c r="D691" s="15">
        <v>1306.8</v>
      </c>
      <c r="E691" s="15">
        <v>1298.5</v>
      </c>
      <c r="F691" s="15">
        <v>1076.0447296587599</v>
      </c>
      <c r="G691" s="15">
        <v>1166.2996980359801</v>
      </c>
      <c r="H691" s="15">
        <v>90.254968377219001</v>
      </c>
      <c r="I691" s="58">
        <v>9.8804713054000001E-2</v>
      </c>
      <c r="J691" s="58">
        <v>0.16227515495100001</v>
      </c>
      <c r="K691" s="58">
        <v>9.2967863546999999E-2</v>
      </c>
      <c r="L691" s="58">
        <v>0.156438305443</v>
      </c>
      <c r="M691" s="17">
        <f t="shared" si="10"/>
        <v>1</v>
      </c>
      <c r="N691" s="62"/>
    </row>
    <row r="692" spans="1:14" ht="13.5" thickBot="1">
      <c r="A692" s="12" t="s">
        <v>179</v>
      </c>
      <c r="B692" s="10">
        <v>17</v>
      </c>
      <c r="C692" s="15">
        <v>68522.1328125</v>
      </c>
      <c r="D692" s="15">
        <v>1249</v>
      </c>
      <c r="E692" s="15">
        <v>1241.5</v>
      </c>
      <c r="F692" s="15">
        <v>1063.90987413936</v>
      </c>
      <c r="G692" s="15">
        <v>1136.9440343072699</v>
      </c>
      <c r="H692" s="15">
        <v>73.034160167905</v>
      </c>
      <c r="I692" s="58">
        <v>7.8801663637000002E-2</v>
      </c>
      <c r="J692" s="58">
        <v>0.130161832532</v>
      </c>
      <c r="K692" s="58">
        <v>7.3527402034000003E-2</v>
      </c>
      <c r="L692" s="58">
        <v>0.124887570928</v>
      </c>
      <c r="M692" s="17">
        <f t="shared" si="10"/>
        <v>1</v>
      </c>
      <c r="N692" s="62"/>
    </row>
    <row r="693" spans="1:14" ht="13.5" thickBot="1">
      <c r="A693" s="12" t="s">
        <v>179</v>
      </c>
      <c r="B693" s="10">
        <v>18</v>
      </c>
      <c r="C693" s="15">
        <v>68869.890625</v>
      </c>
      <c r="D693" s="15">
        <v>1239.0999999999999</v>
      </c>
      <c r="E693" s="15">
        <v>1231.3</v>
      </c>
      <c r="F693" s="15">
        <v>1001.60109195034</v>
      </c>
      <c r="G693" s="15">
        <v>1074.62717246016</v>
      </c>
      <c r="H693" s="15">
        <v>73.026080509821</v>
      </c>
      <c r="I693" s="58">
        <v>0.115663029212</v>
      </c>
      <c r="J693" s="58">
        <v>0.16701751620899999</v>
      </c>
      <c r="K693" s="58">
        <v>0.110177797144</v>
      </c>
      <c r="L693" s="58">
        <v>0.16153228414099999</v>
      </c>
      <c r="M693" s="17">
        <f t="shared" si="10"/>
        <v>1</v>
      </c>
      <c r="N693" s="62"/>
    </row>
    <row r="694" spans="1:14" ht="13.5" thickBot="1">
      <c r="A694" s="12" t="s">
        <v>179</v>
      </c>
      <c r="B694" s="10">
        <v>19</v>
      </c>
      <c r="C694" s="15">
        <v>68367.7421875</v>
      </c>
      <c r="D694" s="15">
        <v>1073</v>
      </c>
      <c r="E694" s="15">
        <v>1065.7</v>
      </c>
      <c r="F694" s="15">
        <v>868.02280156248196</v>
      </c>
      <c r="G694" s="15">
        <v>948.74778453144802</v>
      </c>
      <c r="H694" s="15">
        <v>80.724982968966003</v>
      </c>
      <c r="I694" s="58">
        <v>8.7378491890000007E-2</v>
      </c>
      <c r="J694" s="58">
        <v>0.14414711563800001</v>
      </c>
      <c r="K694" s="58">
        <v>8.2244877263000005E-2</v>
      </c>
      <c r="L694" s="58">
        <v>0.13901350101000001</v>
      </c>
      <c r="M694" s="17">
        <f t="shared" si="10"/>
        <v>1</v>
      </c>
      <c r="N694" s="62"/>
    </row>
    <row r="695" spans="1:14" ht="13.5" thickBot="1">
      <c r="A695" s="12" t="s">
        <v>179</v>
      </c>
      <c r="B695" s="10">
        <v>20</v>
      </c>
      <c r="C695" s="15">
        <v>66442.421875</v>
      </c>
      <c r="D695" s="15">
        <v>476.7</v>
      </c>
      <c r="E695" s="15">
        <v>472.2</v>
      </c>
      <c r="F695" s="15">
        <v>464.68021327409502</v>
      </c>
      <c r="G695" s="15">
        <v>477.89755298157502</v>
      </c>
      <c r="H695" s="15">
        <v>13.217339707480001</v>
      </c>
      <c r="I695" s="58">
        <v>8.4216102700000002E-4</v>
      </c>
      <c r="J695" s="58">
        <v>8.4527332809999998E-3</v>
      </c>
      <c r="K695" s="58">
        <v>4.0067179889999999E-3</v>
      </c>
      <c r="L695" s="58">
        <v>5.2881763190000004E-3</v>
      </c>
      <c r="M695" s="17">
        <f t="shared" si="10"/>
        <v>1</v>
      </c>
      <c r="N695" s="62"/>
    </row>
    <row r="696" spans="1:14" ht="13.5" thickBot="1">
      <c r="A696" s="12" t="s">
        <v>179</v>
      </c>
      <c r="B696" s="10">
        <v>21</v>
      </c>
      <c r="C696" s="15">
        <v>64344.4609375</v>
      </c>
      <c r="D696" s="15">
        <v>58.4</v>
      </c>
      <c r="E696" s="15">
        <v>51.6</v>
      </c>
      <c r="F696" s="15">
        <v>52.924141572118003</v>
      </c>
      <c r="G696" s="15">
        <v>52.924141572118003</v>
      </c>
      <c r="H696" s="15">
        <v>0</v>
      </c>
      <c r="I696" s="58">
        <v>3.8508146460000002E-3</v>
      </c>
      <c r="J696" s="58">
        <v>3.8508146460000002E-3</v>
      </c>
      <c r="K696" s="58">
        <v>9.3118254000000003E-4</v>
      </c>
      <c r="L696" s="58">
        <v>9.3118254000000003E-4</v>
      </c>
      <c r="M696" s="17">
        <f t="shared" si="10"/>
        <v>1</v>
      </c>
      <c r="N696" s="62"/>
    </row>
    <row r="697" spans="1:14" ht="13.5" thickBot="1">
      <c r="A697" s="12" t="s">
        <v>179</v>
      </c>
      <c r="B697" s="10">
        <v>22</v>
      </c>
      <c r="C697" s="15">
        <v>62287.5390625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58">
        <v>0</v>
      </c>
      <c r="J697" s="58">
        <v>0</v>
      </c>
      <c r="K697" s="58">
        <v>0</v>
      </c>
      <c r="L697" s="58">
        <v>0</v>
      </c>
      <c r="M697" s="17">
        <f t="shared" si="10"/>
        <v>0</v>
      </c>
      <c r="N697" s="62"/>
    </row>
    <row r="698" spans="1:14" ht="13.5" thickBot="1">
      <c r="A698" s="12" t="s">
        <v>179</v>
      </c>
      <c r="B698" s="10">
        <v>23</v>
      </c>
      <c r="C698" s="15">
        <v>58444.36328125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58">
        <v>0</v>
      </c>
      <c r="J698" s="58">
        <v>0</v>
      </c>
      <c r="K698" s="58">
        <v>0</v>
      </c>
      <c r="L698" s="58">
        <v>0</v>
      </c>
      <c r="M698" s="17">
        <f t="shared" si="10"/>
        <v>0</v>
      </c>
      <c r="N698" s="62"/>
    </row>
    <row r="699" spans="1:14" ht="13.5" thickBot="1">
      <c r="A699" s="12" t="s">
        <v>179</v>
      </c>
      <c r="B699" s="10">
        <v>24</v>
      </c>
      <c r="C699" s="15">
        <v>54281.625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58">
        <v>0</v>
      </c>
      <c r="J699" s="58">
        <v>0</v>
      </c>
      <c r="K699" s="58">
        <v>0</v>
      </c>
      <c r="L699" s="58">
        <v>0</v>
      </c>
      <c r="M699" s="17">
        <f t="shared" si="10"/>
        <v>0</v>
      </c>
      <c r="N699" s="62"/>
    </row>
    <row r="700" spans="1:14" ht="13.5" thickBot="1">
      <c r="A700" s="12" t="s">
        <v>180</v>
      </c>
      <c r="B700" s="10">
        <v>1</v>
      </c>
      <c r="C700" s="15">
        <v>50529.28515625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58">
        <v>0</v>
      </c>
      <c r="J700" s="58">
        <v>0</v>
      </c>
      <c r="K700" s="58">
        <v>0</v>
      </c>
      <c r="L700" s="58">
        <v>0</v>
      </c>
      <c r="M700" s="17">
        <f t="shared" si="10"/>
        <v>0</v>
      </c>
      <c r="N700" s="62"/>
    </row>
    <row r="701" spans="1:14" ht="13.5" thickBot="1">
      <c r="A701" s="12" t="s">
        <v>180</v>
      </c>
      <c r="B701" s="10">
        <v>2</v>
      </c>
      <c r="C701" s="15">
        <v>47642.80859375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58">
        <v>0</v>
      </c>
      <c r="J701" s="58">
        <v>0</v>
      </c>
      <c r="K701" s="58">
        <v>0</v>
      </c>
      <c r="L701" s="58">
        <v>0</v>
      </c>
      <c r="M701" s="17">
        <f t="shared" si="10"/>
        <v>0</v>
      </c>
      <c r="N701" s="62"/>
    </row>
    <row r="702" spans="1:14" ht="13.5" thickBot="1">
      <c r="A702" s="12" t="s">
        <v>180</v>
      </c>
      <c r="B702" s="10">
        <v>3</v>
      </c>
      <c r="C702" s="15">
        <v>45530.62109375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58">
        <v>0</v>
      </c>
      <c r="J702" s="58">
        <v>0</v>
      </c>
      <c r="K702" s="58">
        <v>0</v>
      </c>
      <c r="L702" s="58">
        <v>0</v>
      </c>
      <c r="M702" s="17">
        <f t="shared" si="10"/>
        <v>0</v>
      </c>
      <c r="N702" s="62"/>
    </row>
    <row r="703" spans="1:14" ht="13.5" thickBot="1">
      <c r="A703" s="12" t="s">
        <v>180</v>
      </c>
      <c r="B703" s="10">
        <v>4</v>
      </c>
      <c r="C703" s="15">
        <v>44243.69921875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58">
        <v>0</v>
      </c>
      <c r="J703" s="58">
        <v>0</v>
      </c>
      <c r="K703" s="58">
        <v>0</v>
      </c>
      <c r="L703" s="58">
        <v>0</v>
      </c>
      <c r="M703" s="17">
        <f t="shared" si="10"/>
        <v>0</v>
      </c>
      <c r="N703" s="62"/>
    </row>
    <row r="704" spans="1:14" ht="13.5" thickBot="1">
      <c r="A704" s="12" t="s">
        <v>180</v>
      </c>
      <c r="B704" s="10">
        <v>5</v>
      </c>
      <c r="C704" s="15">
        <v>43727.515625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58">
        <v>0</v>
      </c>
      <c r="J704" s="58">
        <v>0</v>
      </c>
      <c r="K704" s="58">
        <v>0</v>
      </c>
      <c r="L704" s="58">
        <v>0</v>
      </c>
      <c r="M704" s="17">
        <f t="shared" si="10"/>
        <v>0</v>
      </c>
      <c r="N704" s="62"/>
    </row>
    <row r="705" spans="1:14" ht="13.5" thickBot="1">
      <c r="A705" s="12" t="s">
        <v>180</v>
      </c>
      <c r="B705" s="10">
        <v>6</v>
      </c>
      <c r="C705" s="15">
        <v>44504.4765625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58">
        <v>0</v>
      </c>
      <c r="J705" s="58">
        <v>0</v>
      </c>
      <c r="K705" s="58">
        <v>0</v>
      </c>
      <c r="L705" s="58">
        <v>0</v>
      </c>
      <c r="M705" s="17">
        <f t="shared" si="10"/>
        <v>0</v>
      </c>
      <c r="N705" s="62"/>
    </row>
    <row r="706" spans="1:14" ht="13.5" thickBot="1">
      <c r="A706" s="12" t="s">
        <v>180</v>
      </c>
      <c r="B706" s="10">
        <v>7</v>
      </c>
      <c r="C706" s="15">
        <v>45920.6640625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58">
        <v>0</v>
      </c>
      <c r="J706" s="58">
        <v>0</v>
      </c>
      <c r="K706" s="58">
        <v>0</v>
      </c>
      <c r="L706" s="58">
        <v>0</v>
      </c>
      <c r="M706" s="17">
        <f t="shared" si="10"/>
        <v>0</v>
      </c>
      <c r="N706" s="62"/>
    </row>
    <row r="707" spans="1:14" ht="13.5" thickBot="1">
      <c r="A707" s="12" t="s">
        <v>180</v>
      </c>
      <c r="B707" s="10">
        <v>8</v>
      </c>
      <c r="C707" s="15">
        <v>46492.4296875</v>
      </c>
      <c r="D707" s="15">
        <v>88.4</v>
      </c>
      <c r="E707" s="15">
        <v>83.5</v>
      </c>
      <c r="F707" s="15">
        <v>39.262703269823</v>
      </c>
      <c r="G707" s="15">
        <v>39.258768514285997</v>
      </c>
      <c r="H707" s="15">
        <v>-3.9347555360000003E-3</v>
      </c>
      <c r="I707" s="58">
        <v>3.4557828048999997E-2</v>
      </c>
      <c r="J707" s="58">
        <v>3.4555060991000003E-2</v>
      </c>
      <c r="K707" s="58">
        <v>3.1111977134000001E-2</v>
      </c>
      <c r="L707" s="58">
        <v>3.1109210076999998E-2</v>
      </c>
      <c r="M707" s="17">
        <f t="shared" si="10"/>
        <v>1</v>
      </c>
      <c r="N707" s="62"/>
    </row>
    <row r="708" spans="1:14" ht="13.5" thickBot="1">
      <c r="A708" s="12" t="s">
        <v>180</v>
      </c>
      <c r="B708" s="10">
        <v>9</v>
      </c>
      <c r="C708" s="15">
        <v>47933.97265625</v>
      </c>
      <c r="D708" s="15">
        <v>598.1</v>
      </c>
      <c r="E708" s="15">
        <v>594.20000000000005</v>
      </c>
      <c r="F708" s="15">
        <v>375.91745042701501</v>
      </c>
      <c r="G708" s="15">
        <v>375.91745042701501</v>
      </c>
      <c r="H708" s="15">
        <v>0</v>
      </c>
      <c r="I708" s="58">
        <v>0.15624651868700001</v>
      </c>
      <c r="J708" s="58">
        <v>0.15624651868700001</v>
      </c>
      <c r="K708" s="58">
        <v>0.15350390265300001</v>
      </c>
      <c r="L708" s="58">
        <v>0.15350390265300001</v>
      </c>
      <c r="M708" s="17">
        <f t="shared" si="10"/>
        <v>1</v>
      </c>
      <c r="N708" s="62"/>
    </row>
    <row r="709" spans="1:14" ht="13.5" thickBot="1">
      <c r="A709" s="12" t="s">
        <v>180</v>
      </c>
      <c r="B709" s="10">
        <v>10</v>
      </c>
      <c r="C709" s="15">
        <v>50226.33984375</v>
      </c>
      <c r="D709" s="15">
        <v>1035.2</v>
      </c>
      <c r="E709" s="15">
        <v>1027.7</v>
      </c>
      <c r="F709" s="15">
        <v>875.20335578234597</v>
      </c>
      <c r="G709" s="15">
        <v>880.29671816142104</v>
      </c>
      <c r="H709" s="15">
        <v>5.0933623790739997</v>
      </c>
      <c r="I709" s="58">
        <v>0.10893339088499999</v>
      </c>
      <c r="J709" s="58">
        <v>0.112515220968</v>
      </c>
      <c r="K709" s="58">
        <v>0.103659129281</v>
      </c>
      <c r="L709" s="58">
        <v>0.107240959365</v>
      </c>
      <c r="M709" s="17">
        <f t="shared" ref="M709:M747" si="11">IF(F709&gt;5,1,0)</f>
        <v>1</v>
      </c>
      <c r="N709" s="62"/>
    </row>
    <row r="710" spans="1:14" ht="13.5" thickBot="1">
      <c r="A710" s="12" t="s">
        <v>180</v>
      </c>
      <c r="B710" s="10">
        <v>11</v>
      </c>
      <c r="C710" s="15">
        <v>52823.2734375</v>
      </c>
      <c r="D710" s="15">
        <v>1184.5</v>
      </c>
      <c r="E710" s="15">
        <v>1176.4000000000001</v>
      </c>
      <c r="F710" s="15">
        <v>1048.24988839759</v>
      </c>
      <c r="G710" s="15">
        <v>1065.2479154939101</v>
      </c>
      <c r="H710" s="15">
        <v>16.998027096324002</v>
      </c>
      <c r="I710" s="58">
        <v>8.3862225390999995E-2</v>
      </c>
      <c r="J710" s="58">
        <v>9.5815830943999994E-2</v>
      </c>
      <c r="K710" s="58">
        <v>7.8166022858999998E-2</v>
      </c>
      <c r="L710" s="58">
        <v>9.0119628411999997E-2</v>
      </c>
      <c r="M710" s="17">
        <f t="shared" si="11"/>
        <v>1</v>
      </c>
      <c r="N710" s="62"/>
    </row>
    <row r="711" spans="1:14" ht="13.5" thickBot="1">
      <c r="A711" s="12" t="s">
        <v>180</v>
      </c>
      <c r="B711" s="10">
        <v>12</v>
      </c>
      <c r="C711" s="15">
        <v>55414.44921875</v>
      </c>
      <c r="D711" s="15">
        <v>1207.8</v>
      </c>
      <c r="E711" s="15">
        <v>1199.7</v>
      </c>
      <c r="F711" s="15">
        <v>1069.3525994936599</v>
      </c>
      <c r="G711" s="15">
        <v>1078.82090062671</v>
      </c>
      <c r="H711" s="15">
        <v>9.4683011330489997</v>
      </c>
      <c r="I711" s="58">
        <v>9.0702601527999999E-2</v>
      </c>
      <c r="J711" s="58">
        <v>9.7361041142999996E-2</v>
      </c>
      <c r="K711" s="58">
        <v>8.5006398996000002E-2</v>
      </c>
      <c r="L711" s="58">
        <v>9.1664838612000005E-2</v>
      </c>
      <c r="M711" s="17">
        <f t="shared" si="11"/>
        <v>1</v>
      </c>
      <c r="N711" s="62"/>
    </row>
    <row r="712" spans="1:14" ht="13.5" thickBot="1">
      <c r="A712" s="12" t="s">
        <v>180</v>
      </c>
      <c r="B712" s="10">
        <v>13</v>
      </c>
      <c r="C712" s="15">
        <v>57522.49609375</v>
      </c>
      <c r="D712" s="15">
        <v>1233.0999999999999</v>
      </c>
      <c r="E712" s="15">
        <v>1224.7</v>
      </c>
      <c r="F712" s="15">
        <v>993.56627227466095</v>
      </c>
      <c r="G712" s="15">
        <v>1015.68782153871</v>
      </c>
      <c r="H712" s="15">
        <v>22.121549264052</v>
      </c>
      <c r="I712" s="58">
        <v>0.152891827328</v>
      </c>
      <c r="J712" s="58">
        <v>0.16844847237999999</v>
      </c>
      <c r="K712" s="58">
        <v>0.146984654332</v>
      </c>
      <c r="L712" s="58">
        <v>0.162541299384</v>
      </c>
      <c r="M712" s="17">
        <f t="shared" si="11"/>
        <v>1</v>
      </c>
      <c r="N712" s="62"/>
    </row>
    <row r="713" spans="1:14" ht="13.5" thickBot="1">
      <c r="A713" s="12" t="s">
        <v>180</v>
      </c>
      <c r="B713" s="10">
        <v>14</v>
      </c>
      <c r="C713" s="15">
        <v>59635.00390625</v>
      </c>
      <c r="D713" s="15">
        <v>1202.5</v>
      </c>
      <c r="E713" s="15">
        <v>1194.2</v>
      </c>
      <c r="F713" s="15">
        <v>1128.59215626335</v>
      </c>
      <c r="G713" s="15">
        <v>1174.7040601423</v>
      </c>
      <c r="H713" s="15">
        <v>46.111903878954998</v>
      </c>
      <c r="I713" s="58">
        <v>1.9547074442E-2</v>
      </c>
      <c r="J713" s="58">
        <v>5.1974573654000003E-2</v>
      </c>
      <c r="K713" s="58">
        <v>1.3710224934999999E-2</v>
      </c>
      <c r="L713" s="58">
        <v>4.6137724146000002E-2</v>
      </c>
      <c r="M713" s="17">
        <f t="shared" si="11"/>
        <v>1</v>
      </c>
      <c r="N713" s="62"/>
    </row>
    <row r="714" spans="1:14" ht="13.5" thickBot="1">
      <c r="A714" s="12" t="s">
        <v>180</v>
      </c>
      <c r="B714" s="10">
        <v>15</v>
      </c>
      <c r="C714" s="15">
        <v>61994.3828125</v>
      </c>
      <c r="D714" s="15">
        <v>1197.5</v>
      </c>
      <c r="E714" s="15">
        <v>1189.0999999999999</v>
      </c>
      <c r="F714" s="15">
        <v>1108.83825845003</v>
      </c>
      <c r="G714" s="15">
        <v>1165.3610566597499</v>
      </c>
      <c r="H714" s="15">
        <v>56.522798209718999</v>
      </c>
      <c r="I714" s="58">
        <v>2.2601225977000001E-2</v>
      </c>
      <c r="J714" s="58">
        <v>6.2350029219E-2</v>
      </c>
      <c r="K714" s="58">
        <v>1.6694052981000001E-2</v>
      </c>
      <c r="L714" s="58">
        <v>5.6442856223E-2</v>
      </c>
      <c r="M714" s="17">
        <f t="shared" si="11"/>
        <v>1</v>
      </c>
      <c r="N714" s="62"/>
    </row>
    <row r="715" spans="1:14" ht="13.5" thickBot="1">
      <c r="A715" s="12" t="s">
        <v>180</v>
      </c>
      <c r="B715" s="10">
        <v>16</v>
      </c>
      <c r="C715" s="15">
        <v>64264.48828125</v>
      </c>
      <c r="D715" s="15">
        <v>1165.2</v>
      </c>
      <c r="E715" s="15">
        <v>1157</v>
      </c>
      <c r="F715" s="15">
        <v>1081.7427052206899</v>
      </c>
      <c r="G715" s="15">
        <v>1120.4607372258299</v>
      </c>
      <c r="H715" s="15">
        <v>38.718032005146</v>
      </c>
      <c r="I715" s="58">
        <v>3.1462210108000002E-2</v>
      </c>
      <c r="J715" s="58">
        <v>5.8690080716000001E-2</v>
      </c>
      <c r="K715" s="58">
        <v>2.5695684088E-2</v>
      </c>
      <c r="L715" s="58">
        <v>5.2923554696999997E-2</v>
      </c>
      <c r="M715" s="17">
        <f t="shared" si="11"/>
        <v>1</v>
      </c>
      <c r="N715" s="62"/>
    </row>
    <row r="716" spans="1:14" ht="13.5" thickBot="1">
      <c r="A716" s="12" t="s">
        <v>180</v>
      </c>
      <c r="B716" s="10">
        <v>17</v>
      </c>
      <c r="C716" s="15">
        <v>65963.484375</v>
      </c>
      <c r="D716" s="15">
        <v>1020.3</v>
      </c>
      <c r="E716" s="15">
        <v>1012.9</v>
      </c>
      <c r="F716" s="15">
        <v>1039.13917431858</v>
      </c>
      <c r="G716" s="15">
        <v>1100.24951932616</v>
      </c>
      <c r="H716" s="15">
        <v>61.110345007577997</v>
      </c>
      <c r="I716" s="58">
        <v>5.6223290665000002E-2</v>
      </c>
      <c r="J716" s="58">
        <v>1.3248364499E-2</v>
      </c>
      <c r="K716" s="58">
        <v>6.1427228780000002E-2</v>
      </c>
      <c r="L716" s="58">
        <v>1.8452302614999999E-2</v>
      </c>
      <c r="M716" s="17">
        <f t="shared" si="11"/>
        <v>1</v>
      </c>
      <c r="N716" s="62"/>
    </row>
    <row r="717" spans="1:14" ht="13.5" thickBot="1">
      <c r="A717" s="12" t="s">
        <v>180</v>
      </c>
      <c r="B717" s="10">
        <v>18</v>
      </c>
      <c r="C717" s="15">
        <v>66207.2734375</v>
      </c>
      <c r="D717" s="15">
        <v>931.1</v>
      </c>
      <c r="E717" s="15">
        <v>924.2</v>
      </c>
      <c r="F717" s="15">
        <v>917.93396569039999</v>
      </c>
      <c r="G717" s="15">
        <v>975.70592172092904</v>
      </c>
      <c r="H717" s="15">
        <v>57.771956030528003</v>
      </c>
      <c r="I717" s="58">
        <v>3.1368440028000003E-2</v>
      </c>
      <c r="J717" s="58">
        <v>9.2588145629999997E-3</v>
      </c>
      <c r="K717" s="58">
        <v>3.6220760703000003E-2</v>
      </c>
      <c r="L717" s="58">
        <v>4.406493888E-3</v>
      </c>
      <c r="M717" s="17">
        <f t="shared" si="11"/>
        <v>1</v>
      </c>
      <c r="N717" s="62"/>
    </row>
    <row r="718" spans="1:14" ht="13.5" thickBot="1">
      <c r="A718" s="12" t="s">
        <v>180</v>
      </c>
      <c r="B718" s="10">
        <v>19</v>
      </c>
      <c r="C718" s="15">
        <v>64985.69921875</v>
      </c>
      <c r="D718" s="15">
        <v>770.9</v>
      </c>
      <c r="E718" s="15">
        <v>765.3</v>
      </c>
      <c r="F718" s="15">
        <v>773.17035916288705</v>
      </c>
      <c r="G718" s="15">
        <v>796.59191614005294</v>
      </c>
      <c r="H718" s="15">
        <v>23.421556977165</v>
      </c>
      <c r="I718" s="58">
        <v>1.8067451575000001E-2</v>
      </c>
      <c r="J718" s="58">
        <v>1.5965957539999999E-3</v>
      </c>
      <c r="K718" s="58">
        <v>2.2005566904999999E-2</v>
      </c>
      <c r="L718" s="58">
        <v>5.5347110850000004E-3</v>
      </c>
      <c r="M718" s="17">
        <f t="shared" si="11"/>
        <v>1</v>
      </c>
      <c r="N718" s="62"/>
    </row>
    <row r="719" spans="1:14" ht="13.5" thickBot="1">
      <c r="A719" s="12" t="s">
        <v>180</v>
      </c>
      <c r="B719" s="10">
        <v>20</v>
      </c>
      <c r="C719" s="15">
        <v>62707.78125</v>
      </c>
      <c r="D719" s="15">
        <v>284.7</v>
      </c>
      <c r="E719" s="15">
        <v>283.10000000000002</v>
      </c>
      <c r="F719" s="15">
        <v>366.78954119619402</v>
      </c>
      <c r="G719" s="15">
        <v>366.78954119619402</v>
      </c>
      <c r="H719" s="15">
        <v>0</v>
      </c>
      <c r="I719" s="58">
        <v>5.7728228689000002E-2</v>
      </c>
      <c r="J719" s="58">
        <v>5.7728228689000002E-2</v>
      </c>
      <c r="K719" s="58">
        <v>5.8853404498E-2</v>
      </c>
      <c r="L719" s="58">
        <v>5.8853404498E-2</v>
      </c>
      <c r="M719" s="17">
        <f t="shared" si="11"/>
        <v>1</v>
      </c>
      <c r="N719" s="62"/>
    </row>
    <row r="720" spans="1:14" ht="13.5" thickBot="1">
      <c r="A720" s="12" t="s">
        <v>180</v>
      </c>
      <c r="B720" s="10">
        <v>21</v>
      </c>
      <c r="C720" s="15">
        <v>60650.984375</v>
      </c>
      <c r="D720" s="15">
        <v>39.6</v>
      </c>
      <c r="E720" s="15">
        <v>31</v>
      </c>
      <c r="F720" s="15">
        <v>16.046669549657999</v>
      </c>
      <c r="G720" s="15">
        <v>16.046669549657999</v>
      </c>
      <c r="H720" s="15">
        <v>0</v>
      </c>
      <c r="I720" s="58">
        <v>1.6563523523000001E-2</v>
      </c>
      <c r="J720" s="58">
        <v>1.6563523523000001E-2</v>
      </c>
      <c r="K720" s="58">
        <v>1.0515703551E-2</v>
      </c>
      <c r="L720" s="58">
        <v>1.0515703551E-2</v>
      </c>
      <c r="M720" s="17">
        <f t="shared" si="11"/>
        <v>1</v>
      </c>
      <c r="N720" s="62"/>
    </row>
    <row r="721" spans="1:14" ht="13.5" thickBot="1">
      <c r="A721" s="12" t="s">
        <v>180</v>
      </c>
      <c r="B721" s="10">
        <v>22</v>
      </c>
      <c r="C721" s="15">
        <v>58605.375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58">
        <v>0</v>
      </c>
      <c r="J721" s="58">
        <v>0</v>
      </c>
      <c r="K721" s="58">
        <v>0</v>
      </c>
      <c r="L721" s="58">
        <v>0</v>
      </c>
      <c r="M721" s="17">
        <f t="shared" si="11"/>
        <v>0</v>
      </c>
      <c r="N721" s="62"/>
    </row>
    <row r="722" spans="1:14" ht="13.5" thickBot="1">
      <c r="A722" s="12" t="s">
        <v>180</v>
      </c>
      <c r="B722" s="10">
        <v>23</v>
      </c>
      <c r="C722" s="15">
        <v>54732.93359375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58">
        <v>0</v>
      </c>
      <c r="J722" s="58">
        <v>0</v>
      </c>
      <c r="K722" s="58">
        <v>0</v>
      </c>
      <c r="L722" s="58">
        <v>0</v>
      </c>
      <c r="M722" s="17">
        <f t="shared" si="11"/>
        <v>0</v>
      </c>
      <c r="N722" s="62"/>
    </row>
    <row r="723" spans="1:14" ht="13.5" thickBot="1">
      <c r="A723" s="12" t="s">
        <v>180</v>
      </c>
      <c r="B723" s="10">
        <v>24</v>
      </c>
      <c r="C723" s="15">
        <v>50588.19140625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58">
        <v>0</v>
      </c>
      <c r="J723" s="58">
        <v>0</v>
      </c>
      <c r="K723" s="58">
        <v>0</v>
      </c>
      <c r="L723" s="58">
        <v>0</v>
      </c>
      <c r="M723" s="17">
        <f t="shared" si="11"/>
        <v>0</v>
      </c>
      <c r="N723" s="62"/>
    </row>
    <row r="724" spans="1:14" ht="13.5" thickBot="1">
      <c r="A724" s="12" t="s">
        <v>181</v>
      </c>
      <c r="B724" s="10">
        <v>1</v>
      </c>
      <c r="C724" s="15">
        <v>47173.90234375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58">
        <v>0</v>
      </c>
      <c r="J724" s="58">
        <v>0</v>
      </c>
      <c r="K724" s="58">
        <v>0</v>
      </c>
      <c r="L724" s="58">
        <v>0</v>
      </c>
      <c r="M724" s="17">
        <f t="shared" si="11"/>
        <v>0</v>
      </c>
      <c r="N724" s="62"/>
    </row>
    <row r="725" spans="1:14" ht="13.5" thickBot="1">
      <c r="A725" s="12" t="s">
        <v>181</v>
      </c>
      <c r="B725" s="10">
        <v>2</v>
      </c>
      <c r="C725" s="15">
        <v>44591.21484375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58">
        <v>0</v>
      </c>
      <c r="J725" s="58">
        <v>0</v>
      </c>
      <c r="K725" s="58">
        <v>0</v>
      </c>
      <c r="L725" s="58">
        <v>0</v>
      </c>
      <c r="M725" s="17">
        <f t="shared" si="11"/>
        <v>0</v>
      </c>
      <c r="N725" s="62"/>
    </row>
    <row r="726" spans="1:14" ht="13.5" thickBot="1">
      <c r="A726" s="12" t="s">
        <v>181</v>
      </c>
      <c r="B726" s="10">
        <v>3</v>
      </c>
      <c r="C726" s="15">
        <v>42745.03125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58">
        <v>0</v>
      </c>
      <c r="J726" s="58">
        <v>0</v>
      </c>
      <c r="K726" s="58">
        <v>0</v>
      </c>
      <c r="L726" s="58">
        <v>0</v>
      </c>
      <c r="M726" s="17">
        <f t="shared" si="11"/>
        <v>0</v>
      </c>
      <c r="N726" s="62"/>
    </row>
    <row r="727" spans="1:14" ht="13.5" thickBot="1">
      <c r="A727" s="12" t="s">
        <v>181</v>
      </c>
      <c r="B727" s="10">
        <v>4</v>
      </c>
      <c r="C727" s="15">
        <v>41625.34375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58">
        <v>0</v>
      </c>
      <c r="J727" s="58">
        <v>0</v>
      </c>
      <c r="K727" s="58">
        <v>0</v>
      </c>
      <c r="L727" s="58">
        <v>0</v>
      </c>
      <c r="M727" s="17">
        <f t="shared" si="11"/>
        <v>0</v>
      </c>
      <c r="N727" s="62"/>
    </row>
    <row r="728" spans="1:14" ht="13.5" thickBot="1">
      <c r="A728" s="12" t="s">
        <v>181</v>
      </c>
      <c r="B728" s="10">
        <v>5</v>
      </c>
      <c r="C728" s="15">
        <v>41301.984375</v>
      </c>
      <c r="D728" s="15">
        <v>0</v>
      </c>
      <c r="E728" s="15">
        <v>0</v>
      </c>
      <c r="F728" s="15">
        <v>0</v>
      </c>
      <c r="G728" s="15">
        <v>0</v>
      </c>
      <c r="H728" s="15">
        <v>0</v>
      </c>
      <c r="I728" s="58">
        <v>0</v>
      </c>
      <c r="J728" s="58">
        <v>0</v>
      </c>
      <c r="K728" s="58">
        <v>0</v>
      </c>
      <c r="L728" s="58">
        <v>0</v>
      </c>
      <c r="M728" s="17">
        <f t="shared" si="11"/>
        <v>0</v>
      </c>
      <c r="N728" s="62"/>
    </row>
    <row r="729" spans="1:14" ht="13.5" thickBot="1">
      <c r="A729" s="12" t="s">
        <v>181</v>
      </c>
      <c r="B729" s="10">
        <v>6</v>
      </c>
      <c r="C729" s="15">
        <v>42071.49609375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58">
        <v>0</v>
      </c>
      <c r="J729" s="58">
        <v>0</v>
      </c>
      <c r="K729" s="58">
        <v>0</v>
      </c>
      <c r="L729" s="58">
        <v>0</v>
      </c>
      <c r="M729" s="17">
        <f t="shared" si="11"/>
        <v>0</v>
      </c>
      <c r="N729" s="62"/>
    </row>
    <row r="730" spans="1:14" ht="13.5" thickBot="1">
      <c r="A730" s="12" t="s">
        <v>181</v>
      </c>
      <c r="B730" s="10">
        <v>7</v>
      </c>
      <c r="C730" s="15">
        <v>43469.0625</v>
      </c>
      <c r="D730" s="15">
        <v>0</v>
      </c>
      <c r="E730" s="15">
        <v>0</v>
      </c>
      <c r="F730" s="15">
        <v>3.85720052E-3</v>
      </c>
      <c r="G730" s="15">
        <v>3.85720052E-3</v>
      </c>
      <c r="H730" s="15">
        <v>0</v>
      </c>
      <c r="I730" s="58">
        <v>2.71251794677923E-6</v>
      </c>
      <c r="J730" s="58">
        <v>2.71251794677923E-6</v>
      </c>
      <c r="K730" s="58">
        <v>2.71251794677923E-6</v>
      </c>
      <c r="L730" s="58">
        <v>2.71251794677923E-6</v>
      </c>
      <c r="M730" s="17">
        <f t="shared" si="11"/>
        <v>0</v>
      </c>
      <c r="N730" s="62"/>
    </row>
    <row r="731" spans="1:14" ht="13.5" thickBot="1">
      <c r="A731" s="12" t="s">
        <v>181</v>
      </c>
      <c r="B731" s="10">
        <v>8</v>
      </c>
      <c r="C731" s="15">
        <v>44217.86328125</v>
      </c>
      <c r="D731" s="15">
        <v>41.8</v>
      </c>
      <c r="E731" s="15">
        <v>34.6</v>
      </c>
      <c r="F731" s="15">
        <v>22.822854944325002</v>
      </c>
      <c r="G731" s="15">
        <v>22.822854944325002</v>
      </c>
      <c r="H731" s="15">
        <v>0</v>
      </c>
      <c r="I731" s="58">
        <v>1.3345390334E-2</v>
      </c>
      <c r="J731" s="58">
        <v>1.3345390334E-2</v>
      </c>
      <c r="K731" s="58">
        <v>8.2820991949999999E-3</v>
      </c>
      <c r="L731" s="58">
        <v>8.2820991949999999E-3</v>
      </c>
      <c r="M731" s="17">
        <f t="shared" si="11"/>
        <v>1</v>
      </c>
      <c r="N731" s="62"/>
    </row>
    <row r="732" spans="1:14" ht="13.5" thickBot="1">
      <c r="A732" s="12" t="s">
        <v>181</v>
      </c>
      <c r="B732" s="10">
        <v>9</v>
      </c>
      <c r="C732" s="15">
        <v>46200.0078125</v>
      </c>
      <c r="D732" s="15">
        <v>297.5</v>
      </c>
      <c r="E732" s="15">
        <v>295.8</v>
      </c>
      <c r="F732" s="15">
        <v>152.06694958976601</v>
      </c>
      <c r="G732" s="15">
        <v>152.06694958976601</v>
      </c>
      <c r="H732" s="15">
        <v>0</v>
      </c>
      <c r="I732" s="58">
        <v>0.102273593818</v>
      </c>
      <c r="J732" s="58">
        <v>0.102273593818</v>
      </c>
      <c r="K732" s="58">
        <v>0.101078094521</v>
      </c>
      <c r="L732" s="58">
        <v>0.101078094521</v>
      </c>
      <c r="M732" s="17">
        <f t="shared" si="11"/>
        <v>1</v>
      </c>
      <c r="N732" s="62"/>
    </row>
    <row r="733" spans="1:14" ht="13.5" thickBot="1">
      <c r="A733" s="12" t="s">
        <v>181</v>
      </c>
      <c r="B733" s="10">
        <v>10</v>
      </c>
      <c r="C733" s="15">
        <v>48663.4609375</v>
      </c>
      <c r="D733" s="15">
        <v>556.6</v>
      </c>
      <c r="E733" s="15">
        <v>551.70000000000005</v>
      </c>
      <c r="F733" s="15">
        <v>361.24240376321001</v>
      </c>
      <c r="G733" s="15">
        <v>361.24240376321001</v>
      </c>
      <c r="H733" s="15">
        <v>0</v>
      </c>
      <c r="I733" s="58">
        <v>0.13738227583400001</v>
      </c>
      <c r="J733" s="58">
        <v>0.13738227583400001</v>
      </c>
      <c r="K733" s="58">
        <v>0.13393642491999999</v>
      </c>
      <c r="L733" s="58">
        <v>0.13393642491999999</v>
      </c>
      <c r="M733" s="17">
        <f t="shared" si="11"/>
        <v>1</v>
      </c>
      <c r="N733" s="62"/>
    </row>
    <row r="734" spans="1:14" ht="13.5" thickBot="1">
      <c r="A734" s="12" t="s">
        <v>181</v>
      </c>
      <c r="B734" s="10">
        <v>11</v>
      </c>
      <c r="C734" s="15">
        <v>51464.71484375</v>
      </c>
      <c r="D734" s="15">
        <v>728.4</v>
      </c>
      <c r="E734" s="15">
        <v>721.5</v>
      </c>
      <c r="F734" s="15">
        <v>577.963752971026</v>
      </c>
      <c r="G734" s="15">
        <v>577.86346408824102</v>
      </c>
      <c r="H734" s="15">
        <v>-0.10028888278500001</v>
      </c>
      <c r="I734" s="58">
        <v>0.105862542835</v>
      </c>
      <c r="J734" s="58">
        <v>0.105792016194</v>
      </c>
      <c r="K734" s="58">
        <v>0.10101022216</v>
      </c>
      <c r="L734" s="58">
        <v>0.10093969551900001</v>
      </c>
      <c r="M734" s="17">
        <f t="shared" si="11"/>
        <v>1</v>
      </c>
      <c r="N734" s="62"/>
    </row>
    <row r="735" spans="1:14" ht="13.5" thickBot="1">
      <c r="A735" s="12" t="s">
        <v>181</v>
      </c>
      <c r="B735" s="10">
        <v>12</v>
      </c>
      <c r="C735" s="15">
        <v>54343.1328125</v>
      </c>
      <c r="D735" s="15">
        <v>808.6</v>
      </c>
      <c r="E735" s="15">
        <v>801.6</v>
      </c>
      <c r="F735" s="15">
        <v>807.86938447899297</v>
      </c>
      <c r="G735" s="15">
        <v>807.86938447899297</v>
      </c>
      <c r="H735" s="15">
        <v>0</v>
      </c>
      <c r="I735" s="58">
        <v>5.1379431799999996E-4</v>
      </c>
      <c r="J735" s="58">
        <v>5.1379431799999996E-4</v>
      </c>
      <c r="K735" s="58">
        <v>4.4088498440000004E-3</v>
      </c>
      <c r="L735" s="58">
        <v>4.4088498440000004E-3</v>
      </c>
      <c r="M735" s="17">
        <f t="shared" si="11"/>
        <v>1</v>
      </c>
      <c r="N735" s="62"/>
    </row>
    <row r="736" spans="1:14" ht="13.5" thickBot="1">
      <c r="A736" s="12" t="s">
        <v>181</v>
      </c>
      <c r="B736" s="10">
        <v>13</v>
      </c>
      <c r="C736" s="15">
        <v>55568.51171875</v>
      </c>
      <c r="D736" s="15">
        <v>903.6</v>
      </c>
      <c r="E736" s="15">
        <v>895.8</v>
      </c>
      <c r="F736" s="15">
        <v>842.84065010362201</v>
      </c>
      <c r="G736" s="15">
        <v>843.35539456129095</v>
      </c>
      <c r="H736" s="15">
        <v>0.51474445766800003</v>
      </c>
      <c r="I736" s="58">
        <v>4.2366107903000001E-2</v>
      </c>
      <c r="J736" s="58">
        <v>4.2728094160000001E-2</v>
      </c>
      <c r="K736" s="58">
        <v>3.6880875835E-2</v>
      </c>
      <c r="L736" s="58">
        <v>3.7242862092999998E-2</v>
      </c>
      <c r="M736" s="17">
        <f t="shared" si="11"/>
        <v>1</v>
      </c>
      <c r="N736" s="62"/>
    </row>
    <row r="737" spans="1:19" ht="13.5" thickBot="1">
      <c r="A737" s="12" t="s">
        <v>181</v>
      </c>
      <c r="B737" s="10">
        <v>14</v>
      </c>
      <c r="C737" s="15">
        <v>56731.9375</v>
      </c>
      <c r="D737" s="15">
        <v>1002.8</v>
      </c>
      <c r="E737" s="15">
        <v>995.3</v>
      </c>
      <c r="F737" s="15">
        <v>966.24422430780203</v>
      </c>
      <c r="G737" s="15">
        <v>975.87281303723705</v>
      </c>
      <c r="H737" s="15">
        <v>9.628588729434</v>
      </c>
      <c r="I737" s="58">
        <v>1.8936137103999998E-2</v>
      </c>
      <c r="J737" s="58">
        <v>2.5707296548000001E-2</v>
      </c>
      <c r="K737" s="58">
        <v>1.3661875501000001E-2</v>
      </c>
      <c r="L737" s="58">
        <v>2.0433034945000001E-2</v>
      </c>
      <c r="M737" s="17">
        <f t="shared" si="11"/>
        <v>1</v>
      </c>
      <c r="N737" s="62"/>
    </row>
    <row r="738" spans="1:19" ht="13.5" thickBot="1">
      <c r="A738" s="12" t="s">
        <v>181</v>
      </c>
      <c r="B738" s="10">
        <v>15</v>
      </c>
      <c r="C738" s="15">
        <v>58023.01953125</v>
      </c>
      <c r="D738" s="15">
        <v>1011.4</v>
      </c>
      <c r="E738" s="15">
        <v>1004.2</v>
      </c>
      <c r="F738" s="15">
        <v>1110.3220288387899</v>
      </c>
      <c r="G738" s="15">
        <v>1161.2268765295901</v>
      </c>
      <c r="H738" s="15">
        <v>50.904847690794</v>
      </c>
      <c r="I738" s="58">
        <v>0.105363485604</v>
      </c>
      <c r="J738" s="58">
        <v>6.9565421123999993E-2</v>
      </c>
      <c r="K738" s="58">
        <v>0.110426776743</v>
      </c>
      <c r="L738" s="58">
        <v>7.4628712262999997E-2</v>
      </c>
      <c r="M738" s="17">
        <f t="shared" si="11"/>
        <v>1</v>
      </c>
      <c r="N738" s="62"/>
    </row>
    <row r="739" spans="1:19" ht="13.5" thickBot="1">
      <c r="A739" s="12" t="s">
        <v>181</v>
      </c>
      <c r="B739" s="10">
        <v>16</v>
      </c>
      <c r="C739" s="15">
        <v>59193.28515625</v>
      </c>
      <c r="D739" s="15">
        <v>996</v>
      </c>
      <c r="E739" s="15">
        <v>989.2</v>
      </c>
      <c r="F739" s="15">
        <v>1116.06362792704</v>
      </c>
      <c r="G739" s="15">
        <v>1185.4261330281399</v>
      </c>
      <c r="H739" s="15">
        <v>69.362505101097994</v>
      </c>
      <c r="I739" s="58">
        <v>0.13321106401400001</v>
      </c>
      <c r="J739" s="58">
        <v>8.4432931030999997E-2</v>
      </c>
      <c r="K739" s="58">
        <v>0.13799306120099999</v>
      </c>
      <c r="L739" s="58">
        <v>8.9214928218000006E-2</v>
      </c>
      <c r="M739" s="17">
        <f t="shared" si="11"/>
        <v>1</v>
      </c>
      <c r="N739" s="62"/>
    </row>
    <row r="740" spans="1:19" ht="13.5" thickBot="1">
      <c r="A740" s="12" t="s">
        <v>181</v>
      </c>
      <c r="B740" s="10">
        <v>17</v>
      </c>
      <c r="C740" s="15">
        <v>59926.3046875</v>
      </c>
      <c r="D740" s="15">
        <v>956.9</v>
      </c>
      <c r="E740" s="15">
        <v>951.7</v>
      </c>
      <c r="F740" s="15">
        <v>1053.1481525389399</v>
      </c>
      <c r="G740" s="15">
        <v>1119.41318437682</v>
      </c>
      <c r="H740" s="15">
        <v>66.265031837886994</v>
      </c>
      <c r="I740" s="58">
        <v>0.114284939786</v>
      </c>
      <c r="J740" s="58">
        <v>6.7685058044000004E-2</v>
      </c>
      <c r="K740" s="58">
        <v>0.11794176116500001</v>
      </c>
      <c r="L740" s="58">
        <v>7.1341879422000001E-2</v>
      </c>
      <c r="M740" s="17">
        <f t="shared" si="11"/>
        <v>1</v>
      </c>
      <c r="N740" s="62"/>
    </row>
    <row r="741" spans="1:19" ht="13.5" thickBot="1">
      <c r="A741" s="12" t="s">
        <v>181</v>
      </c>
      <c r="B741" s="10">
        <v>18</v>
      </c>
      <c r="C741" s="15">
        <v>59736.20703125</v>
      </c>
      <c r="D741" s="15">
        <v>840.3</v>
      </c>
      <c r="E741" s="15">
        <v>835.1</v>
      </c>
      <c r="F741" s="15">
        <v>973.38985929965895</v>
      </c>
      <c r="G741" s="15">
        <v>1041.0522872230699</v>
      </c>
      <c r="H741" s="15">
        <v>67.662427923414</v>
      </c>
      <c r="I741" s="58">
        <v>0.14117601070499999</v>
      </c>
      <c r="J741" s="58">
        <v>9.3593431293000004E-2</v>
      </c>
      <c r="K741" s="58">
        <v>0.14483283208299999</v>
      </c>
      <c r="L741" s="58">
        <v>9.7250252672000007E-2</v>
      </c>
      <c r="M741" s="17">
        <f t="shared" si="11"/>
        <v>1</v>
      </c>
      <c r="N741" s="62"/>
    </row>
    <row r="742" spans="1:19" ht="13.5" thickBot="1">
      <c r="A742" s="12" t="s">
        <v>181</v>
      </c>
      <c r="B742" s="10">
        <v>19</v>
      </c>
      <c r="C742" s="15">
        <v>58583.703125</v>
      </c>
      <c r="D742" s="15">
        <v>663.5</v>
      </c>
      <c r="E742" s="15">
        <v>659.2</v>
      </c>
      <c r="F742" s="15">
        <v>829.52145966503303</v>
      </c>
      <c r="G742" s="15">
        <v>875.85376266346896</v>
      </c>
      <c r="H742" s="15">
        <v>46.332302998435999</v>
      </c>
      <c r="I742" s="58">
        <v>0.14933457289900001</v>
      </c>
      <c r="J742" s="58">
        <v>0.116752081339</v>
      </c>
      <c r="K742" s="58">
        <v>0.15235848288500001</v>
      </c>
      <c r="L742" s="58">
        <v>0.119775991325</v>
      </c>
      <c r="M742" s="17">
        <f t="shared" si="11"/>
        <v>1</v>
      </c>
      <c r="N742" s="62"/>
    </row>
    <row r="743" spans="1:19" ht="13.5" thickBot="1">
      <c r="A743" s="12" t="s">
        <v>181</v>
      </c>
      <c r="B743" s="10">
        <v>20</v>
      </c>
      <c r="C743" s="15">
        <v>56595.87890625</v>
      </c>
      <c r="D743" s="15">
        <v>252.2</v>
      </c>
      <c r="E743" s="15">
        <v>250.2</v>
      </c>
      <c r="F743" s="15">
        <v>383.86748692212802</v>
      </c>
      <c r="G743" s="15">
        <v>383.86748692212802</v>
      </c>
      <c r="H743" s="15">
        <v>0</v>
      </c>
      <c r="I743" s="58">
        <v>9.2593169424000005E-2</v>
      </c>
      <c r="J743" s="58">
        <v>9.2593169424000005E-2</v>
      </c>
      <c r="K743" s="58">
        <v>9.3999639184999997E-2</v>
      </c>
      <c r="L743" s="58">
        <v>9.3999639184999997E-2</v>
      </c>
      <c r="M743" s="17">
        <f t="shared" si="11"/>
        <v>1</v>
      </c>
      <c r="N743" s="62"/>
    </row>
    <row r="744" spans="1:19" ht="13.5" thickBot="1">
      <c r="A744" s="12" t="s">
        <v>181</v>
      </c>
      <c r="B744" s="10">
        <v>21</v>
      </c>
      <c r="C744" s="15">
        <v>54520.4609375</v>
      </c>
      <c r="D744" s="15">
        <v>35.4</v>
      </c>
      <c r="E744" s="15">
        <v>30.6</v>
      </c>
      <c r="F744" s="15">
        <v>28.053772088965999</v>
      </c>
      <c r="G744" s="15">
        <v>28.053772088965999</v>
      </c>
      <c r="H744" s="15">
        <v>0</v>
      </c>
      <c r="I744" s="58">
        <v>5.1661237059999997E-3</v>
      </c>
      <c r="J744" s="58">
        <v>5.1661237059999997E-3</v>
      </c>
      <c r="K744" s="58">
        <v>1.7905962799999999E-3</v>
      </c>
      <c r="L744" s="58">
        <v>1.7905962799999999E-3</v>
      </c>
      <c r="M744" s="17">
        <f t="shared" si="11"/>
        <v>1</v>
      </c>
      <c r="N744" s="62"/>
    </row>
    <row r="745" spans="1:19" ht="13.5" thickBot="1">
      <c r="A745" s="12" t="s">
        <v>181</v>
      </c>
      <c r="B745" s="10">
        <v>22</v>
      </c>
      <c r="C745" s="15">
        <v>52796.61328125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58">
        <v>0</v>
      </c>
      <c r="J745" s="58">
        <v>0</v>
      </c>
      <c r="K745" s="58">
        <v>0</v>
      </c>
      <c r="L745" s="58">
        <v>0</v>
      </c>
      <c r="M745" s="17">
        <f t="shared" si="11"/>
        <v>0</v>
      </c>
      <c r="N745" s="62"/>
    </row>
    <row r="746" spans="1:19" ht="13.5" thickBot="1">
      <c r="A746" s="12" t="s">
        <v>181</v>
      </c>
      <c r="B746" s="10">
        <v>23</v>
      </c>
      <c r="C746" s="15">
        <v>49113.3671875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58">
        <v>0</v>
      </c>
      <c r="J746" s="58">
        <v>0</v>
      </c>
      <c r="K746" s="58">
        <v>0</v>
      </c>
      <c r="L746" s="58">
        <v>0</v>
      </c>
      <c r="M746" s="17">
        <f t="shared" si="11"/>
        <v>0</v>
      </c>
      <c r="N746" s="62"/>
    </row>
    <row r="747" spans="1:19" ht="13.5" thickBot="1">
      <c r="A747" s="12" t="s">
        <v>181</v>
      </c>
      <c r="B747" s="10">
        <v>24</v>
      </c>
      <c r="C747" s="15">
        <v>45363.4296875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58">
        <v>0</v>
      </c>
      <c r="J747" s="58">
        <v>0</v>
      </c>
      <c r="K747" s="58">
        <v>0</v>
      </c>
      <c r="L747" s="58">
        <v>0</v>
      </c>
      <c r="M747" s="17">
        <f t="shared" si="11"/>
        <v>0</v>
      </c>
      <c r="N747" s="62"/>
    </row>
    <row r="748" spans="1:19" ht="12.7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O748" s="62"/>
      <c r="P748" s="62"/>
      <c r="Q748" s="62"/>
      <c r="R748" s="62"/>
      <c r="S748" s="62"/>
    </row>
    <row r="749" spans="1:19" ht="12.7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</row>
  </sheetData>
  <mergeCells count="11">
    <mergeCell ref="A748:L748"/>
    <mergeCell ref="O748:S748"/>
    <mergeCell ref="A749:S749"/>
    <mergeCell ref="R37:S37"/>
    <mergeCell ref="A1:L1"/>
    <mergeCell ref="A2:L2"/>
    <mergeCell ref="O1:S1"/>
    <mergeCell ref="O2:S2"/>
    <mergeCell ref="N3:N747"/>
    <mergeCell ref="O36:S36"/>
    <mergeCell ref="R38:S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 Page</vt:lpstr>
      <vt:lpstr>RSC to RGN</vt:lpstr>
      <vt:lpstr>RSC STAT CODES</vt:lpstr>
      <vt:lpstr>BOARD SLIDE DATA</vt:lpstr>
      <vt:lpstr>BOARD SLIDE CHART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Li, Weifeng</cp:lastModifiedBy>
  <dcterms:created xsi:type="dcterms:W3CDTF">2018-06-08T19:39:19Z</dcterms:created>
  <dcterms:modified xsi:type="dcterms:W3CDTF">2018-08-08T19:27:01Z</dcterms:modified>
</cp:coreProperties>
</file>