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P:\Resource Adequacy\Presentations\2018\SAWG, 2-9-2018 (EORM sensitivities, GIS report)\"/>
    </mc:Choice>
  </mc:AlternateContent>
  <bookViews>
    <workbookView xWindow="0" yWindow="0" windowWidth="28800" windowHeight="14235" tabRatio="751"/>
  </bookViews>
  <sheets>
    <sheet name="NOTE" sheetId="11" r:id="rId1"/>
    <sheet name="Disclaimer" sheetId="10" r:id="rId2"/>
    <sheet name="References and Acronyms" sheetId="2" r:id="rId3"/>
    <sheet name="Summary" sheetId="3" r:id="rId4"/>
    <sheet name="Project Status Changes" sheetId="4" r:id="rId5"/>
    <sheet name="GINR Project Milestones" sheetId="5" r:id="rId6"/>
    <sheet name="GINR Trends" sheetId="9" r:id="rId7"/>
  </sheets>
  <definedNames>
    <definedName name="_xlnm._FilterDatabase" localSheetId="5" hidden="1">'GINR Project Milestones'!$A$10:$R$10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3" l="1"/>
  <c r="J18" i="3"/>
  <c r="H15" i="3"/>
  <c r="H23" i="3" s="1"/>
  <c r="G15" i="3"/>
  <c r="G23" i="3" s="1"/>
  <c r="J13" i="3"/>
  <c r="I12" i="3"/>
  <c r="I15" i="3" s="1"/>
  <c r="I23" i="3" s="1"/>
  <c r="D46" i="4" l="1"/>
  <c r="D45" i="4"/>
  <c r="D44" i="4"/>
  <c r="D43" i="4"/>
  <c r="D39" i="4"/>
  <c r="D38" i="4"/>
  <c r="D37" i="4"/>
  <c r="D36" i="4"/>
  <c r="D35" i="4"/>
  <c r="D34" i="4"/>
  <c r="D33" i="4"/>
  <c r="R40" i="3"/>
  <c r="C40" i="3"/>
  <c r="R39" i="3"/>
  <c r="C39" i="3"/>
  <c r="R38" i="3"/>
  <c r="C38" i="3"/>
  <c r="R37" i="3"/>
  <c r="C37" i="3"/>
  <c r="R36" i="3"/>
  <c r="C36" i="3"/>
  <c r="R35" i="3"/>
  <c r="P35" i="3"/>
  <c r="P36" i="3" s="1"/>
  <c r="C35" i="3"/>
  <c r="J22" i="3"/>
  <c r="J21" i="3"/>
  <c r="J19" i="3"/>
  <c r="J17" i="3"/>
  <c r="J16" i="3"/>
  <c r="F15" i="3"/>
  <c r="F23" i="3" s="1"/>
  <c r="J14" i="3"/>
  <c r="J12" i="3"/>
  <c r="J15" i="3" l="1"/>
  <c r="J23" i="3" s="1"/>
  <c r="B44" i="3" s="1"/>
  <c r="P37" i="3"/>
  <c r="P38" i="3" s="1"/>
  <c r="P39" i="3" s="1"/>
  <c r="P40" i="3" s="1"/>
  <c r="Q35" i="3"/>
</calcChain>
</file>

<file path=xl/sharedStrings.xml><?xml version="1.0" encoding="utf-8"?>
<sst xmlns="http://schemas.openxmlformats.org/spreadsheetml/2006/main" count="4466" uniqueCount="1312">
  <si>
    <t>Disclaimer</t>
  </si>
  <si>
    <t>Yes</t>
  </si>
  <si>
    <t>No</t>
  </si>
  <si>
    <t>Fuel Type</t>
  </si>
  <si>
    <t>Screening Study (MW)*</t>
  </si>
  <si>
    <t>FIS Pending or Completed (MW)</t>
  </si>
  <si>
    <t>IA Executed, FIS Pending or Approved (MW)</t>
  </si>
  <si>
    <t>Grand Total (MW)**</t>
  </si>
  <si>
    <t xml:space="preserve">     Gas-Compressed Air (CE)</t>
  </si>
  <si>
    <t>Nuclear</t>
  </si>
  <si>
    <t>Coal</t>
  </si>
  <si>
    <t>Wind</t>
  </si>
  <si>
    <t>Battery</t>
  </si>
  <si>
    <t>Solar</t>
  </si>
  <si>
    <t>Biomass</t>
  </si>
  <si>
    <t>Petroleum Coke</t>
  </si>
  <si>
    <t>Total</t>
  </si>
  <si>
    <t>Currently tracking 337 generation interconnection or change requests</t>
  </si>
  <si>
    <t>GENERATION INTERCONNECTION REQUESTS CURRENTLY UNDER STUDY</t>
  </si>
  <si>
    <t xml:space="preserve"> December 31, 2017</t>
  </si>
  <si>
    <t>Number of Projects</t>
  </si>
  <si>
    <t>Security Screening Studies (SSS) Underway</t>
  </si>
  <si>
    <t>SSS Completed</t>
  </si>
  <si>
    <t>Full Interconnect Study (FIS) Underway</t>
  </si>
  <si>
    <t>FIS Completed</t>
  </si>
  <si>
    <t>Interconnection Agreement Executed, FIS Pending or Completed</t>
  </si>
  <si>
    <t xml:space="preserve">Interconnection Agreement Executed </t>
  </si>
  <si>
    <t>Total Interconnection Requests</t>
  </si>
  <si>
    <t>Cancelled Studies (since last month)</t>
  </si>
  <si>
    <t>Capacity, MW</t>
  </si>
  <si>
    <t>Total Capacity Under Study *</t>
  </si>
  <si>
    <t>Interconnection Agreements Executed</t>
  </si>
  <si>
    <t>Cancelled (since last month)</t>
  </si>
  <si>
    <t>% of Total</t>
  </si>
  <si>
    <t>CDR Zone</t>
  </si>
  <si>
    <t>Culberson</t>
  </si>
  <si>
    <t>Orion</t>
  </si>
  <si>
    <t>Nolan</t>
  </si>
  <si>
    <t>Cameron</t>
  </si>
  <si>
    <t>Coke</t>
  </si>
  <si>
    <t>Cottle</t>
  </si>
  <si>
    <t>Erath</t>
  </si>
  <si>
    <t>Callahan</t>
  </si>
  <si>
    <t>Taylor</t>
  </si>
  <si>
    <t>Scurry</t>
  </si>
  <si>
    <t>Gas</t>
  </si>
  <si>
    <t>Harris</t>
  </si>
  <si>
    <t>Kenedy</t>
  </si>
  <si>
    <t>Childress</t>
  </si>
  <si>
    <t>Borden</t>
  </si>
  <si>
    <t>Sterling</t>
  </si>
  <si>
    <t>Hunt</t>
  </si>
  <si>
    <t>Pecos</t>
  </si>
  <si>
    <t>San Patricio</t>
  </si>
  <si>
    <t>Nueces</t>
  </si>
  <si>
    <t>Brazoria</t>
  </si>
  <si>
    <t>Limestone</t>
  </si>
  <si>
    <t>Dawson</t>
  </si>
  <si>
    <t>Reagan</t>
  </si>
  <si>
    <t>Brewster</t>
  </si>
  <si>
    <t>Crockett</t>
  </si>
  <si>
    <t>Webb</t>
  </si>
  <si>
    <t>Wharton</t>
  </si>
  <si>
    <t>Ector</t>
  </si>
  <si>
    <t>Fort Bend</t>
  </si>
  <si>
    <t>Floyd</t>
  </si>
  <si>
    <t>Gray</t>
  </si>
  <si>
    <t>Wilbarger</t>
  </si>
  <si>
    <t>Foard</t>
  </si>
  <si>
    <t>Freestone</t>
  </si>
  <si>
    <t>Baylor</t>
  </si>
  <si>
    <t>Galveston</t>
  </si>
  <si>
    <t>Schleicher</t>
  </si>
  <si>
    <t>Tom Green</t>
  </si>
  <si>
    <t>Cooke</t>
  </si>
  <si>
    <t>Hall</t>
  </si>
  <si>
    <t>Mitchell</t>
  </si>
  <si>
    <t>Fannin</t>
  </si>
  <si>
    <t>Bexar</t>
  </si>
  <si>
    <t>Milam</t>
  </si>
  <si>
    <t>Ellis</t>
  </si>
  <si>
    <t>Willacy</t>
  </si>
  <si>
    <t>Crosby</t>
  </si>
  <si>
    <t>Invenergy</t>
  </si>
  <si>
    <t>Eon</t>
  </si>
  <si>
    <t>79005 Railhead 345kV</t>
  </si>
  <si>
    <t>08INR0019b</t>
  </si>
  <si>
    <t>Grandview 5 W</t>
  </si>
  <si>
    <t>Eastland</t>
  </si>
  <si>
    <t>Angelina</t>
  </si>
  <si>
    <t>Brown</t>
  </si>
  <si>
    <t>Chambers</t>
  </si>
  <si>
    <t>Andrews</t>
  </si>
  <si>
    <t>Hamilton</t>
  </si>
  <si>
    <t>Live Oak</t>
  </si>
  <si>
    <t>Concho</t>
  </si>
  <si>
    <t>Menard</t>
  </si>
  <si>
    <t>Bosque</t>
  </si>
  <si>
    <t>Buffalo Gap 4</t>
  </si>
  <si>
    <t>Clay</t>
  </si>
  <si>
    <t>Victoria</t>
  </si>
  <si>
    <t>Comanche</t>
  </si>
  <si>
    <t>Glasscock</t>
  </si>
  <si>
    <t>Hidalgo</t>
  </si>
  <si>
    <t>Hardeman</t>
  </si>
  <si>
    <t>Young</t>
  </si>
  <si>
    <t>Calhoun</t>
  </si>
  <si>
    <t>Robertson</t>
  </si>
  <si>
    <t>Carson</t>
  </si>
  <si>
    <t>Travis</t>
  </si>
  <si>
    <t>Grimes</t>
  </si>
  <si>
    <t>Matagorda</t>
  </si>
  <si>
    <t>Wichita</t>
  </si>
  <si>
    <t>McCulloch</t>
  </si>
  <si>
    <t>Anderson</t>
  </si>
  <si>
    <t>Kent</t>
  </si>
  <si>
    <t>Jackson</t>
  </si>
  <si>
    <t>Frio</t>
  </si>
  <si>
    <t>Castro</t>
  </si>
  <si>
    <t>79501 Ogallala 345kV</t>
  </si>
  <si>
    <t>Upton</t>
  </si>
  <si>
    <t>Kaufman</t>
  </si>
  <si>
    <t>Deaf Smith</t>
  </si>
  <si>
    <t>Bell</t>
  </si>
  <si>
    <t>Panda Funds</t>
  </si>
  <si>
    <t>Grayson</t>
  </si>
  <si>
    <t>Haskell</t>
  </si>
  <si>
    <t>Briscoe</t>
  </si>
  <si>
    <t>Armstrong</t>
  </si>
  <si>
    <t>Calpine</t>
  </si>
  <si>
    <t>Duke Energy</t>
  </si>
  <si>
    <t>Jim Hogg</t>
  </si>
  <si>
    <t>Knox</t>
  </si>
  <si>
    <t>Karnes</t>
  </si>
  <si>
    <t>Zapata</t>
  </si>
  <si>
    <t>Reeves</t>
  </si>
  <si>
    <t>Winkler</t>
  </si>
  <si>
    <t>Jones</t>
  </si>
  <si>
    <t>Storage</t>
  </si>
  <si>
    <t>Lamar</t>
  </si>
  <si>
    <t>Mills</t>
  </si>
  <si>
    <t>Irion</t>
  </si>
  <si>
    <t>Starr</t>
  </si>
  <si>
    <t>11INR0054</t>
  </si>
  <si>
    <t>Midway Wind</t>
  </si>
  <si>
    <t>Apex Clean</t>
  </si>
  <si>
    <t>8961 Whitepoint 138kV</t>
  </si>
  <si>
    <t>11INR0062</t>
  </si>
  <si>
    <t xml:space="preserve">Patriot Wind </t>
  </si>
  <si>
    <t>NRG</t>
  </si>
  <si>
    <t>85000 Nelson Sharpe 345kV</t>
  </si>
  <si>
    <t>Palmas Altas Wind</t>
  </si>
  <si>
    <t>Midland</t>
  </si>
  <si>
    <t>Brooks</t>
  </si>
  <si>
    <t>Val Verde</t>
  </si>
  <si>
    <t>12INR0002a</t>
  </si>
  <si>
    <t>Silver Canyon Wind A</t>
  </si>
  <si>
    <t>EDP Renewables</t>
  </si>
  <si>
    <t>79503 Tule Canyon 345kV</t>
  </si>
  <si>
    <t>Avangrid</t>
  </si>
  <si>
    <t>79000 Gray 345kV</t>
  </si>
  <si>
    <t>Randall</t>
  </si>
  <si>
    <t>12INR0029</t>
  </si>
  <si>
    <t>Comanche Run Wind</t>
  </si>
  <si>
    <t>Swisher</t>
  </si>
  <si>
    <t>Bee</t>
  </si>
  <si>
    <t>Uvalde</t>
  </si>
  <si>
    <t>12INR0055</t>
  </si>
  <si>
    <t>Little Mountain Wind</t>
  </si>
  <si>
    <t>Infinity Wind</t>
  </si>
  <si>
    <t>tap 69kV radial LakeKempSw 782 - LakeKemp 783</t>
  </si>
  <si>
    <t>First Solar</t>
  </si>
  <si>
    <t>12INR0060</t>
  </si>
  <si>
    <t>Infinity Live Oak Wind</t>
  </si>
  <si>
    <t xml:space="preserve">Infinity Wind </t>
  </si>
  <si>
    <t>76003 Big Hill 345kV</t>
  </si>
  <si>
    <t>Williamson</t>
  </si>
  <si>
    <t>County Line Solar</t>
  </si>
  <si>
    <t>Lynn</t>
  </si>
  <si>
    <t>Blanco Canyon Wind</t>
  </si>
  <si>
    <t>Oldham</t>
  </si>
  <si>
    <t>13INR0005c</t>
  </si>
  <si>
    <t>Grandview W 3</t>
  </si>
  <si>
    <t>140653 Alibates 345kV</t>
  </si>
  <si>
    <t>13INR0010a</t>
  </si>
  <si>
    <t>Mariah Del Este</t>
  </si>
  <si>
    <t>Parmer</t>
  </si>
  <si>
    <t>Mariah Acquisition</t>
  </si>
  <si>
    <t>141765 Mariah 345kV</t>
  </si>
  <si>
    <t>13INR0010c</t>
  </si>
  <si>
    <t>Mariah Del Sur</t>
  </si>
  <si>
    <t>13INR0010def</t>
  </si>
  <si>
    <t>Scandia Wind DEF</t>
  </si>
  <si>
    <t>Scandia Southwest</t>
  </si>
  <si>
    <t>13INR0025</t>
  </si>
  <si>
    <t>Buffalo Wind 1</t>
  </si>
  <si>
    <t>National Renewable Solutions</t>
  </si>
  <si>
    <t>79504 AJ Swope 345kV</t>
  </si>
  <si>
    <t>13INR0026</t>
  </si>
  <si>
    <t>Canadian Breaks Wind</t>
  </si>
  <si>
    <t>Macquarie Cap</t>
  </si>
  <si>
    <t>Tap 345kV 79502 Windmill - 79504 AJ Swope</t>
  </si>
  <si>
    <t>Hale</t>
  </si>
  <si>
    <t>SunPower</t>
  </si>
  <si>
    <t>Coleman</t>
  </si>
  <si>
    <t>13INR0038</t>
  </si>
  <si>
    <t>Wildrose Wind</t>
  </si>
  <si>
    <t>S Power</t>
  </si>
  <si>
    <t>TriGlobal</t>
  </si>
  <si>
    <t>13INR0049</t>
  </si>
  <si>
    <t>FEGC</t>
  </si>
  <si>
    <t>Friendswood Energy Genco</t>
  </si>
  <si>
    <t>47150 HOC 138kV</t>
  </si>
  <si>
    <t>Pattern Energy</t>
  </si>
  <si>
    <t>Nextera</t>
  </si>
  <si>
    <t>Terna Energy</t>
  </si>
  <si>
    <t>11306 Dermott 138kV</t>
  </si>
  <si>
    <t>EDF Renewables</t>
  </si>
  <si>
    <t>Pease River Wind</t>
  </si>
  <si>
    <t>14INR0009</t>
  </si>
  <si>
    <t>WKN Amadeus Wind</t>
  </si>
  <si>
    <t xml:space="preserve">WKN </t>
  </si>
  <si>
    <t>tap 345kV 11305 Dermott - 60704 Kirchhof</t>
  </si>
  <si>
    <t>Recurrent Energy</t>
  </si>
  <si>
    <t>14INR0023b</t>
  </si>
  <si>
    <t>LHORN (Longhorn South W)</t>
  </si>
  <si>
    <t>140853 Tule Canyon 345kV</t>
  </si>
  <si>
    <t>SunEdison</t>
  </si>
  <si>
    <t>Guadalupe</t>
  </si>
  <si>
    <t>Lincoln Clean</t>
  </si>
  <si>
    <t>14INR0030c</t>
  </si>
  <si>
    <t>Panhandle Wind 3</t>
  </si>
  <si>
    <t>14INR0031</t>
  </si>
  <si>
    <t>BTE (Baytown Chiller)</t>
  </si>
  <si>
    <t>110731-110734</t>
  </si>
  <si>
    <t>14INR0033</t>
  </si>
  <si>
    <t>Goodnight Wind</t>
  </si>
  <si>
    <t>FGE Power</t>
  </si>
  <si>
    <t>tap 345kV 79500 Alibates - 70501 Tule Canyon</t>
  </si>
  <si>
    <t>Zavala</t>
  </si>
  <si>
    <t>14INR0038</t>
  </si>
  <si>
    <t>BAC</t>
  </si>
  <si>
    <t>PHR Holdings</t>
  </si>
  <si>
    <t>111132-7 BAC 13.8kV</t>
  </si>
  <si>
    <t xml:space="preserve">Invenergy </t>
  </si>
  <si>
    <t>80512 MagicValleytap 345kV</t>
  </si>
  <si>
    <t>14INR0044</t>
  </si>
  <si>
    <t>West of Pecos Solar</t>
  </si>
  <si>
    <t>1094 Mason 138kV</t>
  </si>
  <si>
    <t>14INR0045a</t>
  </si>
  <si>
    <t>Torrecillas Wind A</t>
  </si>
  <si>
    <t>161252, 161301 Torrecillas 34.5kV</t>
  </si>
  <si>
    <t>14INR0045b</t>
  </si>
  <si>
    <t>Torrecillas Wind B</t>
  </si>
  <si>
    <t>161352, 161401 Torrecillas 34.5kV</t>
  </si>
  <si>
    <t>Fisher</t>
  </si>
  <si>
    <t>RES Americas</t>
  </si>
  <si>
    <t>14INR0060b</t>
  </si>
  <si>
    <t xml:space="preserve">SALVTION </t>
  </si>
  <si>
    <t>Cherokee</t>
  </si>
  <si>
    <t>Henderson</t>
  </si>
  <si>
    <t>15INR0013</t>
  </si>
  <si>
    <t>Bethel CAES</t>
  </si>
  <si>
    <t>Apex CAES</t>
  </si>
  <si>
    <t>tap 345kV 3380 Big Brown - 3133 Richland Chambers</t>
  </si>
  <si>
    <t>15INR0023</t>
  </si>
  <si>
    <t xml:space="preserve">Indeck Wharton </t>
  </si>
  <si>
    <t>Indeck Energy Services</t>
  </si>
  <si>
    <t>tap 345kV 44200 Hillje - 44000 WA Parrish</t>
  </si>
  <si>
    <t>15INR0034</t>
  </si>
  <si>
    <t>El Algodon Alto W</t>
  </si>
  <si>
    <t>tap 345kV 8455 Lon Hill - 5725 Pawnee</t>
  </si>
  <si>
    <t>15INR0035</t>
  </si>
  <si>
    <t>Stella 1 Wind</t>
  </si>
  <si>
    <t>tap 345kV 80076 Ajo - 80071 Zorillo</t>
  </si>
  <si>
    <t>15INR0044</t>
  </si>
  <si>
    <t>Corazon Solar</t>
  </si>
  <si>
    <t>Enerverse</t>
  </si>
  <si>
    <t>80219 Lobo 345kV</t>
  </si>
  <si>
    <t>15INR0045</t>
  </si>
  <si>
    <t>RIGGINS</t>
  </si>
  <si>
    <t>6630 Fort Stockton 138kV</t>
  </si>
  <si>
    <t>15INR0050</t>
  </si>
  <si>
    <t>Unity Wind</t>
  </si>
  <si>
    <t>Miller Wind</t>
  </si>
  <si>
    <t>79502 Windmill 345kV</t>
  </si>
  <si>
    <t>15INR0051</t>
  </si>
  <si>
    <t>Tierra Blanca W</t>
  </si>
  <si>
    <t>15INR0059</t>
  </si>
  <si>
    <t>Emerald Grove Solar</t>
  </si>
  <si>
    <t>Cypress Creek Renewables</t>
  </si>
  <si>
    <t>6601 Rio Pecos 138kV</t>
  </si>
  <si>
    <t>15INR0061</t>
  </si>
  <si>
    <t>LASSO</t>
  </si>
  <si>
    <t>Solaire Direct</t>
  </si>
  <si>
    <t>6674 Bronco 69kV</t>
  </si>
  <si>
    <t>15INR0062</t>
  </si>
  <si>
    <t>Hale Community W 1</t>
  </si>
  <si>
    <t>79506 Abernathy 345kV</t>
  </si>
  <si>
    <t>15INR0062b</t>
  </si>
  <si>
    <t>Hale Community W 2</t>
  </si>
  <si>
    <t>15INR0063</t>
  </si>
  <si>
    <t>Easter Wind A</t>
  </si>
  <si>
    <t>15INR0063b</t>
  </si>
  <si>
    <t>Easter Wind B</t>
  </si>
  <si>
    <t>tap 345kV 79501 Ogallala - 79502 Windmill</t>
  </si>
  <si>
    <t>15INR0064</t>
  </si>
  <si>
    <t>NBOHR (BearKat Wind A)</t>
  </si>
  <si>
    <t>59903 Bearkat 345kV</t>
  </si>
  <si>
    <t>15INR0064b</t>
  </si>
  <si>
    <t>BearKat Wind B</t>
  </si>
  <si>
    <t>Anson Solar</t>
  </si>
  <si>
    <t>15INR0079</t>
  </si>
  <si>
    <t>Pullman Road Wind</t>
  </si>
  <si>
    <t>79500 Alibates 345kV</t>
  </si>
  <si>
    <t>15INR0082</t>
  </si>
  <si>
    <t>Alterra Power</t>
  </si>
  <si>
    <t>11441 Flat Top 345kV</t>
  </si>
  <si>
    <t>Solar Prime</t>
  </si>
  <si>
    <t>Southern Power Company</t>
  </si>
  <si>
    <t>15INR0090</t>
  </si>
  <si>
    <t>Pflugerville Solar</t>
  </si>
  <si>
    <t>RRE Solar</t>
  </si>
  <si>
    <t>tap 138kV 7336 Gillie - 3650 Elgin</t>
  </si>
  <si>
    <t>16INR0003</t>
  </si>
  <si>
    <t>LEVEE (Freeport LNG)</t>
  </si>
  <si>
    <t xml:space="preserve">Freeport LNG </t>
  </si>
  <si>
    <t>Oyster Creek (tap 138kV 43360 Vlasco - 42190 Biport)</t>
  </si>
  <si>
    <t>Coronado Ventures</t>
  </si>
  <si>
    <t>16INR0005</t>
  </si>
  <si>
    <t>Brownsville G</t>
  </si>
  <si>
    <t>Tenaska</t>
  </si>
  <si>
    <t>Tap 345kV 5966 Palmito - 80137 Stewart</t>
  </si>
  <si>
    <t>16INR0006</t>
  </si>
  <si>
    <t>Pinecrest G</t>
  </si>
  <si>
    <t>3117 Lufkin 345kV</t>
  </si>
  <si>
    <t>16INR0008</t>
  </si>
  <si>
    <t>Tenaska Roans Prairie</t>
  </si>
  <si>
    <t xml:space="preserve">Tenaska </t>
  </si>
  <si>
    <t>tap 345kV 44645 Singleton - 46500 Tomball</t>
  </si>
  <si>
    <t>Castleman Power</t>
  </si>
  <si>
    <t>8140 Joslin 138kV</t>
  </si>
  <si>
    <t>16INR0010</t>
  </si>
  <si>
    <t>FGE Texas 1</t>
  </si>
  <si>
    <t xml:space="preserve">Tap 345kV 1030 Morgan - 1025 Falcon </t>
  </si>
  <si>
    <t>16INR0012</t>
  </si>
  <si>
    <t>Stella 2 Wind</t>
  </si>
  <si>
    <t>16INR0014</t>
  </si>
  <si>
    <t>Cattleman Wind A</t>
  </si>
  <si>
    <t>16INR0014b</t>
  </si>
  <si>
    <t>Cattleman Wind B</t>
  </si>
  <si>
    <t>16INR0019</t>
  </si>
  <si>
    <t>Capricorn Ridge Solar</t>
  </si>
  <si>
    <t>76090 Divide 345kV</t>
  </si>
  <si>
    <t>BNB Renewables</t>
  </si>
  <si>
    <t>16INR0023</t>
  </si>
  <si>
    <t>LMESASLR (BNB Lamesa Solar 1)</t>
  </si>
  <si>
    <t>1163 Lamesa 138kV</t>
  </si>
  <si>
    <t>16INR0023b</t>
  </si>
  <si>
    <t>Lamesa Solar B (Phase II)</t>
  </si>
  <si>
    <t>BNB Renewables (RES)</t>
  </si>
  <si>
    <t>Hill</t>
  </si>
  <si>
    <t>16INR0033</t>
  </si>
  <si>
    <t>Hart Wind</t>
  </si>
  <si>
    <t>16INR0036</t>
  </si>
  <si>
    <t>Pecan Creek 1 Gas</t>
  </si>
  <si>
    <t>NTE Energy</t>
  </si>
  <si>
    <t>tap 345kV 11420 Sweetwater - 11406 Central Bluff</t>
  </si>
  <si>
    <t>79505 White River 345kV</t>
  </si>
  <si>
    <t>16INR0037c</t>
  </si>
  <si>
    <t>Pumpkin Farm Wind</t>
  </si>
  <si>
    <t xml:space="preserve">Recurrent Energy </t>
  </si>
  <si>
    <t>Halyard Energy</t>
  </si>
  <si>
    <t>16INR0044</t>
  </si>
  <si>
    <t xml:space="preserve">Halyard Wharton </t>
  </si>
  <si>
    <t xml:space="preserve">Halyard Energy </t>
  </si>
  <si>
    <t>tap 345kV 9073 Holman - 44200 Hillje</t>
  </si>
  <si>
    <t>16INR0045</t>
  </si>
  <si>
    <t xml:space="preserve">Halyard Henderson </t>
  </si>
  <si>
    <t>tap 345kV 3109 Stryker - 3123 Trinidad</t>
  </si>
  <si>
    <t>16INR0049</t>
  </si>
  <si>
    <t>Nazareth Solar</t>
  </si>
  <si>
    <t>16INR0054</t>
  </si>
  <si>
    <t>NA</t>
  </si>
  <si>
    <t>NASA</t>
  </si>
  <si>
    <t>42970 Nasa 138kV</t>
  </si>
  <si>
    <t>Colorado</t>
  </si>
  <si>
    <t>16INR0061</t>
  </si>
  <si>
    <t>WIT Ranch Wind</t>
  </si>
  <si>
    <t xml:space="preserve">tap 345kV 60500 Edith Clarke- 60501 Tesla </t>
  </si>
  <si>
    <t>16INR0062b</t>
  </si>
  <si>
    <t>Lockett Wind</t>
  </si>
  <si>
    <t>141355-6 Electra 34.5kV</t>
  </si>
  <si>
    <t>16INR0065</t>
  </si>
  <si>
    <t>CASL_GAP (Castle Gap Solar)</t>
  </si>
  <si>
    <t>Vistra Energy/Luminant</t>
  </si>
  <si>
    <t>132781 Castle Gap 34.5kV</t>
  </si>
  <si>
    <t>Refugio</t>
  </si>
  <si>
    <t>16INR0074</t>
  </si>
  <si>
    <t>Chocolate Bayou W</t>
  </si>
  <si>
    <t>Map Royalty</t>
  </si>
  <si>
    <t>tap 138kV 42090 Amoco - 42940 Monsanto</t>
  </si>
  <si>
    <t>16INR0076</t>
  </si>
  <si>
    <t>Brazoria Energy G</t>
  </si>
  <si>
    <t>Ineos</t>
  </si>
  <si>
    <t>New 138kV sub near Amoco (#42090)</t>
  </si>
  <si>
    <t>16INR0081</t>
  </si>
  <si>
    <t>Mesteno Wind</t>
  </si>
  <si>
    <t>80355 Del Sol 345kV</t>
  </si>
  <si>
    <t>16INR0085</t>
  </si>
  <si>
    <t xml:space="preserve">Priddy Wind </t>
  </si>
  <si>
    <t>tap 345kV 1444 Brown – 3422 Killeen</t>
  </si>
  <si>
    <t>16INR0086</t>
  </si>
  <si>
    <t xml:space="preserve">Cactus Flats Wind </t>
  </si>
  <si>
    <t>Southern Power (RES Americas)</t>
  </si>
  <si>
    <t>tap 138kV 6480 SAPS - 6365 Yellow Jacket</t>
  </si>
  <si>
    <t>16INR0087</t>
  </si>
  <si>
    <t>RTS Wind Project</t>
  </si>
  <si>
    <t>Goldwind</t>
  </si>
  <si>
    <t>76006 Bow Wood 345kV</t>
  </si>
  <si>
    <t>One Energy Renewables</t>
  </si>
  <si>
    <t>16INR0091</t>
  </si>
  <si>
    <t>HICKMAN</t>
  </si>
  <si>
    <t>76005 Schneeman Draw 345kV</t>
  </si>
  <si>
    <t>16INR0097</t>
  </si>
  <si>
    <t>Morada Del Sol Solar</t>
  </si>
  <si>
    <t>tap 345kV 76002 Bakersfield - 76000 NMcCamey</t>
  </si>
  <si>
    <t>Hecate Energy</t>
  </si>
  <si>
    <t>16INR0099</t>
  </si>
  <si>
    <t>Hecate Solar</t>
  </si>
  <si>
    <t>tap 69kV 6653 Barilla - 6665 Alpine REA</t>
  </si>
  <si>
    <t>16INR0101</t>
  </si>
  <si>
    <t>Hecate Sun Valley 57</t>
  </si>
  <si>
    <t>6641 Sun Valley 69kV</t>
  </si>
  <si>
    <t>16INR0102</t>
  </si>
  <si>
    <t>Hecate Sun Valley 130</t>
  </si>
  <si>
    <t>16INR0104</t>
  </si>
  <si>
    <t>Big Sampson Wind Project</t>
  </si>
  <si>
    <t>16INR0105</t>
  </si>
  <si>
    <t>Zapata I W</t>
  </si>
  <si>
    <t>80230 Molina 138kV</t>
  </si>
  <si>
    <t>16INR0106</t>
  </si>
  <si>
    <t>Andrews County Solar</t>
  </si>
  <si>
    <t>1281 Amoco Midland tap 69kV</t>
  </si>
  <si>
    <t>Crane</t>
  </si>
  <si>
    <t>16INR0111</t>
  </si>
  <si>
    <t xml:space="preserve">Las Lomas Wind </t>
  </si>
  <si>
    <t xml:space="preserve">Enerverse </t>
  </si>
  <si>
    <t>8957 Lopeno 138kV</t>
  </si>
  <si>
    <t>16INR0112</t>
  </si>
  <si>
    <t xml:space="preserve">Loma Pinta Wind </t>
  </si>
  <si>
    <t>La Salle</t>
  </si>
  <si>
    <t>5705 Fowlerton 138kV</t>
  </si>
  <si>
    <t>Winkler Solar</t>
  </si>
  <si>
    <t>16INR0114</t>
  </si>
  <si>
    <t>Upton Solar</t>
  </si>
  <si>
    <t>132581 Upton 34.5kV</t>
  </si>
  <si>
    <t>16INR0115</t>
  </si>
  <si>
    <t xml:space="preserve">Waymark Solar </t>
  </si>
  <si>
    <t>174 Power Global</t>
  </si>
  <si>
    <t>76002 Bakersfield 345kV</t>
  </si>
  <si>
    <t>16INR0117</t>
  </si>
  <si>
    <t>Tecovas 1 W</t>
  </si>
  <si>
    <t>16INR0119</t>
  </si>
  <si>
    <t>Wake Solar</t>
  </si>
  <si>
    <t>59904 Cottonwood 345kV</t>
  </si>
  <si>
    <t>AES</t>
  </si>
  <si>
    <t>16INR0121</t>
  </si>
  <si>
    <t>Salt Fork Wind Expansion</t>
  </si>
  <si>
    <t>17INR0005</t>
  </si>
  <si>
    <t>Cabezon Wind</t>
  </si>
  <si>
    <t>Longroad Energy</t>
  </si>
  <si>
    <t>17INR0010</t>
  </si>
  <si>
    <t>FGE Texas II</t>
  </si>
  <si>
    <t>Tap 345kV 1030 Morgan – 1058 Longshore</t>
  </si>
  <si>
    <t>Brazos Elec Coop</t>
  </si>
  <si>
    <t>17INR0013</t>
  </si>
  <si>
    <t>Site C Brazos G</t>
  </si>
  <si>
    <t>tap one 345kV Venus - 68090 Sam Switch ckt</t>
  </si>
  <si>
    <t>17INR0016</t>
  </si>
  <si>
    <t>Union Valley G</t>
  </si>
  <si>
    <t>Wilson</t>
  </si>
  <si>
    <t>Quantum</t>
  </si>
  <si>
    <t>tap one 345kV 5133 Elm Creek - 5915 STP</t>
  </si>
  <si>
    <t>17INR0017</t>
  </si>
  <si>
    <t>Clear Springs G</t>
  </si>
  <si>
    <t>7050 Clear Springs 345kV</t>
  </si>
  <si>
    <t>17INR0020a</t>
  </si>
  <si>
    <t>RE Maplewood 2a Solar</t>
  </si>
  <si>
    <t>17INR0020b</t>
  </si>
  <si>
    <t xml:space="preserve">RE Maplewood 2b Solar </t>
  </si>
  <si>
    <t>17INR0020c</t>
  </si>
  <si>
    <t xml:space="preserve">RE Maplewood 2c Solar </t>
  </si>
  <si>
    <t>17INR0020d</t>
  </si>
  <si>
    <t xml:space="preserve">RE Maplewood 2d Solar </t>
  </si>
  <si>
    <t>17INR0020e</t>
  </si>
  <si>
    <t>RE Maplewood 2e Solar</t>
  </si>
  <si>
    <t>Net Power</t>
  </si>
  <si>
    <t>17INR0022</t>
  </si>
  <si>
    <t>MIRAGE</t>
  </si>
  <si>
    <t>111161 Mirage 13.8kV</t>
  </si>
  <si>
    <t>17INR0025</t>
  </si>
  <si>
    <t>Reloj Del Sol Wind</t>
  </si>
  <si>
    <t>80220 Cenizo 345kV</t>
  </si>
  <si>
    <t>11305 Dermott 345kV</t>
  </si>
  <si>
    <t>17INR0027b</t>
  </si>
  <si>
    <t>Coyote Wind</t>
  </si>
  <si>
    <t>Formosa Plastics</t>
  </si>
  <si>
    <t>17INR0030</t>
  </si>
  <si>
    <t>Estacado Solar</t>
  </si>
  <si>
    <t>17INR0031</t>
  </si>
  <si>
    <t>Espiritu Wind</t>
  </si>
  <si>
    <t>5764 E Rio Hondo 138kV</t>
  </si>
  <si>
    <t>17INR0033</t>
  </si>
  <si>
    <t>Tecovas 2 W</t>
  </si>
  <si>
    <t>Denton</t>
  </si>
  <si>
    <t>Denton Municipal Electric</t>
  </si>
  <si>
    <t>17INR0035</t>
  </si>
  <si>
    <t xml:space="preserve">Las Majadas Wind </t>
  </si>
  <si>
    <t>17INR0036</t>
  </si>
  <si>
    <t>Grandview 4 Phase A Wind</t>
  </si>
  <si>
    <t>tap 345kV 79000 Gray - 79006 Allen</t>
  </si>
  <si>
    <t>17INR0037</t>
  </si>
  <si>
    <t>Acciona</t>
  </si>
  <si>
    <t>5764 E Rio Hondo 138kV + 8mi radial</t>
  </si>
  <si>
    <t>17INR0038</t>
  </si>
  <si>
    <t>Zapata II W</t>
  </si>
  <si>
    <t>40260 Chamon 138kV</t>
  </si>
  <si>
    <t>17INR0043</t>
  </si>
  <si>
    <t>Vaquero Option 2 W</t>
  </si>
  <si>
    <t>tap 345kV 8905 N Edinb - 8455 Lon Hill</t>
  </si>
  <si>
    <t>19INR0082</t>
  </si>
  <si>
    <t>Diebel</t>
  </si>
  <si>
    <t>tap 345kV 11028 Odessa - 76000 NMcCamey</t>
  </si>
  <si>
    <t>OnPeak Power</t>
  </si>
  <si>
    <t>17INR0052</t>
  </si>
  <si>
    <t>HH1 (HHGT increase)</t>
  </si>
  <si>
    <t>6216 Bluff Creek 138kV</t>
  </si>
  <si>
    <t>17INR0053</t>
  </si>
  <si>
    <t>HH3 (HHGT increase)</t>
  </si>
  <si>
    <t>7046 Kendal 345kV</t>
  </si>
  <si>
    <t>17INR0054</t>
  </si>
  <si>
    <t>Capricorn I &amp; III repowering</t>
  </si>
  <si>
    <t>180757 Capricorn Ridge 3 138kV</t>
  </si>
  <si>
    <t>17INR0056</t>
  </si>
  <si>
    <t>Callahan repowering</t>
  </si>
  <si>
    <t>17INR0057</t>
  </si>
  <si>
    <t>Red Canyon repowering</t>
  </si>
  <si>
    <t>17INR0058</t>
  </si>
  <si>
    <t>Horse Hollow II repowering</t>
  </si>
  <si>
    <t>17INR0060</t>
  </si>
  <si>
    <t>Horse Hollow IV repowering</t>
  </si>
  <si>
    <t>17INR0061</t>
  </si>
  <si>
    <t>Capricorn Ridge IV repowering</t>
  </si>
  <si>
    <t>17INR0063</t>
  </si>
  <si>
    <t>Capricorn Ridge I repowerng</t>
  </si>
  <si>
    <t>17INR0064</t>
  </si>
  <si>
    <t>Capricorn Ridge II repowering</t>
  </si>
  <si>
    <t>17INR0065</t>
  </si>
  <si>
    <t>Capricorn Ridge III repowering</t>
  </si>
  <si>
    <t>17INR0068</t>
  </si>
  <si>
    <t>Sweetwater 2 repowering</t>
  </si>
  <si>
    <t>18INR0001</t>
  </si>
  <si>
    <t>Rockwood G</t>
  </si>
  <si>
    <t xml:space="preserve">tap 345kV 44200 Hillje - 9073 Holman </t>
  </si>
  <si>
    <t>18INR0004</t>
  </si>
  <si>
    <t>Shawnee G</t>
  </si>
  <si>
    <t>68090 Sam Switch 345kV</t>
  </si>
  <si>
    <t>19INR0056</t>
  </si>
  <si>
    <t>Chamon Phase 2</t>
  </si>
  <si>
    <t>18INR0009</t>
  </si>
  <si>
    <t>FGE Eagle Pines I</t>
  </si>
  <si>
    <t>18INR0013</t>
  </si>
  <si>
    <t>Denton Energy Center</t>
  </si>
  <si>
    <t>916 Jim Christal 138kV</t>
  </si>
  <si>
    <t>18INR0014</t>
  </si>
  <si>
    <t>Karankawa Wind Alt A</t>
  </si>
  <si>
    <t>18INR0016</t>
  </si>
  <si>
    <t>Heart of Texas Wind</t>
  </si>
  <si>
    <t>18INR0018</t>
  </si>
  <si>
    <t>Peyton Creek Wind</t>
  </si>
  <si>
    <t xml:space="preserve">Eon </t>
  </si>
  <si>
    <t>tap 345kV 5915 STP - 42500 Dow</t>
  </si>
  <si>
    <t>18INR0022</t>
  </si>
  <si>
    <t>RES Wink Solar</t>
  </si>
  <si>
    <t>tap 138kV 1009 Yucca - 1146 Notrees</t>
  </si>
  <si>
    <t>18INR0023</t>
  </si>
  <si>
    <t>Lost Mines Wind</t>
  </si>
  <si>
    <t>60708 Orsted 345kV</t>
  </si>
  <si>
    <t>18INR0025</t>
  </si>
  <si>
    <t>Tahoka Wind</t>
  </si>
  <si>
    <t>59900 Long Draw 345kV + radial</t>
  </si>
  <si>
    <t>18INR0029</t>
  </si>
  <si>
    <t>Armstrong Wind</t>
  </si>
  <si>
    <t>Big Sky Energy</t>
  </si>
  <si>
    <t>tap 345kV 79500 Alibates - 79503 Tule Canyon</t>
  </si>
  <si>
    <t>18INR0030</t>
  </si>
  <si>
    <t>Canyon Wind</t>
  </si>
  <si>
    <t>11319 ScurryCounty 138kV</t>
  </si>
  <si>
    <t>18INR0031</t>
  </si>
  <si>
    <t>Maryneal Wind</t>
  </si>
  <si>
    <t>71050 Bitter Creek 345kV</t>
  </si>
  <si>
    <t>18INR0033</t>
  </si>
  <si>
    <t>Irion County Wind</t>
  </si>
  <si>
    <t>18INR0034</t>
  </si>
  <si>
    <t>19INR0057</t>
  </si>
  <si>
    <t>Victoria Port Phase 2</t>
  </si>
  <si>
    <t>8143 Dupont 138kV</t>
  </si>
  <si>
    <t>Bacon Switch Solar</t>
  </si>
  <si>
    <t>Sunchase Power</t>
  </si>
  <si>
    <t>18INR0038</t>
  </si>
  <si>
    <t>Jumbo Hill Wind</t>
  </si>
  <si>
    <t>1134 Littman bus 138kV</t>
  </si>
  <si>
    <t>18INR0039</t>
  </si>
  <si>
    <t>Fowler Ranch</t>
  </si>
  <si>
    <t>tap 138kV 60014 Spudder - 76615 Crane</t>
  </si>
  <si>
    <t>18INR0040</t>
  </si>
  <si>
    <t>Soda Lake Solar 1 and 2</t>
  </si>
  <si>
    <t>Arrington Solar</t>
  </si>
  <si>
    <t>Tap 138kV 6601 Rio Pecos - 60014 Spudder</t>
  </si>
  <si>
    <t>18INR0042</t>
  </si>
  <si>
    <t>Kaiser Creek Wind</t>
  </si>
  <si>
    <t>Tap 138kV 6275 Abilene East – 6670 Putnam</t>
  </si>
  <si>
    <t>18INR0043</t>
  </si>
  <si>
    <t>Edmondson Ranch Wind</t>
  </si>
  <si>
    <t>Wind Tex</t>
  </si>
  <si>
    <t>18INR0044</t>
  </si>
  <si>
    <t>Bluegrove Wind</t>
  </si>
  <si>
    <t>tap 138kV 1468 LKAROWHD - 1470 NEWPRT_P</t>
  </si>
  <si>
    <t>18INR0045</t>
  </si>
  <si>
    <t>Misae Solar</t>
  </si>
  <si>
    <t>Childress Solar LLC</t>
  </si>
  <si>
    <t>60501 Tesla 345kV</t>
  </si>
  <si>
    <t>Lendlease Energy</t>
  </si>
  <si>
    <t>18INR0050</t>
  </si>
  <si>
    <t>Mustang Creek Solar</t>
  </si>
  <si>
    <t>5523 ETP 138kV</t>
  </si>
  <si>
    <t>18INR0051</t>
  </si>
  <si>
    <t>Byers Wind</t>
  </si>
  <si>
    <t>tap 345kV 6101 Riley - 1730 W Krum</t>
  </si>
  <si>
    <t>18INR0053</t>
  </si>
  <si>
    <t>Fort Bend Solar</t>
  </si>
  <si>
    <t>tap 138kV 44541 Orchard - 44190 E Bernard</t>
  </si>
  <si>
    <t>18INR0055</t>
  </si>
  <si>
    <t>Long Draw Solar</t>
  </si>
  <si>
    <t>59900 Long Draw 345kV</t>
  </si>
  <si>
    <t>18INR0056</t>
  </si>
  <si>
    <t>Hallmark Solar</t>
  </si>
  <si>
    <t>tap 69kV 1824 Neyland - 1826 Cadmil</t>
  </si>
  <si>
    <t>18INR0057</t>
  </si>
  <si>
    <t>Green Valley Wind</t>
  </si>
  <si>
    <t>Tap 138kV 8255 Hamilton - 8680 Rough Canyon</t>
  </si>
  <si>
    <t>18INR0058</t>
  </si>
  <si>
    <t>Texana Solar</t>
  </si>
  <si>
    <t>tap 138kV 8102 El Campo - 8117 Ganado</t>
  </si>
  <si>
    <t>18INR0059</t>
  </si>
  <si>
    <t>Raymond Wind</t>
  </si>
  <si>
    <t>tap 345kV 8318 Rio Hondo - 8383 N Edinburg</t>
  </si>
  <si>
    <t>18INR0060</t>
  </si>
  <si>
    <t>Brightside Solar</t>
  </si>
  <si>
    <t>tap 69kV 8198 Beeville - 8400 Three River</t>
  </si>
  <si>
    <t>18INR0061</t>
  </si>
  <si>
    <t>Shakes Solar</t>
  </si>
  <si>
    <t>tap 138kV 8283 Asherton - 8236 W_Batesvl</t>
  </si>
  <si>
    <t>18INR0062</t>
  </si>
  <si>
    <t>Wagyu Solar</t>
  </si>
  <si>
    <t>tap 138kV 43380 West Columbia - 44010 WA Parish</t>
  </si>
  <si>
    <t>18INR0064</t>
  </si>
  <si>
    <t>Silver Star repowering</t>
  </si>
  <si>
    <t>BP</t>
  </si>
  <si>
    <t>150511 Flat Creek 34.5kV</t>
  </si>
  <si>
    <t>18INR0065</t>
  </si>
  <si>
    <t>Goodranch Solar</t>
  </si>
  <si>
    <t>79600 Vealmoor 138kV OR 79640 Vealmoor 345kV</t>
  </si>
  <si>
    <t>18INR0066</t>
  </si>
  <si>
    <t>18INR0067</t>
  </si>
  <si>
    <t>Gopher Creek Wind</t>
  </si>
  <si>
    <t>18INR0068</t>
  </si>
  <si>
    <t>Loraine Windpark Phase III</t>
  </si>
  <si>
    <t xml:space="preserve">Third Planet Wind Power </t>
  </si>
  <si>
    <t>181153 Lonewolf 345kV</t>
  </si>
  <si>
    <t>18INR0070</t>
  </si>
  <si>
    <t>Blue Summit II</t>
  </si>
  <si>
    <t xml:space="preserve">61001 Jim Treece 345kV </t>
  </si>
  <si>
    <t>18INR0071</t>
  </si>
  <si>
    <t>Midway Wind II</t>
  </si>
  <si>
    <t>161503 Midwind 138kV</t>
  </si>
  <si>
    <t>19INR0001</t>
  </si>
  <si>
    <t>Texas Solar Nova</t>
  </si>
  <si>
    <t xml:space="preserve">tap 345kV 11305 Dermott - 59904 Cottonwood </t>
  </si>
  <si>
    <t>19INR0002</t>
  </si>
  <si>
    <t>King Mountain Solar</t>
  </si>
  <si>
    <t>Galloway Solar</t>
  </si>
  <si>
    <t>19INR0004</t>
  </si>
  <si>
    <t>Sanco Solar</t>
  </si>
  <si>
    <t>19INR0006</t>
  </si>
  <si>
    <t>Bluebonnet Solar</t>
  </si>
  <si>
    <t>tap 138kV 6680 Alamito - 60385 Solstice</t>
  </si>
  <si>
    <t>19INR0007</t>
  </si>
  <si>
    <t>Charbray Solar</t>
  </si>
  <si>
    <t>1032 Morgan Creek 138kV</t>
  </si>
  <si>
    <t>Hariana Solar</t>
  </si>
  <si>
    <t>19INR0009</t>
  </si>
  <si>
    <t>Holstein Solar</t>
  </si>
  <si>
    <t>11406 Central Bluff 345kV</t>
  </si>
  <si>
    <t>19INR0014</t>
  </si>
  <si>
    <t>Formosa Increase</t>
  </si>
  <si>
    <t>Crockett Solar</t>
  </si>
  <si>
    <t>19INR0017</t>
  </si>
  <si>
    <t>Tri-County Solar</t>
  </si>
  <si>
    <t>tap 138kV 1027 Odessa - 1107 Monahans2T</t>
  </si>
  <si>
    <t>19INR0019</t>
  </si>
  <si>
    <t>Foard City Wind</t>
  </si>
  <si>
    <t>60500 Edith Clarke 345kV</t>
  </si>
  <si>
    <t>19INR0020</t>
  </si>
  <si>
    <t>SP-Pecos Bend Solar A</t>
  </si>
  <si>
    <t>tap 345kV 76002 Bakersfield - 76005 SchneemanDr, ~ 11 mi E of Bakersfield.</t>
  </si>
  <si>
    <t>19INR0020b</t>
  </si>
  <si>
    <t xml:space="preserve">SP-Pecos Bend Solar B </t>
  </si>
  <si>
    <t>19INR0020c</t>
  </si>
  <si>
    <t>SP-Pecos Bend Solar C</t>
  </si>
  <si>
    <t>Terra-Gen</t>
  </si>
  <si>
    <t>19INR0022</t>
  </si>
  <si>
    <t>West Willacy 2 W</t>
  </si>
  <si>
    <t>19INR0023</t>
  </si>
  <si>
    <t>West Willacy 3 W</t>
  </si>
  <si>
    <t>19INR0026</t>
  </si>
  <si>
    <t>Holstein 2 Solar</t>
  </si>
  <si>
    <t>19INR0028</t>
  </si>
  <si>
    <t>Normande Solar Farm</t>
  </si>
  <si>
    <t>19INR0029</t>
  </si>
  <si>
    <t>Phoebe Solar</t>
  </si>
  <si>
    <t>tap 138kV 1009 Yucca - 1146 Notrees OR tap Vest-Yukon</t>
  </si>
  <si>
    <t>19INR0030</t>
  </si>
  <si>
    <t>San Bernard Solar</t>
  </si>
  <si>
    <t>43340 Tx Gulf Sulphur 138kV</t>
  </si>
  <si>
    <t>19INR0031</t>
  </si>
  <si>
    <t>Bestla Solar</t>
  </si>
  <si>
    <t>tap 138kV 1147 Cheyenne - 131853 Notrees</t>
  </si>
  <si>
    <t>19INR0033</t>
  </si>
  <si>
    <t>Murphy Lake Solar</t>
  </si>
  <si>
    <t>6904 CombinRC 138kV</t>
  </si>
  <si>
    <t>19INR0034</t>
  </si>
  <si>
    <t>Greasewood Solar</t>
  </si>
  <si>
    <t>19INR0035</t>
  </si>
  <si>
    <t>Norton Solar</t>
  </si>
  <si>
    <t>Runnels</t>
  </si>
  <si>
    <t>tap 138kV 6325 Chad to 6340 Balg, 10mi from Chad</t>
  </si>
  <si>
    <t>19INR0036</t>
  </si>
  <si>
    <t>Oxbow Solar</t>
  </si>
  <si>
    <t>59905 Faraday 345kV</t>
  </si>
  <si>
    <t>19INR0038</t>
  </si>
  <si>
    <t>High Lonesome W</t>
  </si>
  <si>
    <t>Swift Current Energy</t>
  </si>
  <si>
    <t>tap 345kV 76002 Bakersfield - 76005 Schneeman</t>
  </si>
  <si>
    <t>19INR0041</t>
  </si>
  <si>
    <t>Myrtle Solar</t>
  </si>
  <si>
    <t>42110 Angleton 138kv or line tap to Rosharon 44600</t>
  </si>
  <si>
    <t>19INR0042</t>
  </si>
  <si>
    <t>Long Point Solar</t>
  </si>
  <si>
    <t>tap 138kV 44010 WAP - 42981 Nash98</t>
  </si>
  <si>
    <t>19INR0044</t>
  </si>
  <si>
    <t>Lily Solar</t>
  </si>
  <si>
    <t>tap 138kV 6904 CombinRC - 6908 ScuryRC</t>
  </si>
  <si>
    <t>19INR0045</t>
  </si>
  <si>
    <t>Rayos Del Sol</t>
  </si>
  <si>
    <t>Tradewind Energy</t>
  </si>
  <si>
    <t>Two POIs tested in Screening study.  POI 1: a tap to the 345kV line between Palmito (5966) and Steward (80137) 2. tap to the 138kV line between Wesmer and Rangerville</t>
  </si>
  <si>
    <t>19INR0048</t>
  </si>
  <si>
    <t>Willacy Exp West I W</t>
  </si>
  <si>
    <t>tap 138kV 8380 NEdinb - 8896 Rachal</t>
  </si>
  <si>
    <t>19INR0049</t>
  </si>
  <si>
    <t>Willacy Exp West II W</t>
  </si>
  <si>
    <t>19INR0051</t>
  </si>
  <si>
    <t>Truscott Gilliland West W</t>
  </si>
  <si>
    <t>Chermac</t>
  </si>
  <si>
    <t>tap 345kV 60500 EdithC - 60700 Gauss</t>
  </si>
  <si>
    <t>19INR0052</t>
  </si>
  <si>
    <t>Truscott Gilliland East W</t>
  </si>
  <si>
    <t>19INR0053</t>
  </si>
  <si>
    <t xml:space="preserve">Hidalgo II Wind </t>
  </si>
  <si>
    <t>161705 Mirasole 345kV</t>
  </si>
  <si>
    <t>19INR0054</t>
  </si>
  <si>
    <t>Monte Cristo 1 W</t>
  </si>
  <si>
    <t>8574 Pomelo 345kV</t>
  </si>
  <si>
    <t>19INR0055</t>
  </si>
  <si>
    <t>Monte Cristo II W</t>
  </si>
  <si>
    <t>18INR0035</t>
  </si>
  <si>
    <t>CityVict</t>
  </si>
  <si>
    <t>8172 Victoria 138kV</t>
  </si>
  <si>
    <t>17INR0045</t>
  </si>
  <si>
    <t>Castleman Victoria</t>
  </si>
  <si>
    <t>19INR0061</t>
  </si>
  <si>
    <t>Gold Creek Solar</t>
  </si>
  <si>
    <t>Medina</t>
  </si>
  <si>
    <t>19INR0070</t>
  </si>
  <si>
    <t>Trevino Solar</t>
  </si>
  <si>
    <t>Maverick</t>
  </si>
  <si>
    <t>78015 Rosita 138kV</t>
  </si>
  <si>
    <t>19INR0073</t>
  </si>
  <si>
    <t>Shakes Solar II</t>
  </si>
  <si>
    <t>8283 Asherton 138kV</t>
  </si>
  <si>
    <t>19INR0074</t>
  </si>
  <si>
    <t>Karankawa 2 Wind Farm</t>
  </si>
  <si>
    <t>19INR0075</t>
  </si>
  <si>
    <t>Horseshoe Bend Solar</t>
  </si>
  <si>
    <t>Clenera</t>
  </si>
  <si>
    <t>1444 Brown 345kV</t>
  </si>
  <si>
    <t>19INR0076</t>
  </si>
  <si>
    <t>Duffau Solar</t>
  </si>
  <si>
    <t xml:space="preserve">Tap 138kV 3522 Hillsboro - 3515 Hubbard </t>
  </si>
  <si>
    <t>19INR0077</t>
  </si>
  <si>
    <t>Harton Solar</t>
  </si>
  <si>
    <t>1665 Brownwood Switching Station 138kV</t>
  </si>
  <si>
    <t>19INR0078</t>
  </si>
  <si>
    <t>Salorn Solar</t>
  </si>
  <si>
    <t>4 Iola 138kV</t>
  </si>
  <si>
    <t>19INR0079</t>
  </si>
  <si>
    <t>White Park Solar</t>
  </si>
  <si>
    <t>3412 Temple Pecan 345kV</t>
  </si>
  <si>
    <t>19INR0080</t>
  </si>
  <si>
    <t>Mesquite Star Wind</t>
  </si>
  <si>
    <t>Hill Country Wind</t>
  </si>
  <si>
    <t>68001 Clayton 345kV</t>
  </si>
  <si>
    <t>19INR0081</t>
  </si>
  <si>
    <t>Coronal Energy</t>
  </si>
  <si>
    <t>tap 345kV 68000 WShack - 68001 Clayton</t>
  </si>
  <si>
    <t>18INR0005</t>
  </si>
  <si>
    <t>Panda Sherman 2 G</t>
  </si>
  <si>
    <t xml:space="preserve">1758 Payne 138kV </t>
  </si>
  <si>
    <t>19INR0083</t>
  </si>
  <si>
    <t>Oberon Solar</t>
  </si>
  <si>
    <t>tap 138kV 1292 Ectorharp - 1013 Wolf</t>
  </si>
  <si>
    <t>19INR0084</t>
  </si>
  <si>
    <t>Brazos Solar</t>
  </si>
  <si>
    <t>Open Road Renewables</t>
  </si>
  <si>
    <t>tap 138kV 8162 Coleto - 8186 Kenedy</t>
  </si>
  <si>
    <t>19INR0085</t>
  </si>
  <si>
    <t>Iola Solar</t>
  </si>
  <si>
    <t>19INR0086</t>
  </si>
  <si>
    <t>Tejas Solar</t>
  </si>
  <si>
    <t>5688 GeorgeWest 138kV</t>
  </si>
  <si>
    <t>19INR0087</t>
  </si>
  <si>
    <t>Lavista Solar</t>
  </si>
  <si>
    <t>65 Silver 69kV</t>
  </si>
  <si>
    <t>19INR0088</t>
  </si>
  <si>
    <t>Aragorn Solar</t>
  </si>
  <si>
    <t>Intersect Power</t>
  </si>
  <si>
    <t>tap 138kV 71097 LCulberson - 7387 Kunitz</t>
  </si>
  <si>
    <t>19INR0089</t>
  </si>
  <si>
    <t>Castle Rock Solar</t>
  </si>
  <si>
    <t>19INR0090</t>
  </si>
  <si>
    <t>SF Bug Ranch S</t>
  </si>
  <si>
    <t>19INR0091</t>
  </si>
  <si>
    <t>GSE ONE Solar</t>
  </si>
  <si>
    <t>Alpin Sun</t>
  </si>
  <si>
    <t>1808 Bonham 138kV</t>
  </si>
  <si>
    <t>19INR0092</t>
  </si>
  <si>
    <t>Prospero Solar</t>
  </si>
  <si>
    <t>79650 Clear Fork 345kV (or 1158 Andrews Co 345kV)</t>
  </si>
  <si>
    <t>19INR0093</t>
  </si>
  <si>
    <t>Sole Mio</t>
  </si>
  <si>
    <t>Hopkins</t>
  </si>
  <si>
    <t>tap 138kV 1698 Sulphur Springs - 1814 Sulspg</t>
  </si>
  <si>
    <t>19INR0094</t>
  </si>
  <si>
    <t>GSE Three Solar</t>
  </si>
  <si>
    <t>6044 Turkey 69kV</t>
  </si>
  <si>
    <t>19INR0095</t>
  </si>
  <si>
    <t>Borden Wind</t>
  </si>
  <si>
    <t>59905 Faraday 345kV OR 1301 Willow Valley 138kV</t>
  </si>
  <si>
    <t>19INR0096</t>
  </si>
  <si>
    <t>Shamrock Wind</t>
  </si>
  <si>
    <t>19INR0097</t>
  </si>
  <si>
    <t>Shamrock Wind II</t>
  </si>
  <si>
    <t>19INR0098</t>
  </si>
  <si>
    <t>19INR0099a</t>
  </si>
  <si>
    <t>Kontiki Wind</t>
  </si>
  <si>
    <t>19INR0099b</t>
  </si>
  <si>
    <t>19INR0100</t>
  </si>
  <si>
    <t>Prairie Hill Wind</t>
  </si>
  <si>
    <t xml:space="preserve">tap 345kV 3405 Tradinghouse - 3402 Lake Creek </t>
  </si>
  <si>
    <t>19INR0101</t>
  </si>
  <si>
    <t>Tehuacana Wind</t>
  </si>
  <si>
    <t xml:space="preserve">Pioneer Green </t>
  </si>
  <si>
    <t>46020 Limestone 345kV + 34mi gentie</t>
  </si>
  <si>
    <t>19INR0102</t>
  </si>
  <si>
    <t>Queen Solar</t>
  </si>
  <si>
    <t>Cielo Wind</t>
  </si>
  <si>
    <t>19INR0103</t>
  </si>
  <si>
    <t>Rodeo Solar</t>
  </si>
  <si>
    <t>Core Solar</t>
  </si>
  <si>
    <t>tap 138kV 1134 Littman - 1135 Gasland</t>
  </si>
  <si>
    <t>19INR0104</t>
  </si>
  <si>
    <t>Alpine Solar</t>
  </si>
  <si>
    <t>ReneSola</t>
  </si>
  <si>
    <t>6666 Alpine 69kV</t>
  </si>
  <si>
    <t>19INR0105</t>
  </si>
  <si>
    <t>Concho Valley Solar</t>
  </si>
  <si>
    <t>Merit SI</t>
  </si>
  <si>
    <t>tap 138kV 6480 SAPS - 6490 Santiago</t>
  </si>
  <si>
    <t>19INR0106</t>
  </si>
  <si>
    <t>Las Palmas Wind</t>
  </si>
  <si>
    <t>tap 345kV 8383 NEdinb - 8318 Rio Hondo, ~10.5 mi from RH new sub Bonilla + 18 mi gentie</t>
  </si>
  <si>
    <t>19INR0107</t>
  </si>
  <si>
    <t>Las Palmas Wind II</t>
  </si>
  <si>
    <t>19INR0108</t>
  </si>
  <si>
    <t>Hardeman Wind</t>
  </si>
  <si>
    <t>6050 Lake Pauline 138kV</t>
  </si>
  <si>
    <t>19INR0109</t>
  </si>
  <si>
    <t>tap 138kV 6564 Illinois - 76579 Ft Lancaster</t>
  </si>
  <si>
    <t>19INR0110</t>
  </si>
  <si>
    <t>Angelina Solar</t>
  </si>
  <si>
    <t>3349 TMPLinla 138kV</t>
  </si>
  <si>
    <t>19INR0111</t>
  </si>
  <si>
    <t>Tom Green Solar</t>
  </si>
  <si>
    <t>tap 138kV 6480 SAPS - 60423 Treadwell</t>
  </si>
  <si>
    <t>19INR0112</t>
  </si>
  <si>
    <t>Cranel Wind</t>
  </si>
  <si>
    <t>tap 345kV 8164 Coleto - 8455 Lon Hill</t>
  </si>
  <si>
    <t>19INR0113</t>
  </si>
  <si>
    <t xml:space="preserve">S Power </t>
  </si>
  <si>
    <t>60385 Solstice 138kV, Tap between Pigcreek (60393) and TNFLATTOP (38069)</t>
  </si>
  <si>
    <t>19INR0114</t>
  </si>
  <si>
    <t>Rambler Solar</t>
  </si>
  <si>
    <t>76009 Twin Buttes 345kV</t>
  </si>
  <si>
    <t>19INR0115</t>
  </si>
  <si>
    <t>Blackwater Draw Solar</t>
  </si>
  <si>
    <t>tap 138kV 1170 Paul Davis tap - 18880 Jim Payne</t>
  </si>
  <si>
    <t>19INR0116</t>
  </si>
  <si>
    <t>KMF Wind</t>
  </si>
  <si>
    <t>tap 138kV 8899 Armstrong - 5648 Loyola</t>
  </si>
  <si>
    <t>19INR0117</t>
  </si>
  <si>
    <t>Road Runner Crossing Wind 1</t>
  </si>
  <si>
    <t>tap 345kV 68005 WShack - 68050 Romney OR 345kV 68006 WShack - 68010 Romney</t>
  </si>
  <si>
    <t>19INR0118</t>
  </si>
  <si>
    <t>Road Runner Crossing Wind 2</t>
  </si>
  <si>
    <t>tap 345kV 68005 WShack - 68050 Romney OR 345kV 86005 WShack - 68010 Romney</t>
  </si>
  <si>
    <t>19INR0119</t>
  </si>
  <si>
    <t>Patriot Wind II</t>
  </si>
  <si>
    <t>19INR0120</t>
  </si>
  <si>
    <t>Sherbino II Wind repowering</t>
  </si>
  <si>
    <t>131454 Keo_3 138kV</t>
  </si>
  <si>
    <t>19INR0121</t>
  </si>
  <si>
    <t>tap 345kV 6444 Red Creek - 76006 Bowwood OR 1444 Brown - 76009 TwinButtes</t>
  </si>
  <si>
    <t>19INR0122</t>
  </si>
  <si>
    <t>Lone Star 1</t>
  </si>
  <si>
    <t>Solar Gen Resources</t>
  </si>
  <si>
    <t>39950 TNP One 345kV OR 34 Calvert 138kV</t>
  </si>
  <si>
    <t>19INR0123</t>
  </si>
  <si>
    <t>GSE Eleven</t>
  </si>
  <si>
    <t>Van Zandt</t>
  </si>
  <si>
    <t>tap 138kV 3175 Canton - 3173 Expmtr</t>
  </si>
  <si>
    <t>19INR0124</t>
  </si>
  <si>
    <t>Sole Mio One</t>
  </si>
  <si>
    <t>tap 138kV 1698 Sulphur Springs Switch - 1814 Sulphur Springs</t>
  </si>
  <si>
    <t>19INR0125</t>
  </si>
  <si>
    <t>Wolfcamp 1</t>
  </si>
  <si>
    <t>Energie Kontor</t>
  </si>
  <si>
    <t>60397 Gaspad 138kV</t>
  </si>
  <si>
    <t>19INR0126</t>
  </si>
  <si>
    <t>Wolfcamp 2</t>
  </si>
  <si>
    <t>6673 Musquiz 138kV</t>
  </si>
  <si>
    <t>19INR0127</t>
  </si>
  <si>
    <t>EK Ilanga</t>
  </si>
  <si>
    <t>38430 Whitebaker 138kV</t>
  </si>
  <si>
    <t>19INR0128</t>
  </si>
  <si>
    <t>White Mesa Wind</t>
  </si>
  <si>
    <t>19INR0129</t>
  </si>
  <si>
    <t>Flatland Solar</t>
  </si>
  <si>
    <t xml:space="preserve">TriGlobal </t>
  </si>
  <si>
    <t>1309 Bluftap 138kV or tap 138kV 1032 Morgan - 1064 Sun</t>
  </si>
  <si>
    <t>19INR0130</t>
  </si>
  <si>
    <t>Buckthorn Solar 2</t>
  </si>
  <si>
    <t>tap 69kV 6643 PecosV - 38470 Gomez or other</t>
  </si>
  <si>
    <t>19INR0131</t>
  </si>
  <si>
    <t>Cutlass Solar</t>
  </si>
  <si>
    <t>tap 345kV 44000 WAP - 44200 Hillje, probably</t>
  </si>
  <si>
    <t>19INR0132</t>
  </si>
  <si>
    <t>Los Porciones I</t>
  </si>
  <si>
    <t xml:space="preserve">Terra-Gen </t>
  </si>
  <si>
    <t>19INR0133</t>
  </si>
  <si>
    <t>Los Porciones II</t>
  </si>
  <si>
    <t>19INR0134</t>
  </si>
  <si>
    <t>Cottonwood Bayou</t>
  </si>
  <si>
    <t>tap 138kV 42870 Liverpool - 43070 Petson</t>
  </si>
  <si>
    <t>19INR0135</t>
  </si>
  <si>
    <t>Hill Solar</t>
  </si>
  <si>
    <t>tap 69kV 3523 Hillsboro - 3532 Itasco OR 3523 Hillsboro 69kV</t>
  </si>
  <si>
    <t>19INR0136</t>
  </si>
  <si>
    <t>Able Solar</t>
  </si>
  <si>
    <t>12469 Able Spring 138kV</t>
  </si>
  <si>
    <t>19INR0137</t>
  </si>
  <si>
    <t>Live Oak Solar</t>
  </si>
  <si>
    <t>19INR0138</t>
  </si>
  <si>
    <t>66216 Bluff Creek 138kV</t>
  </si>
  <si>
    <t>19INR0139</t>
  </si>
  <si>
    <t>Craver Ranch</t>
  </si>
  <si>
    <t>sPower</t>
  </si>
  <si>
    <t>tap 138kV 562 Aubrey - 672 Rector</t>
  </si>
  <si>
    <t>19INR0142</t>
  </si>
  <si>
    <t>tap 345kV 6101 Riley - 1425 Fisher OR 138kV 1450 Pleasva – 1485 Ceramic</t>
  </si>
  <si>
    <t>19INR0144</t>
  </si>
  <si>
    <t>Bird Dog Wind</t>
  </si>
  <si>
    <t>Americlean</t>
  </si>
  <si>
    <t>1301 Willow Valley 138kV</t>
  </si>
  <si>
    <t>19INR0147</t>
  </si>
  <si>
    <t>Bald Eagle Creek Solar</t>
  </si>
  <si>
    <t xml:space="preserve">tap 345kV 76009 TwinB - 1444 Brown </t>
  </si>
  <si>
    <t>19INR0148</t>
  </si>
  <si>
    <t>Simmental Solar</t>
  </si>
  <si>
    <t>5390 Somerset 138kV OR 5290 Lytle 138kV</t>
  </si>
  <si>
    <t>19INR0149</t>
  </si>
  <si>
    <t>Lapetus Solar</t>
  </si>
  <si>
    <t>7x Energy</t>
  </si>
  <si>
    <t>1284 Shafter Lake 138kV</t>
  </si>
  <si>
    <t>19INR0150</t>
  </si>
  <si>
    <t>Millhouse Solar</t>
  </si>
  <si>
    <t>Jim Wells</t>
  </si>
  <si>
    <t>tap 69kV 8500 Alice - 8889 Stadium</t>
  </si>
  <si>
    <t>19INR0151</t>
  </si>
  <si>
    <t>GSE Twelve</t>
  </si>
  <si>
    <t>tap 345kV 1695 Moses - 1692 Paris</t>
  </si>
  <si>
    <t>19INR0152</t>
  </si>
  <si>
    <t>GSE Thirteen</t>
  </si>
  <si>
    <t>tap 345kV 3380 Big Brown - 68091 Navarro</t>
  </si>
  <si>
    <t>19INR0154</t>
  </si>
  <si>
    <t>Yturria Ranch Wind</t>
  </si>
  <si>
    <t>80513 MGValleytap 345kV OR tap 138kV 5742 Yturria - 8302 Raymondvl</t>
  </si>
  <si>
    <t>19INR0155</t>
  </si>
  <si>
    <t>Morrow Lake Solar</t>
  </si>
  <si>
    <t>tap 138kV Pearsall 5895 - Miracle 5700</t>
  </si>
  <si>
    <t>19INR0156</t>
  </si>
  <si>
    <t>Grape Creek Wind</t>
  </si>
  <si>
    <t>tap 345kV 76009 TwinB - 76090 Divide</t>
  </si>
  <si>
    <t>20INR0002</t>
  </si>
  <si>
    <t>Lake Spring Solar</t>
  </si>
  <si>
    <t>20INR0003</t>
  </si>
  <si>
    <t>Shorthorn Solar</t>
  </si>
  <si>
    <t>20INR0005</t>
  </si>
  <si>
    <t>Shorthorn 2 Solar</t>
  </si>
  <si>
    <t>20INR0008</t>
  </si>
  <si>
    <t>Yellow Jacket Wind</t>
  </si>
  <si>
    <t>tap 345kV 7046 Kendal - 60618 Edison</t>
  </si>
  <si>
    <t>20INR0009</t>
  </si>
  <si>
    <t>Mariah Del Sur 2</t>
  </si>
  <si>
    <t>20INR0011</t>
  </si>
  <si>
    <t>Ranchero Wind</t>
  </si>
  <si>
    <t>Scout Clean Energy</t>
  </si>
  <si>
    <t>20INR0012</t>
  </si>
  <si>
    <t xml:space="preserve">Innovative Solar </t>
  </si>
  <si>
    <t>Tap 138kV 6161 Paint Creek - 6200 Ft Phantom</t>
  </si>
  <si>
    <t>20INR0013</t>
  </si>
  <si>
    <t>tap 138kV 8234 Uvalde - 8241 Razorback</t>
  </si>
  <si>
    <t>20INR0014</t>
  </si>
  <si>
    <t>6131 Padr 69kV</t>
  </si>
  <si>
    <t>20INR0015</t>
  </si>
  <si>
    <t>Tap 138kV 6135 Paducah Clare - 6117 E Munday</t>
  </si>
  <si>
    <t>20INR0016</t>
  </si>
  <si>
    <t>tap 345kV 60501 Tesla - 60500 Edith Clark</t>
  </si>
  <si>
    <t>20INR0017</t>
  </si>
  <si>
    <t xml:space="preserve">Cooke Wind </t>
  </si>
  <si>
    <t>685 Leo 138kV</t>
  </si>
  <si>
    <t>20INR0018</t>
  </si>
  <si>
    <t>Hamilton Wind</t>
  </si>
  <si>
    <t>258 Hamilton 69kV</t>
  </si>
  <si>
    <t>20INR0019</t>
  </si>
  <si>
    <t>Trinity Hills Wind repowering</t>
  </si>
  <si>
    <t>150751 &amp; 150752 Trinity Hills 34.5kV</t>
  </si>
  <si>
    <t>20INR0020</t>
  </si>
  <si>
    <t>Pumpkin Farm Solar</t>
  </si>
  <si>
    <t>20INR0021</t>
  </si>
  <si>
    <t>IS 341</t>
  </si>
  <si>
    <t>tap 69kV 3648 Granger - 3649 Taylor</t>
  </si>
  <si>
    <t>20INR0022</t>
  </si>
  <si>
    <t>tap 138kV 6135 Paducah - 6320 Tardis</t>
  </si>
  <si>
    <t>20INR0023</t>
  </si>
  <si>
    <t>1906 Venus S 345kV</t>
  </si>
  <si>
    <t>20INR0024</t>
  </si>
  <si>
    <t>IS 177</t>
  </si>
  <si>
    <t>5817 FerrisSw 69kV</t>
  </si>
  <si>
    <t>20INR0025</t>
  </si>
  <si>
    <t>tap 138kV 5225 Hondo - 5813 Pearson</t>
  </si>
  <si>
    <t>20INR0026</t>
  </si>
  <si>
    <t>Longbow Solar</t>
  </si>
  <si>
    <t>42870 Liverpool 138kV</t>
  </si>
  <si>
    <t>20INR0027</t>
  </si>
  <si>
    <t>Lavaca Wind</t>
  </si>
  <si>
    <t>8126 Formosa 138kV OR 8140 Joslin 138kV</t>
  </si>
  <si>
    <t>20INR0028</t>
  </si>
  <si>
    <t>Fossil Ridge</t>
  </si>
  <si>
    <t>1730 W Krum 345kV</t>
  </si>
  <si>
    <t>20INR0029</t>
  </si>
  <si>
    <t>JA Ranch</t>
  </si>
  <si>
    <t>20INR0030</t>
  </si>
  <si>
    <t>Rustler Solar</t>
  </si>
  <si>
    <t>tap 138kV 5827 Moore - 5895 Pearsall</t>
  </si>
  <si>
    <t>20INR0031</t>
  </si>
  <si>
    <t>Rippey Solar</t>
  </si>
  <si>
    <t>Belltown Power</t>
  </si>
  <si>
    <t>tap 138kV 1988 ValleyV - 1710 Gainvl</t>
  </si>
  <si>
    <t>20INR0032</t>
  </si>
  <si>
    <t>IP Titan</t>
  </si>
  <si>
    <t>71097 LCRA Culberson 138kV</t>
  </si>
  <si>
    <t>20INR0033</t>
  </si>
  <si>
    <t>Cooke Wind Farm II</t>
  </si>
  <si>
    <t>tap 345kV 1730 KrumW - 2373 Anna</t>
  </si>
  <si>
    <t>20INR0034</t>
  </si>
  <si>
    <t>Cargil Solar</t>
  </si>
  <si>
    <t>tap 69kV 8231 Uvalde - 8672 LaPryor</t>
  </si>
  <si>
    <t>20INR0034_ES</t>
  </si>
  <si>
    <t>Cargil Solar batt</t>
  </si>
  <si>
    <t>20INR0035</t>
  </si>
  <si>
    <t>Angus Solar</t>
  </si>
  <si>
    <t>tap 138kV 177 Bosque - 181 Cayote</t>
  </si>
  <si>
    <t>20INR0036</t>
  </si>
  <si>
    <t>Stillwater Solar</t>
  </si>
  <si>
    <t>tap 345kV 8455 LONHILL - 8955 NEDIN</t>
  </si>
  <si>
    <t>20INR0037</t>
  </si>
  <si>
    <t>Coniglio Solar</t>
  </si>
  <si>
    <t>1809 Boistret 138kV</t>
  </si>
  <si>
    <t>20INR0038</t>
  </si>
  <si>
    <t>Red Mud Creek</t>
  </si>
  <si>
    <t>tap 345kV 11318 Scurry - 59905 Faraday or 11318-59900 Long Draw</t>
  </si>
  <si>
    <t>20INR0039</t>
  </si>
  <si>
    <t>Red Mud Creek II</t>
  </si>
  <si>
    <t>20INR0040</t>
  </si>
  <si>
    <t>Montgomery Ranch Wind</t>
  </si>
  <si>
    <t>20INR0041</t>
  </si>
  <si>
    <t>Watusi Solar</t>
  </si>
  <si>
    <t>tap 69kV 6363 Yellowjacket - 60386 Heartland</t>
  </si>
  <si>
    <t>20INR0042</t>
  </si>
  <si>
    <t>Palmas Altas Wind 2</t>
  </si>
  <si>
    <t>21INR0002</t>
  </si>
  <si>
    <t>6110 East Munday 138kV</t>
  </si>
  <si>
    <t>21INR0004</t>
  </si>
  <si>
    <t>Hutt Wind I</t>
  </si>
  <si>
    <t>Pioneer Natural Resources</t>
  </si>
  <si>
    <t>tap 138kV 71210 LSkywest - 1210 Midkiff OR 138kV 1226 Aruba - 1329 Sprayberry</t>
  </si>
  <si>
    <t>21INR0005</t>
  </si>
  <si>
    <t>Hutt Wind II</t>
  </si>
  <si>
    <t>tap 345kV 11028 Odessa - 59901 Grelton OR 345kV 11016 Quail - 19000 Longshorefly</t>
  </si>
  <si>
    <t>21INR0006</t>
  </si>
  <si>
    <t>Giddings Wind</t>
  </si>
  <si>
    <t>71212 Upton 138kV</t>
  </si>
  <si>
    <t>21INR0007</t>
  </si>
  <si>
    <t>Deepwater</t>
  </si>
  <si>
    <t>40450 Deepwater 345kV</t>
  </si>
  <si>
    <t>INR</t>
  </si>
  <si>
    <t>ProjectName</t>
  </si>
  <si>
    <t>Fuel</t>
  </si>
  <si>
    <t>County</t>
  </si>
  <si>
    <t>IA Signed</t>
  </si>
  <si>
    <t>Interconnecting Entity</t>
  </si>
  <si>
    <t>POI Location</t>
  </si>
  <si>
    <t xml:space="preserve">New Resources Approved for Synchronization </t>
  </si>
  <si>
    <t>Project</t>
  </si>
  <si>
    <t>Date</t>
  </si>
  <si>
    <t>Queue Status</t>
  </si>
  <si>
    <t>Base</t>
  </si>
  <si>
    <t>Change</t>
  </si>
  <si>
    <t>Final</t>
  </si>
  <si>
    <t>Category</t>
  </si>
  <si>
    <t>14INR0057</t>
  </si>
  <si>
    <t>BUCKTHORN WIND</t>
  </si>
  <si>
    <t>14INR0041a</t>
  </si>
  <si>
    <t>BBREEZE</t>
  </si>
  <si>
    <t>18INR0049</t>
  </si>
  <si>
    <t>Santa Rita Solar</t>
  </si>
  <si>
    <t>18INR0027</t>
  </si>
  <si>
    <t xml:space="preserve">Crane Solar </t>
  </si>
  <si>
    <t>16INR0100</t>
  </si>
  <si>
    <t>Hecate Solar C</t>
  </si>
  <si>
    <t>16INR0098</t>
  </si>
  <si>
    <t>Hecate Solar A</t>
  </si>
  <si>
    <t>16INR0093</t>
  </si>
  <si>
    <t>Tarbush Solar</t>
  </si>
  <si>
    <t>16INR0092</t>
  </si>
  <si>
    <t>River Rock Solar</t>
  </si>
  <si>
    <t>16INR0089</t>
  </si>
  <si>
    <t>NW Andrews Solar</t>
  </si>
  <si>
    <t>Grand Total</t>
  </si>
  <si>
    <t xml:space="preserve"> MW</t>
  </si>
  <si>
    <t>Houston</t>
  </si>
  <si>
    <t>Coastal</t>
  </si>
  <si>
    <t>North</t>
  </si>
  <si>
    <t>Panhandle</t>
  </si>
  <si>
    <t>South</t>
  </si>
  <si>
    <t>West</t>
  </si>
  <si>
    <t/>
  </si>
  <si>
    <t>GINR Queue Activity</t>
  </si>
  <si>
    <t>Nov 30th, 2017</t>
  </si>
  <si>
    <t>Dec 31st, 2017</t>
  </si>
  <si>
    <t>Project Count</t>
  </si>
  <si>
    <t>Difference</t>
  </si>
  <si>
    <t>Total MW Capacity</t>
  </si>
  <si>
    <t>Projected Date</t>
  </si>
  <si>
    <t>Project Attributes</t>
  </si>
  <si>
    <t>GINR Project Milestones</t>
  </si>
  <si>
    <t>Meets Section 6.9 Requirements (1)(b) through (1)(d)</t>
  </si>
  <si>
    <t>Gulf Wind 2</t>
  </si>
  <si>
    <t>Niels Bohr (BearKat Wind A)</t>
  </si>
  <si>
    <t>Flat Top Wind I</t>
  </si>
  <si>
    <t>Cielo</t>
  </si>
  <si>
    <t>Ponwar Solar Farm</t>
  </si>
  <si>
    <t>8minutenergy</t>
  </si>
  <si>
    <t>tap 138kV 76032 NMcCamey - 60361 Santa Rita</t>
  </si>
  <si>
    <t>18INR0072</t>
  </si>
  <si>
    <t>Blue Summit Repowering</t>
  </si>
  <si>
    <t>140382 Blue Summit 1.6 34.5kV</t>
  </si>
  <si>
    <t>19INR0160</t>
  </si>
  <si>
    <t>Great Dane Wind</t>
  </si>
  <si>
    <t>Seventus Gen</t>
  </si>
  <si>
    <t>138kV Danevang substation</t>
  </si>
  <si>
    <t>19INR0161</t>
  </si>
  <si>
    <t>Pierce Wind</t>
  </si>
  <si>
    <t>Seventus</t>
  </si>
  <si>
    <t>345kV ROW between Hillje &amp; WAP</t>
  </si>
  <si>
    <t>Lueders Solar</t>
  </si>
  <si>
    <t>Basalt Solar</t>
  </si>
  <si>
    <t>Obsidian Solar</t>
  </si>
  <si>
    <t>Citrine Solar</t>
  </si>
  <si>
    <t>Opal Solar</t>
  </si>
  <si>
    <t>Sandine Solar</t>
  </si>
  <si>
    <t>Agate Solar</t>
  </si>
  <si>
    <t>Spinel Solar</t>
  </si>
  <si>
    <t xml:space="preserve">5764 E Rio Hondo 138kV </t>
  </si>
  <si>
    <t>20INR0043</t>
  </si>
  <si>
    <t>20INR0044</t>
  </si>
  <si>
    <t>French Goldston Solar</t>
  </si>
  <si>
    <t>tap 138kV 1431 Graham - 1477 Rice OR 1596 Graham 138kV</t>
  </si>
  <si>
    <t>20INR0045</t>
  </si>
  <si>
    <t>Maverick Creek I</t>
  </si>
  <si>
    <t>20INR0046</t>
  </si>
  <si>
    <t>Maverick Creek II</t>
  </si>
  <si>
    <t>n/a</t>
  </si>
  <si>
    <t>Changes from Last Report</t>
  </si>
  <si>
    <t>Project Name</t>
  </si>
  <si>
    <t>MW For Grid</t>
  </si>
  <si>
    <t>SFS</t>
  </si>
  <si>
    <t>NEW</t>
  </si>
  <si>
    <t>Project Name, SFS</t>
  </si>
  <si>
    <t>Projected Date, SFS</t>
  </si>
  <si>
    <t>FIS Approved</t>
  </si>
  <si>
    <t xml:space="preserve"> </t>
  </si>
  <si>
    <t>New Resources Approved for Energization</t>
  </si>
  <si>
    <t>FOR PLANNING PURPOSES ONLY</t>
  </si>
  <si>
    <t>http://www.ercot.com/mktrules/guides/planning/current</t>
  </si>
  <si>
    <t>http://www.ercot.com/services/rq/re/reg/Resource%20Interconnection%20Handbook.pdf</t>
  </si>
  <si>
    <t>Year</t>
  </si>
  <si>
    <t>Month</t>
  </si>
  <si>
    <t>Jan</t>
  </si>
  <si>
    <t>Feb</t>
  </si>
  <si>
    <t>Mar</t>
  </si>
  <si>
    <t>Dec</t>
  </si>
  <si>
    <t>Apr</t>
  </si>
  <si>
    <t>May</t>
  </si>
  <si>
    <t>Jun</t>
  </si>
  <si>
    <t>Jul</t>
  </si>
  <si>
    <t>Aug</t>
  </si>
  <si>
    <t>Sep</t>
  </si>
  <si>
    <t>Oct</t>
  </si>
  <si>
    <t>Nov</t>
  </si>
  <si>
    <t>GINR milestones</t>
  </si>
  <si>
    <t>Part 1</t>
  </si>
  <si>
    <t>Cancelled</t>
  </si>
  <si>
    <t>Other</t>
  </si>
  <si>
    <t>Part 2 
(Approved for Synchronization)</t>
  </si>
  <si>
    <t>Part 1 
(Approved for Energization)</t>
  </si>
  <si>
    <t>Below are links to ERCOT Webpages and documents that provide information on the ERCOT interconnection process:</t>
  </si>
  <si>
    <t>GINR Project milestones</t>
  </si>
  <si>
    <t>Project Total Count</t>
  </si>
  <si>
    <t>Signed IA</t>
  </si>
  <si>
    <t>MW for Grid, Summer</t>
  </si>
  <si>
    <t>Projected COD</t>
  </si>
  <si>
    <t>Air Permit</t>
  </si>
  <si>
    <t>Water Supply Declaration</t>
  </si>
  <si>
    <t>SSS Complete</t>
  </si>
  <si>
    <t>Reference Documents</t>
  </si>
  <si>
    <t>Acronyms</t>
  </si>
  <si>
    <t>This ERCOT Working Paper has been prepared for specific ERCOT and Market Participant purposes and has been developed from data provided by Interconnecting Entities or their reporting representatives.  The data may contain errors or be obsolete if Interconnecting Entities fail to provide updates to ERCOT on a timely basis.  ERCOT MAKES NO WARRANTY, EXPRESS OR IMPLIED, INCLUDING ANY WARRANTY OF MERCHANTABILITY OR FITNESS FOR ANY PARTICULAR PURPOSE, AND DISCLAIMS ANY AND ALL LIABILITY WITH RESPECT TO THE ACCURACY OF SAME OR THE FITNESS OR APPROPRIATENESS OF SAME FOR ANY PARTICULAR USE.  THIS ERCOT WORKING PAPER IS SUPPLIED WITH ALL FAULTS.  The specific suitability for any use of the Working Paper and its accuracy should be confirmed by each entity that contributed data for this Working Paper.</t>
  </si>
  <si>
    <t>SSS</t>
  </si>
  <si>
    <t>Security Screening Study</t>
  </si>
  <si>
    <t>Financial Commitment / NtP</t>
  </si>
  <si>
    <t>IA</t>
  </si>
  <si>
    <t>Standard Generator Interconnection Agreement</t>
  </si>
  <si>
    <t>NtP</t>
  </si>
  <si>
    <t>Notice to Proceed</t>
  </si>
  <si>
    <t>FIS Underway</t>
  </si>
  <si>
    <t>SSS
Underway</t>
  </si>
  <si>
    <t>Capacity (GW)</t>
  </si>
  <si>
    <t>New Resources Approved for Commercial Operation *</t>
  </si>
  <si>
    <t>Projects Cancelled by the Developer**</t>
  </si>
  <si>
    <t>** Includes only those projects cancelled after developer makes a Full Interconnection Study request.</t>
  </si>
  <si>
    <t>Date listed is the ERCOT Resource Commissioning Date, defined in Section 2 of the ERCOT Nodal Protocols: "The date on which ERCOT declares that a Resource has completed all qualification testing administered by ERCOT as part of the Resource Interconnection process so that a Resource is approved for participation in ERCOT market operations."</t>
  </si>
  <si>
    <t>Summary - December 2017</t>
  </si>
  <si>
    <t>Project Commissioning Status Changes and Cancellations - December 2017</t>
  </si>
  <si>
    <t>GINR Project Milestones - December 2017</t>
  </si>
  <si>
    <t>GINR Trends, 36 Months: December 2014 through December 2017</t>
  </si>
  <si>
    <t>Projects only shown for which a Full Interconnection Study has been requested</t>
  </si>
  <si>
    <t>IA Executed / FIS Underway (MW)</t>
  </si>
  <si>
    <t>FIS Underway / IA Not Executed (MW)</t>
  </si>
  <si>
    <t>GINR Milestone Status by Fuel Type</t>
  </si>
  <si>
    <t>Interconnection Agreement Executed, FIS Completed</t>
  </si>
  <si>
    <t>Interconnection Agreement Executed, FIS Incomplete</t>
  </si>
  <si>
    <t>IA Executed / FIS Completed (MW)</t>
  </si>
  <si>
    <t>     Gas-Other</t>
  </si>
  <si>
    <t>     Gas-Combined Cycle</t>
  </si>
  <si>
    <t xml:space="preserve">Generation Interconnection Request Summary </t>
  </si>
  <si>
    <t>Changes Since Previous Monthly Report</t>
  </si>
  <si>
    <t>* Redacted project capacity is excluded.</t>
  </si>
  <si>
    <t>Screening Study Underway or Completed
(MW)</t>
  </si>
  <si>
    <t>THIS GIS REPORT MOCK-UP IS INTENDED FOR DISCUSSION ONLY. IT CONTAINS A MIXTURE OF ACTUAL GIS REPORT DATA AND SAMPLE DATA USED FOR ILLUSTRATIVE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</si>
</sst>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mmmm\ dd\,\ yyyy"/>
    <numFmt numFmtId="166" formatCode="m/yyyy"/>
  </numFmts>
  <fonts count="24" x14ac:knownFonts="1">
    <font>
      <sz val="11"/>
      <color theme="1"/>
      <name val="Calibri"/>
      <family val="2"/>
      <scheme val="minor"/>
    </font>
    <font>
      <sz val="11"/>
      <color theme="1"/>
      <name val="Calibri"/>
      <family val="2"/>
      <scheme val="minor"/>
    </font>
    <font>
      <sz val="11"/>
      <name val="Arial"/>
      <family val="2"/>
    </font>
    <font>
      <sz val="11"/>
      <color theme="1"/>
      <name val="Arial"/>
      <family val="2"/>
    </font>
    <font>
      <sz val="11"/>
      <color rgb="FF9C6500"/>
      <name val="Calibri"/>
      <family val="2"/>
      <scheme val="minor"/>
    </font>
    <font>
      <sz val="14"/>
      <color theme="1"/>
      <name val="Calibri"/>
      <family val="2"/>
      <scheme val="minor"/>
    </font>
    <font>
      <sz val="18"/>
      <color theme="1"/>
      <name val="Calibri"/>
      <family val="2"/>
      <scheme val="minor"/>
    </font>
    <font>
      <sz val="16"/>
      <color theme="1"/>
      <name val="Calibri"/>
      <family val="2"/>
      <scheme val="minor"/>
    </font>
    <font>
      <b/>
      <sz val="14"/>
      <color theme="1"/>
      <name val="Arial"/>
      <family val="2"/>
    </font>
    <font>
      <u/>
      <sz val="11"/>
      <color theme="10"/>
      <name val="Calibri"/>
      <family val="2"/>
      <scheme val="minor"/>
    </font>
    <font>
      <sz val="24"/>
      <color theme="1"/>
      <name val="Calibri"/>
      <family val="2"/>
      <scheme val="minor"/>
    </font>
    <font>
      <u/>
      <sz val="12"/>
      <color theme="10"/>
      <name val="Calibri"/>
      <family val="2"/>
      <scheme val="minor"/>
    </font>
    <font>
      <sz val="12"/>
      <color theme="1"/>
      <name val="Calibri"/>
      <family val="2"/>
      <scheme val="minor"/>
    </font>
    <font>
      <sz val="14"/>
      <color rgb="FFFF0000"/>
      <name val="Calibri"/>
      <family val="2"/>
      <scheme val="minor"/>
    </font>
    <font>
      <sz val="10"/>
      <color theme="1"/>
      <name val="Calibri"/>
      <family val="2"/>
      <scheme val="minor"/>
    </font>
    <font>
      <b/>
      <sz val="11"/>
      <color theme="1"/>
      <name val="Arial"/>
      <family val="2"/>
    </font>
    <font>
      <b/>
      <sz val="10"/>
      <color theme="1"/>
      <name val="Arial"/>
      <family val="2"/>
    </font>
    <font>
      <sz val="10"/>
      <color theme="1"/>
      <name val="Arial"/>
      <family val="2"/>
    </font>
    <font>
      <b/>
      <sz val="12"/>
      <name val="Arial"/>
      <family val="2"/>
    </font>
    <font>
      <b/>
      <sz val="10"/>
      <color rgb="FFFFFFFF"/>
      <name val="Arial"/>
      <family val="2"/>
    </font>
    <font>
      <sz val="10"/>
      <name val="Arial"/>
      <family val="2"/>
    </font>
    <font>
      <b/>
      <sz val="12"/>
      <color rgb="FFC00000"/>
      <name val="Arial"/>
      <family val="2"/>
    </font>
    <font>
      <b/>
      <sz val="12"/>
      <color theme="1"/>
      <name val="Arial"/>
      <family val="2"/>
    </font>
    <font>
      <b/>
      <sz val="28"/>
      <color rgb="FFFF0000"/>
      <name val="Calibri"/>
      <family val="2"/>
      <scheme val="minor"/>
    </font>
  </fonts>
  <fills count="7">
    <fill>
      <patternFill patternType="none"/>
    </fill>
    <fill>
      <patternFill patternType="gray125"/>
    </fill>
    <fill>
      <patternFill patternType="solid">
        <fgColor rgb="FF5B6770"/>
        <bgColor rgb="FF000000"/>
      </patternFill>
    </fill>
    <fill>
      <patternFill patternType="solid">
        <fgColor rgb="FFFFFFFF"/>
        <bgColor rgb="FF000000"/>
      </patternFill>
    </fill>
    <fill>
      <patternFill patternType="solid">
        <fgColor rgb="FFFFEB9C"/>
      </patternFill>
    </fill>
    <fill>
      <patternFill patternType="solid">
        <fgColor rgb="FFCCEFF4"/>
        <bgColor indexed="64"/>
      </patternFill>
    </fill>
    <fill>
      <patternFill patternType="solid">
        <fgColor rgb="FF66CEDD"/>
        <bgColor indexed="64"/>
      </patternFill>
    </fill>
  </fills>
  <borders count="1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4" borderId="0" applyNumberFormat="0" applyBorder="0" applyAlignment="0" applyProtection="0"/>
    <xf numFmtId="0" fontId="1" fillId="5" borderId="0" applyNumberFormat="0" applyBorder="0" applyAlignment="0" applyProtection="0"/>
    <xf numFmtId="0" fontId="9" fillId="0" borderId="0" applyNumberFormat="0" applyFill="0" applyBorder="0" applyAlignment="0" applyProtection="0"/>
  </cellStyleXfs>
  <cellXfs count="156">
    <xf numFmtId="0" fontId="0" fillId="0" borderId="0" xfId="0"/>
    <xf numFmtId="0" fontId="3" fillId="0" borderId="0" xfId="0" applyFont="1" applyFill="1" applyBorder="1"/>
    <xf numFmtId="1" fontId="3" fillId="0" borderId="0" xfId="0" applyNumberFormat="1" applyFont="1" applyFill="1" applyBorder="1"/>
    <xf numFmtId="14" fontId="0" fillId="0" borderId="0" xfId="0" applyNumberFormat="1"/>
    <xf numFmtId="0" fontId="0" fillId="0" borderId="0" xfId="0" applyAlignment="1">
      <alignment horizontal="right" vertical="center"/>
    </xf>
    <xf numFmtId="0" fontId="6" fillId="0" borderId="0" xfId="0" applyFont="1"/>
    <xf numFmtId="0" fontId="4" fillId="4" borderId="0" xfId="3"/>
    <xf numFmtId="164" fontId="0" fillId="0" borderId="0" xfId="0" applyNumberFormat="1"/>
    <xf numFmtId="0" fontId="0" fillId="0" borderId="0" xfId="0" applyAlignment="1">
      <alignment horizontal="center"/>
    </xf>
    <xf numFmtId="0" fontId="0" fillId="0" borderId="1" xfId="0" applyBorder="1"/>
    <xf numFmtId="0" fontId="0" fillId="0" borderId="0" xfId="0" applyBorder="1"/>
    <xf numFmtId="14" fontId="0" fillId="0" borderId="0" xfId="1" applyNumberFormat="1" applyFont="1" applyAlignment="1">
      <alignment horizontal="center"/>
    </xf>
    <xf numFmtId="0" fontId="0" fillId="0" borderId="0" xfId="0" applyAlignment="1"/>
    <xf numFmtId="166" fontId="0" fillId="0" borderId="0" xfId="0" applyNumberFormat="1" applyAlignment="1"/>
    <xf numFmtId="0" fontId="7" fillId="0" borderId="0" xfId="0" applyFont="1"/>
    <xf numFmtId="14" fontId="0" fillId="0" borderId="0" xfId="1" applyNumberFormat="1" applyFont="1" applyBorder="1" applyAlignment="1">
      <alignment horizontal="center"/>
    </xf>
    <xf numFmtId="14" fontId="0" fillId="0" borderId="0" xfId="0" applyNumberFormat="1" applyBorder="1"/>
    <xf numFmtId="0" fontId="6" fillId="0" borderId="0" xfId="0" applyFont="1" applyBorder="1"/>
    <xf numFmtId="0" fontId="0" fillId="0" borderId="0" xfId="0" applyAlignment="1">
      <alignment vertical="center" wrapText="1"/>
    </xf>
    <xf numFmtId="0" fontId="10" fillId="0" borderId="0" xfId="0" applyFont="1" applyAlignment="1"/>
    <xf numFmtId="14" fontId="0" fillId="0" borderId="0" xfId="0" applyNumberFormat="1" applyAlignment="1">
      <alignment horizontal="center"/>
    </xf>
    <xf numFmtId="0" fontId="11" fillId="0" borderId="0" xfId="5" applyFont="1"/>
    <xf numFmtId="0" fontId="12" fillId="0" borderId="0" xfId="0" applyFont="1"/>
    <xf numFmtId="0" fontId="13" fillId="0" borderId="0" xfId="0" applyFont="1"/>
    <xf numFmtId="0" fontId="0" fillId="0" borderId="3" xfId="0" applyBorder="1"/>
    <xf numFmtId="0" fontId="5" fillId="0" borderId="0" xfId="0" applyFont="1" applyBorder="1" applyAlignment="1"/>
    <xf numFmtId="0" fontId="15" fillId="0" borderId="11" xfId="0" applyFont="1" applyBorder="1"/>
    <xf numFmtId="0" fontId="15" fillId="0" borderId="17" xfId="0" applyFont="1" applyBorder="1"/>
    <xf numFmtId="0" fontId="3" fillId="0" borderId="3" xfId="0" applyFont="1" applyBorder="1" applyAlignment="1">
      <alignment horizontal="center"/>
    </xf>
    <xf numFmtId="0" fontId="3" fillId="0" borderId="0" xfId="0" applyFont="1"/>
    <xf numFmtId="0" fontId="15" fillId="0" borderId="1" xfId="0" applyFont="1" applyBorder="1"/>
    <xf numFmtId="0" fontId="15" fillId="0" borderId="0" xfId="0" applyFont="1" applyBorder="1"/>
    <xf numFmtId="0" fontId="15" fillId="0" borderId="7" xfId="0" applyFont="1" applyBorder="1" applyAlignment="1">
      <alignment horizontal="center" wrapText="1"/>
    </xf>
    <xf numFmtId="0" fontId="15" fillId="0" borderId="6" xfId="0" applyFont="1" applyBorder="1" applyAlignment="1">
      <alignment horizontal="center" wrapText="1"/>
    </xf>
    <xf numFmtId="0" fontId="15" fillId="0" borderId="10" xfId="0" applyFont="1" applyBorder="1" applyAlignment="1">
      <alignment horizontal="center" wrapText="1"/>
    </xf>
    <xf numFmtId="0" fontId="3" fillId="0" borderId="0" xfId="0" applyFont="1" applyBorder="1" applyAlignment="1">
      <alignment horizontal="center"/>
    </xf>
    <xf numFmtId="164" fontId="3" fillId="0" borderId="1" xfId="1" applyNumberFormat="1" applyFont="1" applyBorder="1"/>
    <xf numFmtId="164" fontId="3" fillId="0" borderId="0" xfId="1" applyNumberFormat="1" applyFont="1" applyBorder="1"/>
    <xf numFmtId="164" fontId="3" fillId="0" borderId="13" xfId="1" applyNumberFormat="1" applyFont="1" applyBorder="1"/>
    <xf numFmtId="164" fontId="3" fillId="0" borderId="0" xfId="1" applyNumberFormat="1" applyFont="1" applyBorder="1" applyAlignment="1">
      <alignment horizontal="center" wrapText="1"/>
    </xf>
    <xf numFmtId="0" fontId="3" fillId="0" borderId="2" xfId="0" applyFont="1" applyBorder="1" applyAlignment="1">
      <alignment horizontal="center"/>
    </xf>
    <xf numFmtId="164" fontId="3" fillId="0" borderId="4" xfId="1" applyNumberFormat="1" applyFont="1" applyBorder="1"/>
    <xf numFmtId="164" fontId="3" fillId="0" borderId="2" xfId="1" applyNumberFormat="1" applyFont="1" applyBorder="1"/>
    <xf numFmtId="164" fontId="3" fillId="0" borderId="9" xfId="1" applyNumberFormat="1" applyFont="1" applyBorder="1"/>
    <xf numFmtId="164" fontId="3" fillId="0" borderId="0" xfId="0" applyNumberFormat="1" applyFont="1"/>
    <xf numFmtId="0" fontId="15" fillId="0" borderId="3" xfId="0" applyFont="1" applyBorder="1"/>
    <xf numFmtId="0" fontId="15" fillId="0" borderId="3" xfId="0" applyFont="1" applyBorder="1" applyAlignment="1">
      <alignment horizontal="center"/>
    </xf>
    <xf numFmtId="164" fontId="15" fillId="0" borderId="3" xfId="0" applyNumberFormat="1" applyFont="1" applyBorder="1"/>
    <xf numFmtId="164" fontId="3" fillId="0" borderId="3" xfId="0" applyNumberFormat="1" applyFont="1" applyBorder="1"/>
    <xf numFmtId="0" fontId="3" fillId="0" borderId="0" xfId="0" applyFont="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164" fontId="3" fillId="0" borderId="8" xfId="0" applyNumberFormat="1" applyFont="1" applyBorder="1"/>
    <xf numFmtId="0" fontId="3" fillId="0" borderId="8" xfId="0" applyFont="1" applyBorder="1" applyAlignment="1">
      <alignment horizontal="center"/>
    </xf>
    <xf numFmtId="164" fontId="3" fillId="0" borderId="18" xfId="0" applyNumberFormat="1" applyFont="1" applyBorder="1"/>
    <xf numFmtId="0" fontId="3" fillId="0" borderId="18" xfId="0" applyFont="1" applyBorder="1" applyAlignment="1">
      <alignment horizontal="center"/>
    </xf>
    <xf numFmtId="0" fontId="16" fillId="0" borderId="7" xfId="0" applyFont="1" applyBorder="1" applyAlignment="1">
      <alignment horizontal="center" vertical="center" wrapText="1"/>
    </xf>
    <xf numFmtId="0" fontId="17" fillId="0" borderId="1" xfId="0" applyFont="1" applyBorder="1"/>
    <xf numFmtId="0" fontId="17" fillId="0" borderId="0" xfId="0" applyFont="1" applyBorder="1"/>
    <xf numFmtId="166" fontId="17" fillId="0" borderId="0" xfId="0" applyNumberFormat="1" applyFont="1" applyBorder="1"/>
    <xf numFmtId="164" fontId="17" fillId="0" borderId="13" xfId="1" applyNumberFormat="1" applyFont="1" applyBorder="1"/>
    <xf numFmtId="0" fontId="17" fillId="0" borderId="14" xfId="0" applyFont="1" applyBorder="1" applyAlignment="1">
      <alignment horizontal="center"/>
    </xf>
    <xf numFmtId="14" fontId="17" fillId="0" borderId="1" xfId="0" applyNumberFormat="1" applyFont="1" applyBorder="1" applyAlignment="1">
      <alignment horizontal="center"/>
    </xf>
    <xf numFmtId="14" fontId="17" fillId="0" borderId="0" xfId="0" applyNumberFormat="1" applyFont="1" applyBorder="1" applyAlignment="1">
      <alignment horizontal="center"/>
    </xf>
    <xf numFmtId="14" fontId="17" fillId="0" borderId="13" xfId="0" applyNumberFormat="1" applyFont="1" applyBorder="1" applyAlignment="1">
      <alignment horizontal="center"/>
    </xf>
    <xf numFmtId="0" fontId="17" fillId="0" borderId="4" xfId="0" applyFont="1" applyBorder="1"/>
    <xf numFmtId="0" fontId="17" fillId="0" borderId="2" xfId="0" applyFont="1" applyBorder="1"/>
    <xf numFmtId="166" fontId="17" fillId="0" borderId="2" xfId="0" applyNumberFormat="1" applyFont="1" applyBorder="1"/>
    <xf numFmtId="164" fontId="17" fillId="0" borderId="9" xfId="1" applyNumberFormat="1" applyFont="1" applyBorder="1"/>
    <xf numFmtId="0" fontId="17" fillId="0" borderId="5" xfId="0" applyFont="1" applyBorder="1" applyAlignment="1">
      <alignment horizontal="center"/>
    </xf>
    <xf numFmtId="14" fontId="17" fillId="0" borderId="4" xfId="0" applyNumberFormat="1" applyFont="1" applyBorder="1" applyAlignment="1">
      <alignment horizontal="center"/>
    </xf>
    <xf numFmtId="14" fontId="17" fillId="0" borderId="2" xfId="0" applyNumberFormat="1" applyFont="1" applyBorder="1" applyAlignment="1">
      <alignment horizontal="center"/>
    </xf>
    <xf numFmtId="14" fontId="17" fillId="0" borderId="9" xfId="0" applyNumberFormat="1" applyFont="1" applyBorder="1" applyAlignment="1">
      <alignment horizontal="center"/>
    </xf>
    <xf numFmtId="0" fontId="17" fillId="0" borderId="3" xfId="0" applyFont="1" applyBorder="1"/>
    <xf numFmtId="14" fontId="17" fillId="0" borderId="3" xfId="0" applyNumberFormat="1" applyFont="1" applyBorder="1"/>
    <xf numFmtId="0" fontId="17" fillId="0" borderId="0" xfId="0" applyFont="1"/>
    <xf numFmtId="0" fontId="17" fillId="0" borderId="3" xfId="0" applyFont="1" applyFill="1" applyBorder="1"/>
    <xf numFmtId="164" fontId="17" fillId="0" borderId="3" xfId="1" applyNumberFormat="1" applyFont="1" applyBorder="1"/>
    <xf numFmtId="0" fontId="16" fillId="0" borderId="3" xfId="0" applyFont="1" applyBorder="1" applyAlignment="1">
      <alignment horizontal="center"/>
    </xf>
    <xf numFmtId="0" fontId="16" fillId="0" borderId="3" xfId="0" applyFont="1" applyBorder="1"/>
    <xf numFmtId="0" fontId="16" fillId="0" borderId="3" xfId="0" applyFont="1" applyFill="1" applyBorder="1" applyAlignment="1">
      <alignment horizontal="center"/>
    </xf>
    <xf numFmtId="164" fontId="16" fillId="0" borderId="3" xfId="1" applyNumberFormat="1" applyFont="1" applyBorder="1"/>
    <xf numFmtId="0" fontId="0" fillId="0" borderId="0" xfId="0" applyAlignment="1">
      <alignment horizontal="left"/>
    </xf>
    <xf numFmtId="0" fontId="19" fillId="2" borderId="1" xfId="0" applyFont="1" applyFill="1" applyBorder="1" applyAlignment="1">
      <alignment horizontal="left" vertical="top"/>
    </xf>
    <xf numFmtId="1" fontId="19" fillId="2" borderId="2" xfId="0" applyNumberFormat="1" applyFont="1" applyFill="1" applyBorder="1" applyAlignment="1">
      <alignment horizontal="center" vertical="top" wrapText="1"/>
    </xf>
    <xf numFmtId="0" fontId="20" fillId="3" borderId="7" xfId="0" applyFont="1" applyFill="1" applyBorder="1" applyAlignment="1">
      <alignment vertical="center" wrapText="1"/>
    </xf>
    <xf numFmtId="164" fontId="20" fillId="3" borderId="5" xfId="1" applyNumberFormat="1" applyFont="1" applyFill="1" applyBorder="1" applyAlignment="1"/>
    <xf numFmtId="0" fontId="20" fillId="3" borderId="7" xfId="0" applyFont="1" applyFill="1" applyBorder="1" applyAlignment="1">
      <alignment vertical="center"/>
    </xf>
    <xf numFmtId="164" fontId="20" fillId="3" borderId="3" xfId="1" applyNumberFormat="1" applyFont="1" applyFill="1" applyBorder="1" applyAlignment="1"/>
    <xf numFmtId="0" fontId="20" fillId="3" borderId="4" xfId="0" applyFont="1" applyFill="1" applyBorder="1" applyAlignment="1">
      <alignment horizontal="left"/>
    </xf>
    <xf numFmtId="0" fontId="20" fillId="3" borderId="7" xfId="0" applyFont="1" applyFill="1" applyBorder="1" applyAlignment="1"/>
    <xf numFmtId="164" fontId="20" fillId="3" borderId="8" xfId="1" applyNumberFormat="1" applyFont="1" applyFill="1" applyBorder="1" applyAlignment="1"/>
    <xf numFmtId="165" fontId="19" fillId="2" borderId="4" xfId="0" applyNumberFormat="1" applyFont="1" applyFill="1" applyBorder="1" applyAlignment="1"/>
    <xf numFmtId="0" fontId="19" fillId="2" borderId="9" xfId="0" applyFont="1" applyFill="1" applyBorder="1" applyAlignment="1">
      <alignment horizontal="right"/>
    </xf>
    <xf numFmtId="0" fontId="14" fillId="0" borderId="0" xfId="0" applyFont="1"/>
    <xf numFmtId="9" fontId="19" fillId="2" borderId="9" xfId="2" applyFont="1" applyFill="1" applyBorder="1" applyAlignment="1">
      <alignment horizontal="right"/>
    </xf>
    <xf numFmtId="0" fontId="17" fillId="3" borderId="3" xfId="0" applyFont="1" applyFill="1" applyBorder="1" applyAlignment="1"/>
    <xf numFmtId="3" fontId="20" fillId="0" borderId="3" xfId="0" applyNumberFormat="1" applyFont="1" applyFill="1" applyBorder="1" applyAlignment="1"/>
    <xf numFmtId="9" fontId="20" fillId="0" borderId="3" xfId="2" applyFont="1" applyFill="1" applyBorder="1" applyAlignment="1"/>
    <xf numFmtId="3" fontId="20" fillId="0" borderId="3" xfId="0" applyNumberFormat="1" applyFont="1" applyFill="1" applyBorder="1"/>
    <xf numFmtId="9" fontId="20" fillId="0" borderId="3" xfId="2" applyFont="1" applyFill="1" applyBorder="1"/>
    <xf numFmtId="0" fontId="20" fillId="3" borderId="3" xfId="0" applyFont="1" applyFill="1" applyBorder="1" applyAlignment="1"/>
    <xf numFmtId="0" fontId="17" fillId="3" borderId="8" xfId="0" applyFont="1" applyFill="1" applyBorder="1" applyAlignment="1"/>
    <xf numFmtId="3" fontId="20" fillId="0" borderId="8" xfId="0" applyNumberFormat="1" applyFont="1" applyFill="1" applyBorder="1" applyAlignment="1"/>
    <xf numFmtId="165" fontId="19" fillId="2" borderId="0" xfId="0" applyNumberFormat="1" applyFont="1" applyFill="1" applyBorder="1" applyAlignment="1"/>
    <xf numFmtId="165" fontId="19" fillId="2" borderId="14" xfId="0" applyNumberFormat="1" applyFont="1" applyFill="1" applyBorder="1" applyAlignment="1">
      <alignment horizontal="center"/>
    </xf>
    <xf numFmtId="0" fontId="17" fillId="3" borderId="15" xfId="0" applyFont="1" applyFill="1" applyBorder="1" applyAlignment="1"/>
    <xf numFmtId="0" fontId="20" fillId="3" borderId="16" xfId="0" applyFont="1" applyFill="1" applyBorder="1" applyAlignment="1"/>
    <xf numFmtId="164" fontId="17" fillId="0" borderId="5" xfId="1" applyNumberFormat="1" applyFont="1" applyBorder="1"/>
    <xf numFmtId="0" fontId="20" fillId="3" borderId="11" xfId="0" applyFont="1" applyFill="1" applyBorder="1" applyAlignment="1"/>
    <xf numFmtId="164" fontId="17" fillId="0" borderId="8" xfId="1" applyNumberFormat="1" applyFont="1" applyBorder="1"/>
    <xf numFmtId="0" fontId="20" fillId="3" borderId="18" xfId="0" applyFont="1" applyFill="1" applyBorder="1" applyAlignment="1"/>
    <xf numFmtId="164" fontId="20" fillId="3" borderId="18" xfId="1" applyNumberFormat="1" applyFont="1" applyFill="1" applyBorder="1" applyAlignment="1"/>
    <xf numFmtId="0" fontId="21" fillId="0" borderId="0" xfId="0" applyFont="1" applyAlignment="1"/>
    <xf numFmtId="0" fontId="16" fillId="0" borderId="3" xfId="0" applyFont="1" applyBorder="1" applyAlignment="1">
      <alignment horizontal="center" vertical="center" wrapText="1"/>
    </xf>
    <xf numFmtId="0" fontId="8" fillId="6" borderId="1" xfId="0" applyFont="1" applyFill="1" applyBorder="1" applyAlignment="1">
      <alignment horizontal="center" vertical="center"/>
    </xf>
    <xf numFmtId="0" fontId="8" fillId="6" borderId="0" xfId="0" applyFont="1" applyFill="1" applyBorder="1" applyAlignment="1">
      <alignment horizontal="center" vertical="center"/>
    </xf>
    <xf numFmtId="0" fontId="18" fillId="0" borderId="0" xfId="0" applyFont="1" applyFill="1" applyAlignment="1">
      <alignment horizontal="center"/>
    </xf>
    <xf numFmtId="0" fontId="3" fillId="0" borderId="0" xfId="0" applyFont="1" applyAlignment="1">
      <alignment horizontal="left" wrapText="1"/>
    </xf>
    <xf numFmtId="0" fontId="0" fillId="0" borderId="0" xfId="0" applyAlignment="1">
      <alignment horizontal="left"/>
    </xf>
    <xf numFmtId="0" fontId="8" fillId="6" borderId="11" xfId="0" applyFont="1" applyFill="1" applyBorder="1" applyAlignment="1">
      <alignment horizontal="center" vertical="center"/>
    </xf>
    <xf numFmtId="0" fontId="8" fillId="6" borderId="17" xfId="0" applyFont="1" applyFill="1" applyBorder="1" applyAlignment="1">
      <alignment horizontal="center" vertical="center"/>
    </xf>
    <xf numFmtId="0" fontId="0" fillId="0" borderId="3" xfId="0" applyBorder="1" applyAlignment="1">
      <alignment horizontal="left"/>
    </xf>
    <xf numFmtId="0" fontId="8" fillId="6" borderId="7" xfId="0" applyFont="1" applyFill="1" applyBorder="1" applyAlignment="1">
      <alignment horizontal="center" vertical="center"/>
    </xf>
    <xf numFmtId="0" fontId="8" fillId="6" borderId="6" xfId="0" applyFont="1" applyFill="1" applyBorder="1" applyAlignment="1">
      <alignment horizontal="center" vertical="center"/>
    </xf>
    <xf numFmtId="0" fontId="0" fillId="0" borderId="2" xfId="0" applyBorder="1" applyAlignment="1">
      <alignment horizontal="left"/>
    </xf>
    <xf numFmtId="0" fontId="8" fillId="0" borderId="0" xfId="0" applyFont="1" applyAlignment="1">
      <alignment horizontal="left" vertical="center"/>
    </xf>
    <xf numFmtId="0" fontId="22" fillId="0" borderId="0" xfId="0" applyFont="1" applyAlignment="1">
      <alignment horizontal="left"/>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 xfId="0" applyFont="1" applyFill="1" applyBorder="1" applyAlignment="1">
      <alignment horizontal="center"/>
    </xf>
    <xf numFmtId="0" fontId="19" fillId="2" borderId="13" xfId="0" applyFont="1" applyFill="1" applyBorder="1" applyAlignment="1">
      <alignment horizontal="center"/>
    </xf>
    <xf numFmtId="164" fontId="16" fillId="0" borderId="7" xfId="1" applyNumberFormat="1" applyFont="1" applyBorder="1" applyAlignment="1">
      <alignment horizontal="center"/>
    </xf>
    <xf numFmtId="164" fontId="16" fillId="0" borderId="6" xfId="1" applyNumberFormat="1" applyFont="1" applyBorder="1" applyAlignment="1">
      <alignment horizontal="center"/>
    </xf>
    <xf numFmtId="164" fontId="16" fillId="0" borderId="10" xfId="1" applyNumberFormat="1" applyFont="1" applyBorder="1" applyAlignment="1">
      <alignment horizontal="center"/>
    </xf>
    <xf numFmtId="0" fontId="0" fillId="0" borderId="17" xfId="0" applyBorder="1" applyAlignment="1">
      <alignment horizontal="left" wrapText="1"/>
    </xf>
    <xf numFmtId="0" fontId="2" fillId="0" borderId="0" xfId="0" applyFont="1" applyFill="1" applyBorder="1" applyAlignment="1">
      <alignment horizontal="left"/>
    </xf>
    <xf numFmtId="0" fontId="16" fillId="0" borderId="3" xfId="0" applyFont="1" applyFill="1" applyBorder="1" applyAlignment="1">
      <alignment horizontal="center"/>
    </xf>
    <xf numFmtId="0" fontId="17" fillId="0" borderId="3" xfId="0" applyFont="1" applyBorder="1" applyAlignment="1">
      <alignment horizontal="center" vertical="center"/>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16" fillId="0" borderId="10" xfId="0" applyFont="1" applyBorder="1" applyAlignment="1">
      <alignment horizontal="left" vertical="center"/>
    </xf>
    <xf numFmtId="14" fontId="16" fillId="0" borderId="7" xfId="0" applyNumberFormat="1" applyFont="1" applyBorder="1" applyAlignment="1">
      <alignment horizontal="left"/>
    </xf>
    <xf numFmtId="14" fontId="16" fillId="0" borderId="6" xfId="0" applyNumberFormat="1" applyFont="1" applyBorder="1" applyAlignment="1">
      <alignment horizontal="left"/>
    </xf>
    <xf numFmtId="14" fontId="16" fillId="0" borderId="10" xfId="0" applyNumberFormat="1" applyFont="1" applyBorder="1" applyAlignment="1">
      <alignment horizontal="left"/>
    </xf>
    <xf numFmtId="0" fontId="21" fillId="0" borderId="0" xfId="0" applyFont="1" applyAlignment="1">
      <alignment horizontal="left"/>
    </xf>
    <xf numFmtId="0" fontId="15" fillId="0" borderId="7" xfId="0" applyFont="1" applyBorder="1" applyAlignment="1">
      <alignment horizontal="center"/>
    </xf>
    <xf numFmtId="0" fontId="15" fillId="0" borderId="6" xfId="0" applyFont="1" applyBorder="1" applyAlignment="1">
      <alignment horizontal="center"/>
    </xf>
    <xf numFmtId="0" fontId="15" fillId="0" borderId="10" xfId="0" applyFont="1" applyBorder="1" applyAlignment="1">
      <alignment horizontal="center"/>
    </xf>
    <xf numFmtId="0" fontId="0" fillId="0" borderId="0" xfId="0" applyAlignment="1">
      <alignment horizontal="center"/>
    </xf>
    <xf numFmtId="0" fontId="15" fillId="0" borderId="11" xfId="0" applyFont="1" applyBorder="1" applyAlignment="1">
      <alignment horizontal="center"/>
    </xf>
    <xf numFmtId="0" fontId="15" fillId="0" borderId="17" xfId="0" applyFont="1" applyBorder="1" applyAlignment="1">
      <alignment horizontal="center"/>
    </xf>
    <xf numFmtId="0" fontId="15" fillId="0" borderId="12" xfId="0" applyFont="1" applyBorder="1" applyAlignment="1">
      <alignment horizontal="center"/>
    </xf>
    <xf numFmtId="0" fontId="23" fillId="0" borderId="0" xfId="0" applyFont="1" applyAlignment="1">
      <alignment horizontal="left" vertical="top" wrapText="1"/>
    </xf>
  </cellXfs>
  <cellStyles count="6">
    <cellStyle name="20% - Accent5" xfId="4" builtinId="46" customBuiltin="1"/>
    <cellStyle name="Comma" xfId="1" builtinId="3"/>
    <cellStyle name="Hyperlink" xfId="5" builtinId="8"/>
    <cellStyle name="Neutral" xfId="3" builtinId="28"/>
    <cellStyle name="Normal" xfId="0" builtinId="0"/>
    <cellStyle name="Percent" xfId="2" builtinId="5"/>
  </cellStyles>
  <dxfs count="3">
    <dxf>
      <fill>
        <patternFill>
          <bgColor rgb="FF66CEDD"/>
        </patternFill>
      </fill>
    </dxf>
    <dxf>
      <fill>
        <patternFill>
          <bgColor rgb="FF66CEDD"/>
        </patternFill>
      </fill>
    </dxf>
    <dxf>
      <fill>
        <patternFill>
          <bgColor rgb="FF9DA4A9"/>
        </patternFill>
      </fill>
    </dxf>
  </dxfs>
  <tableStyles count="0" defaultTableStyle="TableStyleMedium2" defaultPivotStyle="PivotStyleLight16"/>
  <colors>
    <mruColors>
      <color rgb="FFCCEFF4"/>
      <color rgb="FF66CEDD"/>
      <color rgb="FF00AEC7"/>
      <color rgb="FF9DA4A9"/>
      <color rgb="FF335F82"/>
      <color rgb="FF7C858D"/>
      <color rgb="FF33B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3"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3"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twoCellAnchor editAs="oneCell">
    <xdr:from>
      <xdr:col>0</xdr:col>
      <xdr:colOff>9525</xdr:colOff>
      <xdr:row>9</xdr:row>
      <xdr:rowOff>1</xdr:rowOff>
    </xdr:from>
    <xdr:to>
      <xdr:col>3</xdr:col>
      <xdr:colOff>16752</xdr:colOff>
      <xdr:row>26</xdr:row>
      <xdr:rowOff>161926</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590676"/>
          <a:ext cx="6322302"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263769" y="0"/>
          <a:ext cx="1905000" cy="9525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20934</xdr:colOff>
      <xdr:row>32</xdr:row>
      <xdr:rowOff>21665</xdr:rowOff>
    </xdr:from>
    <xdr:to>
      <xdr:col>15</xdr:col>
      <xdr:colOff>2406</xdr:colOff>
      <xdr:row>71</xdr:row>
      <xdr:rowOff>83735</xdr:rowOff>
    </xdr:to>
    <xdr:pic>
      <xdr:nvPicPr>
        <xdr:cNvPr id="2" name="Picture 1"/>
        <xdr:cNvPicPr>
          <a:picLocks noChangeAspect="1"/>
        </xdr:cNvPicPr>
      </xdr:nvPicPr>
      <xdr:blipFill>
        <a:blip xmlns:r="http://schemas.openxmlformats.org/officeDocument/2006/relationships" r:embed="rId1"/>
        <a:stretch>
          <a:fillRect/>
        </a:stretch>
      </xdr:blipFill>
      <xdr:spPr>
        <a:xfrm>
          <a:off x="20934" y="7013643"/>
          <a:ext cx="12887324" cy="7409927"/>
        </a:xfrm>
        <a:prstGeom prst="rect">
          <a:avLst/>
        </a:prstGeom>
        <a:ln>
          <a:solidFill>
            <a:schemeClr val="tx1"/>
          </a:solidFill>
        </a:ln>
      </xdr:spPr>
    </xdr:pic>
    <xdr:clientData/>
  </xdr:twoCellAnchor>
  <xdr:twoCellAnchor editAs="oneCell">
    <xdr:from>
      <xdr:col>0</xdr:col>
      <xdr:colOff>4310</xdr:colOff>
      <xdr:row>4</xdr:row>
      <xdr:rowOff>18299</xdr:rowOff>
    </xdr:from>
    <xdr:to>
      <xdr:col>14</xdr:col>
      <xdr:colOff>900166</xdr:colOff>
      <xdr:row>31</xdr:row>
      <xdr:rowOff>138877</xdr:rowOff>
    </xdr:to>
    <xdr:pic>
      <xdr:nvPicPr>
        <xdr:cNvPr id="3" name="Picture 2"/>
        <xdr:cNvPicPr>
          <a:picLocks noChangeAspect="1"/>
        </xdr:cNvPicPr>
      </xdr:nvPicPr>
      <xdr:blipFill>
        <a:blip xmlns:r="http://schemas.openxmlformats.org/officeDocument/2006/relationships" r:embed="rId2"/>
        <a:stretch>
          <a:fillRect/>
        </a:stretch>
      </xdr:blipFill>
      <xdr:spPr>
        <a:xfrm>
          <a:off x="4310" y="1389480"/>
          <a:ext cx="12891076" cy="5594837"/>
        </a:xfrm>
        <a:prstGeom prst="rect">
          <a:avLst/>
        </a:prstGeom>
        <a:ln>
          <a:solidFill>
            <a:schemeClr val="tx1"/>
          </a:solidFill>
        </a:ln>
      </xdr:spPr>
    </xdr:pic>
    <xdr:clientData/>
  </xdr:twoCellAnchor>
  <xdr:twoCellAnchor editAs="oneCell">
    <xdr:from>
      <xdr:col>0</xdr:col>
      <xdr:colOff>0</xdr:colOff>
      <xdr:row>74</xdr:row>
      <xdr:rowOff>9102</xdr:rowOff>
    </xdr:from>
    <xdr:to>
      <xdr:col>15</xdr:col>
      <xdr:colOff>2479</xdr:colOff>
      <xdr:row>110</xdr:row>
      <xdr:rowOff>104671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4956025"/>
          <a:ext cx="12908331" cy="69096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10467</xdr:colOff>
      <xdr:row>0</xdr:row>
      <xdr:rowOff>0</xdr:rowOff>
    </xdr:from>
    <xdr:ext cx="1905000" cy="952500"/>
    <xdr:pic>
      <xdr:nvPicPr>
        <xdr:cNvPr id="6" name="Ercot_2016.png"/>
        <xdr:cNvPicPr>
          <a:picLocks noChangeAspect="1"/>
        </xdr:cNvPicPr>
      </xdr:nvPicPr>
      <xdr:blipFill>
        <a:blip xmlns:r="http://schemas.openxmlformats.org/officeDocument/2006/relationships" r:embed="rId4"/>
        <a:stretch>
          <a:fillRect/>
        </a:stretch>
      </xdr:blipFill>
      <xdr:spPr>
        <a:xfrm>
          <a:off x="10467" y="0"/>
          <a:ext cx="1905000" cy="9525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ercot.com/services/rq/re/reg/Resource%20Interconnection%20Handbook.pdf" TargetMode="External"/><Relationship Id="rId1" Type="http://schemas.openxmlformats.org/officeDocument/2006/relationships/hyperlink" Target="http://www.ercot.com/mktrules/guides/planning/curren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S3"/>
  <sheetViews>
    <sheetView tabSelected="1" workbookViewId="0">
      <selection activeCell="E23" sqref="E23"/>
    </sheetView>
  </sheetViews>
  <sheetFormatPr defaultRowHeight="15" x14ac:dyDescent="0.25"/>
  <sheetData>
    <row r="3" spans="1:19" ht="147.75" customHeight="1" x14ac:dyDescent="0.25">
      <c r="A3" s="155" t="s">
        <v>1311</v>
      </c>
      <c r="B3" s="155"/>
      <c r="C3" s="155"/>
      <c r="D3" s="155"/>
      <c r="E3" s="155"/>
      <c r="F3" s="155"/>
      <c r="G3" s="155"/>
      <c r="H3" s="155"/>
      <c r="I3" s="155"/>
      <c r="J3" s="155"/>
      <c r="K3" s="155"/>
      <c r="L3" s="155"/>
      <c r="M3" s="155"/>
      <c r="N3" s="155"/>
      <c r="O3" s="155"/>
      <c r="P3" s="155"/>
      <c r="Q3" s="155"/>
      <c r="R3" s="155"/>
      <c r="S3" s="155"/>
    </row>
  </sheetData>
  <mergeCells count="1">
    <mergeCell ref="A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M18"/>
  <sheetViews>
    <sheetView workbookViewId="0">
      <selection activeCell="J26" sqref="J26"/>
    </sheetView>
  </sheetViews>
  <sheetFormatPr defaultRowHeight="15" x14ac:dyDescent="0.25"/>
  <sheetData>
    <row r="1" spans="1:13" x14ac:dyDescent="0.25">
      <c r="A1" s="119"/>
      <c r="B1" s="119"/>
      <c r="C1" s="119"/>
      <c r="D1" s="119"/>
      <c r="E1" s="119"/>
      <c r="F1" s="119"/>
      <c r="G1" s="119"/>
      <c r="H1" s="119"/>
      <c r="I1" s="119"/>
      <c r="J1" s="119"/>
      <c r="K1" s="119"/>
      <c r="L1" s="119"/>
      <c r="M1" s="119"/>
    </row>
    <row r="2" spans="1:13" x14ac:dyDescent="0.25">
      <c r="A2" s="119"/>
      <c r="B2" s="119"/>
      <c r="C2" s="119"/>
      <c r="D2" s="119"/>
      <c r="E2" s="119"/>
      <c r="F2" s="119"/>
      <c r="G2" s="119"/>
      <c r="H2" s="119"/>
      <c r="I2" s="119"/>
      <c r="J2" s="119"/>
      <c r="K2" s="119"/>
      <c r="L2" s="119"/>
      <c r="M2" s="119"/>
    </row>
    <row r="3" spans="1:13" x14ac:dyDescent="0.25">
      <c r="A3" s="119"/>
      <c r="B3" s="119"/>
      <c r="C3" s="119"/>
      <c r="D3" s="119"/>
      <c r="E3" s="119"/>
      <c r="F3" s="119"/>
      <c r="G3" s="119"/>
      <c r="H3" s="119"/>
      <c r="I3" s="119"/>
      <c r="J3" s="119"/>
      <c r="K3" s="119"/>
      <c r="L3" s="119"/>
      <c r="M3" s="119"/>
    </row>
    <row r="4" spans="1:13" x14ac:dyDescent="0.25">
      <c r="A4" s="119"/>
      <c r="B4" s="119"/>
      <c r="C4" s="119"/>
      <c r="D4" s="119"/>
      <c r="E4" s="119"/>
      <c r="F4" s="119"/>
      <c r="G4" s="119"/>
      <c r="H4" s="119"/>
      <c r="I4" s="119"/>
      <c r="J4" s="119"/>
      <c r="K4" s="119"/>
      <c r="L4" s="119"/>
      <c r="M4" s="119"/>
    </row>
    <row r="5" spans="1:13" x14ac:dyDescent="0.25">
      <c r="A5" s="119"/>
      <c r="B5" s="119"/>
      <c r="C5" s="119"/>
      <c r="D5" s="119"/>
      <c r="E5" s="119"/>
      <c r="F5" s="119"/>
      <c r="G5" s="119"/>
      <c r="H5" s="119"/>
      <c r="I5" s="119"/>
      <c r="J5" s="119"/>
      <c r="K5" s="119"/>
      <c r="L5" s="119"/>
      <c r="M5" s="119"/>
    </row>
    <row r="6" spans="1:13" x14ac:dyDescent="0.25">
      <c r="A6" s="119"/>
      <c r="B6" s="119"/>
      <c r="C6" s="119"/>
      <c r="D6" s="119"/>
      <c r="E6" s="119"/>
      <c r="F6" s="119"/>
      <c r="G6" s="119"/>
      <c r="H6" s="119"/>
      <c r="I6" s="119"/>
      <c r="J6" s="119"/>
      <c r="K6" s="119"/>
      <c r="L6" s="119"/>
      <c r="M6" s="119"/>
    </row>
    <row r="7" spans="1:13" ht="18" x14ac:dyDescent="0.25">
      <c r="A7" s="115" t="s">
        <v>0</v>
      </c>
      <c r="B7" s="116"/>
      <c r="C7" s="116"/>
      <c r="D7" s="116"/>
      <c r="E7" s="116"/>
      <c r="F7" s="116"/>
      <c r="G7" s="116"/>
      <c r="H7" s="116"/>
      <c r="I7" s="116"/>
      <c r="J7" s="116"/>
      <c r="K7" s="116"/>
      <c r="L7" s="116"/>
      <c r="M7" s="116"/>
    </row>
    <row r="9" spans="1:13" ht="15.75" x14ac:dyDescent="0.25">
      <c r="A9" s="117" t="s">
        <v>1245</v>
      </c>
      <c r="B9" s="117"/>
      <c r="C9" s="117"/>
      <c r="D9" s="117"/>
      <c r="E9" s="117"/>
      <c r="F9" s="117"/>
      <c r="G9" s="117"/>
      <c r="H9" s="117"/>
      <c r="I9" s="117"/>
      <c r="J9" s="117"/>
      <c r="K9" s="117"/>
      <c r="L9" s="117"/>
      <c r="M9" s="117"/>
    </row>
    <row r="11" spans="1:13" ht="15" customHeight="1" x14ac:dyDescent="0.25">
      <c r="A11" s="118" t="s">
        <v>1279</v>
      </c>
      <c r="B11" s="118"/>
      <c r="C11" s="118"/>
      <c r="D11" s="118"/>
      <c r="E11" s="118"/>
      <c r="F11" s="118"/>
      <c r="G11" s="118"/>
      <c r="H11" s="118"/>
      <c r="I11" s="118"/>
      <c r="J11" s="118"/>
      <c r="K11" s="118"/>
      <c r="L11" s="118"/>
      <c r="M11" s="118"/>
    </row>
    <row r="12" spans="1:13" ht="15" customHeight="1" x14ac:dyDescent="0.25">
      <c r="A12" s="118"/>
      <c r="B12" s="118"/>
      <c r="C12" s="118"/>
      <c r="D12" s="118"/>
      <c r="E12" s="118"/>
      <c r="F12" s="118"/>
      <c r="G12" s="118"/>
      <c r="H12" s="118"/>
      <c r="I12" s="118"/>
      <c r="J12" s="118"/>
      <c r="K12" s="118"/>
      <c r="L12" s="118"/>
      <c r="M12" s="118"/>
    </row>
    <row r="13" spans="1:13" ht="15" customHeight="1" x14ac:dyDescent="0.25">
      <c r="A13" s="118"/>
      <c r="B13" s="118"/>
      <c r="C13" s="118"/>
      <c r="D13" s="118"/>
      <c r="E13" s="118"/>
      <c r="F13" s="118"/>
      <c r="G13" s="118"/>
      <c r="H13" s="118"/>
      <c r="I13" s="118"/>
      <c r="J13" s="118"/>
      <c r="K13" s="118"/>
      <c r="L13" s="118"/>
      <c r="M13" s="118"/>
    </row>
    <row r="14" spans="1:13" ht="15" customHeight="1" x14ac:dyDescent="0.25">
      <c r="A14" s="118"/>
      <c r="B14" s="118"/>
      <c r="C14" s="118"/>
      <c r="D14" s="118"/>
      <c r="E14" s="118"/>
      <c r="F14" s="118"/>
      <c r="G14" s="118"/>
      <c r="H14" s="118"/>
      <c r="I14" s="118"/>
      <c r="J14" s="118"/>
      <c r="K14" s="118"/>
      <c r="L14" s="118"/>
      <c r="M14" s="118"/>
    </row>
    <row r="15" spans="1:13" ht="15" customHeight="1" x14ac:dyDescent="0.25">
      <c r="A15" s="118"/>
      <c r="B15" s="118"/>
      <c r="C15" s="118"/>
      <c r="D15" s="118"/>
      <c r="E15" s="118"/>
      <c r="F15" s="118"/>
      <c r="G15" s="118"/>
      <c r="H15" s="118"/>
      <c r="I15" s="118"/>
      <c r="J15" s="118"/>
      <c r="K15" s="118"/>
      <c r="L15" s="118"/>
      <c r="M15" s="118"/>
    </row>
    <row r="16" spans="1:13" x14ac:dyDescent="0.25">
      <c r="A16" s="118"/>
      <c r="B16" s="118"/>
      <c r="C16" s="118"/>
      <c r="D16" s="118"/>
      <c r="E16" s="118"/>
      <c r="F16" s="118"/>
      <c r="G16" s="118"/>
      <c r="H16" s="118"/>
      <c r="I16" s="118"/>
      <c r="J16" s="118"/>
      <c r="K16" s="118"/>
      <c r="L16" s="118"/>
      <c r="M16" s="118"/>
    </row>
    <row r="17" spans="1:13" x14ac:dyDescent="0.25">
      <c r="A17" s="118"/>
      <c r="B17" s="118"/>
      <c r="C17" s="118"/>
      <c r="D17" s="118"/>
      <c r="E17" s="118"/>
      <c r="F17" s="118"/>
      <c r="G17" s="118"/>
      <c r="H17" s="118"/>
      <c r="I17" s="118"/>
      <c r="J17" s="118"/>
      <c r="K17" s="118"/>
      <c r="L17" s="118"/>
      <c r="M17" s="118"/>
    </row>
    <row r="18" spans="1:13" x14ac:dyDescent="0.25">
      <c r="A18" s="118"/>
      <c r="B18" s="118"/>
      <c r="C18" s="118"/>
      <c r="D18" s="118"/>
      <c r="E18" s="118"/>
      <c r="F18" s="118"/>
      <c r="G18" s="118"/>
      <c r="H18" s="118"/>
      <c r="I18" s="118"/>
      <c r="J18" s="118"/>
      <c r="K18" s="118"/>
      <c r="L18" s="118"/>
      <c r="M18" s="118"/>
    </row>
  </sheetData>
  <mergeCells count="4">
    <mergeCell ref="A7:M7"/>
    <mergeCell ref="A9:M9"/>
    <mergeCell ref="A11:M18"/>
    <mergeCell ref="A1:M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C46"/>
  <sheetViews>
    <sheetView zoomScaleNormal="100" workbookViewId="0">
      <selection activeCell="D35" sqref="D35"/>
    </sheetView>
  </sheetViews>
  <sheetFormatPr defaultRowHeight="15" x14ac:dyDescent="0.25"/>
  <cols>
    <col min="1" max="1" width="10.42578125" customWidth="1"/>
    <col min="2" max="3" width="50.7109375" customWidth="1"/>
  </cols>
  <sheetData>
    <row r="1" spans="1:3" x14ac:dyDescent="0.25">
      <c r="A1" s="119"/>
      <c r="B1" s="119"/>
      <c r="C1" s="119"/>
    </row>
    <row r="2" spans="1:3" x14ac:dyDescent="0.25">
      <c r="A2" s="119"/>
      <c r="B2" s="119"/>
      <c r="C2" s="119"/>
    </row>
    <row r="3" spans="1:3" x14ac:dyDescent="0.25">
      <c r="A3" s="119"/>
      <c r="B3" s="119"/>
      <c r="C3" s="119"/>
    </row>
    <row r="4" spans="1:3" x14ac:dyDescent="0.25">
      <c r="A4" s="119"/>
      <c r="B4" s="119"/>
      <c r="C4" s="119"/>
    </row>
    <row r="5" spans="1:3" x14ac:dyDescent="0.25">
      <c r="A5" s="119"/>
      <c r="B5" s="119"/>
      <c r="C5" s="119"/>
    </row>
    <row r="6" spans="1:3" x14ac:dyDescent="0.25">
      <c r="A6" s="125"/>
      <c r="B6" s="125"/>
      <c r="C6" s="125"/>
    </row>
    <row r="7" spans="1:3" ht="18" x14ac:dyDescent="0.25">
      <c r="A7" s="123" t="s">
        <v>1277</v>
      </c>
      <c r="B7" s="124"/>
      <c r="C7" s="124"/>
    </row>
    <row r="8" spans="1:3" ht="15.75" x14ac:dyDescent="0.25">
      <c r="A8" s="22" t="s">
        <v>1268</v>
      </c>
    </row>
    <row r="9" spans="1:3" ht="15.75" x14ac:dyDescent="0.25">
      <c r="A9" s="21" t="s">
        <v>1246</v>
      </c>
    </row>
    <row r="10" spans="1:3" ht="15.75" x14ac:dyDescent="0.25">
      <c r="A10" s="21" t="s">
        <v>1247</v>
      </c>
      <c r="B10" s="22"/>
      <c r="C10" s="22"/>
    </row>
    <row r="11" spans="1:3" ht="16.5" customHeight="1" x14ac:dyDescent="0.35">
      <c r="A11" s="5"/>
    </row>
    <row r="12" spans="1:3" ht="18" x14ac:dyDescent="0.25">
      <c r="A12" s="120" t="s">
        <v>1278</v>
      </c>
      <c r="B12" s="121"/>
      <c r="C12" s="121"/>
    </row>
    <row r="13" spans="1:3" x14ac:dyDescent="0.25">
      <c r="A13" s="24" t="s">
        <v>1280</v>
      </c>
      <c r="B13" s="122" t="s">
        <v>1281</v>
      </c>
      <c r="C13" s="122"/>
    </row>
    <row r="14" spans="1:3" x14ac:dyDescent="0.25">
      <c r="A14" s="24" t="s">
        <v>1283</v>
      </c>
      <c r="B14" s="122" t="s">
        <v>1284</v>
      </c>
      <c r="C14" s="122"/>
    </row>
    <row r="15" spans="1:3" x14ac:dyDescent="0.25">
      <c r="A15" s="24" t="s">
        <v>1285</v>
      </c>
      <c r="B15" s="122" t="s">
        <v>1286</v>
      </c>
      <c r="C15" s="122"/>
    </row>
    <row r="37" spans="1:3" ht="12.75" customHeight="1" x14ac:dyDescent="0.25"/>
    <row r="38" spans="1:3" hidden="1" x14ac:dyDescent="0.25"/>
    <row r="39" spans="1:3" hidden="1" x14ac:dyDescent="0.25"/>
    <row r="40" spans="1:3" ht="15" customHeight="1" x14ac:dyDescent="0.25">
      <c r="B40" s="18"/>
      <c r="C40" s="18"/>
    </row>
    <row r="41" spans="1:3" x14ac:dyDescent="0.25">
      <c r="A41" s="18"/>
      <c r="B41" s="18"/>
      <c r="C41" s="18"/>
    </row>
    <row r="42" spans="1:3" x14ac:dyDescent="0.25">
      <c r="A42" s="18"/>
      <c r="B42" s="18"/>
      <c r="C42" s="18"/>
    </row>
    <row r="43" spans="1:3" x14ac:dyDescent="0.25">
      <c r="A43" s="18"/>
      <c r="B43" s="18"/>
      <c r="C43" s="18"/>
    </row>
    <row r="44" spans="1:3" x14ac:dyDescent="0.25">
      <c r="A44" s="18"/>
      <c r="B44" s="18"/>
      <c r="C44" s="18"/>
    </row>
    <row r="45" spans="1:3" ht="9" customHeight="1" x14ac:dyDescent="0.25">
      <c r="A45" s="18"/>
      <c r="B45" s="18"/>
      <c r="C45" s="18"/>
    </row>
    <row r="46" spans="1:3" ht="15" hidden="1" customHeight="1" x14ac:dyDescent="0.25">
      <c r="A46" s="18"/>
      <c r="B46" s="18"/>
      <c r="C46" s="18"/>
    </row>
  </sheetData>
  <mergeCells count="6">
    <mergeCell ref="A1:C6"/>
    <mergeCell ref="A12:C12"/>
    <mergeCell ref="B13:C13"/>
    <mergeCell ref="B14:C14"/>
    <mergeCell ref="B15:C15"/>
    <mergeCell ref="A7:C7"/>
  </mergeCells>
  <hyperlinks>
    <hyperlink ref="A9" r:id="rId1"/>
    <hyperlink ref="A10" r:id="rId2"/>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T48"/>
  <sheetViews>
    <sheetView topLeftCell="A4" zoomScaleNormal="100" workbookViewId="0">
      <selection activeCell="A7" sqref="A7"/>
    </sheetView>
  </sheetViews>
  <sheetFormatPr defaultRowHeight="15" x14ac:dyDescent="0.25"/>
  <cols>
    <col min="1" max="1" width="62.7109375" bestFit="1" customWidth="1"/>
    <col min="2" max="2" width="20.85546875" bestFit="1" customWidth="1"/>
    <col min="3" max="3" width="11.140625" bestFit="1" customWidth="1"/>
    <col min="5" max="5" width="26.85546875" customWidth="1"/>
    <col min="6" max="6" width="16.42578125" customWidth="1"/>
    <col min="7" max="9" width="17" customWidth="1"/>
    <col min="10" max="10" width="16" customWidth="1"/>
    <col min="15" max="15" width="59.7109375" hidden="1" customWidth="1"/>
    <col min="16" max="16" width="5.140625" hidden="1" customWidth="1"/>
    <col min="17" max="17" width="5.28515625" hidden="1" customWidth="1"/>
    <col min="18" max="18" width="7.5703125" hidden="1" customWidth="1"/>
    <col min="19" max="19" width="18.42578125" hidden="1" customWidth="1"/>
    <col min="20" max="20" width="12.85546875" hidden="1" customWidth="1"/>
  </cols>
  <sheetData>
    <row r="1" spans="1:10" ht="13.5" customHeight="1" x14ac:dyDescent="0.25">
      <c r="A1" s="119"/>
      <c r="B1" s="119"/>
      <c r="C1" s="119"/>
      <c r="D1" s="119"/>
      <c r="E1" s="119"/>
      <c r="F1" s="119"/>
      <c r="G1" s="119"/>
      <c r="H1" s="119"/>
      <c r="I1" s="119"/>
      <c r="J1" s="119"/>
    </row>
    <row r="2" spans="1:10" ht="13.5" customHeight="1" x14ac:dyDescent="0.25">
      <c r="A2" s="119"/>
      <c r="B2" s="119"/>
      <c r="C2" s="119"/>
      <c r="D2" s="119"/>
      <c r="E2" s="119"/>
      <c r="F2" s="119"/>
      <c r="G2" s="119"/>
      <c r="H2" s="119"/>
      <c r="I2" s="119"/>
      <c r="J2" s="119"/>
    </row>
    <row r="3" spans="1:10" ht="13.5" customHeight="1" x14ac:dyDescent="0.25">
      <c r="A3" s="119"/>
      <c r="B3" s="119"/>
      <c r="C3" s="119"/>
      <c r="D3" s="119"/>
      <c r="E3" s="119"/>
      <c r="F3" s="119"/>
      <c r="G3" s="119"/>
      <c r="H3" s="119"/>
      <c r="I3" s="119"/>
      <c r="J3" s="119"/>
    </row>
    <row r="4" spans="1:10" ht="13.5" customHeight="1" x14ac:dyDescent="0.25">
      <c r="A4" s="119"/>
      <c r="B4" s="119"/>
      <c r="C4" s="119"/>
      <c r="D4" s="119"/>
      <c r="E4" s="119"/>
      <c r="F4" s="119"/>
      <c r="G4" s="119"/>
      <c r="H4" s="119"/>
      <c r="I4" s="119"/>
      <c r="J4" s="119"/>
    </row>
    <row r="5" spans="1:10" ht="13.5" customHeight="1" x14ac:dyDescent="0.25">
      <c r="A5" s="119"/>
      <c r="B5" s="119"/>
      <c r="C5" s="119"/>
      <c r="D5" s="119"/>
      <c r="E5" s="119"/>
      <c r="F5" s="119"/>
      <c r="G5" s="119"/>
      <c r="H5" s="119"/>
      <c r="I5" s="119"/>
      <c r="J5" s="119"/>
    </row>
    <row r="6" spans="1:10" ht="13.5" customHeight="1" x14ac:dyDescent="0.25">
      <c r="A6" s="119"/>
      <c r="B6" s="119"/>
      <c r="C6" s="119"/>
      <c r="D6" s="119"/>
      <c r="E6" s="119"/>
      <c r="F6" s="119"/>
      <c r="G6" s="119"/>
      <c r="H6" s="119"/>
      <c r="I6" s="119"/>
      <c r="J6" s="119"/>
    </row>
    <row r="7" spans="1:10" ht="15.75" customHeight="1" x14ac:dyDescent="0.3">
      <c r="A7" s="23"/>
      <c r="B7" s="82"/>
      <c r="C7" s="82"/>
      <c r="D7" s="82"/>
      <c r="E7" s="23"/>
      <c r="F7" s="82"/>
      <c r="G7" s="82"/>
      <c r="H7" s="82"/>
      <c r="I7" s="82"/>
      <c r="J7" s="82"/>
    </row>
    <row r="8" spans="1:10" ht="13.5" customHeight="1" x14ac:dyDescent="0.25">
      <c r="A8" s="126" t="s">
        <v>1294</v>
      </c>
      <c r="B8" s="126"/>
      <c r="C8" s="126"/>
      <c r="D8" s="126"/>
      <c r="E8" s="126"/>
      <c r="F8" s="126"/>
      <c r="G8" s="126"/>
      <c r="H8" s="126"/>
      <c r="I8" s="126"/>
      <c r="J8" s="126"/>
    </row>
    <row r="10" spans="1:10" ht="15.75" x14ac:dyDescent="0.25">
      <c r="E10" s="127" t="s">
        <v>1301</v>
      </c>
      <c r="F10" s="127"/>
      <c r="G10" s="127"/>
      <c r="H10" s="127"/>
      <c r="I10" s="127"/>
      <c r="J10" s="127"/>
    </row>
    <row r="11" spans="1:10" ht="56.25" customHeight="1" x14ac:dyDescent="0.25">
      <c r="A11" s="4"/>
      <c r="E11" s="83" t="s">
        <v>3</v>
      </c>
      <c r="F11" s="84" t="s">
        <v>1310</v>
      </c>
      <c r="G11" s="84" t="s">
        <v>1300</v>
      </c>
      <c r="H11" s="84" t="s">
        <v>1299</v>
      </c>
      <c r="I11" s="84" t="s">
        <v>1304</v>
      </c>
      <c r="J11" s="84" t="s">
        <v>7</v>
      </c>
    </row>
    <row r="12" spans="1:10" x14ac:dyDescent="0.25">
      <c r="E12" s="85" t="s">
        <v>1305</v>
      </c>
      <c r="F12" s="77">
        <v>0</v>
      </c>
      <c r="G12" s="77">
        <v>1942</v>
      </c>
      <c r="H12" s="77">
        <v>5149</v>
      </c>
      <c r="I12" s="108">
        <f>H12-2300</f>
        <v>2849</v>
      </c>
      <c r="J12" s="86">
        <f>SUM(F12:H12)</f>
        <v>7091</v>
      </c>
    </row>
    <row r="13" spans="1:10" x14ac:dyDescent="0.25">
      <c r="E13" s="87" t="s">
        <v>1306</v>
      </c>
      <c r="F13" s="77">
        <v>0</v>
      </c>
      <c r="G13" s="77">
        <v>1939</v>
      </c>
      <c r="H13" s="77">
        <v>4615</v>
      </c>
      <c r="I13" s="77">
        <v>2100</v>
      </c>
      <c r="J13" s="88">
        <f>SUM(F13:I13)</f>
        <v>8654</v>
      </c>
    </row>
    <row r="14" spans="1:10" x14ac:dyDescent="0.25">
      <c r="E14" s="87" t="s">
        <v>8</v>
      </c>
      <c r="F14" s="77">
        <v>0</v>
      </c>
      <c r="G14" s="77">
        <v>0</v>
      </c>
      <c r="H14" s="77">
        <v>324</v>
      </c>
      <c r="I14" s="77">
        <v>0</v>
      </c>
      <c r="J14" s="88">
        <f>SUM(F14:H14)</f>
        <v>324</v>
      </c>
    </row>
    <row r="15" spans="1:10" x14ac:dyDescent="0.25">
      <c r="E15" s="89" t="s">
        <v>45</v>
      </c>
      <c r="F15" s="77">
        <f>SUM(F12:F14)</f>
        <v>0</v>
      </c>
      <c r="G15" s="77">
        <f>SUM(G12:G14)</f>
        <v>3881</v>
      </c>
      <c r="H15" s="77">
        <f>SUM(H12:H14)</f>
        <v>10088</v>
      </c>
      <c r="I15" s="77">
        <f>SUM(I12:I14)</f>
        <v>4949</v>
      </c>
      <c r="J15" s="77">
        <f>SUM(J12:J14)</f>
        <v>16069</v>
      </c>
    </row>
    <row r="16" spans="1:10" x14ac:dyDescent="0.25">
      <c r="E16" s="90" t="s">
        <v>9</v>
      </c>
      <c r="F16" s="77">
        <v>0</v>
      </c>
      <c r="G16" s="77">
        <v>0</v>
      </c>
      <c r="H16" s="77">
        <v>0</v>
      </c>
      <c r="I16" s="77"/>
      <c r="J16" s="88">
        <f>SUM(F16:H16)</f>
        <v>0</v>
      </c>
    </row>
    <row r="17" spans="1:10" x14ac:dyDescent="0.25">
      <c r="E17" s="90" t="s">
        <v>10</v>
      </c>
      <c r="F17" s="77">
        <v>0</v>
      </c>
      <c r="G17" s="77">
        <v>0</v>
      </c>
      <c r="H17" s="77">
        <v>0</v>
      </c>
      <c r="I17" s="77"/>
      <c r="J17" s="88">
        <f>SUM(F17:H17)</f>
        <v>0</v>
      </c>
    </row>
    <row r="18" spans="1:10" x14ac:dyDescent="0.25">
      <c r="E18" s="90" t="s">
        <v>11</v>
      </c>
      <c r="F18" s="77">
        <v>5664</v>
      </c>
      <c r="G18" s="77">
        <v>15814</v>
      </c>
      <c r="H18" s="77">
        <v>8720</v>
      </c>
      <c r="I18" s="77">
        <v>1450</v>
      </c>
      <c r="J18" s="88">
        <f>SUM(F18:I18)</f>
        <v>31648</v>
      </c>
    </row>
    <row r="19" spans="1:10" x14ac:dyDescent="0.25">
      <c r="E19" s="90" t="s">
        <v>12</v>
      </c>
      <c r="F19" s="77">
        <v>0</v>
      </c>
      <c r="G19" s="77">
        <v>30</v>
      </c>
      <c r="H19" s="77">
        <v>0</v>
      </c>
      <c r="I19" s="77">
        <v>0</v>
      </c>
      <c r="J19" s="88">
        <f>SUM(F19:H19)</f>
        <v>30</v>
      </c>
    </row>
    <row r="20" spans="1:10" x14ac:dyDescent="0.25">
      <c r="E20" s="90" t="s">
        <v>13</v>
      </c>
      <c r="F20" s="77">
        <v>9272</v>
      </c>
      <c r="G20" s="77">
        <v>12899</v>
      </c>
      <c r="H20" s="77">
        <v>1952</v>
      </c>
      <c r="I20" s="77">
        <v>350</v>
      </c>
      <c r="J20" s="88">
        <f>SUM(F20:I20)</f>
        <v>24473</v>
      </c>
    </row>
    <row r="21" spans="1:10" x14ac:dyDescent="0.25">
      <c r="E21" s="90" t="s">
        <v>14</v>
      </c>
      <c r="F21" s="77">
        <v>0</v>
      </c>
      <c r="G21" s="77">
        <v>0</v>
      </c>
      <c r="H21" s="77">
        <v>0</v>
      </c>
      <c r="I21" s="77"/>
      <c r="J21" s="88">
        <f>SUM(F21:H21)</f>
        <v>0</v>
      </c>
    </row>
    <row r="22" spans="1:10" ht="15.75" thickBot="1" x14ac:dyDescent="0.3">
      <c r="E22" s="109" t="s">
        <v>15</v>
      </c>
      <c r="F22" s="110">
        <v>0</v>
      </c>
      <c r="G22" s="110">
        <v>0</v>
      </c>
      <c r="H22" s="110">
        <v>0</v>
      </c>
      <c r="I22" s="110"/>
      <c r="J22" s="91">
        <f>SUM(F22:H22)</f>
        <v>0</v>
      </c>
    </row>
    <row r="23" spans="1:10" x14ac:dyDescent="0.25">
      <c r="E23" s="111" t="s">
        <v>16</v>
      </c>
      <c r="F23" s="112">
        <f>SUM(F15:F22)</f>
        <v>14936</v>
      </c>
      <c r="G23" s="112">
        <f>SUM(G15:G22)</f>
        <v>32624</v>
      </c>
      <c r="H23" s="112">
        <f>SUM(H15:H22)</f>
        <v>20760</v>
      </c>
      <c r="I23" s="112">
        <f>SUM(I15:I22)</f>
        <v>6749</v>
      </c>
      <c r="J23" s="112">
        <f>SUM(J15:J22)</f>
        <v>72220</v>
      </c>
    </row>
    <row r="24" spans="1:10" ht="15" customHeight="1" x14ac:dyDescent="0.25">
      <c r="E24" s="1"/>
      <c r="F24" s="2"/>
      <c r="G24" s="2"/>
      <c r="H24" s="2"/>
      <c r="I24" s="2"/>
      <c r="J24" s="1"/>
    </row>
    <row r="25" spans="1:10" x14ac:dyDescent="0.25">
      <c r="E25" s="1"/>
      <c r="F25" s="2"/>
      <c r="G25" s="2"/>
      <c r="H25" s="2"/>
      <c r="I25" s="2"/>
      <c r="J25" s="1"/>
    </row>
    <row r="26" spans="1:10" x14ac:dyDescent="0.25">
      <c r="E26" s="1"/>
      <c r="F26" s="2"/>
      <c r="G26" s="2"/>
      <c r="H26" s="2"/>
      <c r="I26" s="2"/>
      <c r="J26" s="1"/>
    </row>
    <row r="27" spans="1:10" x14ac:dyDescent="0.25">
      <c r="E27" s="1"/>
      <c r="F27" s="2"/>
      <c r="G27" s="2"/>
      <c r="H27" s="2"/>
      <c r="I27" s="2"/>
      <c r="J27" s="1"/>
    </row>
    <row r="28" spans="1:10" x14ac:dyDescent="0.25">
      <c r="E28" s="1"/>
      <c r="F28" s="2"/>
      <c r="G28" s="2"/>
      <c r="H28" s="2"/>
      <c r="I28" s="2"/>
      <c r="J28" s="1"/>
    </row>
    <row r="31" spans="1:10" ht="20.25" customHeight="1" x14ac:dyDescent="0.25">
      <c r="A31" s="128" t="s">
        <v>1307</v>
      </c>
      <c r="B31" s="129"/>
    </row>
    <row r="32" spans="1:10" x14ac:dyDescent="0.25">
      <c r="A32" s="130" t="s">
        <v>17</v>
      </c>
      <c r="B32" s="131"/>
      <c r="C32" s="94"/>
    </row>
    <row r="33" spans="1:20" x14ac:dyDescent="0.25">
      <c r="A33" s="130" t="s">
        <v>18</v>
      </c>
      <c r="B33" s="131"/>
      <c r="C33" s="94"/>
      <c r="O33" t="s">
        <v>1157</v>
      </c>
      <c r="P33" s="6" t="s">
        <v>1158</v>
      </c>
      <c r="Q33" s="6" t="s">
        <v>1160</v>
      </c>
      <c r="R33" s="6" t="s">
        <v>1159</v>
      </c>
      <c r="S33" t="s">
        <v>20</v>
      </c>
      <c r="T33" t="s">
        <v>33</v>
      </c>
    </row>
    <row r="34" spans="1:20" ht="15" customHeight="1" x14ac:dyDescent="0.25">
      <c r="A34" s="92" t="s">
        <v>19</v>
      </c>
      <c r="B34" s="93" t="s">
        <v>20</v>
      </c>
      <c r="C34" s="95" t="s">
        <v>33</v>
      </c>
      <c r="O34" t="s">
        <v>27</v>
      </c>
      <c r="P34">
        <v>337</v>
      </c>
      <c r="S34">
        <v>337</v>
      </c>
      <c r="T34">
        <v>1</v>
      </c>
    </row>
    <row r="35" spans="1:20" x14ac:dyDescent="0.25">
      <c r="A35" s="96" t="s">
        <v>21</v>
      </c>
      <c r="B35" s="97">
        <v>14</v>
      </c>
      <c r="C35" s="98">
        <f t="shared" ref="C35:C40" si="0">B35/$B$41</f>
        <v>4.1543026706231452E-2</v>
      </c>
      <c r="O35" t="s">
        <v>21</v>
      </c>
      <c r="P35">
        <f>P34+R35</f>
        <v>323</v>
      </c>
      <c r="Q35">
        <f>S34-P35</f>
        <v>14</v>
      </c>
      <c r="R35">
        <f t="shared" ref="R35:R40" si="1">-S35</f>
        <v>-14</v>
      </c>
      <c r="S35">
        <v>14</v>
      </c>
      <c r="T35">
        <v>4.1543026706231452E-2</v>
      </c>
    </row>
    <row r="36" spans="1:20" x14ac:dyDescent="0.25">
      <c r="A36" s="96" t="s">
        <v>22</v>
      </c>
      <c r="B36" s="99">
        <v>64</v>
      </c>
      <c r="C36" s="100">
        <f t="shared" si="0"/>
        <v>0.18991097922848665</v>
      </c>
      <c r="O36" t="s">
        <v>22</v>
      </c>
      <c r="P36">
        <f t="shared" ref="P36:P40" si="2">P35+R36</f>
        <v>259</v>
      </c>
      <c r="Q36">
        <v>64</v>
      </c>
      <c r="R36">
        <f t="shared" si="1"/>
        <v>-64</v>
      </c>
      <c r="S36">
        <v>64</v>
      </c>
      <c r="T36">
        <v>0.18991097922848665</v>
      </c>
    </row>
    <row r="37" spans="1:20" x14ac:dyDescent="0.25">
      <c r="A37" s="96" t="s">
        <v>1287</v>
      </c>
      <c r="B37" s="97">
        <v>163</v>
      </c>
      <c r="C37" s="98">
        <f t="shared" si="0"/>
        <v>0.48367952522255192</v>
      </c>
      <c r="O37" t="s">
        <v>23</v>
      </c>
      <c r="P37">
        <f t="shared" si="2"/>
        <v>96</v>
      </c>
      <c r="Q37">
        <v>163</v>
      </c>
      <c r="R37">
        <f t="shared" si="1"/>
        <v>-163</v>
      </c>
      <c r="S37">
        <v>163</v>
      </c>
      <c r="T37">
        <v>0.48367952522255192</v>
      </c>
    </row>
    <row r="38" spans="1:20" x14ac:dyDescent="0.25">
      <c r="A38" s="96" t="s">
        <v>24</v>
      </c>
      <c r="B38" s="97">
        <v>19</v>
      </c>
      <c r="C38" s="98">
        <f t="shared" si="0"/>
        <v>5.637982195845697E-2</v>
      </c>
      <c r="O38" t="s">
        <v>24</v>
      </c>
      <c r="P38">
        <f t="shared" si="2"/>
        <v>77</v>
      </c>
      <c r="Q38">
        <v>19</v>
      </c>
      <c r="R38">
        <f t="shared" si="1"/>
        <v>-19</v>
      </c>
      <c r="S38">
        <v>19</v>
      </c>
      <c r="T38">
        <v>5.637982195845697E-2</v>
      </c>
    </row>
    <row r="39" spans="1:20" x14ac:dyDescent="0.25">
      <c r="A39" s="101" t="s">
        <v>1302</v>
      </c>
      <c r="B39" s="97">
        <v>45</v>
      </c>
      <c r="C39" s="98">
        <f t="shared" si="0"/>
        <v>0.13353115727002968</v>
      </c>
      <c r="O39" t="s">
        <v>25</v>
      </c>
      <c r="P39">
        <f t="shared" si="2"/>
        <v>32</v>
      </c>
      <c r="Q39">
        <v>45</v>
      </c>
      <c r="R39">
        <f t="shared" si="1"/>
        <v>-45</v>
      </c>
      <c r="S39">
        <v>45</v>
      </c>
      <c r="T39">
        <v>0.13353115727002968</v>
      </c>
    </row>
    <row r="40" spans="1:20" x14ac:dyDescent="0.25">
      <c r="A40" s="101" t="s">
        <v>1303</v>
      </c>
      <c r="B40" s="97">
        <v>32</v>
      </c>
      <c r="C40" s="98">
        <f t="shared" si="0"/>
        <v>9.4955489614243327E-2</v>
      </c>
      <c r="O40" t="s">
        <v>26</v>
      </c>
      <c r="P40">
        <f t="shared" si="2"/>
        <v>0</v>
      </c>
      <c r="Q40">
        <v>32</v>
      </c>
      <c r="R40">
        <f t="shared" si="1"/>
        <v>-32</v>
      </c>
      <c r="S40">
        <v>32</v>
      </c>
      <c r="T40">
        <v>9.4955489614243327E-2</v>
      </c>
    </row>
    <row r="41" spans="1:20" x14ac:dyDescent="0.25">
      <c r="A41" s="101" t="s">
        <v>27</v>
      </c>
      <c r="B41" s="97">
        <v>337</v>
      </c>
      <c r="C41" s="94"/>
    </row>
    <row r="42" spans="1:20" x14ac:dyDescent="0.25">
      <c r="A42" s="102" t="s">
        <v>28</v>
      </c>
      <c r="B42" s="103">
        <v>8</v>
      </c>
      <c r="C42" s="94"/>
    </row>
    <row r="43" spans="1:20" x14ac:dyDescent="0.25">
      <c r="A43" s="104"/>
      <c r="B43" s="105" t="s">
        <v>29</v>
      </c>
      <c r="C43" s="94"/>
    </row>
    <row r="44" spans="1:20" x14ac:dyDescent="0.25">
      <c r="A44" s="106" t="s">
        <v>30</v>
      </c>
      <c r="B44" s="97">
        <f>J23</f>
        <v>72220</v>
      </c>
      <c r="C44" s="94"/>
    </row>
    <row r="45" spans="1:20" x14ac:dyDescent="0.25">
      <c r="A45" s="107" t="s">
        <v>31</v>
      </c>
      <c r="B45" s="97">
        <v>20760</v>
      </c>
      <c r="C45" s="94"/>
    </row>
    <row r="46" spans="1:20" x14ac:dyDescent="0.25">
      <c r="A46" s="107" t="s">
        <v>32</v>
      </c>
      <c r="B46" s="97">
        <v>908</v>
      </c>
      <c r="C46" s="94"/>
    </row>
    <row r="48" spans="1:20" x14ac:dyDescent="0.25">
      <c r="A48" s="1" t="s">
        <v>1309</v>
      </c>
    </row>
  </sheetData>
  <mergeCells count="6">
    <mergeCell ref="A33:B33"/>
    <mergeCell ref="A1:J6"/>
    <mergeCell ref="A8:J8"/>
    <mergeCell ref="E10:J10"/>
    <mergeCell ref="A31:B31"/>
    <mergeCell ref="A32:B32"/>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M61"/>
  <sheetViews>
    <sheetView topLeftCell="A10" zoomScaleNormal="100" workbookViewId="0">
      <selection activeCell="H30" sqref="H30"/>
    </sheetView>
  </sheetViews>
  <sheetFormatPr defaultRowHeight="15" x14ac:dyDescent="0.25"/>
  <cols>
    <col min="1" max="1" width="56" bestFit="1" customWidth="1"/>
    <col min="2" max="2" width="21.42578125" customWidth="1"/>
    <col min="3" max="3" width="26.140625" bestFit="1" customWidth="1"/>
    <col min="4" max="4" width="12.7109375" bestFit="1" customWidth="1"/>
    <col min="5" max="5" width="11.85546875" bestFit="1" customWidth="1"/>
    <col min="6" max="8" width="13.42578125" customWidth="1"/>
    <col min="9" max="9" width="17.7109375" customWidth="1"/>
    <col min="10" max="10" width="18.7109375" bestFit="1" customWidth="1"/>
    <col min="11" max="11" width="13.42578125" customWidth="1"/>
    <col min="12" max="12" width="9.5703125" bestFit="1" customWidth="1"/>
    <col min="13" max="13" width="17" style="3" bestFit="1" customWidth="1"/>
  </cols>
  <sheetData>
    <row r="1" spans="1:13" ht="12.75" customHeight="1" x14ac:dyDescent="0.25">
      <c r="A1" s="119"/>
      <c r="B1" s="119"/>
      <c r="C1" s="119"/>
      <c r="D1" s="119"/>
      <c r="E1" s="119"/>
      <c r="F1" s="119"/>
    </row>
    <row r="2" spans="1:13" ht="12.75" customHeight="1" x14ac:dyDescent="0.25">
      <c r="A2" s="119"/>
      <c r="B2" s="119"/>
      <c r="C2" s="119"/>
      <c r="D2" s="119"/>
      <c r="E2" s="119"/>
      <c r="F2" s="119"/>
    </row>
    <row r="3" spans="1:13" ht="12.75" customHeight="1" x14ac:dyDescent="0.25">
      <c r="A3" s="119"/>
      <c r="B3" s="119"/>
      <c r="C3" s="119"/>
      <c r="D3" s="119"/>
      <c r="E3" s="119"/>
      <c r="F3" s="119"/>
    </row>
    <row r="4" spans="1:13" ht="12.75" customHeight="1" x14ac:dyDescent="0.25">
      <c r="A4" s="119"/>
      <c r="B4" s="119"/>
      <c r="C4" s="119"/>
      <c r="D4" s="119"/>
      <c r="E4" s="119"/>
      <c r="F4" s="119"/>
    </row>
    <row r="5" spans="1:13" ht="12.75" customHeight="1" x14ac:dyDescent="0.25">
      <c r="A5" s="119"/>
      <c r="B5" s="119"/>
      <c r="C5" s="119"/>
      <c r="D5" s="119"/>
      <c r="E5" s="119"/>
      <c r="F5" s="119"/>
    </row>
    <row r="6" spans="1:13" ht="12.75" customHeight="1" x14ac:dyDescent="0.25">
      <c r="A6" s="119"/>
      <c r="B6" s="119"/>
      <c r="C6" s="119"/>
      <c r="D6" s="119"/>
      <c r="E6" s="119"/>
      <c r="F6" s="119"/>
    </row>
    <row r="7" spans="1:13" ht="23.25" x14ac:dyDescent="0.35">
      <c r="A7" s="126" t="s">
        <v>1295</v>
      </c>
      <c r="B7" s="126"/>
      <c r="C7" s="126"/>
      <c r="D7" s="126"/>
      <c r="E7" s="126"/>
      <c r="F7" s="126"/>
      <c r="G7" s="17"/>
      <c r="M7"/>
    </row>
    <row r="8" spans="1:13" x14ac:dyDescent="0.25">
      <c r="A8" s="9"/>
      <c r="B8" s="10"/>
      <c r="M8"/>
    </row>
    <row r="9" spans="1:13" ht="18.75" x14ac:dyDescent="0.3">
      <c r="A9" s="78" t="s">
        <v>1161</v>
      </c>
      <c r="B9" s="78" t="s">
        <v>1147</v>
      </c>
      <c r="C9" s="79" t="s">
        <v>1155</v>
      </c>
      <c r="D9" s="79" t="s">
        <v>1150</v>
      </c>
      <c r="E9" s="79" t="s">
        <v>1156</v>
      </c>
      <c r="F9" s="79" t="s">
        <v>1181</v>
      </c>
      <c r="H9" s="23"/>
      <c r="M9"/>
    </row>
    <row r="10" spans="1:13" x14ac:dyDescent="0.25">
      <c r="A10" s="138" t="s">
        <v>1290</v>
      </c>
      <c r="B10" s="73" t="s">
        <v>1164</v>
      </c>
      <c r="C10" s="73" t="s">
        <v>1165</v>
      </c>
      <c r="D10" s="73" t="s">
        <v>81</v>
      </c>
      <c r="E10" s="74">
        <v>43090</v>
      </c>
      <c r="F10" s="73">
        <v>228</v>
      </c>
      <c r="M10"/>
    </row>
    <row r="11" spans="1:13" x14ac:dyDescent="0.25">
      <c r="A11" s="138"/>
      <c r="B11" s="73" t="s">
        <v>1162</v>
      </c>
      <c r="C11" s="73" t="s">
        <v>1163</v>
      </c>
      <c r="D11" s="73" t="s">
        <v>41</v>
      </c>
      <c r="E11" s="74">
        <v>43081</v>
      </c>
      <c r="F11" s="73">
        <v>100</v>
      </c>
      <c r="M11"/>
    </row>
    <row r="12" spans="1:13" x14ac:dyDescent="0.25">
      <c r="A12" s="138"/>
      <c r="B12" s="73" t="s">
        <v>257</v>
      </c>
      <c r="C12" s="73" t="s">
        <v>258</v>
      </c>
      <c r="D12" s="73" t="s">
        <v>126</v>
      </c>
      <c r="E12" s="74">
        <v>43098</v>
      </c>
      <c r="F12" s="73">
        <v>250</v>
      </c>
      <c r="M12"/>
    </row>
    <row r="13" spans="1:13" x14ac:dyDescent="0.25">
      <c r="A13" s="138" t="s">
        <v>1154</v>
      </c>
      <c r="B13" s="73" t="s">
        <v>306</v>
      </c>
      <c r="C13" s="73" t="s">
        <v>307</v>
      </c>
      <c r="D13" s="73" t="s">
        <v>102</v>
      </c>
      <c r="E13" s="74">
        <v>43084</v>
      </c>
      <c r="F13" s="73">
        <v>197</v>
      </c>
      <c r="M13"/>
    </row>
    <row r="14" spans="1:13" x14ac:dyDescent="0.25">
      <c r="A14" s="138"/>
      <c r="B14" s="73" t="s">
        <v>421</v>
      </c>
      <c r="C14" s="73" t="s">
        <v>422</v>
      </c>
      <c r="D14" s="73" t="s">
        <v>58</v>
      </c>
      <c r="E14" s="74">
        <v>43088</v>
      </c>
      <c r="F14" s="73">
        <v>300</v>
      </c>
      <c r="M14"/>
    </row>
    <row r="15" spans="1:13" x14ac:dyDescent="0.25">
      <c r="A15" s="138"/>
      <c r="B15" s="73" t="s">
        <v>560</v>
      </c>
      <c r="C15" s="73" t="s">
        <v>561</v>
      </c>
      <c r="D15" s="73" t="s">
        <v>37</v>
      </c>
      <c r="E15" s="74">
        <v>43089</v>
      </c>
      <c r="F15" s="73">
        <v>7</v>
      </c>
      <c r="M15"/>
    </row>
    <row r="16" spans="1:13" x14ac:dyDescent="0.25">
      <c r="A16" s="138" t="s">
        <v>1244</v>
      </c>
      <c r="B16" s="73" t="s">
        <v>240</v>
      </c>
      <c r="C16" s="73" t="s">
        <v>241</v>
      </c>
      <c r="D16" s="73" t="s">
        <v>71</v>
      </c>
      <c r="E16" s="74">
        <v>42535</v>
      </c>
      <c r="F16" s="73">
        <v>390</v>
      </c>
      <c r="M16"/>
    </row>
    <row r="17" spans="1:13" x14ac:dyDescent="0.25">
      <c r="A17" s="138"/>
      <c r="B17" s="73" t="s">
        <v>355</v>
      </c>
      <c r="C17" s="73" t="s">
        <v>356</v>
      </c>
      <c r="D17" s="73" t="s">
        <v>57</v>
      </c>
      <c r="E17" s="74">
        <v>42748</v>
      </c>
      <c r="F17" s="73">
        <v>102</v>
      </c>
      <c r="M17"/>
    </row>
    <row r="18" spans="1:13" x14ac:dyDescent="0.25">
      <c r="A18" s="138"/>
      <c r="B18" s="73" t="s">
        <v>315</v>
      </c>
      <c r="C18" s="73" t="s">
        <v>1201</v>
      </c>
      <c r="D18" s="73" t="s">
        <v>101</v>
      </c>
      <c r="E18" s="74">
        <v>43089</v>
      </c>
      <c r="F18" s="73">
        <v>200</v>
      </c>
      <c r="G18" s="10"/>
      <c r="M18"/>
    </row>
    <row r="19" spans="1:13" x14ac:dyDescent="0.25">
      <c r="A19" s="138"/>
      <c r="B19" s="73" t="s">
        <v>498</v>
      </c>
      <c r="C19" s="73" t="s">
        <v>499</v>
      </c>
      <c r="D19" s="73" t="s">
        <v>46</v>
      </c>
      <c r="E19" s="74">
        <v>42772</v>
      </c>
      <c r="F19" s="73">
        <v>11</v>
      </c>
      <c r="G19" s="10"/>
      <c r="M19"/>
    </row>
    <row r="20" spans="1:13" x14ac:dyDescent="0.25">
      <c r="A20" s="138" t="s">
        <v>1291</v>
      </c>
      <c r="B20" s="73" t="s">
        <v>1178</v>
      </c>
      <c r="C20" s="73" t="s">
        <v>1179</v>
      </c>
      <c r="D20" s="73" t="s">
        <v>92</v>
      </c>
      <c r="E20" s="74">
        <v>43073</v>
      </c>
      <c r="F20" s="73">
        <v>60</v>
      </c>
      <c r="G20" s="16"/>
      <c r="M20"/>
    </row>
    <row r="21" spans="1:13" x14ac:dyDescent="0.25">
      <c r="A21" s="138"/>
      <c r="B21" s="73" t="s">
        <v>1176</v>
      </c>
      <c r="C21" s="73" t="s">
        <v>1177</v>
      </c>
      <c r="D21" s="73" t="s">
        <v>59</v>
      </c>
      <c r="E21" s="74">
        <v>43082</v>
      </c>
      <c r="F21" s="73">
        <v>50</v>
      </c>
      <c r="G21" s="10"/>
      <c r="M21"/>
    </row>
    <row r="22" spans="1:13" x14ac:dyDescent="0.25">
      <c r="A22" s="138"/>
      <c r="B22" s="73" t="s">
        <v>1174</v>
      </c>
      <c r="C22" s="73" t="s">
        <v>1175</v>
      </c>
      <c r="D22" s="73" t="s">
        <v>135</v>
      </c>
      <c r="E22" s="74">
        <v>43082</v>
      </c>
      <c r="F22" s="73">
        <v>48</v>
      </c>
      <c r="G22" s="10"/>
      <c r="M22"/>
    </row>
    <row r="23" spans="1:13" x14ac:dyDescent="0.25">
      <c r="A23" s="138"/>
      <c r="B23" s="73" t="s">
        <v>1172</v>
      </c>
      <c r="C23" s="73" t="s">
        <v>1173</v>
      </c>
      <c r="D23" s="73" t="s">
        <v>59</v>
      </c>
      <c r="E23" s="74">
        <v>43077</v>
      </c>
      <c r="F23" s="73">
        <v>50</v>
      </c>
      <c r="G23" s="10"/>
      <c r="M23"/>
    </row>
    <row r="24" spans="1:13" x14ac:dyDescent="0.25">
      <c r="A24" s="138"/>
      <c r="B24" s="73" t="s">
        <v>1170</v>
      </c>
      <c r="C24" s="73" t="s">
        <v>1171</v>
      </c>
      <c r="D24" s="73" t="s">
        <v>59</v>
      </c>
      <c r="E24" s="74">
        <v>43077</v>
      </c>
      <c r="F24" s="73">
        <v>150</v>
      </c>
      <c r="M24"/>
    </row>
    <row r="25" spans="1:13" x14ac:dyDescent="0.25">
      <c r="A25" s="138"/>
      <c r="B25" s="73" t="s">
        <v>1168</v>
      </c>
      <c r="C25" s="73" t="s">
        <v>1169</v>
      </c>
      <c r="D25" s="73" t="s">
        <v>120</v>
      </c>
      <c r="E25" s="74">
        <v>43073</v>
      </c>
      <c r="F25" s="73">
        <v>150</v>
      </c>
      <c r="M25"/>
    </row>
    <row r="26" spans="1:13" x14ac:dyDescent="0.25">
      <c r="A26" s="138"/>
      <c r="B26" s="73" t="s">
        <v>1166</v>
      </c>
      <c r="C26" s="73" t="s">
        <v>1167</v>
      </c>
      <c r="D26" s="73" t="s">
        <v>60</v>
      </c>
      <c r="E26" s="74">
        <v>43082</v>
      </c>
      <c r="F26" s="73">
        <v>400</v>
      </c>
      <c r="M26"/>
    </row>
    <row r="27" spans="1:13" ht="45" customHeight="1" x14ac:dyDescent="0.25">
      <c r="A27" s="135" t="s">
        <v>1293</v>
      </c>
      <c r="B27" s="135"/>
      <c r="C27" s="135"/>
      <c r="D27" s="135"/>
      <c r="E27" s="135"/>
      <c r="F27" s="135"/>
      <c r="M27"/>
    </row>
    <row r="28" spans="1:13" x14ac:dyDescent="0.25">
      <c r="A28" s="136" t="s">
        <v>1292</v>
      </c>
      <c r="B28" s="136"/>
      <c r="C28" s="136"/>
      <c r="D28" s="136"/>
      <c r="E28" s="136"/>
      <c r="F28" s="136"/>
      <c r="M28"/>
    </row>
    <row r="29" spans="1:13" x14ac:dyDescent="0.25">
      <c r="B29" s="75"/>
      <c r="C29" s="75"/>
      <c r="D29" s="75"/>
      <c r="E29" s="75"/>
      <c r="F29" s="75"/>
    </row>
    <row r="30" spans="1:13" ht="18.75" x14ac:dyDescent="0.3">
      <c r="A30" s="126" t="s">
        <v>1308</v>
      </c>
      <c r="B30" s="126"/>
      <c r="C30" s="126"/>
      <c r="D30" s="126"/>
      <c r="E30" s="126"/>
      <c r="F30" s="126"/>
      <c r="H30" s="23"/>
    </row>
    <row r="31" spans="1:13" x14ac:dyDescent="0.25">
      <c r="A31" s="73"/>
      <c r="B31" s="137" t="s">
        <v>1192</v>
      </c>
      <c r="C31" s="137"/>
      <c r="D31" s="137"/>
      <c r="E31" s="75"/>
      <c r="F31" s="75"/>
    </row>
    <row r="32" spans="1:13" x14ac:dyDescent="0.25">
      <c r="A32" s="76" t="s">
        <v>1189</v>
      </c>
      <c r="B32" s="80" t="s">
        <v>1191</v>
      </c>
      <c r="C32" s="80" t="s">
        <v>1190</v>
      </c>
      <c r="D32" s="80" t="s">
        <v>1193</v>
      </c>
      <c r="E32" s="75"/>
      <c r="F32" s="75"/>
    </row>
    <row r="33" spans="1:7" x14ac:dyDescent="0.25">
      <c r="A33" s="73" t="s">
        <v>21</v>
      </c>
      <c r="B33" s="77">
        <v>14</v>
      </c>
      <c r="C33" s="77">
        <v>14</v>
      </c>
      <c r="D33" s="77">
        <f>B33-C33</f>
        <v>0</v>
      </c>
      <c r="E33" s="75"/>
      <c r="F33" s="75"/>
    </row>
    <row r="34" spans="1:7" x14ac:dyDescent="0.25">
      <c r="A34" s="73" t="s">
        <v>22</v>
      </c>
      <c r="B34" s="77">
        <v>64</v>
      </c>
      <c r="C34" s="77">
        <v>64</v>
      </c>
      <c r="D34" s="77">
        <f t="shared" ref="D34:D39" si="0">B34-C34</f>
        <v>0</v>
      </c>
      <c r="E34" s="75"/>
      <c r="F34" s="75"/>
    </row>
    <row r="35" spans="1:7" x14ac:dyDescent="0.25">
      <c r="A35" s="73" t="s">
        <v>23</v>
      </c>
      <c r="B35" s="77">
        <v>163</v>
      </c>
      <c r="C35" s="77">
        <v>172</v>
      </c>
      <c r="D35" s="77">
        <f t="shared" si="0"/>
        <v>-9</v>
      </c>
      <c r="E35" s="75"/>
      <c r="F35" s="75"/>
      <c r="G35" s="3"/>
    </row>
    <row r="36" spans="1:7" x14ac:dyDescent="0.25">
      <c r="A36" s="73" t="s">
        <v>24</v>
      </c>
      <c r="B36" s="77">
        <v>19</v>
      </c>
      <c r="C36" s="77">
        <v>15</v>
      </c>
      <c r="D36" s="77">
        <f t="shared" si="0"/>
        <v>4</v>
      </c>
      <c r="E36" s="75"/>
      <c r="F36" s="75"/>
    </row>
    <row r="37" spans="1:7" x14ac:dyDescent="0.25">
      <c r="A37" s="73" t="s">
        <v>25</v>
      </c>
      <c r="B37" s="77">
        <v>45</v>
      </c>
      <c r="C37" s="77">
        <v>42</v>
      </c>
      <c r="D37" s="77">
        <f t="shared" si="0"/>
        <v>3</v>
      </c>
      <c r="E37" s="75"/>
      <c r="F37" s="75"/>
    </row>
    <row r="38" spans="1:7" x14ac:dyDescent="0.25">
      <c r="A38" s="73" t="s">
        <v>26</v>
      </c>
      <c r="B38" s="77">
        <v>32</v>
      </c>
      <c r="C38" s="77">
        <v>33</v>
      </c>
      <c r="D38" s="77">
        <f t="shared" si="0"/>
        <v>-1</v>
      </c>
      <c r="E38" s="75"/>
      <c r="F38" s="75"/>
    </row>
    <row r="39" spans="1:7" x14ac:dyDescent="0.25">
      <c r="A39" s="73" t="s">
        <v>27</v>
      </c>
      <c r="B39" s="77">
        <v>337</v>
      </c>
      <c r="C39" s="77">
        <v>340</v>
      </c>
      <c r="D39" s="77">
        <f t="shared" si="0"/>
        <v>-3</v>
      </c>
      <c r="E39" s="75"/>
      <c r="F39" s="75"/>
    </row>
    <row r="40" spans="1:7" x14ac:dyDescent="0.25">
      <c r="A40" s="73"/>
      <c r="B40" s="77"/>
      <c r="C40" s="77"/>
      <c r="D40" s="77"/>
      <c r="E40" s="75"/>
      <c r="F40" s="75"/>
    </row>
    <row r="41" spans="1:7" x14ac:dyDescent="0.25">
      <c r="A41" s="73"/>
      <c r="B41" s="132" t="s">
        <v>1194</v>
      </c>
      <c r="C41" s="133"/>
      <c r="D41" s="134"/>
      <c r="E41" s="75"/>
      <c r="F41" s="75"/>
      <c r="G41" s="3"/>
    </row>
    <row r="42" spans="1:7" x14ac:dyDescent="0.25">
      <c r="A42" s="73"/>
      <c r="B42" s="81" t="s">
        <v>1191</v>
      </c>
      <c r="C42" s="81" t="s">
        <v>1190</v>
      </c>
      <c r="D42" s="81" t="s">
        <v>1193</v>
      </c>
      <c r="E42" s="75"/>
      <c r="F42" s="75"/>
    </row>
    <row r="43" spans="1:7" x14ac:dyDescent="0.25">
      <c r="A43" s="73" t="s">
        <v>4</v>
      </c>
      <c r="B43" s="77">
        <v>14936</v>
      </c>
      <c r="C43" s="77">
        <v>13767</v>
      </c>
      <c r="D43" s="77">
        <f>B43-C43</f>
        <v>1169</v>
      </c>
      <c r="E43" s="75"/>
      <c r="F43" s="75"/>
    </row>
    <row r="44" spans="1:7" x14ac:dyDescent="0.25">
      <c r="A44" s="73" t="s">
        <v>5</v>
      </c>
      <c r="B44" s="77">
        <v>32624</v>
      </c>
      <c r="C44" s="77">
        <v>33548</v>
      </c>
      <c r="D44" s="77">
        <f>B44-C44</f>
        <v>-924</v>
      </c>
      <c r="E44" s="75"/>
      <c r="F44" s="75"/>
    </row>
    <row r="45" spans="1:7" x14ac:dyDescent="0.25">
      <c r="A45" s="73" t="s">
        <v>6</v>
      </c>
      <c r="B45" s="77">
        <v>20760</v>
      </c>
      <c r="C45" s="77">
        <v>20600</v>
      </c>
      <c r="D45" s="77">
        <f>B45-C45</f>
        <v>160</v>
      </c>
      <c r="E45" s="75"/>
      <c r="F45" s="75"/>
    </row>
    <row r="46" spans="1:7" x14ac:dyDescent="0.25">
      <c r="A46" s="73" t="s">
        <v>16</v>
      </c>
      <c r="B46" s="77">
        <v>68320</v>
      </c>
      <c r="C46" s="77">
        <v>67915</v>
      </c>
      <c r="D46" s="77">
        <f>B46-C46</f>
        <v>405</v>
      </c>
      <c r="E46" s="75"/>
      <c r="F46" s="75"/>
      <c r="G46" s="3"/>
    </row>
    <row r="51" spans="7:7" x14ac:dyDescent="0.25">
      <c r="G51" s="3"/>
    </row>
    <row r="56" spans="7:7" x14ac:dyDescent="0.25">
      <c r="G56" s="3"/>
    </row>
    <row r="61" spans="7:7" x14ac:dyDescent="0.25">
      <c r="G61" s="3"/>
    </row>
  </sheetData>
  <mergeCells count="11">
    <mergeCell ref="A1:F6"/>
    <mergeCell ref="B41:D41"/>
    <mergeCell ref="A27:F27"/>
    <mergeCell ref="A28:F28"/>
    <mergeCell ref="A30:F30"/>
    <mergeCell ref="B31:D31"/>
    <mergeCell ref="A7:F7"/>
    <mergeCell ref="A10:A12"/>
    <mergeCell ref="A13:A15"/>
    <mergeCell ref="A16:A19"/>
    <mergeCell ref="A20:A26"/>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S340"/>
  <sheetViews>
    <sheetView zoomScaleNormal="100" workbookViewId="0">
      <selection activeCell="A8" sqref="A8"/>
    </sheetView>
  </sheetViews>
  <sheetFormatPr defaultRowHeight="15" x14ac:dyDescent="0.25"/>
  <cols>
    <col min="1" max="1" width="13.7109375" style="12" bestFit="1" customWidth="1"/>
    <col min="2" max="2" width="30.85546875" style="12" bestFit="1" customWidth="1"/>
    <col min="3" max="3" width="28.7109375" style="12" bestFit="1" customWidth="1"/>
    <col min="4" max="4" width="40.42578125" style="12" customWidth="1"/>
    <col min="5" max="5" width="11.140625" style="12" bestFit="1" customWidth="1"/>
    <col min="6" max="6" width="14.42578125" style="13" bestFit="1" customWidth="1"/>
    <col min="7" max="7" width="7.42578125" style="12" bestFit="1" customWidth="1"/>
    <col min="8" max="8" width="12.42578125" style="12" bestFit="1" customWidth="1"/>
    <col min="9" max="9" width="24.85546875" bestFit="1" customWidth="1"/>
    <col min="10" max="10" width="14.28515625" style="11" bestFit="1" customWidth="1"/>
    <col min="11" max="11" width="13.42578125" style="11" bestFit="1" customWidth="1"/>
    <col min="12" max="12" width="11.140625" style="11" customWidth="1"/>
    <col min="13" max="13" width="17.7109375" style="11" bestFit="1" customWidth="1"/>
    <col min="14" max="14" width="10.140625" style="11" bestFit="1" customWidth="1"/>
    <col min="15" max="15" width="13.42578125" style="11" bestFit="1" customWidth="1"/>
    <col min="16" max="16" width="30.7109375" style="15" bestFit="1" customWidth="1"/>
    <col min="17" max="17" width="26.42578125" style="20" bestFit="1" customWidth="1"/>
    <col min="18" max="18" width="29.85546875" style="20" bestFit="1" customWidth="1"/>
    <col min="19" max="19" width="34.28515625" style="8" bestFit="1" customWidth="1"/>
    <col min="20" max="20" width="21.85546875" bestFit="1" customWidth="1"/>
    <col min="21" max="21" width="14.28515625" bestFit="1" customWidth="1"/>
    <col min="22" max="22" width="18.140625" bestFit="1" customWidth="1"/>
    <col min="23" max="23" width="29" bestFit="1" customWidth="1"/>
    <col min="24" max="24" width="18.5703125" bestFit="1" customWidth="1"/>
    <col min="25" max="25" width="14" bestFit="1" customWidth="1"/>
    <col min="26" max="26" width="42.85546875" customWidth="1"/>
    <col min="27" max="27" width="29.42578125" bestFit="1" customWidth="1"/>
    <col min="28" max="28" width="18.7109375" bestFit="1" customWidth="1"/>
    <col min="29" max="29" width="60.7109375" customWidth="1"/>
    <col min="30" max="30" width="15.42578125" customWidth="1"/>
    <col min="31" max="31" width="34.28515625" bestFit="1" customWidth="1"/>
    <col min="32" max="32" width="15" bestFit="1" customWidth="1"/>
    <col min="33" max="33" width="17.140625" bestFit="1" customWidth="1"/>
    <col min="34" max="34" width="16.42578125" bestFit="1" customWidth="1"/>
    <col min="35" max="35" width="18.42578125" bestFit="1" customWidth="1"/>
  </cols>
  <sheetData>
    <row r="1" spans="1:19" x14ac:dyDescent="0.25">
      <c r="A1" s="119"/>
      <c r="B1" s="119"/>
      <c r="C1" s="119"/>
      <c r="D1" s="119"/>
      <c r="E1" s="119"/>
      <c r="F1" s="119"/>
      <c r="G1" s="119"/>
      <c r="H1" s="119"/>
      <c r="I1" s="119"/>
      <c r="J1" s="119"/>
      <c r="K1" s="119"/>
      <c r="L1" s="119"/>
      <c r="M1" s="119"/>
      <c r="N1" s="119"/>
      <c r="O1" s="119"/>
      <c r="P1" s="119"/>
      <c r="Q1" s="119"/>
      <c r="R1" s="119"/>
    </row>
    <row r="2" spans="1:19" x14ac:dyDescent="0.25">
      <c r="A2" s="119"/>
      <c r="B2" s="119"/>
      <c r="C2" s="119"/>
      <c r="D2" s="119"/>
      <c r="E2" s="119"/>
      <c r="F2" s="119"/>
      <c r="G2" s="119"/>
      <c r="H2" s="119"/>
      <c r="I2" s="119"/>
      <c r="J2" s="119"/>
      <c r="K2" s="119"/>
      <c r="L2" s="119"/>
      <c r="M2" s="119"/>
      <c r="N2" s="119"/>
      <c r="O2" s="119"/>
      <c r="P2" s="119"/>
      <c r="Q2" s="119"/>
      <c r="R2" s="119"/>
    </row>
    <row r="3" spans="1:19" x14ac:dyDescent="0.25">
      <c r="A3" s="119"/>
      <c r="B3" s="119"/>
      <c r="C3" s="119"/>
      <c r="D3" s="119"/>
      <c r="E3" s="119"/>
      <c r="F3" s="119"/>
      <c r="G3" s="119"/>
      <c r="H3" s="119"/>
      <c r="I3" s="119"/>
      <c r="J3" s="119"/>
      <c r="K3" s="119"/>
      <c r="L3" s="119"/>
      <c r="M3" s="119"/>
      <c r="N3" s="119"/>
      <c r="O3" s="119"/>
      <c r="P3" s="119"/>
      <c r="Q3" s="119"/>
      <c r="R3" s="119"/>
    </row>
    <row r="4" spans="1:19" x14ac:dyDescent="0.25">
      <c r="A4" s="119"/>
      <c r="B4" s="119"/>
      <c r="C4" s="119"/>
      <c r="D4" s="119"/>
      <c r="E4" s="119"/>
      <c r="F4" s="119"/>
      <c r="G4" s="119"/>
      <c r="H4" s="119"/>
      <c r="I4" s="119"/>
      <c r="J4" s="119"/>
      <c r="K4" s="119"/>
      <c r="L4" s="119"/>
      <c r="M4" s="119"/>
      <c r="N4" s="119"/>
      <c r="O4" s="119"/>
      <c r="P4" s="119"/>
      <c r="Q4" s="119"/>
      <c r="R4" s="119"/>
    </row>
    <row r="5" spans="1:19" x14ac:dyDescent="0.25">
      <c r="A5" s="119"/>
      <c r="B5" s="119"/>
      <c r="C5" s="119"/>
      <c r="D5" s="119"/>
      <c r="E5" s="119"/>
      <c r="F5" s="119"/>
      <c r="G5" s="119"/>
      <c r="H5" s="119"/>
      <c r="I5" s="119"/>
      <c r="J5" s="119"/>
      <c r="K5" s="119"/>
      <c r="L5" s="119"/>
      <c r="M5" s="119"/>
      <c r="N5" s="119"/>
      <c r="O5" s="119"/>
      <c r="P5" s="119"/>
      <c r="Q5" s="119"/>
      <c r="R5" s="119"/>
    </row>
    <row r="6" spans="1:19" ht="18" x14ac:dyDescent="0.25">
      <c r="A6" s="126" t="s">
        <v>1296</v>
      </c>
      <c r="B6" s="126"/>
      <c r="C6" s="126"/>
      <c r="D6" s="126"/>
      <c r="E6" s="126"/>
      <c r="F6" s="126"/>
      <c r="G6" s="126"/>
      <c r="H6" s="126"/>
      <c r="I6" s="126"/>
      <c r="J6" s="126"/>
      <c r="K6" s="126"/>
      <c r="L6" s="126"/>
      <c r="M6" s="126"/>
      <c r="N6" s="126"/>
      <c r="O6" s="126"/>
      <c r="P6" s="126"/>
      <c r="Q6" s="126"/>
      <c r="R6" s="126"/>
    </row>
    <row r="7" spans="1:19" ht="15.75" x14ac:dyDescent="0.25">
      <c r="A7" s="147" t="s">
        <v>1298</v>
      </c>
      <c r="B7" s="147"/>
      <c r="C7" s="147"/>
      <c r="D7" s="147"/>
      <c r="E7" s="147"/>
      <c r="F7" s="147"/>
      <c r="G7" s="147"/>
      <c r="H7" s="147"/>
      <c r="I7" s="147"/>
      <c r="J7" s="147"/>
      <c r="K7" s="147"/>
      <c r="L7" s="147"/>
      <c r="M7" s="147"/>
      <c r="N7" s="147"/>
      <c r="O7" s="147"/>
      <c r="P7" s="147"/>
      <c r="Q7" s="147"/>
      <c r="R7" s="147"/>
    </row>
    <row r="8" spans="1:19" ht="18.75" x14ac:dyDescent="0.3">
      <c r="A8" s="23"/>
      <c r="P8" s="11"/>
    </row>
    <row r="9" spans="1:19" ht="20.25" customHeight="1" x14ac:dyDescent="0.5">
      <c r="A9" s="141" t="s">
        <v>1196</v>
      </c>
      <c r="B9" s="142"/>
      <c r="C9" s="142"/>
      <c r="D9" s="142"/>
      <c r="E9" s="142"/>
      <c r="F9" s="142"/>
      <c r="G9" s="142"/>
      <c r="H9" s="143"/>
      <c r="I9" s="139" t="s">
        <v>1235</v>
      </c>
      <c r="J9" s="144" t="s">
        <v>1197</v>
      </c>
      <c r="K9" s="145"/>
      <c r="L9" s="145"/>
      <c r="M9" s="145"/>
      <c r="N9" s="145"/>
      <c r="O9" s="145"/>
      <c r="P9" s="145"/>
      <c r="Q9" s="145"/>
      <c r="R9" s="146"/>
      <c r="S9" s="19"/>
    </row>
    <row r="10" spans="1:19" ht="30.75" customHeight="1" x14ac:dyDescent="0.25">
      <c r="A10" s="56" t="s">
        <v>1147</v>
      </c>
      <c r="B10" s="56" t="s">
        <v>1148</v>
      </c>
      <c r="C10" s="56" t="s">
        <v>1152</v>
      </c>
      <c r="D10" s="56" t="s">
        <v>1153</v>
      </c>
      <c r="E10" s="56" t="s">
        <v>1150</v>
      </c>
      <c r="F10" s="56" t="s">
        <v>1273</v>
      </c>
      <c r="G10" s="56" t="s">
        <v>1149</v>
      </c>
      <c r="H10" s="56" t="s">
        <v>1272</v>
      </c>
      <c r="I10" s="140"/>
      <c r="J10" s="56" t="s">
        <v>1276</v>
      </c>
      <c r="K10" s="56" t="s">
        <v>1242</v>
      </c>
      <c r="L10" s="56" t="s">
        <v>1151</v>
      </c>
      <c r="M10" s="56" t="s">
        <v>1282</v>
      </c>
      <c r="N10" s="56" t="s">
        <v>1274</v>
      </c>
      <c r="O10" s="56" t="s">
        <v>1275</v>
      </c>
      <c r="P10" s="56" t="s">
        <v>1198</v>
      </c>
      <c r="Q10" s="56" t="s">
        <v>1267</v>
      </c>
      <c r="R10" s="114" t="s">
        <v>1266</v>
      </c>
      <c r="S10" s="113"/>
    </row>
    <row r="11" spans="1:19" s="14" customFormat="1" ht="15.75" customHeight="1" x14ac:dyDescent="0.35">
      <c r="A11" s="57" t="s">
        <v>292</v>
      </c>
      <c r="B11" s="58" t="s">
        <v>293</v>
      </c>
      <c r="C11" s="58" t="s">
        <v>294</v>
      </c>
      <c r="D11" s="58" t="s">
        <v>295</v>
      </c>
      <c r="E11" s="58" t="s">
        <v>59</v>
      </c>
      <c r="F11" s="59">
        <v>43101</v>
      </c>
      <c r="G11" s="58" t="s">
        <v>13</v>
      </c>
      <c r="H11" s="60">
        <v>50</v>
      </c>
      <c r="I11" s="61"/>
      <c r="J11" s="62">
        <v>41687</v>
      </c>
      <c r="K11" s="63">
        <v>42687</v>
      </c>
      <c r="L11" s="63">
        <v>42318</v>
      </c>
      <c r="M11" s="63" t="s">
        <v>1</v>
      </c>
      <c r="N11" s="63" t="s">
        <v>1234</v>
      </c>
      <c r="O11" s="63" t="s">
        <v>1234</v>
      </c>
      <c r="P11" s="63" t="s">
        <v>1</v>
      </c>
      <c r="Q11" s="63">
        <v>42811</v>
      </c>
      <c r="R11" s="64">
        <v>42824</v>
      </c>
    </row>
    <row r="12" spans="1:19" s="14" customFormat="1" ht="15.75" customHeight="1" x14ac:dyDescent="0.35">
      <c r="A12" s="57" t="s">
        <v>306</v>
      </c>
      <c r="B12" s="58" t="s">
        <v>1200</v>
      </c>
      <c r="C12" s="58" t="s">
        <v>208</v>
      </c>
      <c r="D12" s="58" t="s">
        <v>308</v>
      </c>
      <c r="E12" s="58" t="s">
        <v>102</v>
      </c>
      <c r="F12" s="59">
        <v>43112</v>
      </c>
      <c r="G12" s="58" t="s">
        <v>11</v>
      </c>
      <c r="H12" s="60">
        <v>197</v>
      </c>
      <c r="I12" s="61" t="s">
        <v>1195</v>
      </c>
      <c r="J12" s="62">
        <v>41666</v>
      </c>
      <c r="K12" s="63">
        <v>43005</v>
      </c>
      <c r="L12" s="63">
        <v>42724</v>
      </c>
      <c r="M12" s="63" t="s">
        <v>1</v>
      </c>
      <c r="N12" s="63" t="s">
        <v>1234</v>
      </c>
      <c r="O12" s="63" t="s">
        <v>1234</v>
      </c>
      <c r="P12" s="63" t="s">
        <v>1</v>
      </c>
      <c r="Q12" s="63">
        <v>43077</v>
      </c>
      <c r="R12" s="64">
        <v>43084</v>
      </c>
    </row>
    <row r="13" spans="1:19" s="14" customFormat="1" ht="15.75" customHeight="1" x14ac:dyDescent="0.35">
      <c r="A13" s="57" t="s">
        <v>232</v>
      </c>
      <c r="B13" s="58" t="s">
        <v>233</v>
      </c>
      <c r="C13" s="58" t="s">
        <v>129</v>
      </c>
      <c r="D13" s="58" t="s">
        <v>234</v>
      </c>
      <c r="E13" s="58" t="s">
        <v>91</v>
      </c>
      <c r="F13" s="59">
        <v>43115</v>
      </c>
      <c r="G13" s="58" t="s">
        <v>45</v>
      </c>
      <c r="H13" s="60">
        <v>270</v>
      </c>
      <c r="I13" s="61"/>
      <c r="J13" s="62">
        <v>41135</v>
      </c>
      <c r="K13" s="63">
        <v>41397</v>
      </c>
      <c r="L13" s="63">
        <v>41619</v>
      </c>
      <c r="M13" s="63" t="s">
        <v>1</v>
      </c>
      <c r="N13" s="63" t="s">
        <v>1</v>
      </c>
      <c r="O13" s="63" t="s">
        <v>1234</v>
      </c>
      <c r="P13" s="63" t="s">
        <v>1</v>
      </c>
      <c r="Q13" s="63" t="s">
        <v>1188</v>
      </c>
      <c r="R13" s="64" t="s">
        <v>1188</v>
      </c>
    </row>
    <row r="14" spans="1:19" s="14" customFormat="1" ht="15.75" customHeight="1" x14ac:dyDescent="0.35">
      <c r="A14" s="57" t="s">
        <v>355</v>
      </c>
      <c r="B14" s="58" t="s">
        <v>356</v>
      </c>
      <c r="C14" s="58" t="s">
        <v>256</v>
      </c>
      <c r="D14" s="58" t="s">
        <v>357</v>
      </c>
      <c r="E14" s="58" t="s">
        <v>57</v>
      </c>
      <c r="F14" s="59">
        <v>43115</v>
      </c>
      <c r="G14" s="58" t="s">
        <v>13</v>
      </c>
      <c r="H14" s="60">
        <v>101.6</v>
      </c>
      <c r="I14" s="61" t="s">
        <v>1195</v>
      </c>
      <c r="J14" s="62">
        <v>41892</v>
      </c>
      <c r="K14" s="63">
        <v>42712</v>
      </c>
      <c r="L14" s="63">
        <v>42579</v>
      </c>
      <c r="M14" s="63" t="s">
        <v>1</v>
      </c>
      <c r="N14" s="63" t="s">
        <v>1234</v>
      </c>
      <c r="O14" s="63" t="s">
        <v>1234</v>
      </c>
      <c r="P14" s="63" t="s">
        <v>1</v>
      </c>
      <c r="Q14" s="63">
        <v>42748</v>
      </c>
      <c r="R14" s="64">
        <v>42780</v>
      </c>
    </row>
    <row r="15" spans="1:19" s="14" customFormat="1" ht="15.75" customHeight="1" x14ac:dyDescent="0.35">
      <c r="A15" s="57" t="s">
        <v>382</v>
      </c>
      <c r="B15" s="58" t="s">
        <v>383</v>
      </c>
      <c r="C15" s="58" t="s">
        <v>384</v>
      </c>
      <c r="D15" s="58" t="s">
        <v>385</v>
      </c>
      <c r="E15" s="58" t="s">
        <v>46</v>
      </c>
      <c r="F15" s="59">
        <v>43132</v>
      </c>
      <c r="G15" s="58" t="s">
        <v>45</v>
      </c>
      <c r="H15" s="60">
        <v>12</v>
      </c>
      <c r="I15" s="61"/>
      <c r="J15" s="62">
        <v>42095</v>
      </c>
      <c r="K15" s="63">
        <v>42395</v>
      </c>
      <c r="L15" s="63">
        <v>42670</v>
      </c>
      <c r="M15" s="63" t="s">
        <v>1</v>
      </c>
      <c r="N15" s="63" t="s">
        <v>1234</v>
      </c>
      <c r="O15" s="63" t="s">
        <v>1234</v>
      </c>
      <c r="P15" s="63" t="s">
        <v>1</v>
      </c>
      <c r="Q15" s="63" t="s">
        <v>1188</v>
      </c>
      <c r="R15" s="64" t="s">
        <v>1188</v>
      </c>
    </row>
    <row r="16" spans="1:19" s="14" customFormat="1" ht="15.75" customHeight="1" x14ac:dyDescent="0.35">
      <c r="A16" s="57" t="s">
        <v>498</v>
      </c>
      <c r="B16" s="58" t="s">
        <v>499</v>
      </c>
      <c r="C16" s="58" t="s">
        <v>497</v>
      </c>
      <c r="D16" s="58" t="s">
        <v>500</v>
      </c>
      <c r="E16" s="58" t="s">
        <v>46</v>
      </c>
      <c r="F16" s="59">
        <v>43132</v>
      </c>
      <c r="G16" s="58" t="s">
        <v>45</v>
      </c>
      <c r="H16" s="60">
        <v>11</v>
      </c>
      <c r="I16" s="61"/>
      <c r="J16" s="62">
        <v>42125</v>
      </c>
      <c r="K16" s="63">
        <v>42626</v>
      </c>
      <c r="L16" s="63">
        <v>42613</v>
      </c>
      <c r="M16" s="63" t="s">
        <v>1</v>
      </c>
      <c r="N16" s="63" t="s">
        <v>1</v>
      </c>
      <c r="O16" s="63" t="s">
        <v>1</v>
      </c>
      <c r="P16" s="63" t="s">
        <v>1</v>
      </c>
      <c r="Q16" s="63">
        <v>42772</v>
      </c>
      <c r="R16" s="64"/>
    </row>
    <row r="17" spans="1:18" s="14" customFormat="1" ht="15.75" customHeight="1" x14ac:dyDescent="0.35">
      <c r="A17" s="57" t="s">
        <v>541</v>
      </c>
      <c r="B17" s="58" t="s">
        <v>542</v>
      </c>
      <c r="C17" s="58" t="s">
        <v>214</v>
      </c>
      <c r="D17" s="58" t="s">
        <v>543</v>
      </c>
      <c r="E17" s="58" t="s">
        <v>50</v>
      </c>
      <c r="F17" s="59">
        <v>43132</v>
      </c>
      <c r="G17" s="58" t="s">
        <v>11</v>
      </c>
      <c r="H17" s="60">
        <v>432.5</v>
      </c>
      <c r="I17" s="61" t="s">
        <v>1188</v>
      </c>
      <c r="J17" s="62">
        <v>42849</v>
      </c>
      <c r="K17" s="63"/>
      <c r="L17" s="63"/>
      <c r="M17" s="63" t="s">
        <v>2</v>
      </c>
      <c r="N17" s="63" t="s">
        <v>1234</v>
      </c>
      <c r="O17" s="63" t="s">
        <v>1234</v>
      </c>
      <c r="P17" s="63" t="s">
        <v>2</v>
      </c>
      <c r="Q17" s="63" t="s">
        <v>1188</v>
      </c>
      <c r="R17" s="64" t="s">
        <v>1188</v>
      </c>
    </row>
    <row r="18" spans="1:18" s="14" customFormat="1" ht="15.75" customHeight="1" x14ac:dyDescent="0.35">
      <c r="A18" s="57" t="s">
        <v>546</v>
      </c>
      <c r="B18" s="58" t="s">
        <v>547</v>
      </c>
      <c r="C18" s="58" t="s">
        <v>214</v>
      </c>
      <c r="D18" s="58"/>
      <c r="E18" s="58" t="s">
        <v>49</v>
      </c>
      <c r="F18" s="59">
        <v>43132</v>
      </c>
      <c r="G18" s="58" t="s">
        <v>11</v>
      </c>
      <c r="H18" s="60">
        <v>89.6</v>
      </c>
      <c r="I18" s="61" t="s">
        <v>1188</v>
      </c>
      <c r="J18" s="62">
        <v>42993</v>
      </c>
      <c r="K18" s="63">
        <v>43021</v>
      </c>
      <c r="L18" s="63"/>
      <c r="M18" s="63" t="s">
        <v>2</v>
      </c>
      <c r="N18" s="63" t="s">
        <v>1234</v>
      </c>
      <c r="O18" s="63" t="s">
        <v>1234</v>
      </c>
      <c r="P18" s="63" t="s">
        <v>2</v>
      </c>
      <c r="Q18" s="63" t="s">
        <v>1188</v>
      </c>
      <c r="R18" s="64" t="s">
        <v>1188</v>
      </c>
    </row>
    <row r="19" spans="1:18" s="14" customFormat="1" ht="15.75" customHeight="1" x14ac:dyDescent="0.35">
      <c r="A19" s="57" t="s">
        <v>279</v>
      </c>
      <c r="B19" s="58" t="s">
        <v>280</v>
      </c>
      <c r="C19" s="58" t="s">
        <v>149</v>
      </c>
      <c r="D19" s="58" t="s">
        <v>281</v>
      </c>
      <c r="E19" s="58" t="s">
        <v>52</v>
      </c>
      <c r="F19" s="59">
        <v>43143</v>
      </c>
      <c r="G19" s="58" t="s">
        <v>13</v>
      </c>
      <c r="H19" s="60">
        <v>150</v>
      </c>
      <c r="I19" s="61"/>
      <c r="J19" s="62">
        <v>42320</v>
      </c>
      <c r="K19" s="63">
        <v>42940</v>
      </c>
      <c r="L19" s="63">
        <v>42030</v>
      </c>
      <c r="M19" s="63" t="s">
        <v>1</v>
      </c>
      <c r="N19" s="63" t="s">
        <v>1234</v>
      </c>
      <c r="O19" s="63" t="s">
        <v>1234</v>
      </c>
      <c r="P19" s="63" t="s">
        <v>1</v>
      </c>
      <c r="Q19" s="63" t="s">
        <v>1188</v>
      </c>
      <c r="R19" s="64" t="s">
        <v>1188</v>
      </c>
    </row>
    <row r="20" spans="1:18" s="14" customFormat="1" ht="15.75" customHeight="1" x14ac:dyDescent="0.35">
      <c r="A20" s="57" t="s">
        <v>209</v>
      </c>
      <c r="B20" s="58" t="s">
        <v>210</v>
      </c>
      <c r="C20" s="58" t="s">
        <v>211</v>
      </c>
      <c r="D20" s="58" t="s">
        <v>212</v>
      </c>
      <c r="E20" s="58" t="s">
        <v>46</v>
      </c>
      <c r="F20" s="59">
        <v>43144</v>
      </c>
      <c r="G20" s="58" t="s">
        <v>45</v>
      </c>
      <c r="H20" s="60">
        <v>115</v>
      </c>
      <c r="I20" s="61" t="s">
        <v>1195</v>
      </c>
      <c r="J20" s="62">
        <v>40981</v>
      </c>
      <c r="K20" s="63">
        <v>42172</v>
      </c>
      <c r="L20" s="63">
        <v>42270</v>
      </c>
      <c r="M20" s="63" t="s">
        <v>1</v>
      </c>
      <c r="N20" s="63" t="s">
        <v>1</v>
      </c>
      <c r="O20" s="63" t="s">
        <v>1</v>
      </c>
      <c r="P20" s="63" t="s">
        <v>1</v>
      </c>
      <c r="Q20" s="63" t="s">
        <v>1188</v>
      </c>
      <c r="R20" s="64" t="s">
        <v>1188</v>
      </c>
    </row>
    <row r="21" spans="1:18" s="14" customFormat="1" ht="15.75" customHeight="1" x14ac:dyDescent="0.35">
      <c r="A21" s="57" t="s">
        <v>535</v>
      </c>
      <c r="B21" s="58" t="s">
        <v>536</v>
      </c>
      <c r="C21" s="58" t="s">
        <v>214</v>
      </c>
      <c r="D21" s="58" t="s">
        <v>537</v>
      </c>
      <c r="E21" s="58" t="s">
        <v>43</v>
      </c>
      <c r="F21" s="59">
        <v>43160</v>
      </c>
      <c r="G21" s="58" t="s">
        <v>11</v>
      </c>
      <c r="H21" s="60">
        <v>44</v>
      </c>
      <c r="I21" s="61" t="s">
        <v>1188</v>
      </c>
      <c r="J21" s="62">
        <v>42660</v>
      </c>
      <c r="K21" s="63"/>
      <c r="L21" s="63"/>
      <c r="M21" s="63" t="s">
        <v>2</v>
      </c>
      <c r="N21" s="63" t="s">
        <v>1234</v>
      </c>
      <c r="O21" s="63" t="s">
        <v>1234</v>
      </c>
      <c r="P21" s="63" t="s">
        <v>2</v>
      </c>
      <c r="Q21" s="63" t="s">
        <v>1188</v>
      </c>
      <c r="R21" s="64" t="s">
        <v>1188</v>
      </c>
    </row>
    <row r="22" spans="1:18" s="14" customFormat="1" ht="15.75" customHeight="1" x14ac:dyDescent="0.35">
      <c r="A22" s="57" t="s">
        <v>538</v>
      </c>
      <c r="B22" s="58" t="s">
        <v>539</v>
      </c>
      <c r="C22" s="58" t="s">
        <v>214</v>
      </c>
      <c r="D22" s="58" t="s">
        <v>540</v>
      </c>
      <c r="E22" s="58" t="s">
        <v>43</v>
      </c>
      <c r="F22" s="59">
        <v>43160</v>
      </c>
      <c r="G22" s="58" t="s">
        <v>11</v>
      </c>
      <c r="H22" s="60">
        <v>44</v>
      </c>
      <c r="I22" s="61" t="s">
        <v>1188</v>
      </c>
      <c r="J22" s="62">
        <v>42660</v>
      </c>
      <c r="K22" s="63">
        <v>42922</v>
      </c>
      <c r="L22" s="63"/>
      <c r="M22" s="63" t="s">
        <v>2</v>
      </c>
      <c r="N22" s="63" t="s">
        <v>1234</v>
      </c>
      <c r="O22" s="63" t="s">
        <v>1234</v>
      </c>
      <c r="P22" s="63" t="s">
        <v>2</v>
      </c>
      <c r="Q22" s="63" t="s">
        <v>1188</v>
      </c>
      <c r="R22" s="64" t="s">
        <v>1188</v>
      </c>
    </row>
    <row r="23" spans="1:18" s="14" customFormat="1" ht="15.75" customHeight="1" x14ac:dyDescent="0.35">
      <c r="A23" s="57" t="s">
        <v>544</v>
      </c>
      <c r="B23" s="58" t="s">
        <v>545</v>
      </c>
      <c r="C23" s="58" t="s">
        <v>214</v>
      </c>
      <c r="D23" s="58"/>
      <c r="E23" s="58" t="s">
        <v>43</v>
      </c>
      <c r="F23" s="59">
        <v>43160</v>
      </c>
      <c r="G23" s="58" t="s">
        <v>11</v>
      </c>
      <c r="H23" s="60">
        <v>114</v>
      </c>
      <c r="I23" s="61" t="s">
        <v>1188</v>
      </c>
      <c r="J23" s="62">
        <v>42993</v>
      </c>
      <c r="K23" s="63">
        <v>42961</v>
      </c>
      <c r="L23" s="63"/>
      <c r="M23" s="63" t="s">
        <v>2</v>
      </c>
      <c r="N23" s="63" t="s">
        <v>1234</v>
      </c>
      <c r="O23" s="63" t="s">
        <v>1234</v>
      </c>
      <c r="P23" s="63" t="s">
        <v>2</v>
      </c>
      <c r="Q23" s="63" t="s">
        <v>1188</v>
      </c>
      <c r="R23" s="64" t="s">
        <v>1188</v>
      </c>
    </row>
    <row r="24" spans="1:18" s="14" customFormat="1" ht="15.75" customHeight="1" x14ac:dyDescent="0.35">
      <c r="A24" s="57" t="s">
        <v>548</v>
      </c>
      <c r="B24" s="58" t="s">
        <v>549</v>
      </c>
      <c r="C24" s="58" t="s">
        <v>214</v>
      </c>
      <c r="D24" s="58"/>
      <c r="E24" s="58" t="s">
        <v>43</v>
      </c>
      <c r="F24" s="59">
        <v>43160</v>
      </c>
      <c r="G24" s="58" t="s">
        <v>11</v>
      </c>
      <c r="H24" s="60">
        <v>184</v>
      </c>
      <c r="I24" s="61" t="s">
        <v>1188</v>
      </c>
      <c r="J24" s="62">
        <v>42993</v>
      </c>
      <c r="K24" s="63">
        <v>43081</v>
      </c>
      <c r="L24" s="63"/>
      <c r="M24" s="63" t="s">
        <v>2</v>
      </c>
      <c r="N24" s="63" t="s">
        <v>1234</v>
      </c>
      <c r="O24" s="63" t="s">
        <v>1234</v>
      </c>
      <c r="P24" s="63" t="s">
        <v>2</v>
      </c>
      <c r="Q24" s="63" t="s">
        <v>1188</v>
      </c>
      <c r="R24" s="64" t="s">
        <v>1188</v>
      </c>
    </row>
    <row r="25" spans="1:18" s="14" customFormat="1" ht="15.75" customHeight="1" x14ac:dyDescent="0.35">
      <c r="A25" s="57" t="s">
        <v>550</v>
      </c>
      <c r="B25" s="58" t="s">
        <v>551</v>
      </c>
      <c r="C25" s="58" t="s">
        <v>214</v>
      </c>
      <c r="D25" s="58"/>
      <c r="E25" s="58" t="s">
        <v>43</v>
      </c>
      <c r="F25" s="59">
        <v>43160</v>
      </c>
      <c r="G25" s="58" t="s">
        <v>11</v>
      </c>
      <c r="H25" s="60">
        <v>115</v>
      </c>
      <c r="I25" s="61" t="s">
        <v>1188</v>
      </c>
      <c r="J25" s="62">
        <v>42993</v>
      </c>
      <c r="K25" s="63">
        <v>43081</v>
      </c>
      <c r="L25" s="63"/>
      <c r="M25" s="63" t="s">
        <v>2</v>
      </c>
      <c r="N25" s="63" t="s">
        <v>1234</v>
      </c>
      <c r="O25" s="63" t="s">
        <v>1234</v>
      </c>
      <c r="P25" s="63" t="s">
        <v>2</v>
      </c>
      <c r="Q25" s="63" t="s">
        <v>1188</v>
      </c>
      <c r="R25" s="64" t="s">
        <v>1188</v>
      </c>
    </row>
    <row r="26" spans="1:18" s="14" customFormat="1" ht="15.75" customHeight="1" x14ac:dyDescent="0.35">
      <c r="A26" s="57" t="s">
        <v>552</v>
      </c>
      <c r="B26" s="58" t="s">
        <v>553</v>
      </c>
      <c r="C26" s="58" t="s">
        <v>214</v>
      </c>
      <c r="D26" s="58"/>
      <c r="E26" s="58" t="s">
        <v>50</v>
      </c>
      <c r="F26" s="59">
        <v>43160</v>
      </c>
      <c r="G26" s="58" t="s">
        <v>11</v>
      </c>
      <c r="H26" s="60">
        <v>121.5</v>
      </c>
      <c r="I26" s="61" t="s">
        <v>1188</v>
      </c>
      <c r="J26" s="62">
        <v>42993</v>
      </c>
      <c r="K26" s="63"/>
      <c r="L26" s="63"/>
      <c r="M26" s="63" t="s">
        <v>2</v>
      </c>
      <c r="N26" s="63" t="s">
        <v>1234</v>
      </c>
      <c r="O26" s="63" t="s">
        <v>1234</v>
      </c>
      <c r="P26" s="63" t="s">
        <v>2</v>
      </c>
      <c r="Q26" s="63" t="s">
        <v>1188</v>
      </c>
      <c r="R26" s="64" t="s">
        <v>1188</v>
      </c>
    </row>
    <row r="27" spans="1:18" s="14" customFormat="1" ht="15.75" customHeight="1" x14ac:dyDescent="0.35">
      <c r="A27" s="57" t="s">
        <v>554</v>
      </c>
      <c r="B27" s="58" t="s">
        <v>555</v>
      </c>
      <c r="C27" s="58" t="s">
        <v>214</v>
      </c>
      <c r="D27" s="58"/>
      <c r="E27" s="58" t="s">
        <v>50</v>
      </c>
      <c r="F27" s="59">
        <v>43160</v>
      </c>
      <c r="G27" s="58" t="s">
        <v>11</v>
      </c>
      <c r="H27" s="60">
        <v>214.5</v>
      </c>
      <c r="I27" s="61" t="s">
        <v>1188</v>
      </c>
      <c r="J27" s="62">
        <v>42993</v>
      </c>
      <c r="K27" s="63">
        <v>43047</v>
      </c>
      <c r="L27" s="63"/>
      <c r="M27" s="63" t="s">
        <v>2</v>
      </c>
      <c r="N27" s="63" t="s">
        <v>1234</v>
      </c>
      <c r="O27" s="63" t="s">
        <v>1234</v>
      </c>
      <c r="P27" s="63" t="s">
        <v>2</v>
      </c>
      <c r="Q27" s="63" t="s">
        <v>1188</v>
      </c>
      <c r="R27" s="64" t="s">
        <v>1188</v>
      </c>
    </row>
    <row r="28" spans="1:18" s="14" customFormat="1" ht="15.75" customHeight="1" x14ac:dyDescent="0.35">
      <c r="A28" s="57" t="s">
        <v>556</v>
      </c>
      <c r="B28" s="58" t="s">
        <v>557</v>
      </c>
      <c r="C28" s="58" t="s">
        <v>214</v>
      </c>
      <c r="D28" s="58"/>
      <c r="E28" s="58" t="s">
        <v>50</v>
      </c>
      <c r="F28" s="59">
        <v>43160</v>
      </c>
      <c r="G28" s="58" t="s">
        <v>11</v>
      </c>
      <c r="H28" s="60">
        <v>149.5</v>
      </c>
      <c r="I28" s="61" t="s">
        <v>1188</v>
      </c>
      <c r="J28" s="62">
        <v>42993</v>
      </c>
      <c r="K28" s="63">
        <v>43081</v>
      </c>
      <c r="L28" s="63"/>
      <c r="M28" s="63" t="s">
        <v>2</v>
      </c>
      <c r="N28" s="63" t="s">
        <v>1234</v>
      </c>
      <c r="O28" s="63" t="s">
        <v>1234</v>
      </c>
      <c r="P28" s="63" t="s">
        <v>2</v>
      </c>
      <c r="Q28" s="63" t="s">
        <v>1188</v>
      </c>
      <c r="R28" s="64" t="s">
        <v>1188</v>
      </c>
    </row>
    <row r="29" spans="1:18" s="14" customFormat="1" ht="15.75" customHeight="1" x14ac:dyDescent="0.35">
      <c r="A29" s="57" t="s">
        <v>558</v>
      </c>
      <c r="B29" s="58" t="s">
        <v>559</v>
      </c>
      <c r="C29" s="58" t="s">
        <v>214</v>
      </c>
      <c r="D29" s="58"/>
      <c r="E29" s="58" t="s">
        <v>50</v>
      </c>
      <c r="F29" s="59">
        <v>43160</v>
      </c>
      <c r="G29" s="58" t="s">
        <v>11</v>
      </c>
      <c r="H29" s="60">
        <v>186</v>
      </c>
      <c r="I29" s="61" t="s">
        <v>1188</v>
      </c>
      <c r="J29" s="62">
        <v>42993</v>
      </c>
      <c r="K29" s="63">
        <v>43047</v>
      </c>
      <c r="L29" s="63"/>
      <c r="M29" s="63" t="s">
        <v>2</v>
      </c>
      <c r="N29" s="63" t="s">
        <v>1234</v>
      </c>
      <c r="O29" s="63" t="s">
        <v>1234</v>
      </c>
      <c r="P29" s="63" t="s">
        <v>2</v>
      </c>
      <c r="Q29" s="63" t="s">
        <v>1188</v>
      </c>
      <c r="R29" s="64" t="s">
        <v>1188</v>
      </c>
    </row>
    <row r="30" spans="1:18" s="14" customFormat="1" ht="15.75" customHeight="1" x14ac:dyDescent="0.35">
      <c r="A30" s="57" t="s">
        <v>416</v>
      </c>
      <c r="B30" s="58" t="s">
        <v>417</v>
      </c>
      <c r="C30" s="58" t="s">
        <v>418</v>
      </c>
      <c r="D30" s="58" t="s">
        <v>419</v>
      </c>
      <c r="E30" s="58" t="s">
        <v>113</v>
      </c>
      <c r="F30" s="59">
        <v>43174</v>
      </c>
      <c r="G30" s="58" t="s">
        <v>11</v>
      </c>
      <c r="H30" s="60">
        <v>160</v>
      </c>
      <c r="I30" s="61" t="s">
        <v>1236</v>
      </c>
      <c r="J30" s="62">
        <v>42100</v>
      </c>
      <c r="K30" s="63">
        <v>42458</v>
      </c>
      <c r="L30" s="63">
        <v>42291</v>
      </c>
      <c r="M30" s="63" t="s">
        <v>1</v>
      </c>
      <c r="N30" s="63" t="s">
        <v>1234</v>
      </c>
      <c r="O30" s="63" t="s">
        <v>1234</v>
      </c>
      <c r="P30" s="63" t="s">
        <v>1</v>
      </c>
      <c r="Q30" s="63" t="s">
        <v>1188</v>
      </c>
      <c r="R30" s="64" t="s">
        <v>1188</v>
      </c>
    </row>
    <row r="31" spans="1:18" s="14" customFormat="1" ht="15.75" customHeight="1" x14ac:dyDescent="0.35">
      <c r="A31" s="57" t="s">
        <v>315</v>
      </c>
      <c r="B31" s="58" t="s">
        <v>1201</v>
      </c>
      <c r="C31" s="58" t="s">
        <v>316</v>
      </c>
      <c r="D31" s="58" t="s">
        <v>317</v>
      </c>
      <c r="E31" s="58" t="s">
        <v>101</v>
      </c>
      <c r="F31" s="59">
        <v>43190</v>
      </c>
      <c r="G31" s="58" t="s">
        <v>11</v>
      </c>
      <c r="H31" s="60">
        <v>200</v>
      </c>
      <c r="I31" s="61"/>
      <c r="J31" s="62">
        <v>41775</v>
      </c>
      <c r="K31" s="63">
        <v>42986</v>
      </c>
      <c r="L31" s="63">
        <v>42419</v>
      </c>
      <c r="M31" s="63" t="s">
        <v>1</v>
      </c>
      <c r="N31" s="63" t="s">
        <v>1234</v>
      </c>
      <c r="O31" s="63" t="s">
        <v>1234</v>
      </c>
      <c r="P31" s="63" t="s">
        <v>1</v>
      </c>
      <c r="Q31" s="63">
        <v>43089</v>
      </c>
      <c r="R31" s="64"/>
    </row>
    <row r="32" spans="1:18" s="14" customFormat="1" ht="15.75" customHeight="1" x14ac:dyDescent="0.35">
      <c r="A32" s="57" t="s">
        <v>421</v>
      </c>
      <c r="B32" s="58" t="s">
        <v>422</v>
      </c>
      <c r="C32" s="58" t="s">
        <v>83</v>
      </c>
      <c r="D32" s="58" t="s">
        <v>423</v>
      </c>
      <c r="E32" s="58" t="s">
        <v>58</v>
      </c>
      <c r="F32" s="59">
        <v>43202</v>
      </c>
      <c r="G32" s="58" t="s">
        <v>11</v>
      </c>
      <c r="H32" s="60">
        <v>300</v>
      </c>
      <c r="I32" s="61" t="s">
        <v>1195</v>
      </c>
      <c r="J32" s="62">
        <v>42125</v>
      </c>
      <c r="K32" s="63">
        <v>42324</v>
      </c>
      <c r="L32" s="63">
        <v>42738</v>
      </c>
      <c r="M32" s="63" t="s">
        <v>1</v>
      </c>
      <c r="N32" s="63" t="s">
        <v>1234</v>
      </c>
      <c r="O32" s="63" t="s">
        <v>1234</v>
      </c>
      <c r="P32" s="63" t="s">
        <v>1</v>
      </c>
      <c r="Q32" s="63">
        <v>43077</v>
      </c>
      <c r="R32" s="64">
        <v>43088</v>
      </c>
    </row>
    <row r="33" spans="1:18" s="14" customFormat="1" ht="15.75" customHeight="1" x14ac:dyDescent="0.35">
      <c r="A33" s="57" t="s">
        <v>393</v>
      </c>
      <c r="B33" s="58" t="s">
        <v>394</v>
      </c>
      <c r="C33" s="58" t="s">
        <v>395</v>
      </c>
      <c r="D33" s="58" t="s">
        <v>396</v>
      </c>
      <c r="E33" s="58" t="s">
        <v>120</v>
      </c>
      <c r="F33" s="59">
        <v>43252</v>
      </c>
      <c r="G33" s="58" t="s">
        <v>13</v>
      </c>
      <c r="H33" s="60">
        <v>180</v>
      </c>
      <c r="I33" s="61"/>
      <c r="J33" s="62">
        <v>41940</v>
      </c>
      <c r="K33" s="63">
        <v>42947</v>
      </c>
      <c r="L33" s="63">
        <v>42251</v>
      </c>
      <c r="M33" s="63" t="s">
        <v>1</v>
      </c>
      <c r="N33" s="63" t="s">
        <v>1234</v>
      </c>
      <c r="O33" s="63" t="s">
        <v>1234</v>
      </c>
      <c r="P33" s="63" t="s">
        <v>1</v>
      </c>
      <c r="Q33" s="63" t="s">
        <v>1188</v>
      </c>
      <c r="R33" s="64" t="s">
        <v>1188</v>
      </c>
    </row>
    <row r="34" spans="1:18" s="14" customFormat="1" ht="15.75" customHeight="1" x14ac:dyDescent="0.35">
      <c r="A34" s="57" t="s">
        <v>412</v>
      </c>
      <c r="B34" s="58" t="s">
        <v>413</v>
      </c>
      <c r="C34" s="58" t="s">
        <v>414</v>
      </c>
      <c r="D34" s="58" t="s">
        <v>415</v>
      </c>
      <c r="E34" s="58" t="s">
        <v>95</v>
      </c>
      <c r="F34" s="59">
        <v>43266</v>
      </c>
      <c r="G34" s="58" t="s">
        <v>11</v>
      </c>
      <c r="H34" s="60">
        <v>148.4</v>
      </c>
      <c r="I34" s="61" t="s">
        <v>1237</v>
      </c>
      <c r="J34" s="62">
        <v>42090</v>
      </c>
      <c r="K34" s="63">
        <v>43028</v>
      </c>
      <c r="L34" s="63">
        <v>42809</v>
      </c>
      <c r="M34" s="63" t="s">
        <v>1</v>
      </c>
      <c r="N34" s="63" t="s">
        <v>1234</v>
      </c>
      <c r="O34" s="63" t="s">
        <v>1234</v>
      </c>
      <c r="P34" s="63" t="s">
        <v>1</v>
      </c>
      <c r="Q34" s="63" t="s">
        <v>1188</v>
      </c>
      <c r="R34" s="64" t="s">
        <v>1188</v>
      </c>
    </row>
    <row r="35" spans="1:18" s="14" customFormat="1" ht="15.75" customHeight="1" x14ac:dyDescent="0.35">
      <c r="A35" s="57" t="s">
        <v>572</v>
      </c>
      <c r="B35" s="58" t="s">
        <v>573</v>
      </c>
      <c r="C35" s="58" t="s">
        <v>516</v>
      </c>
      <c r="D35" s="58" t="s">
        <v>574</v>
      </c>
      <c r="E35" s="58" t="s">
        <v>515</v>
      </c>
      <c r="F35" s="59">
        <v>43282</v>
      </c>
      <c r="G35" s="58" t="s">
        <v>45</v>
      </c>
      <c r="H35" s="60">
        <v>225.8</v>
      </c>
      <c r="I35" s="61"/>
      <c r="J35" s="62">
        <v>42292</v>
      </c>
      <c r="K35" s="63">
        <v>42864</v>
      </c>
      <c r="L35" s="63">
        <v>42797</v>
      </c>
      <c r="M35" s="63" t="s">
        <v>1</v>
      </c>
      <c r="N35" s="63" t="s">
        <v>1</v>
      </c>
      <c r="O35" s="63" t="s">
        <v>1234</v>
      </c>
      <c r="P35" s="63" t="s">
        <v>1</v>
      </c>
      <c r="Q35" s="63" t="s">
        <v>1188</v>
      </c>
      <c r="R35" s="64" t="s">
        <v>1188</v>
      </c>
    </row>
    <row r="36" spans="1:18" s="14" customFormat="1" ht="15.75" customHeight="1" x14ac:dyDescent="0.35">
      <c r="A36" s="57" t="s">
        <v>184</v>
      </c>
      <c r="B36" s="58" t="s">
        <v>185</v>
      </c>
      <c r="C36" s="58" t="s">
        <v>187</v>
      </c>
      <c r="D36" s="58" t="s">
        <v>188</v>
      </c>
      <c r="E36" s="58" t="s">
        <v>186</v>
      </c>
      <c r="F36" s="59">
        <v>43373</v>
      </c>
      <c r="G36" s="58" t="s">
        <v>11</v>
      </c>
      <c r="H36" s="60">
        <v>152.5</v>
      </c>
      <c r="I36" s="61"/>
      <c r="J36" s="62">
        <v>40081</v>
      </c>
      <c r="K36" s="63"/>
      <c r="L36" s="63">
        <v>41305</v>
      </c>
      <c r="M36" s="63" t="s">
        <v>1</v>
      </c>
      <c r="N36" s="63" t="s">
        <v>1234</v>
      </c>
      <c r="O36" s="63" t="s">
        <v>1234</v>
      </c>
      <c r="P36" s="63" t="s">
        <v>1</v>
      </c>
      <c r="Q36" s="63" t="s">
        <v>1188</v>
      </c>
      <c r="R36" s="64" t="s">
        <v>1188</v>
      </c>
    </row>
    <row r="37" spans="1:18" s="14" customFormat="1" ht="15.75" customHeight="1" x14ac:dyDescent="0.35">
      <c r="A37" s="57" t="s">
        <v>787</v>
      </c>
      <c r="B37" s="58" t="s">
        <v>788</v>
      </c>
      <c r="C37" s="58" t="s">
        <v>340</v>
      </c>
      <c r="D37" s="58" t="s">
        <v>789</v>
      </c>
      <c r="E37" s="58" t="s">
        <v>100</v>
      </c>
      <c r="F37" s="59">
        <v>43374</v>
      </c>
      <c r="G37" s="58" t="s">
        <v>45</v>
      </c>
      <c r="H37" s="60">
        <v>100</v>
      </c>
      <c r="I37" s="61" t="s">
        <v>1188</v>
      </c>
      <c r="J37" s="62">
        <v>42640</v>
      </c>
      <c r="K37" s="63"/>
      <c r="L37" s="63"/>
      <c r="M37" s="63" t="s">
        <v>2</v>
      </c>
      <c r="N37" s="63" t="s">
        <v>2</v>
      </c>
      <c r="O37" s="63" t="s">
        <v>2</v>
      </c>
      <c r="P37" s="63" t="s">
        <v>2</v>
      </c>
      <c r="Q37" s="63" t="s">
        <v>1188</v>
      </c>
      <c r="R37" s="64" t="s">
        <v>1188</v>
      </c>
    </row>
    <row r="38" spans="1:18" s="14" customFormat="1" ht="15.75" customHeight="1" x14ac:dyDescent="0.35">
      <c r="A38" s="57" t="s">
        <v>684</v>
      </c>
      <c r="B38" s="58" t="s">
        <v>685</v>
      </c>
      <c r="C38" s="58" t="s">
        <v>145</v>
      </c>
      <c r="D38" s="58" t="s">
        <v>686</v>
      </c>
      <c r="E38" s="58" t="s">
        <v>53</v>
      </c>
      <c r="F38" s="59">
        <v>43374</v>
      </c>
      <c r="G38" s="58" t="s">
        <v>11</v>
      </c>
      <c r="H38" s="60">
        <v>52</v>
      </c>
      <c r="I38" s="61" t="s">
        <v>1188</v>
      </c>
      <c r="J38" s="62">
        <v>43082</v>
      </c>
      <c r="K38" s="63"/>
      <c r="L38" s="63"/>
      <c r="M38" s="63" t="s">
        <v>2</v>
      </c>
      <c r="N38" s="63" t="s">
        <v>1234</v>
      </c>
      <c r="O38" s="63" t="s">
        <v>1234</v>
      </c>
      <c r="P38" s="63" t="s">
        <v>2</v>
      </c>
      <c r="Q38" s="63" t="s">
        <v>1188</v>
      </c>
      <c r="R38" s="64" t="s">
        <v>1188</v>
      </c>
    </row>
    <row r="39" spans="1:18" s="14" customFormat="1" ht="15.75" customHeight="1" x14ac:dyDescent="0.35">
      <c r="A39" s="57" t="s">
        <v>589</v>
      </c>
      <c r="B39" s="58" t="s">
        <v>590</v>
      </c>
      <c r="C39" s="58" t="s">
        <v>229</v>
      </c>
      <c r="D39" s="58" t="s">
        <v>591</v>
      </c>
      <c r="E39" s="58" t="s">
        <v>178</v>
      </c>
      <c r="F39" s="59">
        <v>43374</v>
      </c>
      <c r="G39" s="58" t="s">
        <v>11</v>
      </c>
      <c r="H39" s="60">
        <v>505</v>
      </c>
      <c r="I39" s="61" t="s">
        <v>1238</v>
      </c>
      <c r="J39" s="62">
        <v>42452</v>
      </c>
      <c r="K39" s="63">
        <v>42761</v>
      </c>
      <c r="L39" s="63">
        <v>42935</v>
      </c>
      <c r="M39" s="63" t="s">
        <v>1</v>
      </c>
      <c r="N39" s="63" t="s">
        <v>1234</v>
      </c>
      <c r="O39" s="63" t="s">
        <v>1234</v>
      </c>
      <c r="P39" s="63" t="s">
        <v>1</v>
      </c>
      <c r="Q39" s="63" t="s">
        <v>1188</v>
      </c>
      <c r="R39" s="64" t="s">
        <v>1188</v>
      </c>
    </row>
    <row r="40" spans="1:18" s="14" customFormat="1" ht="15.75" customHeight="1" x14ac:dyDescent="0.35">
      <c r="A40" s="57" t="s">
        <v>402</v>
      </c>
      <c r="B40" s="58" t="s">
        <v>403</v>
      </c>
      <c r="C40" s="58" t="s">
        <v>404</v>
      </c>
      <c r="D40" s="58" t="s">
        <v>405</v>
      </c>
      <c r="E40" s="58" t="s">
        <v>55</v>
      </c>
      <c r="F40" s="59">
        <v>43377</v>
      </c>
      <c r="G40" s="58" t="s">
        <v>45</v>
      </c>
      <c r="H40" s="60">
        <v>96</v>
      </c>
      <c r="I40" s="61" t="s">
        <v>1239</v>
      </c>
      <c r="J40" s="62">
        <v>42082</v>
      </c>
      <c r="K40" s="63">
        <v>42971</v>
      </c>
      <c r="L40" s="63">
        <v>43074</v>
      </c>
      <c r="M40" s="63" t="s">
        <v>1</v>
      </c>
      <c r="N40" s="63" t="s">
        <v>1</v>
      </c>
      <c r="O40" s="63" t="s">
        <v>2</v>
      </c>
      <c r="P40" s="63" t="s">
        <v>1</v>
      </c>
      <c r="Q40" s="63" t="s">
        <v>1188</v>
      </c>
      <c r="R40" s="64" t="s">
        <v>1188</v>
      </c>
    </row>
    <row r="41" spans="1:18" s="14" customFormat="1" ht="15.75" customHeight="1" x14ac:dyDescent="0.35">
      <c r="A41" s="57" t="s">
        <v>675</v>
      </c>
      <c r="B41" s="58" t="s">
        <v>676</v>
      </c>
      <c r="C41" s="58" t="s">
        <v>215</v>
      </c>
      <c r="D41" s="58" t="s">
        <v>216</v>
      </c>
      <c r="E41" s="58" t="s">
        <v>44</v>
      </c>
      <c r="F41" s="59">
        <v>43423</v>
      </c>
      <c r="G41" s="58" t="s">
        <v>11</v>
      </c>
      <c r="H41" s="60">
        <v>158</v>
      </c>
      <c r="I41" s="61" t="s">
        <v>1188</v>
      </c>
      <c r="J41" s="62">
        <v>42975</v>
      </c>
      <c r="K41" s="63"/>
      <c r="L41" s="63"/>
      <c r="M41" s="63" t="s">
        <v>2</v>
      </c>
      <c r="N41" s="63" t="s">
        <v>1234</v>
      </c>
      <c r="O41" s="63" t="s">
        <v>1234</v>
      </c>
      <c r="P41" s="63" t="s">
        <v>2</v>
      </c>
      <c r="Q41" s="63" t="s">
        <v>1188</v>
      </c>
      <c r="R41" s="64" t="s">
        <v>1188</v>
      </c>
    </row>
    <row r="42" spans="1:18" s="14" customFormat="1" ht="15.75" customHeight="1" x14ac:dyDescent="0.35">
      <c r="A42" s="57" t="s">
        <v>224</v>
      </c>
      <c r="B42" s="58" t="s">
        <v>225</v>
      </c>
      <c r="C42" s="58" t="s">
        <v>217</v>
      </c>
      <c r="D42" s="58" t="s">
        <v>226</v>
      </c>
      <c r="E42" s="58" t="s">
        <v>127</v>
      </c>
      <c r="F42" s="59">
        <v>43435</v>
      </c>
      <c r="G42" s="58" t="s">
        <v>11</v>
      </c>
      <c r="H42" s="60">
        <v>160</v>
      </c>
      <c r="I42" s="61"/>
      <c r="J42" s="62">
        <v>41036</v>
      </c>
      <c r="K42" s="63"/>
      <c r="L42" s="63">
        <v>41253</v>
      </c>
      <c r="M42" s="63" t="s">
        <v>1</v>
      </c>
      <c r="N42" s="63" t="s">
        <v>1234</v>
      </c>
      <c r="O42" s="63" t="s">
        <v>1234</v>
      </c>
      <c r="P42" s="63" t="s">
        <v>1</v>
      </c>
      <c r="Q42" s="63" t="s">
        <v>1188</v>
      </c>
      <c r="R42" s="64" t="s">
        <v>1188</v>
      </c>
    </row>
    <row r="43" spans="1:18" s="14" customFormat="1" ht="15.75" customHeight="1" x14ac:dyDescent="0.35">
      <c r="A43" s="57" t="s">
        <v>351</v>
      </c>
      <c r="B43" s="58" t="s">
        <v>352</v>
      </c>
      <c r="C43" s="58" t="s">
        <v>214</v>
      </c>
      <c r="D43" s="58" t="s">
        <v>353</v>
      </c>
      <c r="E43" s="58" t="s">
        <v>39</v>
      </c>
      <c r="F43" s="59">
        <v>43435</v>
      </c>
      <c r="G43" s="58" t="s">
        <v>13</v>
      </c>
      <c r="H43" s="60">
        <v>100</v>
      </c>
      <c r="I43" s="61"/>
      <c r="J43" s="62">
        <v>41638</v>
      </c>
      <c r="K43" s="63"/>
      <c r="L43" s="63">
        <v>42235</v>
      </c>
      <c r="M43" s="63" t="s">
        <v>2</v>
      </c>
      <c r="N43" s="63" t="s">
        <v>1234</v>
      </c>
      <c r="O43" s="63" t="s">
        <v>1234</v>
      </c>
      <c r="P43" s="63" t="s">
        <v>2</v>
      </c>
      <c r="Q43" s="63" t="s">
        <v>1188</v>
      </c>
      <c r="R43" s="64" t="s">
        <v>1188</v>
      </c>
    </row>
    <row r="44" spans="1:18" s="14" customFormat="1" ht="15.75" customHeight="1" x14ac:dyDescent="0.35">
      <c r="A44" s="57" t="s">
        <v>454</v>
      </c>
      <c r="B44" s="58" t="s">
        <v>455</v>
      </c>
      <c r="C44" s="58" t="s">
        <v>203</v>
      </c>
      <c r="D44" s="58" t="s">
        <v>456</v>
      </c>
      <c r="E44" s="58" t="s">
        <v>120</v>
      </c>
      <c r="F44" s="59">
        <v>43435</v>
      </c>
      <c r="G44" s="58" t="s">
        <v>13</v>
      </c>
      <c r="H44" s="60">
        <v>102</v>
      </c>
      <c r="I44" s="61"/>
      <c r="J44" s="62">
        <v>42187</v>
      </c>
      <c r="K44" s="63"/>
      <c r="L44" s="63">
        <v>42342</v>
      </c>
      <c r="M44" s="63" t="s">
        <v>1</v>
      </c>
      <c r="N44" s="63" t="s">
        <v>1234</v>
      </c>
      <c r="O44" s="63" t="s">
        <v>1234</v>
      </c>
      <c r="P44" s="63" t="s">
        <v>1</v>
      </c>
      <c r="Q44" s="63" t="s">
        <v>1188</v>
      </c>
      <c r="R44" s="64" t="s">
        <v>1188</v>
      </c>
    </row>
    <row r="45" spans="1:18" s="14" customFormat="1" ht="15.75" customHeight="1" x14ac:dyDescent="0.35">
      <c r="A45" s="57" t="s">
        <v>467</v>
      </c>
      <c r="B45" s="58" t="s">
        <v>468</v>
      </c>
      <c r="C45" s="58" t="s">
        <v>319</v>
      </c>
      <c r="D45" s="58" t="s">
        <v>160</v>
      </c>
      <c r="E45" s="58" t="s">
        <v>108</v>
      </c>
      <c r="F45" s="59">
        <v>43435</v>
      </c>
      <c r="G45" s="58" t="s">
        <v>11</v>
      </c>
      <c r="H45" s="60">
        <v>54</v>
      </c>
      <c r="I45" s="61"/>
      <c r="J45" s="62">
        <v>42349</v>
      </c>
      <c r="K45" s="63"/>
      <c r="L45" s="63">
        <v>42549</v>
      </c>
      <c r="M45" s="63" t="s">
        <v>2</v>
      </c>
      <c r="N45" s="63" t="s">
        <v>1234</v>
      </c>
      <c r="O45" s="63" t="s">
        <v>1234</v>
      </c>
      <c r="P45" s="63" t="s">
        <v>2</v>
      </c>
      <c r="Q45" s="63" t="s">
        <v>1188</v>
      </c>
      <c r="R45" s="64" t="s">
        <v>1188</v>
      </c>
    </row>
    <row r="46" spans="1:18" s="14" customFormat="1" ht="15.75" customHeight="1" x14ac:dyDescent="0.35">
      <c r="A46" s="57" t="s">
        <v>681</v>
      </c>
      <c r="B46" s="58" t="s">
        <v>682</v>
      </c>
      <c r="C46" s="58" t="s">
        <v>214</v>
      </c>
      <c r="D46" s="58" t="s">
        <v>683</v>
      </c>
      <c r="E46" s="58" t="s">
        <v>67</v>
      </c>
      <c r="F46" s="59">
        <v>43437</v>
      </c>
      <c r="G46" s="58" t="s">
        <v>11</v>
      </c>
      <c r="H46" s="60">
        <v>102</v>
      </c>
      <c r="I46" s="61" t="s">
        <v>1188</v>
      </c>
      <c r="J46" s="62">
        <v>43090</v>
      </c>
      <c r="K46" s="63"/>
      <c r="L46" s="63"/>
      <c r="M46" s="63" t="s">
        <v>2</v>
      </c>
      <c r="N46" s="63" t="s">
        <v>1234</v>
      </c>
      <c r="O46" s="63" t="s">
        <v>1234</v>
      </c>
      <c r="P46" s="63" t="s">
        <v>2</v>
      </c>
      <c r="Q46" s="63" t="s">
        <v>1188</v>
      </c>
      <c r="R46" s="64" t="s">
        <v>1188</v>
      </c>
    </row>
    <row r="47" spans="1:18" s="14" customFormat="1" ht="15.75" customHeight="1" x14ac:dyDescent="0.35">
      <c r="A47" s="57" t="s">
        <v>309</v>
      </c>
      <c r="B47" s="58" t="s">
        <v>310</v>
      </c>
      <c r="C47" s="58" t="s">
        <v>208</v>
      </c>
      <c r="D47" s="58" t="s">
        <v>308</v>
      </c>
      <c r="E47" s="58" t="s">
        <v>102</v>
      </c>
      <c r="F47" s="59">
        <v>43437</v>
      </c>
      <c r="G47" s="58" t="s">
        <v>11</v>
      </c>
      <c r="H47" s="60">
        <v>162.1</v>
      </c>
      <c r="I47" s="61" t="s">
        <v>1195</v>
      </c>
      <c r="J47" s="62">
        <v>41666</v>
      </c>
      <c r="K47" s="63">
        <v>43005</v>
      </c>
      <c r="L47" s="63">
        <v>42724</v>
      </c>
      <c r="M47" s="63" t="s">
        <v>1</v>
      </c>
      <c r="N47" s="63" t="s">
        <v>1234</v>
      </c>
      <c r="O47" s="63" t="s">
        <v>1234</v>
      </c>
      <c r="P47" s="63" t="s">
        <v>1</v>
      </c>
      <c r="Q47" s="63" t="s">
        <v>1188</v>
      </c>
      <c r="R47" s="64" t="s">
        <v>1188</v>
      </c>
    </row>
    <row r="48" spans="1:18" s="14" customFormat="1" ht="15.75" customHeight="1" x14ac:dyDescent="0.35">
      <c r="A48" s="57" t="s">
        <v>272</v>
      </c>
      <c r="B48" s="58" t="s">
        <v>273</v>
      </c>
      <c r="C48" s="58" t="s">
        <v>84</v>
      </c>
      <c r="D48" s="58" t="s">
        <v>274</v>
      </c>
      <c r="E48" s="58" t="s">
        <v>47</v>
      </c>
      <c r="F48" s="59">
        <v>43449</v>
      </c>
      <c r="G48" s="58" t="s">
        <v>11</v>
      </c>
      <c r="H48" s="60">
        <v>201</v>
      </c>
      <c r="I48" s="61"/>
      <c r="J48" s="62">
        <v>41348</v>
      </c>
      <c r="K48" s="63"/>
      <c r="L48" s="63">
        <v>42949</v>
      </c>
      <c r="M48" s="63" t="s">
        <v>2</v>
      </c>
      <c r="N48" s="63" t="s">
        <v>1234</v>
      </c>
      <c r="O48" s="63" t="s">
        <v>1234</v>
      </c>
      <c r="P48" s="63" t="s">
        <v>2</v>
      </c>
      <c r="Q48" s="63" t="s">
        <v>1188</v>
      </c>
      <c r="R48" s="64" t="s">
        <v>1188</v>
      </c>
    </row>
    <row r="49" spans="1:18" s="14" customFormat="1" ht="15.75" customHeight="1" x14ac:dyDescent="0.35">
      <c r="A49" s="57" t="s">
        <v>457</v>
      </c>
      <c r="B49" s="58" t="s">
        <v>458</v>
      </c>
      <c r="C49" s="58" t="s">
        <v>459</v>
      </c>
      <c r="D49" s="58" t="s">
        <v>460</v>
      </c>
      <c r="E49" s="58" t="s">
        <v>52</v>
      </c>
      <c r="F49" s="59">
        <v>43449</v>
      </c>
      <c r="G49" s="58" t="s">
        <v>13</v>
      </c>
      <c r="H49" s="60">
        <v>182</v>
      </c>
      <c r="I49" s="61"/>
      <c r="J49" s="62">
        <v>42167</v>
      </c>
      <c r="K49" s="63"/>
      <c r="L49" s="63">
        <v>42636</v>
      </c>
      <c r="M49" s="63" t="s">
        <v>1</v>
      </c>
      <c r="N49" s="63" t="s">
        <v>1234</v>
      </c>
      <c r="O49" s="63" t="s">
        <v>1234</v>
      </c>
      <c r="P49" s="63" t="s">
        <v>1</v>
      </c>
      <c r="Q49" s="63" t="s">
        <v>1188</v>
      </c>
      <c r="R49" s="64" t="s">
        <v>1188</v>
      </c>
    </row>
    <row r="50" spans="1:18" s="14" customFormat="1" ht="15.75" customHeight="1" x14ac:dyDescent="0.35">
      <c r="A50" s="57" t="s">
        <v>369</v>
      </c>
      <c r="B50" s="58" t="s">
        <v>370</v>
      </c>
      <c r="C50" s="58" t="s">
        <v>145</v>
      </c>
      <c r="D50" s="58" t="s">
        <v>368</v>
      </c>
      <c r="E50" s="58" t="s">
        <v>65</v>
      </c>
      <c r="F50" s="59">
        <v>43457</v>
      </c>
      <c r="G50" s="58" t="s">
        <v>11</v>
      </c>
      <c r="H50" s="60">
        <v>280.89999999999998</v>
      </c>
      <c r="I50" s="61"/>
      <c r="J50" s="62">
        <v>41737</v>
      </c>
      <c r="K50" s="63"/>
      <c r="L50" s="63">
        <v>42818</v>
      </c>
      <c r="M50" s="63" t="s">
        <v>1</v>
      </c>
      <c r="N50" s="63" t="s">
        <v>1234</v>
      </c>
      <c r="O50" s="63" t="s">
        <v>1234</v>
      </c>
      <c r="P50" s="63" t="s">
        <v>1</v>
      </c>
      <c r="Q50" s="63" t="s">
        <v>1188</v>
      </c>
      <c r="R50" s="64" t="s">
        <v>1188</v>
      </c>
    </row>
    <row r="51" spans="1:18" s="14" customFormat="1" ht="15.75" customHeight="1" x14ac:dyDescent="0.35">
      <c r="A51" s="57" t="s">
        <v>189</v>
      </c>
      <c r="B51" s="58" t="s">
        <v>190</v>
      </c>
      <c r="C51" s="58" t="s">
        <v>187</v>
      </c>
      <c r="D51" s="58" t="s">
        <v>188</v>
      </c>
      <c r="E51" s="58" t="s">
        <v>186</v>
      </c>
      <c r="F51" s="59">
        <v>43465</v>
      </c>
      <c r="G51" s="58" t="s">
        <v>11</v>
      </c>
      <c r="H51" s="60">
        <v>217.5</v>
      </c>
      <c r="I51" s="61"/>
      <c r="J51" s="62">
        <v>40081</v>
      </c>
      <c r="K51" s="63"/>
      <c r="L51" s="63">
        <v>41305</v>
      </c>
      <c r="M51" s="63" t="s">
        <v>1</v>
      </c>
      <c r="N51" s="63" t="s">
        <v>1234</v>
      </c>
      <c r="O51" s="63" t="s">
        <v>1234</v>
      </c>
      <c r="P51" s="63" t="s">
        <v>1</v>
      </c>
      <c r="Q51" s="63" t="s">
        <v>1188</v>
      </c>
      <c r="R51" s="64" t="s">
        <v>1188</v>
      </c>
    </row>
    <row r="52" spans="1:18" s="14" customFormat="1" ht="15.75" customHeight="1" x14ac:dyDescent="0.35">
      <c r="A52" s="57" t="s">
        <v>235</v>
      </c>
      <c r="B52" s="58" t="s">
        <v>236</v>
      </c>
      <c r="C52" s="58" t="s">
        <v>237</v>
      </c>
      <c r="D52" s="58" t="s">
        <v>238</v>
      </c>
      <c r="E52" s="58" t="s">
        <v>128</v>
      </c>
      <c r="F52" s="59">
        <v>43465</v>
      </c>
      <c r="G52" s="58" t="s">
        <v>11</v>
      </c>
      <c r="H52" s="60">
        <v>496.8</v>
      </c>
      <c r="I52" s="61"/>
      <c r="J52" s="62">
        <v>41171</v>
      </c>
      <c r="K52" s="63">
        <v>43003</v>
      </c>
      <c r="L52" s="63">
        <v>42591</v>
      </c>
      <c r="M52" s="63" t="s">
        <v>2</v>
      </c>
      <c r="N52" s="63" t="s">
        <v>1234</v>
      </c>
      <c r="O52" s="63" t="s">
        <v>1234</v>
      </c>
      <c r="P52" s="63" t="s">
        <v>2</v>
      </c>
      <c r="Q52" s="63" t="s">
        <v>1188</v>
      </c>
      <c r="R52" s="64" t="s">
        <v>1188</v>
      </c>
    </row>
    <row r="53" spans="1:18" s="14" customFormat="1" ht="15.75" customHeight="1" x14ac:dyDescent="0.35">
      <c r="A53" s="57" t="s">
        <v>249</v>
      </c>
      <c r="B53" s="58" t="s">
        <v>250</v>
      </c>
      <c r="C53" s="58" t="s">
        <v>214</v>
      </c>
      <c r="D53" s="58" t="s">
        <v>251</v>
      </c>
      <c r="E53" s="58" t="s">
        <v>61</v>
      </c>
      <c r="F53" s="59">
        <v>43465</v>
      </c>
      <c r="G53" s="58" t="s">
        <v>11</v>
      </c>
      <c r="H53" s="60">
        <v>200</v>
      </c>
      <c r="I53" s="61"/>
      <c r="J53" s="62">
        <v>41347</v>
      </c>
      <c r="K53" s="63"/>
      <c r="L53" s="63">
        <v>42034</v>
      </c>
      <c r="M53" s="63" t="s">
        <v>1</v>
      </c>
      <c r="N53" s="63" t="s">
        <v>1234</v>
      </c>
      <c r="O53" s="63" t="s">
        <v>1234</v>
      </c>
      <c r="P53" s="63" t="s">
        <v>1</v>
      </c>
      <c r="Q53" s="63" t="s">
        <v>1188</v>
      </c>
      <c r="R53" s="64" t="s">
        <v>1188</v>
      </c>
    </row>
    <row r="54" spans="1:18" s="14" customFormat="1" ht="15.75" customHeight="1" x14ac:dyDescent="0.35">
      <c r="A54" s="57" t="s">
        <v>252</v>
      </c>
      <c r="B54" s="58" t="s">
        <v>253</v>
      </c>
      <c r="C54" s="58" t="s">
        <v>214</v>
      </c>
      <c r="D54" s="58" t="s">
        <v>254</v>
      </c>
      <c r="E54" s="58" t="s">
        <v>61</v>
      </c>
      <c r="F54" s="59">
        <v>43465</v>
      </c>
      <c r="G54" s="58" t="s">
        <v>11</v>
      </c>
      <c r="H54" s="60">
        <v>200</v>
      </c>
      <c r="I54" s="61"/>
      <c r="J54" s="62">
        <v>41475</v>
      </c>
      <c r="K54" s="63"/>
      <c r="L54" s="63">
        <v>42034</v>
      </c>
      <c r="M54" s="63" t="s">
        <v>1</v>
      </c>
      <c r="N54" s="63" t="s">
        <v>1234</v>
      </c>
      <c r="O54" s="63" t="s">
        <v>1234</v>
      </c>
      <c r="P54" s="63" t="s">
        <v>1</v>
      </c>
      <c r="Q54" s="63" t="s">
        <v>1188</v>
      </c>
      <c r="R54" s="64" t="s">
        <v>1188</v>
      </c>
    </row>
    <row r="55" spans="1:18" s="14" customFormat="1" ht="15.75" customHeight="1" x14ac:dyDescent="0.35">
      <c r="A55" s="57" t="s">
        <v>487</v>
      </c>
      <c r="B55" s="58" t="s">
        <v>488</v>
      </c>
      <c r="C55" s="58" t="s">
        <v>223</v>
      </c>
      <c r="D55" s="58" t="s">
        <v>460</v>
      </c>
      <c r="E55" s="58" t="s">
        <v>52</v>
      </c>
      <c r="F55" s="59">
        <v>43465</v>
      </c>
      <c r="G55" s="58" t="s">
        <v>13</v>
      </c>
      <c r="H55" s="60">
        <v>100</v>
      </c>
      <c r="I55" s="61"/>
      <c r="J55" s="62">
        <v>41974</v>
      </c>
      <c r="K55" s="63"/>
      <c r="L55" s="63">
        <v>42403</v>
      </c>
      <c r="M55" s="63" t="s">
        <v>1</v>
      </c>
      <c r="N55" s="63" t="s">
        <v>1234</v>
      </c>
      <c r="O55" s="63" t="s">
        <v>1234</v>
      </c>
      <c r="P55" s="63" t="s">
        <v>1</v>
      </c>
      <c r="Q55" s="63" t="s">
        <v>1188</v>
      </c>
      <c r="R55" s="64" t="s">
        <v>1188</v>
      </c>
    </row>
    <row r="56" spans="1:18" s="14" customFormat="1" ht="15.75" customHeight="1" x14ac:dyDescent="0.35">
      <c r="A56" s="57" t="s">
        <v>577</v>
      </c>
      <c r="B56" s="58" t="s">
        <v>578</v>
      </c>
      <c r="C56" s="58" t="s">
        <v>256</v>
      </c>
      <c r="D56" s="58" t="s">
        <v>419</v>
      </c>
      <c r="E56" s="58" t="s">
        <v>113</v>
      </c>
      <c r="F56" s="59">
        <v>43465</v>
      </c>
      <c r="G56" s="58" t="s">
        <v>11</v>
      </c>
      <c r="H56" s="60">
        <v>150</v>
      </c>
      <c r="I56" s="61"/>
      <c r="J56" s="62">
        <v>42345</v>
      </c>
      <c r="K56" s="63">
        <v>42818</v>
      </c>
      <c r="L56" s="63">
        <v>43060</v>
      </c>
      <c r="M56" s="63" t="s">
        <v>2</v>
      </c>
      <c r="N56" s="63" t="s">
        <v>1234</v>
      </c>
      <c r="O56" s="63" t="s">
        <v>1234</v>
      </c>
      <c r="P56" s="63" t="s">
        <v>2</v>
      </c>
      <c r="Q56" s="63" t="s">
        <v>1188</v>
      </c>
      <c r="R56" s="64" t="s">
        <v>1188</v>
      </c>
    </row>
    <row r="57" spans="1:18" s="14" customFormat="1" ht="15.75" customHeight="1" x14ac:dyDescent="0.35">
      <c r="A57" s="57" t="s">
        <v>1206</v>
      </c>
      <c r="B57" s="58" t="s">
        <v>1207</v>
      </c>
      <c r="C57" s="58" t="s">
        <v>214</v>
      </c>
      <c r="D57" s="58" t="s">
        <v>1208</v>
      </c>
      <c r="E57" s="58" t="s">
        <v>67</v>
      </c>
      <c r="F57" s="59">
        <v>43465</v>
      </c>
      <c r="G57" s="58" t="s">
        <v>11</v>
      </c>
      <c r="H57" s="60">
        <v>145.30000000000001</v>
      </c>
      <c r="I57" s="61" t="s">
        <v>1188</v>
      </c>
      <c r="J57" s="62"/>
      <c r="K57" s="63"/>
      <c r="L57" s="63"/>
      <c r="M57" s="63" t="s">
        <v>2</v>
      </c>
      <c r="N57" s="63" t="s">
        <v>1234</v>
      </c>
      <c r="O57" s="63" t="s">
        <v>1234</v>
      </c>
      <c r="P57" s="63" t="s">
        <v>2</v>
      </c>
      <c r="Q57" s="63" t="s">
        <v>1188</v>
      </c>
      <c r="R57" s="64" t="s">
        <v>1188</v>
      </c>
    </row>
    <row r="58" spans="1:18" s="14" customFormat="1" ht="15.75" customHeight="1" x14ac:dyDescent="0.35">
      <c r="A58" s="57" t="s">
        <v>449</v>
      </c>
      <c r="B58" s="58" t="s">
        <v>450</v>
      </c>
      <c r="C58" s="58" t="s">
        <v>277</v>
      </c>
      <c r="D58" s="58" t="s">
        <v>452</v>
      </c>
      <c r="E58" s="58" t="s">
        <v>451</v>
      </c>
      <c r="F58" s="59">
        <v>43465</v>
      </c>
      <c r="G58" s="58" t="s">
        <v>11</v>
      </c>
      <c r="H58" s="60">
        <v>200</v>
      </c>
      <c r="I58" s="61" t="s">
        <v>1239</v>
      </c>
      <c r="J58" s="62">
        <v>42187</v>
      </c>
      <c r="K58" s="63">
        <v>42818</v>
      </c>
      <c r="L58" s="63">
        <v>43082</v>
      </c>
      <c r="M58" s="63" t="s">
        <v>1</v>
      </c>
      <c r="N58" s="63" t="s">
        <v>1234</v>
      </c>
      <c r="O58" s="63" t="s">
        <v>1234</v>
      </c>
      <c r="P58" s="63" t="s">
        <v>1</v>
      </c>
      <c r="Q58" s="63" t="s">
        <v>1188</v>
      </c>
      <c r="R58" s="64" t="s">
        <v>1188</v>
      </c>
    </row>
    <row r="59" spans="1:18" s="14" customFormat="1" ht="15.75" customHeight="1" x14ac:dyDescent="0.35">
      <c r="A59" s="57" t="s">
        <v>469</v>
      </c>
      <c r="B59" s="58" t="s">
        <v>470</v>
      </c>
      <c r="C59" s="58" t="s">
        <v>471</v>
      </c>
      <c r="D59" s="58" t="s">
        <v>408</v>
      </c>
      <c r="E59" s="58" t="s">
        <v>142</v>
      </c>
      <c r="F59" s="59">
        <v>43465</v>
      </c>
      <c r="G59" s="58" t="s">
        <v>11</v>
      </c>
      <c r="H59" s="60">
        <v>237.6</v>
      </c>
      <c r="I59" s="61" t="s">
        <v>1240</v>
      </c>
      <c r="J59" s="62">
        <v>41572</v>
      </c>
      <c r="K59" s="63">
        <v>43091</v>
      </c>
      <c r="L59" s="63">
        <v>42950</v>
      </c>
      <c r="M59" s="63" t="s">
        <v>1</v>
      </c>
      <c r="N59" s="63" t="s">
        <v>1234</v>
      </c>
      <c r="O59" s="63" t="s">
        <v>1234</v>
      </c>
      <c r="P59" s="63" t="s">
        <v>1</v>
      </c>
      <c r="Q59" s="63" t="s">
        <v>1188</v>
      </c>
      <c r="R59" s="64" t="s">
        <v>1188</v>
      </c>
    </row>
    <row r="60" spans="1:18" s="14" customFormat="1" ht="15.75" customHeight="1" x14ac:dyDescent="0.35">
      <c r="A60" s="57" t="s">
        <v>240</v>
      </c>
      <c r="B60" s="58" t="s">
        <v>241</v>
      </c>
      <c r="C60" s="58" t="s">
        <v>242</v>
      </c>
      <c r="D60" s="58" t="s">
        <v>243</v>
      </c>
      <c r="E60" s="58" t="s">
        <v>71</v>
      </c>
      <c r="F60" s="59">
        <v>43465</v>
      </c>
      <c r="G60" s="58" t="s">
        <v>45</v>
      </c>
      <c r="H60" s="60">
        <v>388</v>
      </c>
      <c r="I60" s="61" t="s">
        <v>1195</v>
      </c>
      <c r="J60" s="62">
        <v>41254</v>
      </c>
      <c r="K60" s="63">
        <v>41575</v>
      </c>
      <c r="L60" s="63">
        <v>41660</v>
      </c>
      <c r="M60" s="63" t="s">
        <v>1</v>
      </c>
      <c r="N60" s="63" t="s">
        <v>1</v>
      </c>
      <c r="O60" s="63" t="s">
        <v>1234</v>
      </c>
      <c r="P60" s="63" t="s">
        <v>1</v>
      </c>
      <c r="Q60" s="63">
        <v>42535</v>
      </c>
      <c r="R60" s="64">
        <v>42816</v>
      </c>
    </row>
    <row r="61" spans="1:18" s="14" customFormat="1" ht="15.75" customHeight="1" x14ac:dyDescent="0.35">
      <c r="A61" s="57" t="s">
        <v>358</v>
      </c>
      <c r="B61" s="58" t="s">
        <v>359</v>
      </c>
      <c r="C61" s="58" t="s">
        <v>360</v>
      </c>
      <c r="D61" s="58" t="s">
        <v>357</v>
      </c>
      <c r="E61" s="58" t="s">
        <v>57</v>
      </c>
      <c r="F61" s="59">
        <v>43465</v>
      </c>
      <c r="G61" s="58" t="s">
        <v>13</v>
      </c>
      <c r="H61" s="60">
        <v>50</v>
      </c>
      <c r="I61" s="61" t="s">
        <v>1241</v>
      </c>
      <c r="J61" s="62">
        <v>41892</v>
      </c>
      <c r="K61" s="63"/>
      <c r="L61" s="63">
        <v>42579</v>
      </c>
      <c r="M61" s="63" t="s">
        <v>1</v>
      </c>
      <c r="N61" s="63" t="s">
        <v>1234</v>
      </c>
      <c r="O61" s="63" t="s">
        <v>1234</v>
      </c>
      <c r="P61" s="63" t="s">
        <v>1</v>
      </c>
      <c r="Q61" s="63" t="s">
        <v>1188</v>
      </c>
      <c r="R61" s="64" t="s">
        <v>1188</v>
      </c>
    </row>
    <row r="62" spans="1:18" s="14" customFormat="1" ht="15.75" customHeight="1" x14ac:dyDescent="0.35">
      <c r="A62" s="57" t="s">
        <v>991</v>
      </c>
      <c r="B62" s="58" t="s">
        <v>992</v>
      </c>
      <c r="C62" s="58" t="s">
        <v>169</v>
      </c>
      <c r="D62" s="58" t="s">
        <v>175</v>
      </c>
      <c r="E62" s="58" t="s">
        <v>72</v>
      </c>
      <c r="F62" s="59">
        <v>43466</v>
      </c>
      <c r="G62" s="58" t="s">
        <v>13</v>
      </c>
      <c r="H62" s="60">
        <v>50</v>
      </c>
      <c r="I62" s="61" t="s">
        <v>1188</v>
      </c>
      <c r="J62" s="62">
        <v>43053</v>
      </c>
      <c r="K62" s="63"/>
      <c r="L62" s="63"/>
      <c r="M62" s="63" t="s">
        <v>2</v>
      </c>
      <c r="N62" s="63" t="s">
        <v>1234</v>
      </c>
      <c r="O62" s="63" t="s">
        <v>1234</v>
      </c>
      <c r="P62" s="63" t="s">
        <v>2</v>
      </c>
      <c r="Q62" s="63" t="s">
        <v>1188</v>
      </c>
      <c r="R62" s="64" t="s">
        <v>1188</v>
      </c>
    </row>
    <row r="63" spans="1:18" s="14" customFormat="1" ht="15.75" customHeight="1" x14ac:dyDescent="0.35">
      <c r="A63" s="57" t="s">
        <v>288</v>
      </c>
      <c r="B63" s="58" t="s">
        <v>289</v>
      </c>
      <c r="C63" s="58" t="s">
        <v>290</v>
      </c>
      <c r="D63" s="58" t="s">
        <v>291</v>
      </c>
      <c r="E63" s="58" t="s">
        <v>52</v>
      </c>
      <c r="F63" s="59">
        <v>43466</v>
      </c>
      <c r="G63" s="58" t="s">
        <v>13</v>
      </c>
      <c r="H63" s="60">
        <v>108</v>
      </c>
      <c r="I63" s="61" t="s">
        <v>1236</v>
      </c>
      <c r="J63" s="62">
        <v>41631</v>
      </c>
      <c r="K63" s="63"/>
      <c r="L63" s="63">
        <v>42164</v>
      </c>
      <c r="M63" s="63" t="s">
        <v>1</v>
      </c>
      <c r="N63" s="63" t="s">
        <v>1234</v>
      </c>
      <c r="O63" s="63" t="s">
        <v>1234</v>
      </c>
      <c r="P63" s="63" t="s">
        <v>1</v>
      </c>
      <c r="Q63" s="63" t="s">
        <v>1188</v>
      </c>
      <c r="R63" s="64" t="s">
        <v>1188</v>
      </c>
    </row>
    <row r="64" spans="1:18" s="14" customFormat="1" ht="15.75" customHeight="1" x14ac:dyDescent="0.35">
      <c r="A64" s="57" t="s">
        <v>730</v>
      </c>
      <c r="B64" s="58" t="s">
        <v>731</v>
      </c>
      <c r="C64" s="58" t="s">
        <v>471</v>
      </c>
      <c r="D64" s="58" t="s">
        <v>732</v>
      </c>
      <c r="E64" s="58" t="s">
        <v>136</v>
      </c>
      <c r="F64" s="59">
        <v>43490</v>
      </c>
      <c r="G64" s="58" t="s">
        <v>13</v>
      </c>
      <c r="H64" s="60">
        <v>300</v>
      </c>
      <c r="I64" s="61" t="s">
        <v>1188</v>
      </c>
      <c r="J64" s="62">
        <v>42781</v>
      </c>
      <c r="K64" s="63"/>
      <c r="L64" s="63"/>
      <c r="M64" s="63" t="s">
        <v>2</v>
      </c>
      <c r="N64" s="63" t="s">
        <v>1234</v>
      </c>
      <c r="O64" s="63" t="s">
        <v>1234</v>
      </c>
      <c r="P64" s="63" t="s">
        <v>2</v>
      </c>
      <c r="Q64" s="63" t="s">
        <v>1188</v>
      </c>
      <c r="R64" s="64" t="s">
        <v>1188</v>
      </c>
    </row>
    <row r="65" spans="1:18" s="14" customFormat="1" ht="15.75" customHeight="1" x14ac:dyDescent="0.35">
      <c r="A65" s="57" t="s">
        <v>736</v>
      </c>
      <c r="B65" s="58" t="s">
        <v>737</v>
      </c>
      <c r="C65" s="58" t="s">
        <v>471</v>
      </c>
      <c r="D65" s="58" t="s">
        <v>738</v>
      </c>
      <c r="E65" s="58" t="s">
        <v>136</v>
      </c>
      <c r="F65" s="59">
        <v>43490</v>
      </c>
      <c r="G65" s="58" t="s">
        <v>13</v>
      </c>
      <c r="H65" s="60">
        <v>150</v>
      </c>
      <c r="I65" s="61" t="s">
        <v>1188</v>
      </c>
      <c r="J65" s="62">
        <v>42800</v>
      </c>
      <c r="K65" s="63"/>
      <c r="L65" s="63"/>
      <c r="M65" s="63" t="s">
        <v>2</v>
      </c>
      <c r="N65" s="63" t="s">
        <v>1234</v>
      </c>
      <c r="O65" s="63" t="s">
        <v>1234</v>
      </c>
      <c r="P65" s="63" t="s">
        <v>2</v>
      </c>
      <c r="Q65" s="63" t="s">
        <v>1188</v>
      </c>
      <c r="R65" s="64" t="s">
        <v>1188</v>
      </c>
    </row>
    <row r="66" spans="1:18" s="14" customFormat="1" ht="15.75" customHeight="1" x14ac:dyDescent="0.35">
      <c r="A66" s="57" t="s">
        <v>265</v>
      </c>
      <c r="B66" s="58" t="s">
        <v>266</v>
      </c>
      <c r="C66" s="58" t="s">
        <v>267</v>
      </c>
      <c r="D66" s="58" t="s">
        <v>268</v>
      </c>
      <c r="E66" s="58" t="s">
        <v>62</v>
      </c>
      <c r="F66" s="59">
        <v>43497</v>
      </c>
      <c r="G66" s="58" t="s">
        <v>45</v>
      </c>
      <c r="H66" s="60">
        <v>654</v>
      </c>
      <c r="I66" s="61"/>
      <c r="J66" s="62">
        <v>41247</v>
      </c>
      <c r="K66" s="63">
        <v>42710</v>
      </c>
      <c r="L66" s="63">
        <v>41897</v>
      </c>
      <c r="M66" s="63" t="s">
        <v>2</v>
      </c>
      <c r="N66" s="63" t="s">
        <v>1</v>
      </c>
      <c r="O66" s="63" t="s">
        <v>1</v>
      </c>
      <c r="P66" s="63" t="s">
        <v>2</v>
      </c>
      <c r="Q66" s="63" t="s">
        <v>1188</v>
      </c>
      <c r="R66" s="64" t="s">
        <v>1188</v>
      </c>
    </row>
    <row r="67" spans="1:18" s="14" customFormat="1" ht="15.75" customHeight="1" x14ac:dyDescent="0.35">
      <c r="A67" s="57" t="s">
        <v>143</v>
      </c>
      <c r="B67" s="58" t="s">
        <v>144</v>
      </c>
      <c r="C67" s="58" t="s">
        <v>145</v>
      </c>
      <c r="D67" s="58" t="s">
        <v>146</v>
      </c>
      <c r="E67" s="58" t="s">
        <v>53</v>
      </c>
      <c r="F67" s="59">
        <v>43525</v>
      </c>
      <c r="G67" s="58" t="s">
        <v>11</v>
      </c>
      <c r="H67" s="60">
        <v>162.9</v>
      </c>
      <c r="I67" s="61"/>
      <c r="J67" s="62">
        <v>39961</v>
      </c>
      <c r="K67" s="63"/>
      <c r="L67" s="63">
        <v>41176</v>
      </c>
      <c r="M67" s="63" t="s">
        <v>1</v>
      </c>
      <c r="N67" s="63" t="s">
        <v>1234</v>
      </c>
      <c r="O67" s="63" t="s">
        <v>1234</v>
      </c>
      <c r="P67" s="63" t="s">
        <v>1</v>
      </c>
      <c r="Q67" s="63" t="s">
        <v>1188</v>
      </c>
      <c r="R67" s="64" t="s">
        <v>1188</v>
      </c>
    </row>
    <row r="68" spans="1:18" s="14" customFormat="1" ht="15.75" customHeight="1" x14ac:dyDescent="0.35">
      <c r="A68" s="57" t="s">
        <v>398</v>
      </c>
      <c r="B68" s="58" t="s">
        <v>399</v>
      </c>
      <c r="C68" s="58" t="s">
        <v>400</v>
      </c>
      <c r="D68" s="58" t="s">
        <v>401</v>
      </c>
      <c r="E68" s="58" t="s">
        <v>55</v>
      </c>
      <c r="F68" s="59">
        <v>43525</v>
      </c>
      <c r="G68" s="58" t="s">
        <v>11</v>
      </c>
      <c r="H68" s="60">
        <v>150</v>
      </c>
      <c r="I68" s="61"/>
      <c r="J68" s="62">
        <v>42065</v>
      </c>
      <c r="K68" s="63"/>
      <c r="L68" s="63"/>
      <c r="M68" s="63" t="s">
        <v>2</v>
      </c>
      <c r="N68" s="63" t="s">
        <v>1234</v>
      </c>
      <c r="O68" s="63" t="s">
        <v>1234</v>
      </c>
      <c r="P68" s="63" t="s">
        <v>2</v>
      </c>
      <c r="Q68" s="63" t="s">
        <v>1188</v>
      </c>
      <c r="R68" s="64" t="s">
        <v>1188</v>
      </c>
    </row>
    <row r="69" spans="1:18" s="14" customFormat="1" ht="15.75" customHeight="1" x14ac:dyDescent="0.35">
      <c r="A69" s="57" t="s">
        <v>714</v>
      </c>
      <c r="B69" s="58" t="s">
        <v>715</v>
      </c>
      <c r="C69" s="58" t="s">
        <v>318</v>
      </c>
      <c r="D69" s="58" t="s">
        <v>716</v>
      </c>
      <c r="E69" s="58" t="s">
        <v>52</v>
      </c>
      <c r="F69" s="59">
        <v>43525</v>
      </c>
      <c r="G69" s="58" t="s">
        <v>13</v>
      </c>
      <c r="H69" s="60">
        <v>180</v>
      </c>
      <c r="I69" s="61" t="s">
        <v>1188</v>
      </c>
      <c r="J69" s="62">
        <v>42711</v>
      </c>
      <c r="K69" s="63"/>
      <c r="L69" s="63"/>
      <c r="M69" s="63" t="s">
        <v>2</v>
      </c>
      <c r="N69" s="63" t="s">
        <v>1234</v>
      </c>
      <c r="O69" s="63" t="s">
        <v>1234</v>
      </c>
      <c r="P69" s="63" t="s">
        <v>2</v>
      </c>
      <c r="Q69" s="63" t="s">
        <v>1188</v>
      </c>
      <c r="R69" s="64" t="s">
        <v>1188</v>
      </c>
    </row>
    <row r="70" spans="1:18" s="14" customFormat="1" ht="15.75" customHeight="1" x14ac:dyDescent="0.35">
      <c r="A70" s="57" t="s">
        <v>717</v>
      </c>
      <c r="B70" s="58" t="s">
        <v>718</v>
      </c>
      <c r="C70" s="58" t="s">
        <v>318</v>
      </c>
      <c r="D70" s="58" t="s">
        <v>716</v>
      </c>
      <c r="E70" s="58" t="s">
        <v>52</v>
      </c>
      <c r="F70" s="59">
        <v>43525</v>
      </c>
      <c r="G70" s="58" t="s">
        <v>13</v>
      </c>
      <c r="H70" s="60">
        <v>180</v>
      </c>
      <c r="I70" s="61" t="s">
        <v>1188</v>
      </c>
      <c r="J70" s="62">
        <v>42711</v>
      </c>
      <c r="K70" s="63"/>
      <c r="L70" s="63"/>
      <c r="M70" s="63" t="s">
        <v>2</v>
      </c>
      <c r="N70" s="63" t="s">
        <v>1234</v>
      </c>
      <c r="O70" s="63" t="s">
        <v>1234</v>
      </c>
      <c r="P70" s="63" t="s">
        <v>2</v>
      </c>
      <c r="Q70" s="63" t="s">
        <v>1188</v>
      </c>
      <c r="R70" s="64" t="s">
        <v>1188</v>
      </c>
    </row>
    <row r="71" spans="1:18" s="14" customFormat="1" ht="15.75" customHeight="1" x14ac:dyDescent="0.35">
      <c r="A71" s="57" t="s">
        <v>719</v>
      </c>
      <c r="B71" s="58" t="s">
        <v>720</v>
      </c>
      <c r="C71" s="58" t="s">
        <v>318</v>
      </c>
      <c r="D71" s="58" t="s">
        <v>716</v>
      </c>
      <c r="E71" s="58" t="s">
        <v>52</v>
      </c>
      <c r="F71" s="59">
        <v>43525</v>
      </c>
      <c r="G71" s="58" t="s">
        <v>13</v>
      </c>
      <c r="H71" s="60">
        <v>180</v>
      </c>
      <c r="I71" s="61" t="s">
        <v>1188</v>
      </c>
      <c r="J71" s="62">
        <v>42711</v>
      </c>
      <c r="K71" s="63"/>
      <c r="L71" s="63"/>
      <c r="M71" s="63" t="s">
        <v>2</v>
      </c>
      <c r="N71" s="63" t="s">
        <v>1234</v>
      </c>
      <c r="O71" s="63" t="s">
        <v>1234</v>
      </c>
      <c r="P71" s="63" t="s">
        <v>2</v>
      </c>
      <c r="Q71" s="63" t="s">
        <v>1188</v>
      </c>
      <c r="R71" s="64" t="s">
        <v>1188</v>
      </c>
    </row>
    <row r="72" spans="1:18" s="14" customFormat="1" ht="15.75" customHeight="1" x14ac:dyDescent="0.35">
      <c r="A72" s="57" t="s">
        <v>167</v>
      </c>
      <c r="B72" s="58" t="s">
        <v>168</v>
      </c>
      <c r="C72" s="58" t="s">
        <v>169</v>
      </c>
      <c r="D72" s="58" t="s">
        <v>170</v>
      </c>
      <c r="E72" s="58" t="s">
        <v>70</v>
      </c>
      <c r="F72" s="59">
        <v>43525</v>
      </c>
      <c r="G72" s="58" t="s">
        <v>11</v>
      </c>
      <c r="H72" s="60">
        <v>80</v>
      </c>
      <c r="I72" s="61" t="s">
        <v>1239</v>
      </c>
      <c r="J72" s="62">
        <v>40532</v>
      </c>
      <c r="K72" s="63"/>
      <c r="L72" s="63">
        <v>43073</v>
      </c>
      <c r="M72" s="63" t="s">
        <v>2</v>
      </c>
      <c r="N72" s="63" t="s">
        <v>1234</v>
      </c>
      <c r="O72" s="63" t="s">
        <v>1234</v>
      </c>
      <c r="P72" s="63" t="s">
        <v>2</v>
      </c>
      <c r="Q72" s="63" t="s">
        <v>1188</v>
      </c>
      <c r="R72" s="64" t="s">
        <v>1188</v>
      </c>
    </row>
    <row r="73" spans="1:18" s="14" customFormat="1" ht="15.75" customHeight="1" x14ac:dyDescent="0.35">
      <c r="A73" s="57" t="s">
        <v>755</v>
      </c>
      <c r="B73" s="58" t="s">
        <v>756</v>
      </c>
      <c r="C73" s="58" t="s">
        <v>609</v>
      </c>
      <c r="D73" s="58" t="s">
        <v>757</v>
      </c>
      <c r="E73" s="58" t="s">
        <v>55</v>
      </c>
      <c r="F73" s="59">
        <v>43541</v>
      </c>
      <c r="G73" s="58" t="s">
        <v>13</v>
      </c>
      <c r="H73" s="60">
        <v>200</v>
      </c>
      <c r="I73" s="61" t="s">
        <v>1188</v>
      </c>
      <c r="J73" s="62">
        <v>42853</v>
      </c>
      <c r="K73" s="63"/>
      <c r="L73" s="63"/>
      <c r="M73" s="63" t="s">
        <v>2</v>
      </c>
      <c r="N73" s="63" t="s">
        <v>1234</v>
      </c>
      <c r="O73" s="63" t="s">
        <v>1234</v>
      </c>
      <c r="P73" s="63" t="s">
        <v>2</v>
      </c>
      <c r="Q73" s="63" t="s">
        <v>1188</v>
      </c>
      <c r="R73" s="64" t="s">
        <v>1188</v>
      </c>
    </row>
    <row r="74" spans="1:18" s="14" customFormat="1" ht="15.75" customHeight="1" x14ac:dyDescent="0.35">
      <c r="A74" s="57" t="s">
        <v>758</v>
      </c>
      <c r="B74" s="58" t="s">
        <v>759</v>
      </c>
      <c r="C74" s="58" t="s">
        <v>609</v>
      </c>
      <c r="D74" s="58" t="s">
        <v>760</v>
      </c>
      <c r="E74" s="58" t="s">
        <v>64</v>
      </c>
      <c r="F74" s="59">
        <v>43541</v>
      </c>
      <c r="G74" s="58" t="s">
        <v>13</v>
      </c>
      <c r="H74" s="60">
        <v>100</v>
      </c>
      <c r="I74" s="61" t="s">
        <v>1188</v>
      </c>
      <c r="J74" s="62">
        <v>42845</v>
      </c>
      <c r="K74" s="63"/>
      <c r="L74" s="63"/>
      <c r="M74" s="63" t="s">
        <v>2</v>
      </c>
      <c r="N74" s="63" t="s">
        <v>1234</v>
      </c>
      <c r="O74" s="63" t="s">
        <v>1234</v>
      </c>
      <c r="P74" s="63" t="s">
        <v>2</v>
      </c>
      <c r="Q74" s="63" t="s">
        <v>1188</v>
      </c>
      <c r="R74" s="64" t="s">
        <v>1188</v>
      </c>
    </row>
    <row r="75" spans="1:18" s="14" customFormat="1" ht="15.75" customHeight="1" x14ac:dyDescent="0.35">
      <c r="A75" s="57" t="s">
        <v>761</v>
      </c>
      <c r="B75" s="58" t="s">
        <v>762</v>
      </c>
      <c r="C75" s="58" t="s">
        <v>609</v>
      </c>
      <c r="D75" s="58" t="s">
        <v>763</v>
      </c>
      <c r="E75" s="58" t="s">
        <v>121</v>
      </c>
      <c r="F75" s="59">
        <v>43551</v>
      </c>
      <c r="G75" s="58" t="s">
        <v>13</v>
      </c>
      <c r="H75" s="60">
        <v>150</v>
      </c>
      <c r="I75" s="61" t="s">
        <v>1188</v>
      </c>
      <c r="J75" s="62">
        <v>42853</v>
      </c>
      <c r="K75" s="63"/>
      <c r="L75" s="63"/>
      <c r="M75" s="63" t="s">
        <v>2</v>
      </c>
      <c r="N75" s="63" t="s">
        <v>1234</v>
      </c>
      <c r="O75" s="63" t="s">
        <v>1234</v>
      </c>
      <c r="P75" s="63" t="s">
        <v>2</v>
      </c>
      <c r="Q75" s="63" t="s">
        <v>1188</v>
      </c>
      <c r="R75" s="64" t="s">
        <v>1188</v>
      </c>
    </row>
    <row r="76" spans="1:18" s="14" customFormat="1" ht="15.75" customHeight="1" x14ac:dyDescent="0.35">
      <c r="A76" s="57" t="s">
        <v>613</v>
      </c>
      <c r="B76" s="58" t="s">
        <v>614</v>
      </c>
      <c r="C76" s="58" t="s">
        <v>318</v>
      </c>
      <c r="D76" s="58" t="s">
        <v>615</v>
      </c>
      <c r="E76" s="58" t="s">
        <v>444</v>
      </c>
      <c r="F76" s="59">
        <v>43554</v>
      </c>
      <c r="G76" s="58" t="s">
        <v>13</v>
      </c>
      <c r="H76" s="60">
        <v>150</v>
      </c>
      <c r="I76" s="61" t="s">
        <v>1188</v>
      </c>
      <c r="J76" s="62">
        <v>42682</v>
      </c>
      <c r="K76" s="63"/>
      <c r="L76" s="63"/>
      <c r="M76" s="63" t="s">
        <v>2</v>
      </c>
      <c r="N76" s="63" t="s">
        <v>1234</v>
      </c>
      <c r="O76" s="63" t="s">
        <v>1234</v>
      </c>
      <c r="P76" s="63" t="s">
        <v>2</v>
      </c>
      <c r="Q76" s="63" t="s">
        <v>1188</v>
      </c>
      <c r="R76" s="64" t="s">
        <v>1188</v>
      </c>
    </row>
    <row r="77" spans="1:18" s="14" customFormat="1" ht="15.75" customHeight="1" x14ac:dyDescent="0.35">
      <c r="A77" s="57" t="s">
        <v>643</v>
      </c>
      <c r="B77" s="58" t="s">
        <v>644</v>
      </c>
      <c r="C77" s="58" t="s">
        <v>354</v>
      </c>
      <c r="D77" s="58" t="s">
        <v>645</v>
      </c>
      <c r="E77" s="58" t="s">
        <v>49</v>
      </c>
      <c r="F77" s="59">
        <v>43555</v>
      </c>
      <c r="G77" s="58" t="s">
        <v>13</v>
      </c>
      <c r="H77" s="60">
        <v>225</v>
      </c>
      <c r="I77" s="61" t="s">
        <v>1188</v>
      </c>
      <c r="J77" s="62">
        <v>42768</v>
      </c>
      <c r="K77" s="63"/>
      <c r="L77" s="63"/>
      <c r="M77" s="63" t="s">
        <v>2</v>
      </c>
      <c r="N77" s="63" t="s">
        <v>1234</v>
      </c>
      <c r="O77" s="63" t="s">
        <v>1234</v>
      </c>
      <c r="P77" s="63" t="s">
        <v>2</v>
      </c>
      <c r="Q77" s="63" t="s">
        <v>1188</v>
      </c>
      <c r="R77" s="64" t="s">
        <v>1188</v>
      </c>
    </row>
    <row r="78" spans="1:18" s="14" customFormat="1" ht="15.75" customHeight="1" x14ac:dyDescent="0.35">
      <c r="A78" s="57" t="s">
        <v>658</v>
      </c>
      <c r="B78" s="58" t="s">
        <v>659</v>
      </c>
      <c r="C78" s="58" t="s">
        <v>290</v>
      </c>
      <c r="D78" s="58" t="s">
        <v>660</v>
      </c>
      <c r="E78" s="58" t="s">
        <v>165</v>
      </c>
      <c r="F78" s="59">
        <v>43555</v>
      </c>
      <c r="G78" s="58" t="s">
        <v>13</v>
      </c>
      <c r="H78" s="60">
        <v>50</v>
      </c>
      <c r="I78" s="61" t="s">
        <v>1188</v>
      </c>
      <c r="J78" s="62">
        <v>42814</v>
      </c>
      <c r="K78" s="63"/>
      <c r="L78" s="63"/>
      <c r="M78" s="63" t="s">
        <v>2</v>
      </c>
      <c r="N78" s="63" t="s">
        <v>1234</v>
      </c>
      <c r="O78" s="63" t="s">
        <v>1234</v>
      </c>
      <c r="P78" s="63" t="s">
        <v>2</v>
      </c>
      <c r="Q78" s="63" t="s">
        <v>1188</v>
      </c>
      <c r="R78" s="64" t="s">
        <v>1188</v>
      </c>
    </row>
    <row r="79" spans="1:18" s="14" customFormat="1" ht="15.75" customHeight="1" x14ac:dyDescent="0.35">
      <c r="A79" s="57" t="s">
        <v>661</v>
      </c>
      <c r="B79" s="58" t="s">
        <v>662</v>
      </c>
      <c r="C79" s="58" t="s">
        <v>290</v>
      </c>
      <c r="D79" s="58" t="s">
        <v>663</v>
      </c>
      <c r="E79" s="58" t="s">
        <v>239</v>
      </c>
      <c r="F79" s="59">
        <v>43555</v>
      </c>
      <c r="G79" s="58" t="s">
        <v>13</v>
      </c>
      <c r="H79" s="60">
        <v>42</v>
      </c>
      <c r="I79" s="61" t="s">
        <v>1188</v>
      </c>
      <c r="J79" s="62">
        <v>42816</v>
      </c>
      <c r="K79" s="63"/>
      <c r="L79" s="63"/>
      <c r="M79" s="63" t="s">
        <v>2</v>
      </c>
      <c r="N79" s="63" t="s">
        <v>1234</v>
      </c>
      <c r="O79" s="63" t="s">
        <v>1234</v>
      </c>
      <c r="P79" s="63" t="s">
        <v>2</v>
      </c>
      <c r="Q79" s="63" t="s">
        <v>1188</v>
      </c>
      <c r="R79" s="64" t="s">
        <v>1188</v>
      </c>
    </row>
    <row r="80" spans="1:18" s="14" customFormat="1" ht="15.75" customHeight="1" x14ac:dyDescent="0.35">
      <c r="A80" s="57" t="s">
        <v>336</v>
      </c>
      <c r="B80" s="58" t="s">
        <v>337</v>
      </c>
      <c r="C80" s="58" t="s">
        <v>338</v>
      </c>
      <c r="D80" s="58" t="s">
        <v>339</v>
      </c>
      <c r="E80" s="58" t="s">
        <v>110</v>
      </c>
      <c r="F80" s="59">
        <v>43556</v>
      </c>
      <c r="G80" s="58" t="s">
        <v>45</v>
      </c>
      <c r="H80" s="60">
        <v>663</v>
      </c>
      <c r="I80" s="61"/>
      <c r="J80" s="62">
        <v>41309</v>
      </c>
      <c r="K80" s="63">
        <v>42625</v>
      </c>
      <c r="L80" s="63">
        <v>41960</v>
      </c>
      <c r="M80" s="63" t="s">
        <v>2</v>
      </c>
      <c r="N80" s="63" t="s">
        <v>1</v>
      </c>
      <c r="O80" s="63" t="s">
        <v>2</v>
      </c>
      <c r="P80" s="63" t="s">
        <v>2</v>
      </c>
      <c r="Q80" s="63" t="s">
        <v>1188</v>
      </c>
      <c r="R80" s="64" t="s">
        <v>1188</v>
      </c>
    </row>
    <row r="81" spans="1:18" s="14" customFormat="1" ht="15.75" customHeight="1" x14ac:dyDescent="0.35">
      <c r="A81" s="57" t="s">
        <v>364</v>
      </c>
      <c r="B81" s="58" t="s">
        <v>365</v>
      </c>
      <c r="C81" s="58" t="s">
        <v>366</v>
      </c>
      <c r="D81" s="58" t="s">
        <v>367</v>
      </c>
      <c r="E81" s="58" t="s">
        <v>37</v>
      </c>
      <c r="F81" s="59">
        <v>43556</v>
      </c>
      <c r="G81" s="58" t="s">
        <v>45</v>
      </c>
      <c r="H81" s="60">
        <v>280</v>
      </c>
      <c r="I81" s="61" t="s">
        <v>1188</v>
      </c>
      <c r="J81" s="62">
        <v>41724</v>
      </c>
      <c r="K81" s="63"/>
      <c r="L81" s="63"/>
      <c r="M81" s="63" t="s">
        <v>2</v>
      </c>
      <c r="N81" s="63" t="s">
        <v>1</v>
      </c>
      <c r="O81" s="63" t="s">
        <v>2</v>
      </c>
      <c r="P81" s="63" t="s">
        <v>2</v>
      </c>
      <c r="Q81" s="63" t="s">
        <v>1188</v>
      </c>
      <c r="R81" s="64" t="s">
        <v>1188</v>
      </c>
    </row>
    <row r="82" spans="1:18" s="14" customFormat="1" ht="15.75" customHeight="1" x14ac:dyDescent="0.35">
      <c r="A82" s="57" t="s">
        <v>790</v>
      </c>
      <c r="B82" s="58" t="s">
        <v>791</v>
      </c>
      <c r="C82" s="58" t="s">
        <v>340</v>
      </c>
      <c r="D82" s="58" t="s">
        <v>607</v>
      </c>
      <c r="E82" s="58" t="s">
        <v>100</v>
      </c>
      <c r="F82" s="59">
        <v>43556</v>
      </c>
      <c r="G82" s="58" t="s">
        <v>45</v>
      </c>
      <c r="H82" s="60">
        <v>100</v>
      </c>
      <c r="I82" s="61" t="s">
        <v>1188</v>
      </c>
      <c r="J82" s="62">
        <v>42531</v>
      </c>
      <c r="K82" s="63"/>
      <c r="L82" s="63"/>
      <c r="M82" s="63" t="s">
        <v>2</v>
      </c>
      <c r="N82" s="63" t="s">
        <v>2</v>
      </c>
      <c r="O82" s="63" t="s">
        <v>2</v>
      </c>
      <c r="P82" s="63" t="s">
        <v>2</v>
      </c>
      <c r="Q82" s="63" t="s">
        <v>1188</v>
      </c>
      <c r="R82" s="64" t="s">
        <v>1188</v>
      </c>
    </row>
    <row r="83" spans="1:18" s="14" customFormat="1" ht="15.75" customHeight="1" x14ac:dyDescent="0.35">
      <c r="A83" s="57" t="s">
        <v>616</v>
      </c>
      <c r="B83" s="58" t="s">
        <v>617</v>
      </c>
      <c r="C83" s="58" t="s">
        <v>618</v>
      </c>
      <c r="D83" s="58" t="s">
        <v>619</v>
      </c>
      <c r="E83" s="58" t="s">
        <v>444</v>
      </c>
      <c r="F83" s="59">
        <v>43556</v>
      </c>
      <c r="G83" s="58" t="s">
        <v>13</v>
      </c>
      <c r="H83" s="60">
        <v>400</v>
      </c>
      <c r="I83" s="61" t="s">
        <v>1188</v>
      </c>
      <c r="J83" s="62">
        <v>42682</v>
      </c>
      <c r="K83" s="63"/>
      <c r="L83" s="63"/>
      <c r="M83" s="63" t="s">
        <v>2</v>
      </c>
      <c r="N83" s="63" t="s">
        <v>1234</v>
      </c>
      <c r="O83" s="63" t="s">
        <v>1234</v>
      </c>
      <c r="P83" s="63" t="s">
        <v>2</v>
      </c>
      <c r="Q83" s="63" t="s">
        <v>1188</v>
      </c>
      <c r="R83" s="64" t="s">
        <v>1188</v>
      </c>
    </row>
    <row r="84" spans="1:18" s="14" customFormat="1" ht="15.75" customHeight="1" x14ac:dyDescent="0.35">
      <c r="A84" s="57" t="s">
        <v>568</v>
      </c>
      <c r="B84" s="58" t="s">
        <v>569</v>
      </c>
      <c r="C84" s="58" t="s">
        <v>340</v>
      </c>
      <c r="D84" s="58" t="s">
        <v>527</v>
      </c>
      <c r="E84" s="58" t="s">
        <v>46</v>
      </c>
      <c r="F84" s="59">
        <v>43556</v>
      </c>
      <c r="G84" s="58" t="s">
        <v>45</v>
      </c>
      <c r="H84" s="60">
        <v>100</v>
      </c>
      <c r="I84" s="61" t="s">
        <v>1188</v>
      </c>
      <c r="J84" s="62">
        <v>42895</v>
      </c>
      <c r="K84" s="63"/>
      <c r="L84" s="63"/>
      <c r="M84" s="63" t="s">
        <v>2</v>
      </c>
      <c r="N84" s="63" t="s">
        <v>2</v>
      </c>
      <c r="O84" s="63" t="s">
        <v>2</v>
      </c>
      <c r="P84" s="63" t="s">
        <v>2</v>
      </c>
      <c r="Q84" s="63" t="s">
        <v>1188</v>
      </c>
      <c r="R84" s="64" t="s">
        <v>1188</v>
      </c>
    </row>
    <row r="85" spans="1:18" s="14" customFormat="1" ht="15.75" customHeight="1" x14ac:dyDescent="0.35">
      <c r="A85" s="57" t="s">
        <v>605</v>
      </c>
      <c r="B85" s="58" t="s">
        <v>606</v>
      </c>
      <c r="C85" s="58" t="s">
        <v>340</v>
      </c>
      <c r="D85" s="58" t="s">
        <v>607</v>
      </c>
      <c r="E85" s="58" t="s">
        <v>100</v>
      </c>
      <c r="F85" s="59">
        <v>43556</v>
      </c>
      <c r="G85" s="58" t="s">
        <v>45</v>
      </c>
      <c r="H85" s="60">
        <v>100</v>
      </c>
      <c r="I85" s="61" t="s">
        <v>1188</v>
      </c>
      <c r="J85" s="62">
        <v>42877</v>
      </c>
      <c r="K85" s="63"/>
      <c r="L85" s="63"/>
      <c r="M85" s="63" t="s">
        <v>2</v>
      </c>
      <c r="N85" s="63" t="s">
        <v>2</v>
      </c>
      <c r="O85" s="63" t="s">
        <v>2</v>
      </c>
      <c r="P85" s="63" t="s">
        <v>2</v>
      </c>
      <c r="Q85" s="63" t="s">
        <v>1188</v>
      </c>
      <c r="R85" s="64" t="s">
        <v>1188</v>
      </c>
    </row>
    <row r="86" spans="1:18" s="14" customFormat="1" ht="15.75" customHeight="1" x14ac:dyDescent="0.35">
      <c r="A86" s="57" t="s">
        <v>853</v>
      </c>
      <c r="B86" s="58" t="s">
        <v>854</v>
      </c>
      <c r="C86" s="58" t="s">
        <v>855</v>
      </c>
      <c r="D86" s="58" t="s">
        <v>856</v>
      </c>
      <c r="E86" s="58" t="s">
        <v>77</v>
      </c>
      <c r="F86" s="59">
        <v>43556</v>
      </c>
      <c r="G86" s="58" t="s">
        <v>13</v>
      </c>
      <c r="H86" s="60">
        <v>82.5</v>
      </c>
      <c r="I86" s="61" t="s">
        <v>1188</v>
      </c>
      <c r="J86" s="62">
        <v>42970</v>
      </c>
      <c r="K86" s="63"/>
      <c r="L86" s="63"/>
      <c r="M86" s="63" t="s">
        <v>2</v>
      </c>
      <c r="N86" s="63" t="s">
        <v>1234</v>
      </c>
      <c r="O86" s="63" t="s">
        <v>1234</v>
      </c>
      <c r="P86" s="63" t="s">
        <v>2</v>
      </c>
      <c r="Q86" s="63" t="s">
        <v>1188</v>
      </c>
      <c r="R86" s="64" t="s">
        <v>1188</v>
      </c>
    </row>
    <row r="87" spans="1:18" s="14" customFormat="1" ht="15.75" customHeight="1" x14ac:dyDescent="0.35">
      <c r="A87" s="57" t="s">
        <v>860</v>
      </c>
      <c r="B87" s="58" t="s">
        <v>861</v>
      </c>
      <c r="C87" s="58" t="s">
        <v>855</v>
      </c>
      <c r="D87" s="58" t="s">
        <v>863</v>
      </c>
      <c r="E87" s="58" t="s">
        <v>862</v>
      </c>
      <c r="F87" s="59">
        <v>43556</v>
      </c>
      <c r="G87" s="58" t="s">
        <v>13</v>
      </c>
      <c r="H87" s="60">
        <v>45</v>
      </c>
      <c r="I87" s="61" t="s">
        <v>1188</v>
      </c>
      <c r="J87" s="62">
        <v>42970</v>
      </c>
      <c r="K87" s="63"/>
      <c r="L87" s="63"/>
      <c r="M87" s="63" t="s">
        <v>2</v>
      </c>
      <c r="N87" s="63" t="s">
        <v>1234</v>
      </c>
      <c r="O87" s="63" t="s">
        <v>1234</v>
      </c>
      <c r="P87" s="63" t="s">
        <v>2</v>
      </c>
      <c r="Q87" s="63" t="s">
        <v>1188</v>
      </c>
      <c r="R87" s="64" t="s">
        <v>1188</v>
      </c>
    </row>
    <row r="88" spans="1:18" s="14" customFormat="1" ht="15.75" customHeight="1" x14ac:dyDescent="0.35">
      <c r="A88" s="57" t="s">
        <v>864</v>
      </c>
      <c r="B88" s="58" t="s">
        <v>865</v>
      </c>
      <c r="C88" s="58" t="s">
        <v>855</v>
      </c>
      <c r="D88" s="58" t="s">
        <v>866</v>
      </c>
      <c r="E88" s="58" t="s">
        <v>75</v>
      </c>
      <c r="F88" s="59">
        <v>43556</v>
      </c>
      <c r="G88" s="58" t="s">
        <v>13</v>
      </c>
      <c r="H88" s="60">
        <v>50</v>
      </c>
      <c r="I88" s="61" t="s">
        <v>1188</v>
      </c>
      <c r="J88" s="62">
        <v>42970</v>
      </c>
      <c r="K88" s="63"/>
      <c r="L88" s="63"/>
      <c r="M88" s="63" t="s">
        <v>2</v>
      </c>
      <c r="N88" s="63" t="s">
        <v>1234</v>
      </c>
      <c r="O88" s="63" t="s">
        <v>1234</v>
      </c>
      <c r="P88" s="63" t="s">
        <v>2</v>
      </c>
      <c r="Q88" s="63" t="s">
        <v>1188</v>
      </c>
      <c r="R88" s="64" t="s">
        <v>1188</v>
      </c>
    </row>
    <row r="89" spans="1:18" s="14" customFormat="1" ht="15.75" customHeight="1" x14ac:dyDescent="0.35">
      <c r="A89" s="57" t="s">
        <v>948</v>
      </c>
      <c r="B89" s="58" t="s">
        <v>949</v>
      </c>
      <c r="C89" s="58" t="s">
        <v>855</v>
      </c>
      <c r="D89" s="58" t="s">
        <v>951</v>
      </c>
      <c r="E89" s="58" t="s">
        <v>950</v>
      </c>
      <c r="F89" s="59">
        <v>43556</v>
      </c>
      <c r="G89" s="58" t="s">
        <v>13</v>
      </c>
      <c r="H89" s="60">
        <v>150</v>
      </c>
      <c r="I89" s="61" t="s">
        <v>1188</v>
      </c>
      <c r="J89" s="62">
        <v>43052</v>
      </c>
      <c r="K89" s="63"/>
      <c r="L89" s="63"/>
      <c r="M89" s="63" t="s">
        <v>2</v>
      </c>
      <c r="N89" s="63" t="s">
        <v>1234</v>
      </c>
      <c r="O89" s="63" t="s">
        <v>1234</v>
      </c>
      <c r="P89" s="63" t="s">
        <v>2</v>
      </c>
      <c r="Q89" s="63" t="s">
        <v>1188</v>
      </c>
      <c r="R89" s="64" t="s">
        <v>1188</v>
      </c>
    </row>
    <row r="90" spans="1:18" s="14" customFormat="1" ht="15.75" customHeight="1" x14ac:dyDescent="0.35">
      <c r="A90" s="57" t="s">
        <v>952</v>
      </c>
      <c r="B90" s="58" t="s">
        <v>953</v>
      </c>
      <c r="C90" s="58" t="s">
        <v>855</v>
      </c>
      <c r="D90" s="58" t="s">
        <v>954</v>
      </c>
      <c r="E90" s="58" t="s">
        <v>862</v>
      </c>
      <c r="F90" s="59">
        <v>43556</v>
      </c>
      <c r="G90" s="58" t="s">
        <v>13</v>
      </c>
      <c r="H90" s="60">
        <v>50</v>
      </c>
      <c r="I90" s="61" t="s">
        <v>1188</v>
      </c>
      <c r="J90" s="62">
        <v>43052</v>
      </c>
      <c r="K90" s="63"/>
      <c r="L90" s="63"/>
      <c r="M90" s="63" t="s">
        <v>2</v>
      </c>
      <c r="N90" s="63" t="s">
        <v>1234</v>
      </c>
      <c r="O90" s="63" t="s">
        <v>1234</v>
      </c>
      <c r="P90" s="63" t="s">
        <v>2</v>
      </c>
      <c r="Q90" s="63" t="s">
        <v>1188</v>
      </c>
      <c r="R90" s="64" t="s">
        <v>1188</v>
      </c>
    </row>
    <row r="91" spans="1:18" s="14" customFormat="1" ht="15.75" customHeight="1" x14ac:dyDescent="0.35">
      <c r="A91" s="57" t="s">
        <v>342</v>
      </c>
      <c r="B91" s="58" t="s">
        <v>343</v>
      </c>
      <c r="C91" s="58" t="s">
        <v>237</v>
      </c>
      <c r="D91" s="58" t="s">
        <v>344</v>
      </c>
      <c r="E91" s="58" t="s">
        <v>76</v>
      </c>
      <c r="F91" s="59">
        <v>43560</v>
      </c>
      <c r="G91" s="58" t="s">
        <v>45</v>
      </c>
      <c r="H91" s="60">
        <v>720</v>
      </c>
      <c r="I91" s="61"/>
      <c r="J91" s="62">
        <v>41423</v>
      </c>
      <c r="K91" s="63"/>
      <c r="L91" s="63">
        <v>42613</v>
      </c>
      <c r="M91" s="63" t="s">
        <v>2</v>
      </c>
      <c r="N91" s="63" t="s">
        <v>1</v>
      </c>
      <c r="O91" s="63" t="s">
        <v>1</v>
      </c>
      <c r="P91" s="63" t="s">
        <v>2</v>
      </c>
      <c r="Q91" s="63" t="s">
        <v>1188</v>
      </c>
      <c r="R91" s="64" t="s">
        <v>1188</v>
      </c>
    </row>
    <row r="92" spans="1:18" s="14" customFormat="1" ht="15.75" customHeight="1" x14ac:dyDescent="0.35">
      <c r="A92" s="57" t="s">
        <v>198</v>
      </c>
      <c r="B92" s="58" t="s">
        <v>199</v>
      </c>
      <c r="C92" s="58" t="s">
        <v>200</v>
      </c>
      <c r="D92" s="58" t="s">
        <v>201</v>
      </c>
      <c r="E92" s="58" t="s">
        <v>180</v>
      </c>
      <c r="F92" s="59">
        <v>43570</v>
      </c>
      <c r="G92" s="58" t="s">
        <v>11</v>
      </c>
      <c r="H92" s="60">
        <v>210</v>
      </c>
      <c r="I92" s="61"/>
      <c r="J92" s="62">
        <v>40455</v>
      </c>
      <c r="K92" s="63">
        <v>42810</v>
      </c>
      <c r="L92" s="63">
        <v>42510</v>
      </c>
      <c r="M92" s="63" t="s">
        <v>2</v>
      </c>
      <c r="N92" s="63" t="s">
        <v>1234</v>
      </c>
      <c r="O92" s="63" t="s">
        <v>1234</v>
      </c>
      <c r="P92" s="63" t="s">
        <v>2</v>
      </c>
      <c r="Q92" s="63" t="s">
        <v>1188</v>
      </c>
      <c r="R92" s="64" t="s">
        <v>1188</v>
      </c>
    </row>
    <row r="93" spans="1:18" s="14" customFormat="1" ht="15.75" customHeight="1" x14ac:dyDescent="0.35">
      <c r="A93" s="57" t="s">
        <v>629</v>
      </c>
      <c r="B93" s="58" t="s">
        <v>630</v>
      </c>
      <c r="C93" s="58" t="s">
        <v>631</v>
      </c>
      <c r="D93" s="58" t="s">
        <v>632</v>
      </c>
      <c r="E93" s="58" t="s">
        <v>48</v>
      </c>
      <c r="F93" s="59">
        <v>43570</v>
      </c>
      <c r="G93" s="58" t="s">
        <v>13</v>
      </c>
      <c r="H93" s="60">
        <v>240.8</v>
      </c>
      <c r="I93" s="61" t="s">
        <v>1188</v>
      </c>
      <c r="J93" s="62">
        <v>42741</v>
      </c>
      <c r="K93" s="63"/>
      <c r="L93" s="63"/>
      <c r="M93" s="63" t="s">
        <v>2</v>
      </c>
      <c r="N93" s="63" t="s">
        <v>1234</v>
      </c>
      <c r="O93" s="63" t="s">
        <v>1234</v>
      </c>
      <c r="P93" s="63" t="s">
        <v>2</v>
      </c>
      <c r="Q93" s="63" t="s">
        <v>1188</v>
      </c>
      <c r="R93" s="64" t="s">
        <v>1188</v>
      </c>
    </row>
    <row r="94" spans="1:18" s="14" customFormat="1" ht="15.75" customHeight="1" x14ac:dyDescent="0.35">
      <c r="A94" s="57" t="s">
        <v>634</v>
      </c>
      <c r="B94" s="58" t="s">
        <v>635</v>
      </c>
      <c r="C94" s="58" t="s">
        <v>609</v>
      </c>
      <c r="D94" s="58" t="s">
        <v>636</v>
      </c>
      <c r="E94" s="58" t="s">
        <v>116</v>
      </c>
      <c r="F94" s="59">
        <v>43585</v>
      </c>
      <c r="G94" s="58" t="s">
        <v>13</v>
      </c>
      <c r="H94" s="60">
        <v>150</v>
      </c>
      <c r="I94" s="61" t="s">
        <v>1188</v>
      </c>
      <c r="J94" s="62">
        <v>42724</v>
      </c>
      <c r="K94" s="63"/>
      <c r="L94" s="63"/>
      <c r="M94" s="63" t="s">
        <v>2</v>
      </c>
      <c r="N94" s="63" t="s">
        <v>1234</v>
      </c>
      <c r="O94" s="63" t="s">
        <v>1234</v>
      </c>
      <c r="P94" s="63" t="s">
        <v>2</v>
      </c>
      <c r="Q94" s="63" t="s">
        <v>1188</v>
      </c>
      <c r="R94" s="64" t="s">
        <v>1188</v>
      </c>
    </row>
    <row r="95" spans="1:18" s="14" customFormat="1" ht="15.75" customHeight="1" x14ac:dyDescent="0.35">
      <c r="A95" s="57" t="s">
        <v>652</v>
      </c>
      <c r="B95" s="58" t="s">
        <v>653</v>
      </c>
      <c r="C95" s="58" t="s">
        <v>609</v>
      </c>
      <c r="D95" s="58" t="s">
        <v>654</v>
      </c>
      <c r="E95" s="58" t="s">
        <v>62</v>
      </c>
      <c r="F95" s="59">
        <v>43585</v>
      </c>
      <c r="G95" s="58" t="s">
        <v>13</v>
      </c>
      <c r="H95" s="60">
        <v>150</v>
      </c>
      <c r="I95" s="61" t="s">
        <v>1188</v>
      </c>
      <c r="J95" s="62">
        <v>42780</v>
      </c>
      <c r="K95" s="63"/>
      <c r="L95" s="63"/>
      <c r="M95" s="63" t="s">
        <v>2</v>
      </c>
      <c r="N95" s="63" t="s">
        <v>1234</v>
      </c>
      <c r="O95" s="63" t="s">
        <v>1234</v>
      </c>
      <c r="P95" s="63" t="s">
        <v>2</v>
      </c>
      <c r="Q95" s="63" t="s">
        <v>1188</v>
      </c>
      <c r="R95" s="64" t="s">
        <v>1188</v>
      </c>
    </row>
    <row r="96" spans="1:18" s="14" customFormat="1" ht="15.75" customHeight="1" x14ac:dyDescent="0.35">
      <c r="A96" s="57" t="s">
        <v>937</v>
      </c>
      <c r="B96" s="58" t="s">
        <v>938</v>
      </c>
      <c r="C96" s="58" t="s">
        <v>149</v>
      </c>
      <c r="D96" s="58" t="s">
        <v>150</v>
      </c>
      <c r="E96" s="58" t="s">
        <v>54</v>
      </c>
      <c r="F96" s="59">
        <v>43585</v>
      </c>
      <c r="G96" s="58" t="s">
        <v>11</v>
      </c>
      <c r="H96" s="60">
        <v>57.6</v>
      </c>
      <c r="I96" s="61" t="s">
        <v>1188</v>
      </c>
      <c r="J96" s="62">
        <v>43033</v>
      </c>
      <c r="K96" s="63"/>
      <c r="L96" s="63"/>
      <c r="M96" s="63" t="s">
        <v>2</v>
      </c>
      <c r="N96" s="63" t="s">
        <v>1234</v>
      </c>
      <c r="O96" s="63" t="s">
        <v>1234</v>
      </c>
      <c r="P96" s="63" t="s">
        <v>2</v>
      </c>
      <c r="Q96" s="63" t="s">
        <v>1188</v>
      </c>
      <c r="R96" s="64" t="s">
        <v>1188</v>
      </c>
    </row>
    <row r="97" spans="1:18" s="14" customFormat="1" ht="15.75" customHeight="1" x14ac:dyDescent="0.35">
      <c r="A97" s="57" t="s">
        <v>147</v>
      </c>
      <c r="B97" s="58" t="s">
        <v>148</v>
      </c>
      <c r="C97" s="58" t="s">
        <v>149</v>
      </c>
      <c r="D97" s="58" t="s">
        <v>150</v>
      </c>
      <c r="E97" s="58" t="s">
        <v>54</v>
      </c>
      <c r="F97" s="59">
        <v>43585</v>
      </c>
      <c r="G97" s="58" t="s">
        <v>11</v>
      </c>
      <c r="H97" s="60">
        <v>180</v>
      </c>
      <c r="I97" s="61" t="s">
        <v>1195</v>
      </c>
      <c r="J97" s="62">
        <v>39980</v>
      </c>
      <c r="K97" s="63"/>
      <c r="L97" s="63">
        <v>42656</v>
      </c>
      <c r="M97" s="63" t="s">
        <v>1</v>
      </c>
      <c r="N97" s="63" t="s">
        <v>1234</v>
      </c>
      <c r="O97" s="63" t="s">
        <v>1234</v>
      </c>
      <c r="P97" s="63" t="s">
        <v>1</v>
      </c>
      <c r="Q97" s="63" t="s">
        <v>1188</v>
      </c>
      <c r="R97" s="64" t="s">
        <v>1188</v>
      </c>
    </row>
    <row r="98" spans="1:18" s="14" customFormat="1" ht="15.75" customHeight="1" x14ac:dyDescent="0.35">
      <c r="A98" s="57" t="s">
        <v>191</v>
      </c>
      <c r="B98" s="58" t="s">
        <v>192</v>
      </c>
      <c r="C98" s="58" t="s">
        <v>193</v>
      </c>
      <c r="D98" s="58" t="s">
        <v>188</v>
      </c>
      <c r="E98" s="58" t="s">
        <v>186</v>
      </c>
      <c r="F98" s="59">
        <v>43586</v>
      </c>
      <c r="G98" s="58" t="s">
        <v>11</v>
      </c>
      <c r="H98" s="60">
        <v>600.29999999999995</v>
      </c>
      <c r="I98" s="61"/>
      <c r="J98" s="62">
        <v>40081</v>
      </c>
      <c r="K98" s="63">
        <v>42950</v>
      </c>
      <c r="L98" s="63">
        <v>41754</v>
      </c>
      <c r="M98" s="63" t="s">
        <v>2</v>
      </c>
      <c r="N98" s="63" t="s">
        <v>1234</v>
      </c>
      <c r="O98" s="63" t="s">
        <v>1234</v>
      </c>
      <c r="P98" s="63" t="s">
        <v>2</v>
      </c>
      <c r="Q98" s="63" t="s">
        <v>1188</v>
      </c>
      <c r="R98" s="64" t="s">
        <v>1188</v>
      </c>
    </row>
    <row r="99" spans="1:18" s="14" customFormat="1" ht="15.75" customHeight="1" x14ac:dyDescent="0.35">
      <c r="A99" s="57" t="s">
        <v>505</v>
      </c>
      <c r="B99" s="58" t="s">
        <v>506</v>
      </c>
      <c r="C99" s="58" t="s">
        <v>229</v>
      </c>
      <c r="D99" s="58" t="s">
        <v>504</v>
      </c>
      <c r="E99" s="58" t="s">
        <v>44</v>
      </c>
      <c r="F99" s="59">
        <v>43586</v>
      </c>
      <c r="G99" s="58" t="s">
        <v>11</v>
      </c>
      <c r="H99" s="60">
        <v>242.5</v>
      </c>
      <c r="I99" s="61"/>
      <c r="J99" s="62">
        <v>42146</v>
      </c>
      <c r="K99" s="63"/>
      <c r="L99" s="63">
        <v>42591</v>
      </c>
      <c r="M99" s="63" t="s">
        <v>1</v>
      </c>
      <c r="N99" s="63" t="s">
        <v>1234</v>
      </c>
      <c r="O99" s="63" t="s">
        <v>1234</v>
      </c>
      <c r="P99" s="63" t="s">
        <v>1</v>
      </c>
      <c r="Q99" s="63" t="s">
        <v>1188</v>
      </c>
      <c r="R99" s="64" t="s">
        <v>1188</v>
      </c>
    </row>
    <row r="100" spans="1:18" s="14" customFormat="1" ht="15.75" customHeight="1" x14ac:dyDescent="0.35">
      <c r="A100" s="57" t="s">
        <v>531</v>
      </c>
      <c r="B100" s="58" t="s">
        <v>532</v>
      </c>
      <c r="C100" s="58" t="s">
        <v>340</v>
      </c>
      <c r="D100" s="58" t="s">
        <v>341</v>
      </c>
      <c r="E100" s="58" t="s">
        <v>106</v>
      </c>
      <c r="F100" s="59">
        <v>43586</v>
      </c>
      <c r="G100" s="58" t="s">
        <v>45</v>
      </c>
      <c r="H100" s="60">
        <v>100</v>
      </c>
      <c r="I100" s="61" t="s">
        <v>1188</v>
      </c>
      <c r="J100" s="62">
        <v>42956</v>
      </c>
      <c r="K100" s="63"/>
      <c r="L100" s="63"/>
      <c r="M100" s="63" t="s">
        <v>2</v>
      </c>
      <c r="N100" s="63" t="s">
        <v>2</v>
      </c>
      <c r="O100" s="63" t="s">
        <v>2</v>
      </c>
      <c r="P100" s="63" t="s">
        <v>2</v>
      </c>
      <c r="Q100" s="63" t="s">
        <v>1188</v>
      </c>
      <c r="R100" s="64" t="s">
        <v>1188</v>
      </c>
    </row>
    <row r="101" spans="1:18" s="14" customFormat="1" ht="15.75" customHeight="1" x14ac:dyDescent="0.35">
      <c r="A101" s="57" t="s">
        <v>857</v>
      </c>
      <c r="B101" s="58" t="s">
        <v>858</v>
      </c>
      <c r="C101" s="58" t="s">
        <v>471</v>
      </c>
      <c r="D101" s="58" t="s">
        <v>859</v>
      </c>
      <c r="E101" s="58" t="s">
        <v>92</v>
      </c>
      <c r="F101" s="59">
        <v>43586</v>
      </c>
      <c r="G101" s="58" t="s">
        <v>13</v>
      </c>
      <c r="H101" s="60">
        <v>300</v>
      </c>
      <c r="I101" s="61" t="s">
        <v>1188</v>
      </c>
      <c r="J101" s="62">
        <v>42954</v>
      </c>
      <c r="K101" s="63"/>
      <c r="L101" s="63"/>
      <c r="M101" s="63" t="s">
        <v>2</v>
      </c>
      <c r="N101" s="63" t="s">
        <v>1234</v>
      </c>
      <c r="O101" s="63" t="s">
        <v>1234</v>
      </c>
      <c r="P101" s="63" t="s">
        <v>2</v>
      </c>
      <c r="Q101" s="63" t="s">
        <v>1188</v>
      </c>
      <c r="R101" s="64" t="s">
        <v>1188</v>
      </c>
    </row>
    <row r="102" spans="1:18" s="14" customFormat="1" ht="15.75" customHeight="1" x14ac:dyDescent="0.35">
      <c r="A102" s="57" t="s">
        <v>445</v>
      </c>
      <c r="B102" s="58" t="s">
        <v>446</v>
      </c>
      <c r="C102" s="58" t="s">
        <v>447</v>
      </c>
      <c r="D102" s="58" t="s">
        <v>448</v>
      </c>
      <c r="E102" s="58" t="s">
        <v>142</v>
      </c>
      <c r="F102" s="59">
        <v>43616</v>
      </c>
      <c r="G102" s="58" t="s">
        <v>11</v>
      </c>
      <c r="H102" s="60">
        <v>200</v>
      </c>
      <c r="I102" s="61" t="s">
        <v>1188</v>
      </c>
      <c r="J102" s="62">
        <v>42180</v>
      </c>
      <c r="K102" s="63"/>
      <c r="L102" s="63"/>
      <c r="M102" s="63" t="s">
        <v>2</v>
      </c>
      <c r="N102" s="63" t="s">
        <v>1234</v>
      </c>
      <c r="O102" s="63" t="s">
        <v>1234</v>
      </c>
      <c r="P102" s="63" t="s">
        <v>2</v>
      </c>
      <c r="Q102" s="63" t="s">
        <v>1188</v>
      </c>
      <c r="R102" s="64" t="s">
        <v>1188</v>
      </c>
    </row>
    <row r="103" spans="1:18" s="14" customFormat="1" ht="15.75" customHeight="1" x14ac:dyDescent="0.35">
      <c r="A103" s="57" t="s">
        <v>596</v>
      </c>
      <c r="B103" s="58" t="s">
        <v>597</v>
      </c>
      <c r="C103" s="58" t="s">
        <v>208</v>
      </c>
      <c r="D103" s="58" t="s">
        <v>598</v>
      </c>
      <c r="E103" s="58" t="s">
        <v>44</v>
      </c>
      <c r="F103" s="59">
        <v>43616</v>
      </c>
      <c r="G103" s="58" t="s">
        <v>11</v>
      </c>
      <c r="H103" s="60">
        <v>300.89999999999998</v>
      </c>
      <c r="I103" s="61" t="s">
        <v>1188</v>
      </c>
      <c r="J103" s="62">
        <v>42573</v>
      </c>
      <c r="K103" s="63"/>
      <c r="L103" s="63"/>
      <c r="M103" s="63" t="s">
        <v>2</v>
      </c>
      <c r="N103" s="63" t="s">
        <v>1234</v>
      </c>
      <c r="O103" s="63" t="s">
        <v>1234</v>
      </c>
      <c r="P103" s="63" t="s">
        <v>2</v>
      </c>
      <c r="Q103" s="63" t="s">
        <v>1188</v>
      </c>
      <c r="R103" s="64" t="s">
        <v>1188</v>
      </c>
    </row>
    <row r="104" spans="1:18" s="14" customFormat="1" ht="15.75" customHeight="1" x14ac:dyDescent="0.35">
      <c r="A104" s="57" t="s">
        <v>640</v>
      </c>
      <c r="B104" s="58" t="s">
        <v>641</v>
      </c>
      <c r="C104" s="58" t="s">
        <v>633</v>
      </c>
      <c r="D104" s="58" t="s">
        <v>642</v>
      </c>
      <c r="E104" s="58" t="s">
        <v>64</v>
      </c>
      <c r="F104" s="59">
        <v>43616</v>
      </c>
      <c r="G104" s="58" t="s">
        <v>13</v>
      </c>
      <c r="H104" s="60">
        <v>240</v>
      </c>
      <c r="I104" s="61" t="s">
        <v>1188</v>
      </c>
      <c r="J104" s="62">
        <v>42781</v>
      </c>
      <c r="K104" s="63"/>
      <c r="L104" s="63"/>
      <c r="M104" s="63" t="s">
        <v>2</v>
      </c>
      <c r="N104" s="63" t="s">
        <v>1234</v>
      </c>
      <c r="O104" s="63" t="s">
        <v>1234</v>
      </c>
      <c r="P104" s="63" t="s">
        <v>2</v>
      </c>
      <c r="Q104" s="63" t="s">
        <v>1188</v>
      </c>
      <c r="R104" s="64" t="s">
        <v>1188</v>
      </c>
    </row>
    <row r="105" spans="1:18" s="14" customFormat="1" ht="15.75" customHeight="1" x14ac:dyDescent="0.35">
      <c r="A105" s="57" t="s">
        <v>324</v>
      </c>
      <c r="B105" s="58" t="s">
        <v>325</v>
      </c>
      <c r="C105" s="58" t="s">
        <v>326</v>
      </c>
      <c r="D105" s="58" t="s">
        <v>327</v>
      </c>
      <c r="E105" s="58" t="s">
        <v>55</v>
      </c>
      <c r="F105" s="59">
        <v>43617</v>
      </c>
      <c r="G105" s="58" t="s">
        <v>45</v>
      </c>
      <c r="H105" s="60">
        <v>11</v>
      </c>
      <c r="I105" s="61"/>
      <c r="J105" s="62">
        <v>40954</v>
      </c>
      <c r="K105" s="63"/>
      <c r="L105" s="63">
        <v>41652</v>
      </c>
      <c r="M105" s="63" t="s">
        <v>1</v>
      </c>
      <c r="N105" s="63" t="s">
        <v>1</v>
      </c>
      <c r="O105" s="63" t="s">
        <v>1234</v>
      </c>
      <c r="P105" s="63" t="s">
        <v>1</v>
      </c>
      <c r="Q105" s="63" t="s">
        <v>1188</v>
      </c>
      <c r="R105" s="64" t="s">
        <v>1188</v>
      </c>
    </row>
    <row r="106" spans="1:18" s="14" customFormat="1" ht="15.75" customHeight="1" x14ac:dyDescent="0.35">
      <c r="A106" s="57" t="s">
        <v>373</v>
      </c>
      <c r="B106" s="58" t="s">
        <v>374</v>
      </c>
      <c r="C106" s="58" t="s">
        <v>375</v>
      </c>
      <c r="D106" s="58" t="s">
        <v>376</v>
      </c>
      <c r="E106" s="58" t="s">
        <v>62</v>
      </c>
      <c r="F106" s="59">
        <v>43617</v>
      </c>
      <c r="G106" s="58" t="s">
        <v>45</v>
      </c>
      <c r="H106" s="60">
        <v>419</v>
      </c>
      <c r="I106" s="61"/>
      <c r="J106" s="62">
        <v>41757</v>
      </c>
      <c r="K106" s="63">
        <v>42241</v>
      </c>
      <c r="L106" s="63">
        <v>42395</v>
      </c>
      <c r="M106" s="63" t="s">
        <v>2</v>
      </c>
      <c r="N106" s="63" t="s">
        <v>1</v>
      </c>
      <c r="O106" s="63" t="s">
        <v>1</v>
      </c>
      <c r="P106" s="63" t="s">
        <v>2</v>
      </c>
      <c r="Q106" s="63" t="s">
        <v>1188</v>
      </c>
      <c r="R106" s="64" t="s">
        <v>1188</v>
      </c>
    </row>
    <row r="107" spans="1:18" s="14" customFormat="1" ht="15.75" customHeight="1" x14ac:dyDescent="0.35">
      <c r="A107" s="57" t="s">
        <v>377</v>
      </c>
      <c r="B107" s="58" t="s">
        <v>378</v>
      </c>
      <c r="C107" s="58" t="s">
        <v>372</v>
      </c>
      <c r="D107" s="58" t="s">
        <v>379</v>
      </c>
      <c r="E107" s="58" t="s">
        <v>260</v>
      </c>
      <c r="F107" s="59">
        <v>43617</v>
      </c>
      <c r="G107" s="58" t="s">
        <v>45</v>
      </c>
      <c r="H107" s="60">
        <v>450</v>
      </c>
      <c r="I107" s="61"/>
      <c r="J107" s="62">
        <v>41744</v>
      </c>
      <c r="K107" s="63"/>
      <c r="L107" s="63">
        <v>42461</v>
      </c>
      <c r="M107" s="63" t="s">
        <v>2</v>
      </c>
      <c r="N107" s="63" t="s">
        <v>1</v>
      </c>
      <c r="O107" s="63" t="s">
        <v>1</v>
      </c>
      <c r="P107" s="63" t="s">
        <v>2</v>
      </c>
      <c r="Q107" s="63" t="s">
        <v>1188</v>
      </c>
      <c r="R107" s="64" t="s">
        <v>1188</v>
      </c>
    </row>
    <row r="108" spans="1:18" s="14" customFormat="1" ht="15.75" customHeight="1" x14ac:dyDescent="0.35">
      <c r="A108" s="57" t="s">
        <v>390</v>
      </c>
      <c r="B108" s="58" t="s">
        <v>391</v>
      </c>
      <c r="C108" s="58" t="s">
        <v>229</v>
      </c>
      <c r="D108" s="58" t="s">
        <v>392</v>
      </c>
      <c r="E108" s="58" t="s">
        <v>67</v>
      </c>
      <c r="F108" s="59">
        <v>43617</v>
      </c>
      <c r="G108" s="58" t="s">
        <v>11</v>
      </c>
      <c r="H108" s="60">
        <v>184</v>
      </c>
      <c r="I108" s="61"/>
      <c r="J108" s="62">
        <v>41983</v>
      </c>
      <c r="K108" s="63"/>
      <c r="L108" s="63">
        <v>42094</v>
      </c>
      <c r="M108" s="63" t="s">
        <v>1</v>
      </c>
      <c r="N108" s="63" t="s">
        <v>1234</v>
      </c>
      <c r="O108" s="63" t="s">
        <v>1234</v>
      </c>
      <c r="P108" s="63" t="s">
        <v>1</v>
      </c>
      <c r="Q108" s="63" t="s">
        <v>1188</v>
      </c>
      <c r="R108" s="64" t="s">
        <v>1188</v>
      </c>
    </row>
    <row r="109" spans="1:18" s="14" customFormat="1" ht="15.75" customHeight="1" x14ac:dyDescent="0.35">
      <c r="A109" s="57" t="s">
        <v>479</v>
      </c>
      <c r="B109" s="58" t="s">
        <v>480</v>
      </c>
      <c r="C109" s="58" t="s">
        <v>482</v>
      </c>
      <c r="D109" s="58" t="s">
        <v>483</v>
      </c>
      <c r="E109" s="58" t="s">
        <v>481</v>
      </c>
      <c r="F109" s="59">
        <v>43617</v>
      </c>
      <c r="G109" s="58" t="s">
        <v>45</v>
      </c>
      <c r="H109" s="60">
        <v>591.6</v>
      </c>
      <c r="I109" s="61"/>
      <c r="J109" s="62">
        <v>41831</v>
      </c>
      <c r="K109" s="63"/>
      <c r="L109" s="63">
        <v>42391</v>
      </c>
      <c r="M109" s="63" t="s">
        <v>2</v>
      </c>
      <c r="N109" s="63" t="s">
        <v>1</v>
      </c>
      <c r="O109" s="63" t="s">
        <v>2</v>
      </c>
      <c r="P109" s="63" t="s">
        <v>2</v>
      </c>
      <c r="Q109" s="63" t="s">
        <v>1188</v>
      </c>
      <c r="R109" s="64" t="s">
        <v>1188</v>
      </c>
    </row>
    <row r="110" spans="1:18" s="14" customFormat="1" ht="15.75" customHeight="1" x14ac:dyDescent="0.35">
      <c r="A110" s="57" t="s">
        <v>484</v>
      </c>
      <c r="B110" s="58" t="s">
        <v>485</v>
      </c>
      <c r="C110" s="58" t="s">
        <v>482</v>
      </c>
      <c r="D110" s="58" t="s">
        <v>486</v>
      </c>
      <c r="E110" s="58" t="s">
        <v>228</v>
      </c>
      <c r="F110" s="59">
        <v>43617</v>
      </c>
      <c r="G110" s="58" t="s">
        <v>45</v>
      </c>
      <c r="H110" s="60">
        <v>591.6</v>
      </c>
      <c r="I110" s="61"/>
      <c r="J110" s="62">
        <v>41822</v>
      </c>
      <c r="K110" s="63"/>
      <c r="L110" s="63">
        <v>42501</v>
      </c>
      <c r="M110" s="63" t="s">
        <v>2</v>
      </c>
      <c r="N110" s="63" t="s">
        <v>1</v>
      </c>
      <c r="O110" s="63" t="s">
        <v>2</v>
      </c>
      <c r="P110" s="63" t="s">
        <v>2</v>
      </c>
      <c r="Q110" s="63" t="s">
        <v>1188</v>
      </c>
      <c r="R110" s="64" t="s">
        <v>1188</v>
      </c>
    </row>
    <row r="111" spans="1:18" s="14" customFormat="1" ht="15.75" customHeight="1" x14ac:dyDescent="0.35">
      <c r="A111" s="57" t="s">
        <v>434</v>
      </c>
      <c r="B111" s="58" t="s">
        <v>435</v>
      </c>
      <c r="C111" s="58" t="s">
        <v>427</v>
      </c>
      <c r="D111" s="58" t="s">
        <v>291</v>
      </c>
      <c r="E111" s="58" t="s">
        <v>52</v>
      </c>
      <c r="F111" s="59">
        <v>43617</v>
      </c>
      <c r="G111" s="58" t="s">
        <v>13</v>
      </c>
      <c r="H111" s="60">
        <v>130</v>
      </c>
      <c r="I111" s="61" t="s">
        <v>1188</v>
      </c>
      <c r="J111" s="62">
        <v>42138</v>
      </c>
      <c r="K111" s="63"/>
      <c r="L111" s="63"/>
      <c r="M111" s="63" t="s">
        <v>2</v>
      </c>
      <c r="N111" s="63" t="s">
        <v>1234</v>
      </c>
      <c r="O111" s="63" t="s">
        <v>1234</v>
      </c>
      <c r="P111" s="63" t="s">
        <v>2</v>
      </c>
      <c r="Q111" s="63" t="s">
        <v>1188</v>
      </c>
      <c r="R111" s="64" t="s">
        <v>1188</v>
      </c>
    </row>
    <row r="112" spans="1:18" s="14" customFormat="1" ht="15.75" customHeight="1" x14ac:dyDescent="0.35">
      <c r="A112" s="57" t="s">
        <v>586</v>
      </c>
      <c r="B112" s="58" t="s">
        <v>587</v>
      </c>
      <c r="C112" s="58" t="s">
        <v>256</v>
      </c>
      <c r="D112" s="58" t="s">
        <v>588</v>
      </c>
      <c r="E112" s="58" t="s">
        <v>96</v>
      </c>
      <c r="F112" s="59">
        <v>43617</v>
      </c>
      <c r="G112" s="58" t="s">
        <v>11</v>
      </c>
      <c r="H112" s="60">
        <v>250</v>
      </c>
      <c r="I112" s="61" t="s">
        <v>1188</v>
      </c>
      <c r="J112" s="62">
        <v>42617</v>
      </c>
      <c r="K112" s="63"/>
      <c r="L112" s="63"/>
      <c r="M112" s="63" t="s">
        <v>2</v>
      </c>
      <c r="N112" s="63" t="s">
        <v>1234</v>
      </c>
      <c r="O112" s="63" t="s">
        <v>1234</v>
      </c>
      <c r="P112" s="63" t="s">
        <v>2</v>
      </c>
      <c r="Q112" s="63" t="s">
        <v>1188</v>
      </c>
      <c r="R112" s="64" t="s">
        <v>1188</v>
      </c>
    </row>
    <row r="113" spans="1:18" s="14" customFormat="1" ht="15.75" customHeight="1" x14ac:dyDescent="0.35">
      <c r="A113" s="57" t="s">
        <v>687</v>
      </c>
      <c r="B113" s="58" t="s">
        <v>688</v>
      </c>
      <c r="C113" s="58" t="s">
        <v>203</v>
      </c>
      <c r="D113" s="58" t="s">
        <v>689</v>
      </c>
      <c r="E113" s="58" t="s">
        <v>115</v>
      </c>
      <c r="F113" s="59">
        <v>43617</v>
      </c>
      <c r="G113" s="58" t="s">
        <v>13</v>
      </c>
      <c r="H113" s="60">
        <v>750</v>
      </c>
      <c r="I113" s="61" t="s">
        <v>1188</v>
      </c>
      <c r="J113" s="62">
        <v>42368</v>
      </c>
      <c r="K113" s="63"/>
      <c r="L113" s="63"/>
      <c r="M113" s="63" t="s">
        <v>2</v>
      </c>
      <c r="N113" s="63" t="s">
        <v>1234</v>
      </c>
      <c r="O113" s="63" t="s">
        <v>1234</v>
      </c>
      <c r="P113" s="63" t="s">
        <v>2</v>
      </c>
      <c r="Q113" s="63" t="s">
        <v>1188</v>
      </c>
      <c r="R113" s="64" t="s">
        <v>1188</v>
      </c>
    </row>
    <row r="114" spans="1:18" s="14" customFormat="1" ht="15.75" customHeight="1" x14ac:dyDescent="0.35">
      <c r="A114" s="57" t="s">
        <v>702</v>
      </c>
      <c r="B114" s="58" t="s">
        <v>703</v>
      </c>
      <c r="C114" s="58" t="s">
        <v>1204</v>
      </c>
      <c r="D114" s="58" t="s">
        <v>704</v>
      </c>
      <c r="E114" s="58" t="s">
        <v>37</v>
      </c>
      <c r="F114" s="59">
        <v>43617</v>
      </c>
      <c r="G114" s="58" t="s">
        <v>13</v>
      </c>
      <c r="H114" s="60">
        <v>200</v>
      </c>
      <c r="I114" s="61" t="s">
        <v>1188</v>
      </c>
      <c r="J114" s="62">
        <v>42626</v>
      </c>
      <c r="K114" s="63"/>
      <c r="L114" s="63"/>
      <c r="M114" s="63" t="s">
        <v>2</v>
      </c>
      <c r="N114" s="63" t="s">
        <v>1234</v>
      </c>
      <c r="O114" s="63" t="s">
        <v>1234</v>
      </c>
      <c r="P114" s="63" t="s">
        <v>2</v>
      </c>
      <c r="Q114" s="63" t="s">
        <v>1188</v>
      </c>
      <c r="R114" s="64" t="s">
        <v>1188</v>
      </c>
    </row>
    <row r="115" spans="1:18" s="14" customFormat="1" ht="15.75" customHeight="1" x14ac:dyDescent="0.35">
      <c r="A115" s="57" t="s">
        <v>728</v>
      </c>
      <c r="B115" s="58" t="s">
        <v>729</v>
      </c>
      <c r="C115" s="58" t="s">
        <v>1204</v>
      </c>
      <c r="D115" s="58" t="s">
        <v>645</v>
      </c>
      <c r="E115" s="58" t="s">
        <v>49</v>
      </c>
      <c r="F115" s="59">
        <v>43617</v>
      </c>
      <c r="G115" s="58" t="s">
        <v>13</v>
      </c>
      <c r="H115" s="60">
        <v>300</v>
      </c>
      <c r="I115" s="61" t="s">
        <v>1188</v>
      </c>
      <c r="J115" s="62">
        <v>42788</v>
      </c>
      <c r="K115" s="63"/>
      <c r="L115" s="63"/>
      <c r="M115" s="63" t="s">
        <v>2</v>
      </c>
      <c r="N115" s="63" t="s">
        <v>1234</v>
      </c>
      <c r="O115" s="63" t="s">
        <v>1234</v>
      </c>
      <c r="P115" s="63" t="s">
        <v>2</v>
      </c>
      <c r="Q115" s="63" t="s">
        <v>1188</v>
      </c>
      <c r="R115" s="64" t="s">
        <v>1188</v>
      </c>
    </row>
    <row r="116" spans="1:18" s="14" customFormat="1" ht="15.75" customHeight="1" x14ac:dyDescent="0.35">
      <c r="A116" s="57" t="s">
        <v>974</v>
      </c>
      <c r="B116" s="58" t="s">
        <v>975</v>
      </c>
      <c r="C116" s="58" t="s">
        <v>633</v>
      </c>
      <c r="D116" s="58" t="s">
        <v>976</v>
      </c>
      <c r="E116" s="58" t="s">
        <v>64</v>
      </c>
      <c r="F116" s="59">
        <v>43617</v>
      </c>
      <c r="G116" s="58" t="s">
        <v>13</v>
      </c>
      <c r="H116" s="60">
        <v>300</v>
      </c>
      <c r="I116" s="61" t="s">
        <v>1188</v>
      </c>
      <c r="J116" s="62">
        <v>43059</v>
      </c>
      <c r="K116" s="63"/>
      <c r="L116" s="63"/>
      <c r="M116" s="63" t="s">
        <v>2</v>
      </c>
      <c r="N116" s="63" t="s">
        <v>1234</v>
      </c>
      <c r="O116" s="63" t="s">
        <v>1234</v>
      </c>
      <c r="P116" s="63" t="s">
        <v>2</v>
      </c>
      <c r="Q116" s="63" t="s">
        <v>1188</v>
      </c>
      <c r="R116" s="64" t="s">
        <v>1188</v>
      </c>
    </row>
    <row r="117" spans="1:18" s="14" customFormat="1" ht="15.75" customHeight="1" x14ac:dyDescent="0.35">
      <c r="A117" s="57" t="s">
        <v>1045</v>
      </c>
      <c r="B117" s="58" t="s">
        <v>1046</v>
      </c>
      <c r="C117" s="58" t="s">
        <v>1047</v>
      </c>
      <c r="D117" s="58" t="s">
        <v>754</v>
      </c>
      <c r="E117" s="58" t="s">
        <v>60</v>
      </c>
      <c r="F117" s="59">
        <v>43620</v>
      </c>
      <c r="G117" s="58" t="s">
        <v>11</v>
      </c>
      <c r="H117" s="60">
        <v>250</v>
      </c>
      <c r="I117" s="61" t="s">
        <v>1188</v>
      </c>
      <c r="J117" s="62">
        <v>42954</v>
      </c>
      <c r="K117" s="63"/>
      <c r="L117" s="63"/>
      <c r="M117" s="63" t="s">
        <v>2</v>
      </c>
      <c r="N117" s="63" t="s">
        <v>1234</v>
      </c>
      <c r="O117" s="63" t="s">
        <v>1234</v>
      </c>
      <c r="P117" s="63" t="s">
        <v>2</v>
      </c>
      <c r="Q117" s="63" t="s">
        <v>1188</v>
      </c>
      <c r="R117" s="64" t="s">
        <v>1188</v>
      </c>
    </row>
    <row r="118" spans="1:18" s="14" customFormat="1" ht="15.75" customHeight="1" x14ac:dyDescent="0.35">
      <c r="A118" s="57" t="s">
        <v>867</v>
      </c>
      <c r="B118" s="58" t="s">
        <v>868</v>
      </c>
      <c r="C118" s="58" t="s">
        <v>471</v>
      </c>
      <c r="D118" s="58" t="s">
        <v>869</v>
      </c>
      <c r="E118" s="58" t="s">
        <v>49</v>
      </c>
      <c r="F118" s="59">
        <v>43622</v>
      </c>
      <c r="G118" s="58" t="s">
        <v>11</v>
      </c>
      <c r="H118" s="60">
        <v>250</v>
      </c>
      <c r="I118" s="61" t="s">
        <v>1188</v>
      </c>
      <c r="J118" s="62">
        <v>42954</v>
      </c>
      <c r="K118" s="63"/>
      <c r="L118" s="63"/>
      <c r="M118" s="63" t="s">
        <v>2</v>
      </c>
      <c r="N118" s="63" t="s">
        <v>1234</v>
      </c>
      <c r="O118" s="63" t="s">
        <v>1234</v>
      </c>
      <c r="P118" s="63" t="s">
        <v>2</v>
      </c>
      <c r="Q118" s="63" t="s">
        <v>1188</v>
      </c>
      <c r="R118" s="64" t="s">
        <v>1188</v>
      </c>
    </row>
    <row r="119" spans="1:18" s="14" customFormat="1" ht="15.75" customHeight="1" x14ac:dyDescent="0.35">
      <c r="A119" s="57" t="s">
        <v>748</v>
      </c>
      <c r="B119" s="58" t="s">
        <v>749</v>
      </c>
      <c r="C119" s="58" t="s">
        <v>354</v>
      </c>
      <c r="D119" s="58" t="s">
        <v>750</v>
      </c>
      <c r="E119" s="58" t="s">
        <v>49</v>
      </c>
      <c r="F119" s="59">
        <v>43631</v>
      </c>
      <c r="G119" s="58" t="s">
        <v>13</v>
      </c>
      <c r="H119" s="60">
        <v>250</v>
      </c>
      <c r="I119" s="61" t="s">
        <v>1188</v>
      </c>
      <c r="J119" s="62">
        <v>42838</v>
      </c>
      <c r="K119" s="63"/>
      <c r="L119" s="63"/>
      <c r="M119" s="63" t="s">
        <v>2</v>
      </c>
      <c r="N119" s="63" t="s">
        <v>1234</v>
      </c>
      <c r="O119" s="63" t="s">
        <v>1234</v>
      </c>
      <c r="P119" s="63" t="s">
        <v>2</v>
      </c>
      <c r="Q119" s="63" t="s">
        <v>1188</v>
      </c>
      <c r="R119" s="64" t="s">
        <v>1188</v>
      </c>
    </row>
    <row r="120" spans="1:18" s="14" customFormat="1" ht="15.75" customHeight="1" x14ac:dyDescent="0.35">
      <c r="A120" s="57" t="s">
        <v>602</v>
      </c>
      <c r="B120" s="58" t="s">
        <v>603</v>
      </c>
      <c r="C120" s="58" t="s">
        <v>83</v>
      </c>
      <c r="D120" s="58" t="s">
        <v>423</v>
      </c>
      <c r="E120" s="58" t="s">
        <v>141</v>
      </c>
      <c r="F120" s="59">
        <v>43646</v>
      </c>
      <c r="G120" s="58" t="s">
        <v>11</v>
      </c>
      <c r="H120" s="60">
        <v>300</v>
      </c>
      <c r="I120" s="61" t="s">
        <v>1188</v>
      </c>
      <c r="J120" s="62">
        <v>42620</v>
      </c>
      <c r="K120" s="63"/>
      <c r="L120" s="63"/>
      <c r="M120" s="63" t="s">
        <v>2</v>
      </c>
      <c r="N120" s="63" t="s">
        <v>1234</v>
      </c>
      <c r="O120" s="63" t="s">
        <v>1234</v>
      </c>
      <c r="P120" s="63" t="s">
        <v>2</v>
      </c>
      <c r="Q120" s="63" t="s">
        <v>1188</v>
      </c>
      <c r="R120" s="64" t="s">
        <v>1188</v>
      </c>
    </row>
    <row r="121" spans="1:18" s="14" customFormat="1" ht="15.75" customHeight="1" x14ac:dyDescent="0.35">
      <c r="A121" s="57" t="s">
        <v>708</v>
      </c>
      <c r="B121" s="58" t="s">
        <v>709</v>
      </c>
      <c r="C121" s="58" t="s">
        <v>171</v>
      </c>
      <c r="D121" s="58" t="s">
        <v>710</v>
      </c>
      <c r="E121" s="58" t="s">
        <v>444</v>
      </c>
      <c r="F121" s="59">
        <v>43646</v>
      </c>
      <c r="G121" s="58" t="s">
        <v>13</v>
      </c>
      <c r="H121" s="60">
        <v>207</v>
      </c>
      <c r="I121" s="61" t="s">
        <v>1188</v>
      </c>
      <c r="J121" s="62">
        <v>42703</v>
      </c>
      <c r="K121" s="63"/>
      <c r="L121" s="63"/>
      <c r="M121" s="63" t="s">
        <v>2</v>
      </c>
      <c r="N121" s="63" t="s">
        <v>1234</v>
      </c>
      <c r="O121" s="63" t="s">
        <v>1234</v>
      </c>
      <c r="P121" s="63" t="s">
        <v>2</v>
      </c>
      <c r="Q121" s="63" t="s">
        <v>1188</v>
      </c>
      <c r="R121" s="64" t="s">
        <v>1188</v>
      </c>
    </row>
    <row r="122" spans="1:18" s="14" customFormat="1" ht="15.75" customHeight="1" x14ac:dyDescent="0.35">
      <c r="A122" s="57" t="s">
        <v>711</v>
      </c>
      <c r="B122" s="58" t="s">
        <v>712</v>
      </c>
      <c r="C122" s="58" t="s">
        <v>316</v>
      </c>
      <c r="D122" s="58" t="s">
        <v>713</v>
      </c>
      <c r="E122" s="58" t="s">
        <v>68</v>
      </c>
      <c r="F122" s="59">
        <v>43646</v>
      </c>
      <c r="G122" s="58" t="s">
        <v>11</v>
      </c>
      <c r="H122" s="60">
        <v>350</v>
      </c>
      <c r="I122" s="61" t="s">
        <v>1188</v>
      </c>
      <c r="J122" s="62">
        <v>42702</v>
      </c>
      <c r="K122" s="63"/>
      <c r="L122" s="63"/>
      <c r="M122" s="63" t="s">
        <v>2</v>
      </c>
      <c r="N122" s="63" t="s">
        <v>1234</v>
      </c>
      <c r="O122" s="63" t="s">
        <v>1234</v>
      </c>
      <c r="P122" s="63" t="s">
        <v>2</v>
      </c>
      <c r="Q122" s="63" t="s">
        <v>1188</v>
      </c>
      <c r="R122" s="64" t="s">
        <v>1188</v>
      </c>
    </row>
    <row r="123" spans="1:18" s="14" customFormat="1" ht="15.75" customHeight="1" x14ac:dyDescent="0.35">
      <c r="A123" s="57" t="s">
        <v>820</v>
      </c>
      <c r="B123" s="58" t="s">
        <v>821</v>
      </c>
      <c r="C123" s="58" t="s">
        <v>822</v>
      </c>
      <c r="D123" s="58" t="s">
        <v>823</v>
      </c>
      <c r="E123" s="58" t="s">
        <v>255</v>
      </c>
      <c r="F123" s="59">
        <v>43646</v>
      </c>
      <c r="G123" s="58" t="s">
        <v>11</v>
      </c>
      <c r="H123" s="60">
        <v>400</v>
      </c>
      <c r="I123" s="61" t="s">
        <v>1188</v>
      </c>
      <c r="J123" s="62">
        <v>42954</v>
      </c>
      <c r="K123" s="63"/>
      <c r="L123" s="63"/>
      <c r="M123" s="63" t="s">
        <v>2</v>
      </c>
      <c r="N123" s="63" t="s">
        <v>1234</v>
      </c>
      <c r="O123" s="63" t="s">
        <v>1234</v>
      </c>
      <c r="P123" s="63" t="s">
        <v>2</v>
      </c>
      <c r="Q123" s="63" t="s">
        <v>1188</v>
      </c>
      <c r="R123" s="64" t="s">
        <v>1188</v>
      </c>
    </row>
    <row r="124" spans="1:18" s="14" customFormat="1" ht="15.75" customHeight="1" x14ac:dyDescent="0.35">
      <c r="A124" s="57" t="s">
        <v>944</v>
      </c>
      <c r="B124" s="58" t="s">
        <v>945</v>
      </c>
      <c r="C124" s="58" t="s">
        <v>946</v>
      </c>
      <c r="D124" s="58" t="s">
        <v>947</v>
      </c>
      <c r="E124" s="58" t="s">
        <v>107</v>
      </c>
      <c r="F124" s="59">
        <v>43646</v>
      </c>
      <c r="G124" s="58" t="s">
        <v>13</v>
      </c>
      <c r="H124" s="60">
        <v>150</v>
      </c>
      <c r="I124" s="61" t="s">
        <v>1188</v>
      </c>
      <c r="J124" s="62">
        <v>43035</v>
      </c>
      <c r="K124" s="63"/>
      <c r="L124" s="63"/>
      <c r="M124" s="63" t="s">
        <v>2</v>
      </c>
      <c r="N124" s="63" t="s">
        <v>1234</v>
      </c>
      <c r="O124" s="63" t="s">
        <v>1234</v>
      </c>
      <c r="P124" s="63" t="s">
        <v>2</v>
      </c>
      <c r="Q124" s="63" t="s">
        <v>1188</v>
      </c>
      <c r="R124" s="64" t="s">
        <v>1188</v>
      </c>
    </row>
    <row r="125" spans="1:18" s="14" customFormat="1" ht="15.75" customHeight="1" x14ac:dyDescent="0.35">
      <c r="A125" s="57" t="s">
        <v>562</v>
      </c>
      <c r="B125" s="58" t="s">
        <v>563</v>
      </c>
      <c r="C125" s="58" t="s">
        <v>229</v>
      </c>
      <c r="D125" s="58" t="s">
        <v>564</v>
      </c>
      <c r="E125" s="58" t="s">
        <v>386</v>
      </c>
      <c r="F125" s="59">
        <v>43647</v>
      </c>
      <c r="G125" s="58" t="s">
        <v>45</v>
      </c>
      <c r="H125" s="60">
        <v>1122</v>
      </c>
      <c r="I125" s="61"/>
      <c r="J125" s="62">
        <v>41803</v>
      </c>
      <c r="K125" s="63"/>
      <c r="L125" s="63">
        <v>42338</v>
      </c>
      <c r="M125" s="63" t="s">
        <v>2</v>
      </c>
      <c r="N125" s="63" t="s">
        <v>1</v>
      </c>
      <c r="O125" s="63" t="s">
        <v>2</v>
      </c>
      <c r="P125" s="63" t="s">
        <v>2</v>
      </c>
      <c r="Q125" s="63" t="s">
        <v>1188</v>
      </c>
      <c r="R125" s="64" t="s">
        <v>1188</v>
      </c>
    </row>
    <row r="126" spans="1:18" s="14" customFormat="1" ht="15.75" customHeight="1" x14ac:dyDescent="0.35">
      <c r="A126" s="57" t="s">
        <v>194</v>
      </c>
      <c r="B126" s="58" t="s">
        <v>195</v>
      </c>
      <c r="C126" s="58" t="s">
        <v>196</v>
      </c>
      <c r="D126" s="58" t="s">
        <v>197</v>
      </c>
      <c r="E126" s="58" t="s">
        <v>161</v>
      </c>
      <c r="F126" s="59">
        <v>43647</v>
      </c>
      <c r="G126" s="58" t="s">
        <v>11</v>
      </c>
      <c r="H126" s="60">
        <v>150</v>
      </c>
      <c r="I126" s="61" t="s">
        <v>1188</v>
      </c>
      <c r="J126" s="62">
        <v>40423</v>
      </c>
      <c r="K126" s="63">
        <v>42977</v>
      </c>
      <c r="L126" s="63"/>
      <c r="M126" s="63" t="s">
        <v>2</v>
      </c>
      <c r="N126" s="63" t="s">
        <v>1234</v>
      </c>
      <c r="O126" s="63" t="s">
        <v>1234</v>
      </c>
      <c r="P126" s="63" t="s">
        <v>2</v>
      </c>
      <c r="Q126" s="63" t="s">
        <v>1188</v>
      </c>
      <c r="R126" s="64" t="s">
        <v>1188</v>
      </c>
    </row>
    <row r="127" spans="1:18" s="14" customFormat="1" ht="15.75" customHeight="1" x14ac:dyDescent="0.35">
      <c r="A127" s="57" t="s">
        <v>667</v>
      </c>
      <c r="B127" s="58" t="s">
        <v>668</v>
      </c>
      <c r="C127" s="58" t="s">
        <v>669</v>
      </c>
      <c r="D127" s="58" t="s">
        <v>670</v>
      </c>
      <c r="E127" s="58" t="s">
        <v>88</v>
      </c>
      <c r="F127" s="59">
        <v>43647</v>
      </c>
      <c r="G127" s="58" t="s">
        <v>11</v>
      </c>
      <c r="H127" s="60">
        <v>52.8</v>
      </c>
      <c r="I127" s="61" t="s">
        <v>1188</v>
      </c>
      <c r="J127" s="62">
        <v>42863</v>
      </c>
      <c r="K127" s="63"/>
      <c r="L127" s="63"/>
      <c r="M127" s="63" t="s">
        <v>2</v>
      </c>
      <c r="N127" s="63" t="s">
        <v>1234</v>
      </c>
      <c r="O127" s="63" t="s">
        <v>1234</v>
      </c>
      <c r="P127" s="63" t="s">
        <v>2</v>
      </c>
      <c r="Q127" s="63" t="s">
        <v>1188</v>
      </c>
      <c r="R127" s="64" t="s">
        <v>1188</v>
      </c>
    </row>
    <row r="128" spans="1:18" s="14" customFormat="1" ht="15.75" customHeight="1" x14ac:dyDescent="0.35">
      <c r="A128" s="57" t="s">
        <v>671</v>
      </c>
      <c r="B128" s="58" t="s">
        <v>672</v>
      </c>
      <c r="C128" s="58" t="s">
        <v>217</v>
      </c>
      <c r="D128" s="58" t="s">
        <v>673</v>
      </c>
      <c r="E128" s="58" t="s">
        <v>49</v>
      </c>
      <c r="F128" s="59">
        <v>43647</v>
      </c>
      <c r="G128" s="58" t="s">
        <v>13</v>
      </c>
      <c r="H128" s="60">
        <v>200</v>
      </c>
      <c r="I128" s="61" t="s">
        <v>1188</v>
      </c>
      <c r="J128" s="62">
        <v>42951</v>
      </c>
      <c r="K128" s="63"/>
      <c r="L128" s="63"/>
      <c r="M128" s="63" t="s">
        <v>2</v>
      </c>
      <c r="N128" s="63" t="s">
        <v>1234</v>
      </c>
      <c r="O128" s="63" t="s">
        <v>1234</v>
      </c>
      <c r="P128" s="63" t="s">
        <v>2</v>
      </c>
      <c r="Q128" s="63" t="s">
        <v>1188</v>
      </c>
      <c r="R128" s="64" t="s">
        <v>1188</v>
      </c>
    </row>
    <row r="129" spans="1:18" s="14" customFormat="1" ht="15.75" customHeight="1" x14ac:dyDescent="0.35">
      <c r="A129" s="57" t="s">
        <v>971</v>
      </c>
      <c r="B129" s="58" t="s">
        <v>972</v>
      </c>
      <c r="C129" s="58" t="s">
        <v>149</v>
      </c>
      <c r="D129" s="58" t="s">
        <v>973</v>
      </c>
      <c r="E129" s="58" t="s">
        <v>52</v>
      </c>
      <c r="F129" s="59">
        <v>43647</v>
      </c>
      <c r="G129" s="58" t="s">
        <v>13</v>
      </c>
      <c r="H129" s="60">
        <v>75</v>
      </c>
      <c r="I129" s="61" t="s">
        <v>1188</v>
      </c>
      <c r="J129" s="62">
        <v>43052</v>
      </c>
      <c r="K129" s="63"/>
      <c r="L129" s="63"/>
      <c r="M129" s="63" t="s">
        <v>2</v>
      </c>
      <c r="N129" s="63" t="s">
        <v>1234</v>
      </c>
      <c r="O129" s="63" t="s">
        <v>1234</v>
      </c>
      <c r="P129" s="63" t="s">
        <v>2</v>
      </c>
      <c r="Q129" s="63" t="s">
        <v>1188</v>
      </c>
      <c r="R129" s="64" t="s">
        <v>1188</v>
      </c>
    </row>
    <row r="130" spans="1:18" s="14" customFormat="1" ht="15.75" customHeight="1" x14ac:dyDescent="0.35">
      <c r="A130" s="57" t="s">
        <v>570</v>
      </c>
      <c r="B130" s="58" t="s">
        <v>571</v>
      </c>
      <c r="C130" s="58" t="s">
        <v>237</v>
      </c>
      <c r="D130" s="58" t="s">
        <v>379</v>
      </c>
      <c r="E130" s="58" t="s">
        <v>259</v>
      </c>
      <c r="F130" s="59">
        <v>43678</v>
      </c>
      <c r="G130" s="58" t="s">
        <v>45</v>
      </c>
      <c r="H130" s="60">
        <v>1156</v>
      </c>
      <c r="I130" s="61" t="s">
        <v>1188</v>
      </c>
      <c r="J130" s="62">
        <v>42178</v>
      </c>
      <c r="K130" s="63"/>
      <c r="L130" s="63"/>
      <c r="M130" s="63" t="s">
        <v>2</v>
      </c>
      <c r="N130" s="63" t="s">
        <v>1</v>
      </c>
      <c r="O130" s="63" t="s">
        <v>2</v>
      </c>
      <c r="P130" s="63" t="s">
        <v>2</v>
      </c>
      <c r="Q130" s="63" t="s">
        <v>1188</v>
      </c>
      <c r="R130" s="64" t="s">
        <v>1188</v>
      </c>
    </row>
    <row r="131" spans="1:18" s="14" customFormat="1" ht="15.75" customHeight="1" x14ac:dyDescent="0.35">
      <c r="A131" s="57" t="s">
        <v>830</v>
      </c>
      <c r="B131" s="58" t="s">
        <v>831</v>
      </c>
      <c r="C131" s="58" t="s">
        <v>459</v>
      </c>
      <c r="D131" s="58" t="s">
        <v>832</v>
      </c>
      <c r="E131" s="58" t="s">
        <v>63</v>
      </c>
      <c r="F131" s="59">
        <v>43678</v>
      </c>
      <c r="G131" s="58" t="s">
        <v>13</v>
      </c>
      <c r="H131" s="60">
        <v>180</v>
      </c>
      <c r="I131" s="61" t="s">
        <v>1188</v>
      </c>
      <c r="J131" s="62">
        <v>42929</v>
      </c>
      <c r="K131" s="63"/>
      <c r="L131" s="63"/>
      <c r="M131" s="63" t="s">
        <v>2</v>
      </c>
      <c r="N131" s="63" t="s">
        <v>1234</v>
      </c>
      <c r="O131" s="63" t="s">
        <v>1234</v>
      </c>
      <c r="P131" s="63" t="s">
        <v>2</v>
      </c>
      <c r="Q131" s="63" t="s">
        <v>1188</v>
      </c>
      <c r="R131" s="64" t="s">
        <v>1188</v>
      </c>
    </row>
    <row r="132" spans="1:18" s="14" customFormat="1" ht="15.75" customHeight="1" x14ac:dyDescent="0.35">
      <c r="A132" s="57" t="s">
        <v>664</v>
      </c>
      <c r="B132" s="58" t="s">
        <v>665</v>
      </c>
      <c r="C132" s="58" t="s">
        <v>290</v>
      </c>
      <c r="D132" s="58" t="s">
        <v>666</v>
      </c>
      <c r="E132" s="58" t="s">
        <v>55</v>
      </c>
      <c r="F132" s="59">
        <v>43692</v>
      </c>
      <c r="G132" s="58" t="s">
        <v>13</v>
      </c>
      <c r="H132" s="60">
        <v>120</v>
      </c>
      <c r="I132" s="61" t="s">
        <v>1188</v>
      </c>
      <c r="J132" s="62">
        <v>42828</v>
      </c>
      <c r="K132" s="63"/>
      <c r="L132" s="63"/>
      <c r="M132" s="63" t="s">
        <v>2</v>
      </c>
      <c r="N132" s="63" t="s">
        <v>1234</v>
      </c>
      <c r="O132" s="63" t="s">
        <v>1234</v>
      </c>
      <c r="P132" s="63" t="s">
        <v>2</v>
      </c>
      <c r="Q132" s="63" t="s">
        <v>1188</v>
      </c>
      <c r="R132" s="64" t="s">
        <v>1188</v>
      </c>
    </row>
    <row r="133" spans="1:18" s="14" customFormat="1" ht="15.75" customHeight="1" x14ac:dyDescent="0.35">
      <c r="A133" s="57" t="s">
        <v>592</v>
      </c>
      <c r="B133" s="58" t="s">
        <v>593</v>
      </c>
      <c r="C133" s="58" t="s">
        <v>594</v>
      </c>
      <c r="D133" s="58" t="s">
        <v>595</v>
      </c>
      <c r="E133" s="58" t="s">
        <v>128</v>
      </c>
      <c r="F133" s="59">
        <v>43709</v>
      </c>
      <c r="G133" s="58" t="s">
        <v>11</v>
      </c>
      <c r="H133" s="60">
        <v>253</v>
      </c>
      <c r="I133" s="61" t="s">
        <v>1188</v>
      </c>
      <c r="J133" s="62">
        <v>42514</v>
      </c>
      <c r="K133" s="63"/>
      <c r="L133" s="63"/>
      <c r="M133" s="63" t="s">
        <v>2</v>
      </c>
      <c r="N133" s="63" t="s">
        <v>1234</v>
      </c>
      <c r="O133" s="63" t="s">
        <v>1234</v>
      </c>
      <c r="P133" s="63" t="s">
        <v>2</v>
      </c>
      <c r="Q133" s="63" t="s">
        <v>1188</v>
      </c>
      <c r="R133" s="64" t="s">
        <v>1188</v>
      </c>
    </row>
    <row r="134" spans="1:18" s="14" customFormat="1" ht="15.75" customHeight="1" x14ac:dyDescent="0.35">
      <c r="A134" s="57" t="s">
        <v>751</v>
      </c>
      <c r="B134" s="58" t="s">
        <v>752</v>
      </c>
      <c r="C134" s="58" t="s">
        <v>753</v>
      </c>
      <c r="D134" s="58" t="s">
        <v>754</v>
      </c>
      <c r="E134" s="58" t="s">
        <v>60</v>
      </c>
      <c r="F134" s="59">
        <v>43709</v>
      </c>
      <c r="G134" s="58" t="s">
        <v>11</v>
      </c>
      <c r="H134" s="60">
        <v>500</v>
      </c>
      <c r="I134" s="61" t="s">
        <v>1188</v>
      </c>
      <c r="J134" s="62">
        <v>42842</v>
      </c>
      <c r="K134" s="63"/>
      <c r="L134" s="63"/>
      <c r="M134" s="63" t="s">
        <v>2</v>
      </c>
      <c r="N134" s="63" t="s">
        <v>1234</v>
      </c>
      <c r="O134" s="63" t="s">
        <v>1234</v>
      </c>
      <c r="P134" s="63" t="s">
        <v>2</v>
      </c>
      <c r="Q134" s="63" t="s">
        <v>1188</v>
      </c>
      <c r="R134" s="64" t="s">
        <v>1188</v>
      </c>
    </row>
    <row r="135" spans="1:18" s="14" customFormat="1" ht="15.75" customHeight="1" x14ac:dyDescent="0.35">
      <c r="A135" s="57" t="s">
        <v>874</v>
      </c>
      <c r="B135" s="58" t="s">
        <v>218</v>
      </c>
      <c r="C135" s="58" t="s">
        <v>84</v>
      </c>
      <c r="D135" s="58" t="s">
        <v>713</v>
      </c>
      <c r="E135" s="58" t="s">
        <v>104</v>
      </c>
      <c r="F135" s="59">
        <v>43709</v>
      </c>
      <c r="G135" s="58" t="s">
        <v>11</v>
      </c>
      <c r="H135" s="60">
        <v>301.39999999999998</v>
      </c>
      <c r="I135" s="61" t="s">
        <v>1188</v>
      </c>
      <c r="J135" s="62">
        <v>42975</v>
      </c>
      <c r="K135" s="63"/>
      <c r="L135" s="63"/>
      <c r="M135" s="63" t="s">
        <v>2</v>
      </c>
      <c r="N135" s="63" t="s">
        <v>1234</v>
      </c>
      <c r="O135" s="63" t="s">
        <v>1234</v>
      </c>
      <c r="P135" s="63" t="s">
        <v>2</v>
      </c>
      <c r="Q135" s="63" t="s">
        <v>1188</v>
      </c>
      <c r="R135" s="64" t="s">
        <v>1188</v>
      </c>
    </row>
    <row r="136" spans="1:18" s="14" customFormat="1" ht="15.75" customHeight="1" x14ac:dyDescent="0.35">
      <c r="A136" s="57" t="s">
        <v>875</v>
      </c>
      <c r="B136" s="58" t="s">
        <v>876</v>
      </c>
      <c r="C136" s="58" t="s">
        <v>208</v>
      </c>
      <c r="D136" s="58" t="s">
        <v>308</v>
      </c>
      <c r="E136" s="58" t="s">
        <v>102</v>
      </c>
      <c r="F136" s="59">
        <v>43709</v>
      </c>
      <c r="G136" s="58" t="s">
        <v>11</v>
      </c>
      <c r="H136" s="60">
        <v>255.3</v>
      </c>
      <c r="I136" s="61" t="s">
        <v>1188</v>
      </c>
      <c r="J136" s="62">
        <v>42951</v>
      </c>
      <c r="K136" s="63"/>
      <c r="L136" s="63"/>
      <c r="M136" s="63" t="s">
        <v>2</v>
      </c>
      <c r="N136" s="63" t="s">
        <v>1234</v>
      </c>
      <c r="O136" s="63" t="s">
        <v>1234</v>
      </c>
      <c r="P136" s="63" t="s">
        <v>2</v>
      </c>
      <c r="Q136" s="63" t="s">
        <v>1188</v>
      </c>
      <c r="R136" s="64" t="s">
        <v>1188</v>
      </c>
    </row>
    <row r="137" spans="1:18" s="14" customFormat="1" ht="15.75" customHeight="1" x14ac:dyDescent="0.35">
      <c r="A137" s="57" t="s">
        <v>903</v>
      </c>
      <c r="B137" s="58" t="s">
        <v>904</v>
      </c>
      <c r="C137" s="58" t="s">
        <v>84</v>
      </c>
      <c r="D137" s="58" t="s">
        <v>902</v>
      </c>
      <c r="E137" s="58" t="s">
        <v>81</v>
      </c>
      <c r="F137" s="59">
        <v>43709</v>
      </c>
      <c r="G137" s="58" t="s">
        <v>11</v>
      </c>
      <c r="H137" s="60">
        <v>102</v>
      </c>
      <c r="I137" s="61" t="s">
        <v>1188</v>
      </c>
      <c r="J137" s="62">
        <v>42991</v>
      </c>
      <c r="K137" s="63"/>
      <c r="L137" s="63"/>
      <c r="M137" s="63" t="s">
        <v>2</v>
      </c>
      <c r="N137" s="63" t="s">
        <v>1234</v>
      </c>
      <c r="O137" s="63" t="s">
        <v>1234</v>
      </c>
      <c r="P137" s="63" t="s">
        <v>2</v>
      </c>
      <c r="Q137" s="63" t="s">
        <v>1188</v>
      </c>
      <c r="R137" s="64" t="s">
        <v>1188</v>
      </c>
    </row>
    <row r="138" spans="1:18" s="14" customFormat="1" ht="15.75" customHeight="1" x14ac:dyDescent="0.35">
      <c r="A138" s="57" t="s">
        <v>928</v>
      </c>
      <c r="B138" s="58" t="s">
        <v>929</v>
      </c>
      <c r="C138" s="58" t="s">
        <v>84</v>
      </c>
      <c r="D138" s="58" t="s">
        <v>930</v>
      </c>
      <c r="E138" s="58" t="s">
        <v>47</v>
      </c>
      <c r="F138" s="59">
        <v>43709</v>
      </c>
      <c r="G138" s="58" t="s">
        <v>11</v>
      </c>
      <c r="H138" s="60">
        <v>150</v>
      </c>
      <c r="I138" s="61" t="s">
        <v>1188</v>
      </c>
      <c r="J138" s="62">
        <v>43033</v>
      </c>
      <c r="K138" s="63"/>
      <c r="L138" s="63"/>
      <c r="M138" s="63" t="s">
        <v>2</v>
      </c>
      <c r="N138" s="63" t="s">
        <v>1234</v>
      </c>
      <c r="O138" s="63" t="s">
        <v>1234</v>
      </c>
      <c r="P138" s="63" t="s">
        <v>2</v>
      </c>
      <c r="Q138" s="63" t="s">
        <v>1188</v>
      </c>
      <c r="R138" s="64" t="s">
        <v>1188</v>
      </c>
    </row>
    <row r="139" spans="1:18" s="14" customFormat="1" ht="15.75" customHeight="1" x14ac:dyDescent="0.35">
      <c r="A139" s="57" t="s">
        <v>1025</v>
      </c>
      <c r="B139" s="58" t="s">
        <v>1026</v>
      </c>
      <c r="C139" s="58" t="s">
        <v>145</v>
      </c>
      <c r="D139" s="58" t="s">
        <v>1027</v>
      </c>
      <c r="E139" s="58" t="s">
        <v>81</v>
      </c>
      <c r="F139" s="59">
        <v>43709</v>
      </c>
      <c r="G139" s="58" t="s">
        <v>11</v>
      </c>
      <c r="H139" s="60">
        <v>169.2</v>
      </c>
      <c r="I139" s="61" t="s">
        <v>1188</v>
      </c>
      <c r="J139" s="62"/>
      <c r="K139" s="63"/>
      <c r="L139" s="63"/>
      <c r="M139" s="63" t="s">
        <v>2</v>
      </c>
      <c r="N139" s="63" t="s">
        <v>1234</v>
      </c>
      <c r="O139" s="63" t="s">
        <v>1234</v>
      </c>
      <c r="P139" s="63" t="s">
        <v>2</v>
      </c>
      <c r="Q139" s="63" t="s">
        <v>1188</v>
      </c>
      <c r="R139" s="64" t="s">
        <v>1188</v>
      </c>
    </row>
    <row r="140" spans="1:18" s="14" customFormat="1" ht="15.75" customHeight="1" x14ac:dyDescent="0.35">
      <c r="A140" s="57" t="s">
        <v>623</v>
      </c>
      <c r="B140" s="58" t="s">
        <v>624</v>
      </c>
      <c r="C140" s="58" t="s">
        <v>625</v>
      </c>
      <c r="D140" s="58" t="s">
        <v>308</v>
      </c>
      <c r="E140" s="58" t="s">
        <v>102</v>
      </c>
      <c r="F140" s="59">
        <v>43709</v>
      </c>
      <c r="G140" s="58" t="s">
        <v>11</v>
      </c>
      <c r="H140" s="60">
        <v>292.5</v>
      </c>
      <c r="I140" s="61" t="s">
        <v>1238</v>
      </c>
      <c r="J140" s="62">
        <v>42726</v>
      </c>
      <c r="K140" s="63"/>
      <c r="L140" s="63">
        <v>43012</v>
      </c>
      <c r="M140" s="63" t="s">
        <v>1</v>
      </c>
      <c r="N140" s="63" t="s">
        <v>1234</v>
      </c>
      <c r="O140" s="63" t="s">
        <v>1234</v>
      </c>
      <c r="P140" s="63" t="s">
        <v>1</v>
      </c>
      <c r="Q140" s="63" t="s">
        <v>1188</v>
      </c>
      <c r="R140" s="64" t="s">
        <v>1188</v>
      </c>
    </row>
    <row r="141" spans="1:18" s="14" customFormat="1" ht="15.75" customHeight="1" x14ac:dyDescent="0.35">
      <c r="A141" s="57" t="s">
        <v>472</v>
      </c>
      <c r="B141" s="58" t="s">
        <v>473</v>
      </c>
      <c r="C141" s="58" t="s">
        <v>237</v>
      </c>
      <c r="D141" s="58" t="s">
        <v>474</v>
      </c>
      <c r="E141" s="58" t="s">
        <v>76</v>
      </c>
      <c r="F141" s="59">
        <v>43723</v>
      </c>
      <c r="G141" s="58" t="s">
        <v>45</v>
      </c>
      <c r="H141" s="60">
        <v>703</v>
      </c>
      <c r="I141" s="61"/>
      <c r="J141" s="62">
        <v>41724</v>
      </c>
      <c r="K141" s="63"/>
      <c r="L141" s="63">
        <v>42157</v>
      </c>
      <c r="M141" s="63" t="s">
        <v>2</v>
      </c>
      <c r="N141" s="63" t="s">
        <v>1</v>
      </c>
      <c r="O141" s="63" t="s">
        <v>2</v>
      </c>
      <c r="P141" s="63" t="s">
        <v>2</v>
      </c>
      <c r="Q141" s="63" t="s">
        <v>1188</v>
      </c>
      <c r="R141" s="64" t="s">
        <v>1188</v>
      </c>
    </row>
    <row r="142" spans="1:18" s="14" customFormat="1" ht="15.75" customHeight="1" x14ac:dyDescent="0.35">
      <c r="A142" s="57" t="s">
        <v>993</v>
      </c>
      <c r="B142" s="58" t="s">
        <v>98</v>
      </c>
      <c r="C142" s="58" t="s">
        <v>466</v>
      </c>
      <c r="D142" s="58" t="s">
        <v>994</v>
      </c>
      <c r="E142" s="58" t="s">
        <v>37</v>
      </c>
      <c r="F142" s="59">
        <v>43723</v>
      </c>
      <c r="G142" s="58" t="s">
        <v>11</v>
      </c>
      <c r="H142" s="60">
        <v>175</v>
      </c>
      <c r="I142" s="61" t="s">
        <v>1188</v>
      </c>
      <c r="J142" s="62">
        <v>43059</v>
      </c>
      <c r="K142" s="63"/>
      <c r="L142" s="63"/>
      <c r="M142" s="63" t="s">
        <v>2</v>
      </c>
      <c r="N142" s="63" t="s">
        <v>1234</v>
      </c>
      <c r="O142" s="63" t="s">
        <v>1234</v>
      </c>
      <c r="P142" s="63" t="s">
        <v>2</v>
      </c>
      <c r="Q142" s="63" t="s">
        <v>1188</v>
      </c>
      <c r="R142" s="64" t="s">
        <v>1188</v>
      </c>
    </row>
    <row r="143" spans="1:18" s="14" customFormat="1" ht="15.75" customHeight="1" x14ac:dyDescent="0.35">
      <c r="A143" s="57" t="s">
        <v>424</v>
      </c>
      <c r="B143" s="58" t="s">
        <v>425</v>
      </c>
      <c r="C143" s="58" t="s">
        <v>171</v>
      </c>
      <c r="D143" s="58" t="s">
        <v>426</v>
      </c>
      <c r="E143" s="58" t="s">
        <v>120</v>
      </c>
      <c r="F143" s="59">
        <v>43738</v>
      </c>
      <c r="G143" s="58" t="s">
        <v>13</v>
      </c>
      <c r="H143" s="60">
        <v>200</v>
      </c>
      <c r="I143" s="61" t="s">
        <v>1188</v>
      </c>
      <c r="J143" s="62">
        <v>42178</v>
      </c>
      <c r="K143" s="63"/>
      <c r="L143" s="63"/>
      <c r="M143" s="63" t="s">
        <v>2</v>
      </c>
      <c r="N143" s="63" t="s">
        <v>1234</v>
      </c>
      <c r="O143" s="63" t="s">
        <v>1234</v>
      </c>
      <c r="P143" s="63" t="s">
        <v>2</v>
      </c>
      <c r="Q143" s="63" t="s">
        <v>1188</v>
      </c>
      <c r="R143" s="64" t="s">
        <v>1188</v>
      </c>
    </row>
    <row r="144" spans="1:18" s="14" customFormat="1" ht="15.75" customHeight="1" x14ac:dyDescent="0.35">
      <c r="A144" s="57" t="s">
        <v>885</v>
      </c>
      <c r="B144" s="58" t="s">
        <v>886</v>
      </c>
      <c r="C144" s="58" t="s">
        <v>887</v>
      </c>
      <c r="D144" s="58" t="s">
        <v>533</v>
      </c>
      <c r="E144" s="58" t="s">
        <v>120</v>
      </c>
      <c r="F144" s="59">
        <v>43738</v>
      </c>
      <c r="G144" s="58" t="s">
        <v>13</v>
      </c>
      <c r="H144" s="60">
        <v>400</v>
      </c>
      <c r="I144" s="61" t="s">
        <v>1188</v>
      </c>
      <c r="J144" s="62">
        <v>42975</v>
      </c>
      <c r="K144" s="63"/>
      <c r="L144" s="63"/>
      <c r="M144" s="63" t="s">
        <v>2</v>
      </c>
      <c r="N144" s="63" t="s">
        <v>1234</v>
      </c>
      <c r="O144" s="63" t="s">
        <v>1234</v>
      </c>
      <c r="P144" s="63" t="s">
        <v>2</v>
      </c>
      <c r="Q144" s="63" t="s">
        <v>1188</v>
      </c>
      <c r="R144" s="64" t="s">
        <v>1188</v>
      </c>
    </row>
    <row r="145" spans="1:18" s="14" customFormat="1" ht="15.75" customHeight="1" x14ac:dyDescent="0.35">
      <c r="A145" s="57" t="s">
        <v>955</v>
      </c>
      <c r="B145" s="58" t="s">
        <v>956</v>
      </c>
      <c r="C145" s="58" t="s">
        <v>957</v>
      </c>
      <c r="D145" s="58" t="s">
        <v>958</v>
      </c>
      <c r="E145" s="58" t="s">
        <v>52</v>
      </c>
      <c r="F145" s="59">
        <v>43738</v>
      </c>
      <c r="G145" s="58" t="s">
        <v>13</v>
      </c>
      <c r="H145" s="60">
        <v>100</v>
      </c>
      <c r="I145" s="61" t="s">
        <v>1188</v>
      </c>
      <c r="J145" s="62">
        <v>43040</v>
      </c>
      <c r="K145" s="63"/>
      <c r="L145" s="63"/>
      <c r="M145" s="63" t="s">
        <v>2</v>
      </c>
      <c r="N145" s="63" t="s">
        <v>1234</v>
      </c>
      <c r="O145" s="63" t="s">
        <v>1234</v>
      </c>
      <c r="P145" s="63" t="s">
        <v>2</v>
      </c>
      <c r="Q145" s="63" t="s">
        <v>1188</v>
      </c>
      <c r="R145" s="64" t="s">
        <v>1188</v>
      </c>
    </row>
    <row r="146" spans="1:18" s="14" customFormat="1" ht="15.75" customHeight="1" x14ac:dyDescent="0.35">
      <c r="A146" s="57" t="s">
        <v>959</v>
      </c>
      <c r="B146" s="58" t="s">
        <v>960</v>
      </c>
      <c r="C146" s="58" t="s">
        <v>957</v>
      </c>
      <c r="D146" s="58" t="s">
        <v>961</v>
      </c>
      <c r="E146" s="58" t="s">
        <v>52</v>
      </c>
      <c r="F146" s="59">
        <v>43738</v>
      </c>
      <c r="G146" s="58" t="s">
        <v>13</v>
      </c>
      <c r="H146" s="60">
        <v>100</v>
      </c>
      <c r="I146" s="61" t="s">
        <v>1188</v>
      </c>
      <c r="J146" s="62">
        <v>43040</v>
      </c>
      <c r="K146" s="63"/>
      <c r="L146" s="63"/>
      <c r="M146" s="63" t="s">
        <v>2</v>
      </c>
      <c r="N146" s="63" t="s">
        <v>1234</v>
      </c>
      <c r="O146" s="63" t="s">
        <v>1234</v>
      </c>
      <c r="P146" s="63" t="s">
        <v>2</v>
      </c>
      <c r="Q146" s="63" t="s">
        <v>1188</v>
      </c>
      <c r="R146" s="64" t="s">
        <v>1188</v>
      </c>
    </row>
    <row r="147" spans="1:18" s="14" customFormat="1" ht="15.75" customHeight="1" x14ac:dyDescent="0.35">
      <c r="A147" s="57" t="s">
        <v>282</v>
      </c>
      <c r="B147" s="58" t="s">
        <v>283</v>
      </c>
      <c r="C147" s="58" t="s">
        <v>284</v>
      </c>
      <c r="D147" s="58" t="s">
        <v>285</v>
      </c>
      <c r="E147" s="58" t="s">
        <v>122</v>
      </c>
      <c r="F147" s="59">
        <v>43739</v>
      </c>
      <c r="G147" s="58" t="s">
        <v>11</v>
      </c>
      <c r="H147" s="60">
        <v>203</v>
      </c>
      <c r="I147" s="61"/>
      <c r="J147" s="62">
        <v>41582</v>
      </c>
      <c r="K147" s="63"/>
      <c r="L147" s="63">
        <v>41915</v>
      </c>
      <c r="M147" s="63" t="s">
        <v>2</v>
      </c>
      <c r="N147" s="63" t="s">
        <v>1234</v>
      </c>
      <c r="O147" s="63" t="s">
        <v>1234</v>
      </c>
      <c r="P147" s="63" t="s">
        <v>2</v>
      </c>
      <c r="Q147" s="63" t="s">
        <v>1188</v>
      </c>
      <c r="R147" s="64" t="s">
        <v>1188</v>
      </c>
    </row>
    <row r="148" spans="1:18" s="14" customFormat="1" ht="15.75" customHeight="1" x14ac:dyDescent="0.35">
      <c r="A148" s="57" t="s">
        <v>380</v>
      </c>
      <c r="B148" s="58" t="s">
        <v>381</v>
      </c>
      <c r="C148" s="58" t="s">
        <v>229</v>
      </c>
      <c r="D148" s="58" t="s">
        <v>119</v>
      </c>
      <c r="E148" s="58" t="s">
        <v>118</v>
      </c>
      <c r="F148" s="59">
        <v>43739</v>
      </c>
      <c r="G148" s="58" t="s">
        <v>13</v>
      </c>
      <c r="H148" s="60">
        <v>201</v>
      </c>
      <c r="I148" s="61"/>
      <c r="J148" s="62">
        <v>41845</v>
      </c>
      <c r="K148" s="63">
        <v>42569</v>
      </c>
      <c r="L148" s="63">
        <v>42139</v>
      </c>
      <c r="M148" s="63" t="s">
        <v>2</v>
      </c>
      <c r="N148" s="63" t="s">
        <v>1234</v>
      </c>
      <c r="O148" s="63" t="s">
        <v>1234</v>
      </c>
      <c r="P148" s="63" t="s">
        <v>2</v>
      </c>
      <c r="Q148" s="63" t="s">
        <v>1188</v>
      </c>
      <c r="R148" s="64" t="s">
        <v>1188</v>
      </c>
    </row>
    <row r="149" spans="1:18" s="14" customFormat="1" ht="15.75" customHeight="1" x14ac:dyDescent="0.35">
      <c r="A149" s="57" t="s">
        <v>565</v>
      </c>
      <c r="B149" s="58" t="s">
        <v>566</v>
      </c>
      <c r="C149" s="58" t="s">
        <v>229</v>
      </c>
      <c r="D149" s="58" t="s">
        <v>567</v>
      </c>
      <c r="E149" s="58" t="s">
        <v>361</v>
      </c>
      <c r="F149" s="59">
        <v>43739</v>
      </c>
      <c r="G149" s="58" t="s">
        <v>45</v>
      </c>
      <c r="H149" s="60">
        <v>928</v>
      </c>
      <c r="I149" s="61"/>
      <c r="J149" s="62">
        <v>41858</v>
      </c>
      <c r="K149" s="63"/>
      <c r="L149" s="63">
        <v>42479</v>
      </c>
      <c r="M149" s="63" t="s">
        <v>2</v>
      </c>
      <c r="N149" s="63" t="s">
        <v>1</v>
      </c>
      <c r="O149" s="63" t="s">
        <v>2</v>
      </c>
      <c r="P149" s="63" t="s">
        <v>2</v>
      </c>
      <c r="Q149" s="63" t="s">
        <v>1188</v>
      </c>
      <c r="R149" s="64" t="s">
        <v>1188</v>
      </c>
    </row>
    <row r="150" spans="1:18" s="14" customFormat="1" ht="15.75" customHeight="1" x14ac:dyDescent="0.35">
      <c r="A150" s="57" t="s">
        <v>1168</v>
      </c>
      <c r="B150" s="58" t="s">
        <v>1203</v>
      </c>
      <c r="C150" s="58" t="s">
        <v>1204</v>
      </c>
      <c r="D150" s="58" t="s">
        <v>1205</v>
      </c>
      <c r="E150" s="58" t="s">
        <v>120</v>
      </c>
      <c r="F150" s="59">
        <v>43739</v>
      </c>
      <c r="G150" s="58" t="s">
        <v>13</v>
      </c>
      <c r="H150" s="60">
        <v>180</v>
      </c>
      <c r="I150" s="61" t="s">
        <v>1188</v>
      </c>
      <c r="J150" s="62">
        <v>42517</v>
      </c>
      <c r="K150" s="63"/>
      <c r="L150" s="63"/>
      <c r="M150" s="63" t="s">
        <v>2</v>
      </c>
      <c r="N150" s="63" t="s">
        <v>1234</v>
      </c>
      <c r="O150" s="63" t="s">
        <v>1234</v>
      </c>
      <c r="P150" s="63" t="s">
        <v>2</v>
      </c>
      <c r="Q150" s="63" t="s">
        <v>1188</v>
      </c>
      <c r="R150" s="64" t="s">
        <v>1188</v>
      </c>
    </row>
    <row r="151" spans="1:18" s="14" customFormat="1" ht="15.75" customHeight="1" x14ac:dyDescent="0.35">
      <c r="A151" s="57" t="s">
        <v>620</v>
      </c>
      <c r="B151" s="58" t="s">
        <v>621</v>
      </c>
      <c r="C151" s="58" t="s">
        <v>129</v>
      </c>
      <c r="D151" s="58" t="s">
        <v>622</v>
      </c>
      <c r="E151" s="58" t="s">
        <v>42</v>
      </c>
      <c r="F151" s="59">
        <v>43739</v>
      </c>
      <c r="G151" s="58" t="s">
        <v>11</v>
      </c>
      <c r="H151" s="60">
        <v>100</v>
      </c>
      <c r="I151" s="61" t="s">
        <v>1188</v>
      </c>
      <c r="J151" s="62">
        <v>42705</v>
      </c>
      <c r="K151" s="63"/>
      <c r="L151" s="63"/>
      <c r="M151" s="63" t="s">
        <v>2</v>
      </c>
      <c r="N151" s="63" t="s">
        <v>1234</v>
      </c>
      <c r="O151" s="63" t="s">
        <v>1234</v>
      </c>
      <c r="P151" s="63" t="s">
        <v>2</v>
      </c>
      <c r="Q151" s="63" t="s">
        <v>1188</v>
      </c>
      <c r="R151" s="64" t="s">
        <v>1188</v>
      </c>
    </row>
    <row r="152" spans="1:18" s="14" customFormat="1" ht="15.75" customHeight="1" x14ac:dyDescent="0.35">
      <c r="A152" s="57" t="s">
        <v>693</v>
      </c>
      <c r="B152" s="58" t="s">
        <v>694</v>
      </c>
      <c r="C152" s="58" t="s">
        <v>1204</v>
      </c>
      <c r="D152" s="58" t="s">
        <v>285</v>
      </c>
      <c r="E152" s="58" t="s">
        <v>122</v>
      </c>
      <c r="F152" s="59">
        <v>43739</v>
      </c>
      <c r="G152" s="58" t="s">
        <v>13</v>
      </c>
      <c r="H152" s="60">
        <v>400</v>
      </c>
      <c r="I152" s="61" t="s">
        <v>1188</v>
      </c>
      <c r="J152" s="62">
        <v>42675</v>
      </c>
      <c r="K152" s="63">
        <v>43049</v>
      </c>
      <c r="L152" s="63"/>
      <c r="M152" s="63" t="s">
        <v>2</v>
      </c>
      <c r="N152" s="63" t="s">
        <v>1234</v>
      </c>
      <c r="O152" s="63" t="s">
        <v>1234</v>
      </c>
      <c r="P152" s="63" t="s">
        <v>2</v>
      </c>
      <c r="Q152" s="63" t="s">
        <v>1188</v>
      </c>
      <c r="R152" s="64" t="s">
        <v>1188</v>
      </c>
    </row>
    <row r="153" spans="1:18" s="14" customFormat="1" ht="15.75" customHeight="1" x14ac:dyDescent="0.35">
      <c r="A153" s="57" t="s">
        <v>698</v>
      </c>
      <c r="B153" s="58" t="s">
        <v>699</v>
      </c>
      <c r="C153" s="58" t="s">
        <v>1204</v>
      </c>
      <c r="D153" s="58" t="s">
        <v>700</v>
      </c>
      <c r="E153" s="58" t="s">
        <v>76</v>
      </c>
      <c r="F153" s="59">
        <v>43739</v>
      </c>
      <c r="G153" s="58" t="s">
        <v>13</v>
      </c>
      <c r="H153" s="60">
        <v>180</v>
      </c>
      <c r="I153" s="61" t="s">
        <v>1188</v>
      </c>
      <c r="J153" s="62">
        <v>42650</v>
      </c>
      <c r="K153" s="63"/>
      <c r="L153" s="63"/>
      <c r="M153" s="63" t="s">
        <v>2</v>
      </c>
      <c r="N153" s="63" t="s">
        <v>1234</v>
      </c>
      <c r="O153" s="63" t="s">
        <v>1234</v>
      </c>
      <c r="P153" s="63" t="s">
        <v>2</v>
      </c>
      <c r="Q153" s="63" t="s">
        <v>1188</v>
      </c>
      <c r="R153" s="64" t="s">
        <v>1188</v>
      </c>
    </row>
    <row r="154" spans="1:18" s="14" customFormat="1" ht="15.75" customHeight="1" x14ac:dyDescent="0.35">
      <c r="A154" s="57" t="s">
        <v>939</v>
      </c>
      <c r="B154" s="58" t="s">
        <v>940</v>
      </c>
      <c r="C154" s="58" t="s">
        <v>669</v>
      </c>
      <c r="D154" s="58" t="s">
        <v>941</v>
      </c>
      <c r="E154" s="58" t="s">
        <v>52</v>
      </c>
      <c r="F154" s="59">
        <v>43739</v>
      </c>
      <c r="G154" s="58" t="s">
        <v>11</v>
      </c>
      <c r="H154" s="60">
        <v>132</v>
      </c>
      <c r="I154" s="61" t="s">
        <v>1188</v>
      </c>
      <c r="J154" s="62">
        <v>43006</v>
      </c>
      <c r="K154" s="63"/>
      <c r="L154" s="63"/>
      <c r="M154" s="63" t="s">
        <v>2</v>
      </c>
      <c r="N154" s="63" t="s">
        <v>1234</v>
      </c>
      <c r="O154" s="63" t="s">
        <v>1234</v>
      </c>
      <c r="P154" s="63" t="s">
        <v>2</v>
      </c>
      <c r="Q154" s="63" t="s">
        <v>1188</v>
      </c>
      <c r="R154" s="64" t="s">
        <v>1188</v>
      </c>
    </row>
    <row r="155" spans="1:18" s="14" customFormat="1" ht="15.75" customHeight="1" x14ac:dyDescent="0.35">
      <c r="A155" s="57" t="s">
        <v>982</v>
      </c>
      <c r="B155" s="58" t="s">
        <v>983</v>
      </c>
      <c r="C155" s="58" t="s">
        <v>609</v>
      </c>
      <c r="D155" s="58" t="s">
        <v>984</v>
      </c>
      <c r="E155" s="58" t="s">
        <v>55</v>
      </c>
      <c r="F155" s="59">
        <v>43739</v>
      </c>
      <c r="G155" s="58" t="s">
        <v>13</v>
      </c>
      <c r="H155" s="60">
        <v>150</v>
      </c>
      <c r="I155" s="61" t="s">
        <v>1188</v>
      </c>
      <c r="J155" s="62">
        <v>43056</v>
      </c>
      <c r="K155" s="63"/>
      <c r="L155" s="63"/>
      <c r="M155" s="63" t="s">
        <v>2</v>
      </c>
      <c r="N155" s="63" t="s">
        <v>1234</v>
      </c>
      <c r="O155" s="63" t="s">
        <v>1234</v>
      </c>
      <c r="P155" s="63" t="s">
        <v>2</v>
      </c>
      <c r="Q155" s="63" t="s">
        <v>1188</v>
      </c>
      <c r="R155" s="64" t="s">
        <v>1188</v>
      </c>
    </row>
    <row r="156" spans="1:18" s="14" customFormat="1" ht="15.75" customHeight="1" x14ac:dyDescent="0.35">
      <c r="A156" s="57" t="s">
        <v>985</v>
      </c>
      <c r="B156" s="58" t="s">
        <v>986</v>
      </c>
      <c r="C156" s="58" t="s">
        <v>609</v>
      </c>
      <c r="D156" s="58" t="s">
        <v>987</v>
      </c>
      <c r="E156" s="58" t="s">
        <v>361</v>
      </c>
      <c r="F156" s="59">
        <v>43739</v>
      </c>
      <c r="G156" s="58" t="s">
        <v>13</v>
      </c>
      <c r="H156" s="60">
        <v>80</v>
      </c>
      <c r="I156" s="61" t="s">
        <v>1188</v>
      </c>
      <c r="J156" s="62">
        <v>43056</v>
      </c>
      <c r="K156" s="63"/>
      <c r="L156" s="63"/>
      <c r="M156" s="63" t="s">
        <v>2</v>
      </c>
      <c r="N156" s="63" t="s">
        <v>1234</v>
      </c>
      <c r="O156" s="63" t="s">
        <v>1234</v>
      </c>
      <c r="P156" s="63" t="s">
        <v>2</v>
      </c>
      <c r="Q156" s="63" t="s">
        <v>1188</v>
      </c>
      <c r="R156" s="64" t="s">
        <v>1188</v>
      </c>
    </row>
    <row r="157" spans="1:18" s="14" customFormat="1" ht="15.75" customHeight="1" x14ac:dyDescent="0.35">
      <c r="A157" s="57" t="s">
        <v>988</v>
      </c>
      <c r="B157" s="58" t="s">
        <v>989</v>
      </c>
      <c r="C157" s="58" t="s">
        <v>609</v>
      </c>
      <c r="D157" s="58" t="s">
        <v>990</v>
      </c>
      <c r="E157" s="58" t="s">
        <v>121</v>
      </c>
      <c r="F157" s="59">
        <v>43739</v>
      </c>
      <c r="G157" s="58" t="s">
        <v>13</v>
      </c>
      <c r="H157" s="60">
        <v>50</v>
      </c>
      <c r="I157" s="61" t="s">
        <v>1188</v>
      </c>
      <c r="J157" s="62">
        <v>43056</v>
      </c>
      <c r="K157" s="63"/>
      <c r="L157" s="63"/>
      <c r="M157" s="63" t="s">
        <v>2</v>
      </c>
      <c r="N157" s="63" t="s">
        <v>1234</v>
      </c>
      <c r="O157" s="63" t="s">
        <v>1234</v>
      </c>
      <c r="P157" s="63" t="s">
        <v>2</v>
      </c>
      <c r="Q157" s="63" t="s">
        <v>1188</v>
      </c>
      <c r="R157" s="64" t="s">
        <v>1188</v>
      </c>
    </row>
    <row r="158" spans="1:18" s="14" customFormat="1" ht="15.75" customHeight="1" x14ac:dyDescent="0.35">
      <c r="A158" s="57" t="s">
        <v>999</v>
      </c>
      <c r="B158" s="58" t="s">
        <v>608</v>
      </c>
      <c r="C158" s="58" t="s">
        <v>609</v>
      </c>
      <c r="D158" s="58" t="s">
        <v>1000</v>
      </c>
      <c r="E158" s="58" t="s">
        <v>112</v>
      </c>
      <c r="F158" s="59">
        <v>43739</v>
      </c>
      <c r="G158" s="58" t="s">
        <v>13</v>
      </c>
      <c r="H158" s="60">
        <v>150</v>
      </c>
      <c r="I158" s="61" t="s">
        <v>1188</v>
      </c>
      <c r="J158" s="62">
        <v>43047</v>
      </c>
      <c r="K158" s="63"/>
      <c r="L158" s="63"/>
      <c r="M158" s="63" t="s">
        <v>2</v>
      </c>
      <c r="N158" s="63" t="s">
        <v>1234</v>
      </c>
      <c r="O158" s="63" t="s">
        <v>1234</v>
      </c>
      <c r="P158" s="63" t="s">
        <v>2</v>
      </c>
      <c r="Q158" s="63" t="s">
        <v>1188</v>
      </c>
      <c r="R158" s="64" t="s">
        <v>1188</v>
      </c>
    </row>
    <row r="159" spans="1:18" s="14" customFormat="1" ht="15.75" customHeight="1" x14ac:dyDescent="0.35">
      <c r="A159" s="57" t="s">
        <v>1001</v>
      </c>
      <c r="B159" s="58" t="s">
        <v>1002</v>
      </c>
      <c r="C159" s="58" t="s">
        <v>1003</v>
      </c>
      <c r="D159" s="58" t="s">
        <v>1004</v>
      </c>
      <c r="E159" s="58" t="s">
        <v>49</v>
      </c>
      <c r="F159" s="59">
        <v>43739</v>
      </c>
      <c r="G159" s="58" t="s">
        <v>11</v>
      </c>
      <c r="H159" s="60">
        <v>300</v>
      </c>
      <c r="I159" s="61" t="s">
        <v>1188</v>
      </c>
      <c r="J159" s="62">
        <v>43083</v>
      </c>
      <c r="K159" s="63"/>
      <c r="L159" s="63"/>
      <c r="M159" s="63" t="s">
        <v>2</v>
      </c>
      <c r="N159" s="63" t="s">
        <v>1234</v>
      </c>
      <c r="O159" s="63" t="s">
        <v>1234</v>
      </c>
      <c r="P159" s="63" t="s">
        <v>2</v>
      </c>
      <c r="Q159" s="63" t="s">
        <v>1188</v>
      </c>
      <c r="R159" s="64" t="s">
        <v>1188</v>
      </c>
    </row>
    <row r="160" spans="1:18" s="14" customFormat="1" ht="15.75" customHeight="1" x14ac:dyDescent="0.35">
      <c r="A160" s="57" t="s">
        <v>677</v>
      </c>
      <c r="B160" s="58" t="s">
        <v>678</v>
      </c>
      <c r="C160" s="58" t="s">
        <v>679</v>
      </c>
      <c r="D160" s="58" t="s">
        <v>680</v>
      </c>
      <c r="E160" s="58" t="s">
        <v>76</v>
      </c>
      <c r="F160" s="59">
        <v>43753</v>
      </c>
      <c r="G160" s="58" t="s">
        <v>11</v>
      </c>
      <c r="H160" s="60">
        <v>100</v>
      </c>
      <c r="I160" s="61" t="s">
        <v>1188</v>
      </c>
      <c r="J160" s="62">
        <v>43013</v>
      </c>
      <c r="K160" s="63"/>
      <c r="L160" s="63"/>
      <c r="M160" s="63" t="s">
        <v>2</v>
      </c>
      <c r="N160" s="63" t="s">
        <v>1234</v>
      </c>
      <c r="O160" s="63" t="s">
        <v>1234</v>
      </c>
      <c r="P160" s="63" t="s">
        <v>2</v>
      </c>
      <c r="Q160" s="63" t="s">
        <v>1188</v>
      </c>
      <c r="R160" s="64" t="s">
        <v>1188</v>
      </c>
    </row>
    <row r="161" spans="1:18" s="14" customFormat="1" ht="15.75" customHeight="1" x14ac:dyDescent="0.35">
      <c r="A161" s="57" t="s">
        <v>878</v>
      </c>
      <c r="B161" s="58" t="s">
        <v>879</v>
      </c>
      <c r="C161" s="58" t="s">
        <v>400</v>
      </c>
      <c r="D161" s="58" t="s">
        <v>880</v>
      </c>
      <c r="E161" s="58" t="s">
        <v>56</v>
      </c>
      <c r="F161" s="59">
        <v>43753</v>
      </c>
      <c r="G161" s="58" t="s">
        <v>11</v>
      </c>
      <c r="H161" s="60">
        <v>300</v>
      </c>
      <c r="I161" s="61" t="s">
        <v>1188</v>
      </c>
      <c r="J161" s="62">
        <v>42958</v>
      </c>
      <c r="K161" s="63"/>
      <c r="L161" s="63"/>
      <c r="M161" s="63" t="s">
        <v>2</v>
      </c>
      <c r="N161" s="63" t="s">
        <v>1234</v>
      </c>
      <c r="O161" s="63" t="s">
        <v>1234</v>
      </c>
      <c r="P161" s="63" t="s">
        <v>2</v>
      </c>
      <c r="Q161" s="63" t="s">
        <v>1188</v>
      </c>
      <c r="R161" s="64" t="s">
        <v>1188</v>
      </c>
    </row>
    <row r="162" spans="1:18" s="14" customFormat="1" ht="15.75" customHeight="1" x14ac:dyDescent="0.35">
      <c r="A162" s="57" t="s">
        <v>205</v>
      </c>
      <c r="B162" s="58" t="s">
        <v>206</v>
      </c>
      <c r="C162" s="58" t="s">
        <v>207</v>
      </c>
      <c r="D162" s="58" t="s">
        <v>119</v>
      </c>
      <c r="E162" s="58" t="s">
        <v>164</v>
      </c>
      <c r="F162" s="59">
        <v>43768</v>
      </c>
      <c r="G162" s="58" t="s">
        <v>11</v>
      </c>
      <c r="H162" s="60">
        <v>211.9</v>
      </c>
      <c r="I162" s="61"/>
      <c r="J162" s="62">
        <v>40689</v>
      </c>
      <c r="K162" s="63">
        <v>42412</v>
      </c>
      <c r="L162" s="63">
        <v>42253</v>
      </c>
      <c r="M162" s="63" t="s">
        <v>1</v>
      </c>
      <c r="N162" s="63" t="s">
        <v>1234</v>
      </c>
      <c r="O162" s="63" t="s">
        <v>1234</v>
      </c>
      <c r="P162" s="63" t="s">
        <v>1</v>
      </c>
      <c r="Q162" s="63" t="s">
        <v>1188</v>
      </c>
      <c r="R162" s="64" t="s">
        <v>1188</v>
      </c>
    </row>
    <row r="163" spans="1:18" s="14" customFormat="1" ht="15.75" customHeight="1" x14ac:dyDescent="0.35">
      <c r="A163" s="57" t="s">
        <v>155</v>
      </c>
      <c r="B163" s="58" t="s">
        <v>156</v>
      </c>
      <c r="C163" s="58" t="s">
        <v>157</v>
      </c>
      <c r="D163" s="58" t="s">
        <v>158</v>
      </c>
      <c r="E163" s="58" t="s">
        <v>127</v>
      </c>
      <c r="F163" s="59">
        <v>43769</v>
      </c>
      <c r="G163" s="58" t="s">
        <v>11</v>
      </c>
      <c r="H163" s="60">
        <v>200</v>
      </c>
      <c r="I163" s="61"/>
      <c r="J163" s="62">
        <v>39108</v>
      </c>
      <c r="K163" s="63"/>
      <c r="L163" s="63">
        <v>42543</v>
      </c>
      <c r="M163" s="63" t="s">
        <v>2</v>
      </c>
      <c r="N163" s="63" t="s">
        <v>1234</v>
      </c>
      <c r="O163" s="63" t="s">
        <v>1234</v>
      </c>
      <c r="P163" s="63" t="s">
        <v>2</v>
      </c>
      <c r="Q163" s="63" t="s">
        <v>1188</v>
      </c>
      <c r="R163" s="64" t="s">
        <v>1188</v>
      </c>
    </row>
    <row r="164" spans="1:18" s="14" customFormat="1" ht="15.75" customHeight="1" x14ac:dyDescent="0.35">
      <c r="A164" s="57" t="s">
        <v>312</v>
      </c>
      <c r="B164" s="58" t="s">
        <v>313</v>
      </c>
      <c r="C164" s="58" t="s">
        <v>227</v>
      </c>
      <c r="D164" s="58" t="s">
        <v>314</v>
      </c>
      <c r="E164" s="58" t="s">
        <v>161</v>
      </c>
      <c r="F164" s="59">
        <v>43769</v>
      </c>
      <c r="G164" s="58" t="s">
        <v>11</v>
      </c>
      <c r="H164" s="60">
        <v>300</v>
      </c>
      <c r="I164" s="61"/>
      <c r="J164" s="62">
        <v>41740</v>
      </c>
      <c r="K164" s="63">
        <v>42443</v>
      </c>
      <c r="L164" s="63">
        <v>41788</v>
      </c>
      <c r="M164" s="63" t="s">
        <v>2</v>
      </c>
      <c r="N164" s="63" t="s">
        <v>1234</v>
      </c>
      <c r="O164" s="63" t="s">
        <v>1234</v>
      </c>
      <c r="P164" s="63" t="s">
        <v>2</v>
      </c>
      <c r="Q164" s="63" t="s">
        <v>1188</v>
      </c>
      <c r="R164" s="64" t="s">
        <v>1188</v>
      </c>
    </row>
    <row r="165" spans="1:18" s="14" customFormat="1" ht="15.75" customHeight="1" x14ac:dyDescent="0.35">
      <c r="A165" s="57" t="s">
        <v>301</v>
      </c>
      <c r="B165" s="58" t="s">
        <v>302</v>
      </c>
      <c r="C165" s="58" t="s">
        <v>208</v>
      </c>
      <c r="D165" s="58" t="s">
        <v>285</v>
      </c>
      <c r="E165" s="58" t="s">
        <v>118</v>
      </c>
      <c r="F165" s="59">
        <v>43769</v>
      </c>
      <c r="G165" s="58" t="s">
        <v>11</v>
      </c>
      <c r="H165" s="60">
        <v>155</v>
      </c>
      <c r="I165" s="61" t="s">
        <v>1188</v>
      </c>
      <c r="J165" s="62">
        <v>41697</v>
      </c>
      <c r="K165" s="63">
        <v>43075</v>
      </c>
      <c r="L165" s="63"/>
      <c r="M165" s="63" t="s">
        <v>2</v>
      </c>
      <c r="N165" s="63" t="s">
        <v>1234</v>
      </c>
      <c r="O165" s="63" t="s">
        <v>1234</v>
      </c>
      <c r="P165" s="63" t="s">
        <v>2</v>
      </c>
      <c r="Q165" s="63" t="s">
        <v>1188</v>
      </c>
      <c r="R165" s="64" t="s">
        <v>1188</v>
      </c>
    </row>
    <row r="166" spans="1:18" s="14" customFormat="1" ht="15.75" customHeight="1" x14ac:dyDescent="0.35">
      <c r="A166" s="57" t="s">
        <v>501</v>
      </c>
      <c r="B166" s="58" t="s">
        <v>502</v>
      </c>
      <c r="C166" s="58" t="s">
        <v>157</v>
      </c>
      <c r="D166" s="58" t="s">
        <v>503</v>
      </c>
      <c r="E166" s="58" t="s">
        <v>134</v>
      </c>
      <c r="F166" s="59">
        <v>43769</v>
      </c>
      <c r="G166" s="58" t="s">
        <v>11</v>
      </c>
      <c r="H166" s="60">
        <v>202</v>
      </c>
      <c r="I166" s="61" t="s">
        <v>1188</v>
      </c>
      <c r="J166" s="62">
        <v>42129</v>
      </c>
      <c r="K166" s="63"/>
      <c r="L166" s="63"/>
      <c r="M166" s="63" t="s">
        <v>2</v>
      </c>
      <c r="N166" s="63" t="s">
        <v>1234</v>
      </c>
      <c r="O166" s="63" t="s">
        <v>1234</v>
      </c>
      <c r="P166" s="63" t="s">
        <v>2</v>
      </c>
      <c r="Q166" s="63" t="s">
        <v>1188</v>
      </c>
      <c r="R166" s="64" t="s">
        <v>1188</v>
      </c>
    </row>
    <row r="167" spans="1:18" s="14" customFormat="1" ht="15.75" customHeight="1" x14ac:dyDescent="0.35">
      <c r="A167" s="57" t="s">
        <v>646</v>
      </c>
      <c r="B167" s="58" t="s">
        <v>647</v>
      </c>
      <c r="C167" s="58" t="s">
        <v>290</v>
      </c>
      <c r="D167" s="58" t="s">
        <v>648</v>
      </c>
      <c r="E167" s="58" t="s">
        <v>51</v>
      </c>
      <c r="F167" s="59">
        <v>43769</v>
      </c>
      <c r="G167" s="58" t="s">
        <v>13</v>
      </c>
      <c r="H167" s="60">
        <v>50</v>
      </c>
      <c r="I167" s="61" t="s">
        <v>1188</v>
      </c>
      <c r="J167" s="62">
        <v>42782</v>
      </c>
      <c r="K167" s="63"/>
      <c r="L167" s="63"/>
      <c r="M167" s="63" t="s">
        <v>2</v>
      </c>
      <c r="N167" s="63" t="s">
        <v>1234</v>
      </c>
      <c r="O167" s="63" t="s">
        <v>1234</v>
      </c>
      <c r="P167" s="63" t="s">
        <v>2</v>
      </c>
      <c r="Q167" s="63" t="s">
        <v>1188</v>
      </c>
      <c r="R167" s="64" t="s">
        <v>1188</v>
      </c>
    </row>
    <row r="168" spans="1:18" s="14" customFormat="1" ht="15.75" customHeight="1" x14ac:dyDescent="0.35">
      <c r="A168" s="57" t="s">
        <v>764</v>
      </c>
      <c r="B168" s="58" t="s">
        <v>765</v>
      </c>
      <c r="C168" s="58" t="s">
        <v>766</v>
      </c>
      <c r="D168" s="58" t="s">
        <v>767</v>
      </c>
      <c r="E168" s="58" t="s">
        <v>38</v>
      </c>
      <c r="F168" s="59">
        <v>43769</v>
      </c>
      <c r="G168" s="58" t="s">
        <v>13</v>
      </c>
      <c r="H168" s="60">
        <v>150</v>
      </c>
      <c r="I168" s="61" t="s">
        <v>1188</v>
      </c>
      <c r="J168" s="62">
        <v>42877</v>
      </c>
      <c r="K168" s="63"/>
      <c r="L168" s="63"/>
      <c r="M168" s="63" t="s">
        <v>2</v>
      </c>
      <c r="N168" s="63" t="s">
        <v>1234</v>
      </c>
      <c r="O168" s="63" t="s">
        <v>1234</v>
      </c>
      <c r="P168" s="63" t="s">
        <v>2</v>
      </c>
      <c r="Q168" s="63" t="s">
        <v>1188</v>
      </c>
      <c r="R168" s="64" t="s">
        <v>1188</v>
      </c>
    </row>
    <row r="169" spans="1:18" s="14" customFormat="1" ht="15.75" customHeight="1" x14ac:dyDescent="0.35">
      <c r="A169" s="57" t="s">
        <v>779</v>
      </c>
      <c r="B169" s="58" t="s">
        <v>780</v>
      </c>
      <c r="C169" s="58" t="s">
        <v>157</v>
      </c>
      <c r="D169" s="58" t="s">
        <v>781</v>
      </c>
      <c r="E169" s="58" t="s">
        <v>103</v>
      </c>
      <c r="F169" s="59">
        <v>43769</v>
      </c>
      <c r="G169" s="58" t="s">
        <v>11</v>
      </c>
      <c r="H169" s="60">
        <v>51</v>
      </c>
      <c r="I169" s="61" t="s">
        <v>1188</v>
      </c>
      <c r="J169" s="62">
        <v>42874</v>
      </c>
      <c r="K169" s="63"/>
      <c r="L169" s="63"/>
      <c r="M169" s="63" t="s">
        <v>2</v>
      </c>
      <c r="N169" s="63" t="s">
        <v>1234</v>
      </c>
      <c r="O169" s="63" t="s">
        <v>1234</v>
      </c>
      <c r="P169" s="63" t="s">
        <v>2</v>
      </c>
      <c r="Q169" s="63" t="s">
        <v>1188</v>
      </c>
      <c r="R169" s="64" t="s">
        <v>1188</v>
      </c>
    </row>
    <row r="170" spans="1:18" s="14" customFormat="1" ht="15.75" customHeight="1" x14ac:dyDescent="0.35">
      <c r="A170" s="57" t="s">
        <v>908</v>
      </c>
      <c r="B170" s="58" t="s">
        <v>707</v>
      </c>
      <c r="C170" s="58" t="s">
        <v>157</v>
      </c>
      <c r="D170" s="58" t="s">
        <v>909</v>
      </c>
      <c r="E170" s="58" t="s">
        <v>60</v>
      </c>
      <c r="F170" s="59">
        <v>43769</v>
      </c>
      <c r="G170" s="58" t="s">
        <v>13</v>
      </c>
      <c r="H170" s="60">
        <v>150</v>
      </c>
      <c r="I170" s="61" t="s">
        <v>1188</v>
      </c>
      <c r="J170" s="62">
        <v>42991</v>
      </c>
      <c r="K170" s="63"/>
      <c r="L170" s="63"/>
      <c r="M170" s="63" t="s">
        <v>2</v>
      </c>
      <c r="N170" s="63" t="s">
        <v>1234</v>
      </c>
      <c r="O170" s="63" t="s">
        <v>1234</v>
      </c>
      <c r="P170" s="63" t="s">
        <v>2</v>
      </c>
      <c r="Q170" s="63" t="s">
        <v>1188</v>
      </c>
      <c r="R170" s="64" t="s">
        <v>1188</v>
      </c>
    </row>
    <row r="171" spans="1:18" s="14" customFormat="1" ht="15.75" customHeight="1" x14ac:dyDescent="0.35">
      <c r="A171" s="57" t="s">
        <v>910</v>
      </c>
      <c r="B171" s="58" t="s">
        <v>911</v>
      </c>
      <c r="C171" s="58" t="s">
        <v>157</v>
      </c>
      <c r="D171" s="58" t="s">
        <v>912</v>
      </c>
      <c r="E171" s="58" t="s">
        <v>89</v>
      </c>
      <c r="F171" s="59">
        <v>43769</v>
      </c>
      <c r="G171" s="58" t="s">
        <v>13</v>
      </c>
      <c r="H171" s="60">
        <v>150</v>
      </c>
      <c r="I171" s="61" t="s">
        <v>1188</v>
      </c>
      <c r="J171" s="62">
        <v>42993</v>
      </c>
      <c r="K171" s="63"/>
      <c r="L171" s="63"/>
      <c r="M171" s="63" t="s">
        <v>2</v>
      </c>
      <c r="N171" s="63" t="s">
        <v>1234</v>
      </c>
      <c r="O171" s="63" t="s">
        <v>1234</v>
      </c>
      <c r="P171" s="63" t="s">
        <v>2</v>
      </c>
      <c r="Q171" s="63" t="s">
        <v>1188</v>
      </c>
      <c r="R171" s="64" t="s">
        <v>1188</v>
      </c>
    </row>
    <row r="172" spans="1:18" s="14" customFormat="1" ht="15.75" customHeight="1" x14ac:dyDescent="0.35">
      <c r="A172" s="57" t="s">
        <v>913</v>
      </c>
      <c r="B172" s="58" t="s">
        <v>914</v>
      </c>
      <c r="C172" s="58" t="s">
        <v>157</v>
      </c>
      <c r="D172" s="58" t="s">
        <v>915</v>
      </c>
      <c r="E172" s="58" t="s">
        <v>73</v>
      </c>
      <c r="F172" s="59">
        <v>43769</v>
      </c>
      <c r="G172" s="58" t="s">
        <v>13</v>
      </c>
      <c r="H172" s="60">
        <v>150</v>
      </c>
      <c r="I172" s="61" t="s">
        <v>1188</v>
      </c>
      <c r="J172" s="62">
        <v>42991</v>
      </c>
      <c r="K172" s="63"/>
      <c r="L172" s="63"/>
      <c r="M172" s="63" t="s">
        <v>2</v>
      </c>
      <c r="N172" s="63" t="s">
        <v>1234</v>
      </c>
      <c r="O172" s="63" t="s">
        <v>1234</v>
      </c>
      <c r="P172" s="63" t="s">
        <v>2</v>
      </c>
      <c r="Q172" s="63" t="s">
        <v>1188</v>
      </c>
      <c r="R172" s="64" t="s">
        <v>1188</v>
      </c>
    </row>
    <row r="173" spans="1:18" s="14" customFormat="1" ht="15.75" customHeight="1" x14ac:dyDescent="0.35">
      <c r="A173" s="57" t="s">
        <v>695</v>
      </c>
      <c r="B173" s="58" t="s">
        <v>696</v>
      </c>
      <c r="C173" s="58" t="s">
        <v>420</v>
      </c>
      <c r="D173" s="58" t="s">
        <v>697</v>
      </c>
      <c r="E173" s="58" t="s">
        <v>59</v>
      </c>
      <c r="F173" s="59">
        <v>43770</v>
      </c>
      <c r="G173" s="58" t="s">
        <v>13</v>
      </c>
      <c r="H173" s="60">
        <v>60.7</v>
      </c>
      <c r="I173" s="61" t="s">
        <v>1188</v>
      </c>
      <c r="J173" s="62">
        <v>42650</v>
      </c>
      <c r="K173" s="63"/>
      <c r="L173" s="63"/>
      <c r="M173" s="63" t="s">
        <v>2</v>
      </c>
      <c r="N173" s="63" t="s">
        <v>1234</v>
      </c>
      <c r="O173" s="63" t="s">
        <v>1234</v>
      </c>
      <c r="P173" s="63" t="s">
        <v>2</v>
      </c>
      <c r="Q173" s="63" t="s">
        <v>1188</v>
      </c>
      <c r="R173" s="64" t="s">
        <v>1188</v>
      </c>
    </row>
    <row r="174" spans="1:18" s="14" customFormat="1" ht="15.75" customHeight="1" x14ac:dyDescent="0.35">
      <c r="A174" s="57" t="s">
        <v>892</v>
      </c>
      <c r="B174" s="58" t="s">
        <v>893</v>
      </c>
      <c r="C174" s="58" t="s">
        <v>894</v>
      </c>
      <c r="D174" s="58" t="s">
        <v>895</v>
      </c>
      <c r="E174" s="58" t="s">
        <v>59</v>
      </c>
      <c r="F174" s="59">
        <v>43770</v>
      </c>
      <c r="G174" s="58" t="s">
        <v>13</v>
      </c>
      <c r="H174" s="60">
        <v>50</v>
      </c>
      <c r="I174" s="61" t="s">
        <v>1188</v>
      </c>
      <c r="J174" s="62">
        <v>43053</v>
      </c>
      <c r="K174" s="63"/>
      <c r="L174" s="63"/>
      <c r="M174" s="63" t="s">
        <v>2</v>
      </c>
      <c r="N174" s="63" t="s">
        <v>1234</v>
      </c>
      <c r="O174" s="63" t="s">
        <v>1234</v>
      </c>
      <c r="P174" s="63" t="s">
        <v>2</v>
      </c>
      <c r="Q174" s="63" t="s">
        <v>1188</v>
      </c>
      <c r="R174" s="64" t="s">
        <v>1188</v>
      </c>
    </row>
    <row r="175" spans="1:18" s="14" customFormat="1" ht="15.75" customHeight="1" x14ac:dyDescent="0.35">
      <c r="A175" s="57" t="s">
        <v>1015</v>
      </c>
      <c r="B175" s="58" t="s">
        <v>1016</v>
      </c>
      <c r="C175" s="58" t="s">
        <v>290</v>
      </c>
      <c r="D175" s="58" t="s">
        <v>1018</v>
      </c>
      <c r="E175" s="58" t="s">
        <v>1017</v>
      </c>
      <c r="F175" s="59">
        <v>43784</v>
      </c>
      <c r="G175" s="58" t="s">
        <v>13</v>
      </c>
      <c r="H175" s="60">
        <v>113</v>
      </c>
      <c r="I175" s="61" t="s">
        <v>1188</v>
      </c>
      <c r="J175" s="62"/>
      <c r="K175" s="63"/>
      <c r="L175" s="63"/>
      <c r="M175" s="63" t="s">
        <v>2</v>
      </c>
      <c r="N175" s="63" t="s">
        <v>1234</v>
      </c>
      <c r="O175" s="63" t="s">
        <v>1234</v>
      </c>
      <c r="P175" s="63" t="s">
        <v>2</v>
      </c>
      <c r="Q175" s="63" t="s">
        <v>1188</v>
      </c>
      <c r="R175" s="64" t="s">
        <v>1188</v>
      </c>
    </row>
    <row r="176" spans="1:18" s="14" customFormat="1" ht="15.75" customHeight="1" x14ac:dyDescent="0.35">
      <c r="A176" s="57" t="s">
        <v>406</v>
      </c>
      <c r="B176" s="58" t="s">
        <v>407</v>
      </c>
      <c r="C176" s="58" t="s">
        <v>130</v>
      </c>
      <c r="D176" s="58" t="s">
        <v>408</v>
      </c>
      <c r="E176" s="58" t="s">
        <v>142</v>
      </c>
      <c r="F176" s="59">
        <v>43799</v>
      </c>
      <c r="G176" s="58" t="s">
        <v>11</v>
      </c>
      <c r="H176" s="60">
        <v>201.6</v>
      </c>
      <c r="I176" s="61" t="s">
        <v>1188</v>
      </c>
      <c r="J176" s="62">
        <v>42072</v>
      </c>
      <c r="K176" s="63"/>
      <c r="L176" s="63"/>
      <c r="M176" s="63" t="s">
        <v>2</v>
      </c>
      <c r="N176" s="63" t="s">
        <v>1234</v>
      </c>
      <c r="O176" s="63" t="s">
        <v>1234</v>
      </c>
      <c r="P176" s="63" t="s">
        <v>2</v>
      </c>
      <c r="Q176" s="63" t="s">
        <v>1188</v>
      </c>
      <c r="R176" s="64" t="s">
        <v>1188</v>
      </c>
    </row>
    <row r="177" spans="1:18" s="14" customFormat="1" ht="15.75" customHeight="1" x14ac:dyDescent="0.35">
      <c r="A177" s="57" t="s">
        <v>517</v>
      </c>
      <c r="B177" s="58" t="s">
        <v>518</v>
      </c>
      <c r="C177" s="58" t="s">
        <v>217</v>
      </c>
      <c r="D177" s="58" t="s">
        <v>245</v>
      </c>
      <c r="E177" s="58" t="s">
        <v>81</v>
      </c>
      <c r="F177" s="59">
        <v>43799</v>
      </c>
      <c r="G177" s="58" t="s">
        <v>11</v>
      </c>
      <c r="H177" s="60">
        <v>227</v>
      </c>
      <c r="I177" s="61" t="s">
        <v>1188</v>
      </c>
      <c r="J177" s="62">
        <v>42352</v>
      </c>
      <c r="K177" s="63"/>
      <c r="L177" s="63"/>
      <c r="M177" s="63" t="s">
        <v>2</v>
      </c>
      <c r="N177" s="63" t="s">
        <v>1234</v>
      </c>
      <c r="O177" s="63" t="s">
        <v>1234</v>
      </c>
      <c r="P177" s="63" t="s">
        <v>2</v>
      </c>
      <c r="Q177" s="63" t="s">
        <v>1188</v>
      </c>
      <c r="R177" s="64" t="s">
        <v>1188</v>
      </c>
    </row>
    <row r="178" spans="1:18" s="14" customFormat="1" ht="15.75" customHeight="1" x14ac:dyDescent="0.35">
      <c r="A178" s="57" t="s">
        <v>1011</v>
      </c>
      <c r="B178" s="58" t="s">
        <v>1012</v>
      </c>
      <c r="C178" s="58" t="s">
        <v>1013</v>
      </c>
      <c r="D178" s="58" t="s">
        <v>1014</v>
      </c>
      <c r="E178" s="58" t="s">
        <v>92</v>
      </c>
      <c r="F178" s="59">
        <v>43799</v>
      </c>
      <c r="G178" s="58" t="s">
        <v>13</v>
      </c>
      <c r="H178" s="60">
        <v>50</v>
      </c>
      <c r="I178" s="61" t="s">
        <v>1188</v>
      </c>
      <c r="J178" s="62"/>
      <c r="K178" s="63"/>
      <c r="L178" s="63"/>
      <c r="M178" s="63" t="s">
        <v>2</v>
      </c>
      <c r="N178" s="63" t="s">
        <v>1234</v>
      </c>
      <c r="O178" s="63" t="s">
        <v>1234</v>
      </c>
      <c r="P178" s="63" t="s">
        <v>2</v>
      </c>
      <c r="Q178" s="63" t="s">
        <v>1188</v>
      </c>
      <c r="R178" s="64" t="s">
        <v>1188</v>
      </c>
    </row>
    <row r="179" spans="1:18" s="14" customFormat="1" ht="15.75" customHeight="1" x14ac:dyDescent="0.35">
      <c r="A179" s="57" t="s">
        <v>1028</v>
      </c>
      <c r="B179" s="58" t="s">
        <v>1029</v>
      </c>
      <c r="C179" s="58" t="s">
        <v>609</v>
      </c>
      <c r="D179" s="58" t="s">
        <v>1030</v>
      </c>
      <c r="E179" s="58" t="s">
        <v>117</v>
      </c>
      <c r="F179" s="59">
        <v>43799</v>
      </c>
      <c r="G179" s="58" t="s">
        <v>13</v>
      </c>
      <c r="H179" s="60">
        <v>150</v>
      </c>
      <c r="I179" s="61" t="s">
        <v>1188</v>
      </c>
      <c r="J179" s="62"/>
      <c r="K179" s="63"/>
      <c r="L179" s="63"/>
      <c r="M179" s="63" t="s">
        <v>2</v>
      </c>
      <c r="N179" s="63" t="s">
        <v>1234</v>
      </c>
      <c r="O179" s="63" t="s">
        <v>1234</v>
      </c>
      <c r="P179" s="63" t="s">
        <v>2</v>
      </c>
      <c r="Q179" s="63" t="s">
        <v>1188</v>
      </c>
      <c r="R179" s="64" t="s">
        <v>1188</v>
      </c>
    </row>
    <row r="180" spans="1:18" s="14" customFormat="1" ht="15.75" customHeight="1" x14ac:dyDescent="0.35">
      <c r="A180" s="57" t="s">
        <v>172</v>
      </c>
      <c r="B180" s="58" t="s">
        <v>173</v>
      </c>
      <c r="C180" s="58" t="s">
        <v>174</v>
      </c>
      <c r="D180" s="58" t="s">
        <v>175</v>
      </c>
      <c r="E180" s="58" t="s">
        <v>72</v>
      </c>
      <c r="F180" s="59">
        <v>43800</v>
      </c>
      <c r="G180" s="58" t="s">
        <v>11</v>
      </c>
      <c r="H180" s="60">
        <v>199.5</v>
      </c>
      <c r="I180" s="61"/>
      <c r="J180" s="62">
        <v>41719</v>
      </c>
      <c r="K180" s="63"/>
      <c r="L180" s="63">
        <v>42677</v>
      </c>
      <c r="M180" s="63" t="s">
        <v>1</v>
      </c>
      <c r="N180" s="63" t="s">
        <v>1234</v>
      </c>
      <c r="O180" s="63" t="s">
        <v>1234</v>
      </c>
      <c r="P180" s="63" t="s">
        <v>1</v>
      </c>
      <c r="Q180" s="63" t="s">
        <v>1188</v>
      </c>
      <c r="R180" s="64" t="s">
        <v>1188</v>
      </c>
    </row>
    <row r="181" spans="1:18" s="14" customFormat="1" ht="15.75" customHeight="1" x14ac:dyDescent="0.35">
      <c r="A181" s="57" t="s">
        <v>320</v>
      </c>
      <c r="B181" s="58" t="s">
        <v>321</v>
      </c>
      <c r="C181" s="58" t="s">
        <v>322</v>
      </c>
      <c r="D181" s="58" t="s">
        <v>323</v>
      </c>
      <c r="E181" s="58" t="s">
        <v>109</v>
      </c>
      <c r="F181" s="59">
        <v>43800</v>
      </c>
      <c r="G181" s="58" t="s">
        <v>13</v>
      </c>
      <c r="H181" s="60">
        <v>120</v>
      </c>
      <c r="I181" s="61"/>
      <c r="J181" s="62">
        <v>42186</v>
      </c>
      <c r="K181" s="63">
        <v>42803</v>
      </c>
      <c r="L181" s="63">
        <v>42899</v>
      </c>
      <c r="M181" s="63" t="s">
        <v>2</v>
      </c>
      <c r="N181" s="63" t="s">
        <v>1234</v>
      </c>
      <c r="O181" s="63" t="s">
        <v>1234</v>
      </c>
      <c r="P181" s="63" t="s">
        <v>2</v>
      </c>
      <c r="Q181" s="63" t="s">
        <v>1188</v>
      </c>
      <c r="R181" s="64" t="s">
        <v>1188</v>
      </c>
    </row>
    <row r="182" spans="1:18" s="14" customFormat="1" ht="15.75" customHeight="1" x14ac:dyDescent="0.35">
      <c r="A182" s="57" t="s">
        <v>436</v>
      </c>
      <c r="B182" s="58" t="s">
        <v>437</v>
      </c>
      <c r="C182" s="58" t="s">
        <v>174</v>
      </c>
      <c r="D182" s="58" t="s">
        <v>423</v>
      </c>
      <c r="E182" s="58" t="s">
        <v>60</v>
      </c>
      <c r="F182" s="59">
        <v>43800</v>
      </c>
      <c r="G182" s="58" t="s">
        <v>11</v>
      </c>
      <c r="H182" s="60">
        <v>400</v>
      </c>
      <c r="I182" s="61" t="s">
        <v>1188</v>
      </c>
      <c r="J182" s="62">
        <v>42172</v>
      </c>
      <c r="K182" s="63"/>
      <c r="L182" s="63"/>
      <c r="M182" s="63" t="s">
        <v>2</v>
      </c>
      <c r="N182" s="63" t="s">
        <v>1234</v>
      </c>
      <c r="O182" s="63" t="s">
        <v>1234</v>
      </c>
      <c r="P182" s="63" t="s">
        <v>2</v>
      </c>
      <c r="Q182" s="63" t="s">
        <v>1188</v>
      </c>
      <c r="R182" s="64" t="s">
        <v>1188</v>
      </c>
    </row>
    <row r="183" spans="1:18" s="14" customFormat="1" ht="15.75" customHeight="1" x14ac:dyDescent="0.35">
      <c r="A183" s="57" t="s">
        <v>438</v>
      </c>
      <c r="B183" s="58" t="s">
        <v>439</v>
      </c>
      <c r="C183" s="58" t="s">
        <v>214</v>
      </c>
      <c r="D183" s="58" t="s">
        <v>440</v>
      </c>
      <c r="E183" s="58" t="s">
        <v>131</v>
      </c>
      <c r="F183" s="59">
        <v>43800</v>
      </c>
      <c r="G183" s="58" t="s">
        <v>11</v>
      </c>
      <c r="H183" s="60">
        <v>300</v>
      </c>
      <c r="I183" s="61" t="s">
        <v>1188</v>
      </c>
      <c r="J183" s="62">
        <v>42150</v>
      </c>
      <c r="K183" s="63"/>
      <c r="L183" s="63"/>
      <c r="M183" s="63" t="s">
        <v>2</v>
      </c>
      <c r="N183" s="63" t="s">
        <v>1234</v>
      </c>
      <c r="O183" s="63" t="s">
        <v>1234</v>
      </c>
      <c r="P183" s="63" t="s">
        <v>2</v>
      </c>
      <c r="Q183" s="63" t="s">
        <v>1188</v>
      </c>
      <c r="R183" s="64" t="s">
        <v>1188</v>
      </c>
    </row>
    <row r="184" spans="1:18" s="14" customFormat="1" ht="15.75" customHeight="1" x14ac:dyDescent="0.35">
      <c r="A184" s="57" t="s">
        <v>513</v>
      </c>
      <c r="B184" s="58" t="s">
        <v>514</v>
      </c>
      <c r="C184" s="58" t="s">
        <v>169</v>
      </c>
      <c r="D184" s="58" t="s">
        <v>158</v>
      </c>
      <c r="E184" s="58" t="s">
        <v>127</v>
      </c>
      <c r="F184" s="59">
        <v>43800</v>
      </c>
      <c r="G184" s="58" t="s">
        <v>11</v>
      </c>
      <c r="H184" s="60">
        <v>200.1</v>
      </c>
      <c r="I184" s="61" t="s">
        <v>1188</v>
      </c>
      <c r="J184" s="62">
        <v>42191</v>
      </c>
      <c r="K184" s="63"/>
      <c r="L184" s="63"/>
      <c r="M184" s="63" t="s">
        <v>2</v>
      </c>
      <c r="N184" s="63" t="s">
        <v>1234</v>
      </c>
      <c r="O184" s="63" t="s">
        <v>1234</v>
      </c>
      <c r="P184" s="63" t="s">
        <v>2</v>
      </c>
      <c r="Q184" s="63" t="s">
        <v>1188</v>
      </c>
      <c r="R184" s="64" t="s">
        <v>1188</v>
      </c>
    </row>
    <row r="185" spans="1:18" s="14" customFormat="1" ht="15.75" customHeight="1" x14ac:dyDescent="0.35">
      <c r="A185" s="57" t="s">
        <v>519</v>
      </c>
      <c r="B185" s="58" t="s">
        <v>520</v>
      </c>
      <c r="C185" s="58" t="s">
        <v>84</v>
      </c>
      <c r="D185" s="58" t="s">
        <v>521</v>
      </c>
      <c r="E185" s="58" t="s">
        <v>66</v>
      </c>
      <c r="F185" s="59">
        <v>43800</v>
      </c>
      <c r="G185" s="58" t="s">
        <v>11</v>
      </c>
      <c r="H185" s="60">
        <v>200.5</v>
      </c>
      <c r="I185" s="61" t="s">
        <v>1188</v>
      </c>
      <c r="J185" s="62">
        <v>42380</v>
      </c>
      <c r="K185" s="63"/>
      <c r="L185" s="63"/>
      <c r="M185" s="63" t="s">
        <v>2</v>
      </c>
      <c r="N185" s="63" t="s">
        <v>1234</v>
      </c>
      <c r="O185" s="63" t="s">
        <v>1234</v>
      </c>
      <c r="P185" s="63" t="s">
        <v>2</v>
      </c>
      <c r="Q185" s="63" t="s">
        <v>1188</v>
      </c>
      <c r="R185" s="64" t="s">
        <v>1188</v>
      </c>
    </row>
    <row r="186" spans="1:18" s="14" customFormat="1" ht="15.75" customHeight="1" x14ac:dyDescent="0.35">
      <c r="A186" s="57" t="s">
        <v>579</v>
      </c>
      <c r="B186" s="58" t="s">
        <v>580</v>
      </c>
      <c r="C186" s="58" t="s">
        <v>581</v>
      </c>
      <c r="D186" s="58" t="s">
        <v>582</v>
      </c>
      <c r="E186" s="58" t="s">
        <v>111</v>
      </c>
      <c r="F186" s="59">
        <v>43800</v>
      </c>
      <c r="G186" s="58" t="s">
        <v>11</v>
      </c>
      <c r="H186" s="60">
        <v>150</v>
      </c>
      <c r="I186" s="61" t="s">
        <v>1188</v>
      </c>
      <c r="J186" s="62">
        <v>42360</v>
      </c>
      <c r="K186" s="63">
        <v>42940</v>
      </c>
      <c r="L186" s="63"/>
      <c r="M186" s="63" t="s">
        <v>2</v>
      </c>
      <c r="N186" s="63" t="s">
        <v>1234</v>
      </c>
      <c r="O186" s="63" t="s">
        <v>1234</v>
      </c>
      <c r="P186" s="63" t="s">
        <v>2</v>
      </c>
      <c r="Q186" s="63" t="s">
        <v>1188</v>
      </c>
      <c r="R186" s="64" t="s">
        <v>1188</v>
      </c>
    </row>
    <row r="187" spans="1:18" s="14" customFormat="1" ht="15.75" customHeight="1" x14ac:dyDescent="0.35">
      <c r="A187" s="57" t="s">
        <v>599</v>
      </c>
      <c r="B187" s="58" t="s">
        <v>600</v>
      </c>
      <c r="C187" s="58" t="s">
        <v>130</v>
      </c>
      <c r="D187" s="58" t="s">
        <v>601</v>
      </c>
      <c r="E187" s="58" t="s">
        <v>37</v>
      </c>
      <c r="F187" s="59">
        <v>43800</v>
      </c>
      <c r="G187" s="58" t="s">
        <v>11</v>
      </c>
      <c r="H187" s="60">
        <v>180</v>
      </c>
      <c r="I187" s="61" t="s">
        <v>1188</v>
      </c>
      <c r="J187" s="62">
        <v>42572</v>
      </c>
      <c r="K187" s="63"/>
      <c r="L187" s="63"/>
      <c r="M187" s="63" t="s">
        <v>2</v>
      </c>
      <c r="N187" s="63" t="s">
        <v>1234</v>
      </c>
      <c r="O187" s="63" t="s">
        <v>1234</v>
      </c>
      <c r="P187" s="63" t="s">
        <v>2</v>
      </c>
      <c r="Q187" s="63" t="s">
        <v>1188</v>
      </c>
      <c r="R187" s="64" t="s">
        <v>1188</v>
      </c>
    </row>
    <row r="188" spans="1:18" s="14" customFormat="1" ht="15.75" customHeight="1" x14ac:dyDescent="0.35">
      <c r="A188" s="57" t="s">
        <v>610</v>
      </c>
      <c r="B188" s="58" t="s">
        <v>611</v>
      </c>
      <c r="C188" s="58" t="s">
        <v>169</v>
      </c>
      <c r="D188" s="58" t="s">
        <v>612</v>
      </c>
      <c r="E188" s="58" t="s">
        <v>92</v>
      </c>
      <c r="F188" s="59">
        <v>43800</v>
      </c>
      <c r="G188" s="58" t="s">
        <v>11</v>
      </c>
      <c r="H188" s="60">
        <v>200</v>
      </c>
      <c r="I188" s="61" t="s">
        <v>1188</v>
      </c>
      <c r="J188" s="62">
        <v>42716</v>
      </c>
      <c r="K188" s="63"/>
      <c r="L188" s="63"/>
      <c r="M188" s="63" t="s">
        <v>2</v>
      </c>
      <c r="N188" s="63" t="s">
        <v>1234</v>
      </c>
      <c r="O188" s="63" t="s">
        <v>1234</v>
      </c>
      <c r="P188" s="63" t="s">
        <v>2</v>
      </c>
      <c r="Q188" s="63" t="s">
        <v>1188</v>
      </c>
      <c r="R188" s="64" t="s">
        <v>1188</v>
      </c>
    </row>
    <row r="189" spans="1:18" s="14" customFormat="1" ht="15.75" customHeight="1" x14ac:dyDescent="0.35">
      <c r="A189" s="57" t="s">
        <v>690</v>
      </c>
      <c r="B189" s="58" t="s">
        <v>691</v>
      </c>
      <c r="C189" s="58" t="s">
        <v>214</v>
      </c>
      <c r="D189" s="58" t="s">
        <v>533</v>
      </c>
      <c r="E189" s="58" t="s">
        <v>120</v>
      </c>
      <c r="F189" s="59">
        <v>43800</v>
      </c>
      <c r="G189" s="58" t="s">
        <v>13</v>
      </c>
      <c r="H189" s="60">
        <v>350</v>
      </c>
      <c r="I189" s="61" t="s">
        <v>1188</v>
      </c>
      <c r="J189" s="62">
        <v>42527</v>
      </c>
      <c r="K189" s="63"/>
      <c r="L189" s="63"/>
      <c r="M189" s="63" t="s">
        <v>2</v>
      </c>
      <c r="N189" s="63" t="s">
        <v>1234</v>
      </c>
      <c r="O189" s="63" t="s">
        <v>1234</v>
      </c>
      <c r="P189" s="63" t="s">
        <v>2</v>
      </c>
      <c r="Q189" s="63" t="s">
        <v>1188</v>
      </c>
      <c r="R189" s="64" t="s">
        <v>1188</v>
      </c>
    </row>
    <row r="190" spans="1:18" s="14" customFormat="1" ht="15.75" customHeight="1" x14ac:dyDescent="0.35">
      <c r="A190" s="57" t="s">
        <v>726</v>
      </c>
      <c r="B190" s="58" t="s">
        <v>727</v>
      </c>
      <c r="C190" s="58" t="s">
        <v>1204</v>
      </c>
      <c r="D190" s="58" t="s">
        <v>704</v>
      </c>
      <c r="E190" s="58" t="s">
        <v>37</v>
      </c>
      <c r="F190" s="59">
        <v>43800</v>
      </c>
      <c r="G190" s="58" t="s">
        <v>13</v>
      </c>
      <c r="H190" s="60">
        <v>100</v>
      </c>
      <c r="I190" s="61" t="s">
        <v>1188</v>
      </c>
      <c r="J190" s="62">
        <v>42768</v>
      </c>
      <c r="K190" s="63"/>
      <c r="L190" s="63"/>
      <c r="M190" s="63" t="s">
        <v>2</v>
      </c>
      <c r="N190" s="63" t="s">
        <v>1234</v>
      </c>
      <c r="O190" s="63" t="s">
        <v>1234</v>
      </c>
      <c r="P190" s="63" t="s">
        <v>2</v>
      </c>
      <c r="Q190" s="63" t="s">
        <v>1188</v>
      </c>
      <c r="R190" s="64" t="s">
        <v>1188</v>
      </c>
    </row>
    <row r="191" spans="1:18" s="14" customFormat="1" ht="15.75" customHeight="1" x14ac:dyDescent="0.35">
      <c r="A191" s="57" t="s">
        <v>739</v>
      </c>
      <c r="B191" s="58" t="s">
        <v>740</v>
      </c>
      <c r="C191" s="58" t="s">
        <v>207</v>
      </c>
      <c r="D191" s="58" t="s">
        <v>741</v>
      </c>
      <c r="E191" s="58" t="s">
        <v>121</v>
      </c>
      <c r="F191" s="59">
        <v>43800</v>
      </c>
      <c r="G191" s="58" t="s">
        <v>13</v>
      </c>
      <c r="H191" s="60">
        <v>100</v>
      </c>
      <c r="I191" s="61" t="s">
        <v>1188</v>
      </c>
      <c r="J191" s="62">
        <v>42797</v>
      </c>
      <c r="K191" s="63"/>
      <c r="L191" s="63"/>
      <c r="M191" s="63" t="s">
        <v>2</v>
      </c>
      <c r="N191" s="63" t="s">
        <v>1234</v>
      </c>
      <c r="O191" s="63" t="s">
        <v>1234</v>
      </c>
      <c r="P191" s="63" t="s">
        <v>2</v>
      </c>
      <c r="Q191" s="63" t="s">
        <v>1188</v>
      </c>
      <c r="R191" s="64" t="s">
        <v>1188</v>
      </c>
    </row>
    <row r="192" spans="1:18" s="14" customFormat="1" ht="15.75" customHeight="1" x14ac:dyDescent="0.35">
      <c r="A192" s="57" t="s">
        <v>744</v>
      </c>
      <c r="B192" s="58" t="s">
        <v>745</v>
      </c>
      <c r="C192" s="58" t="s">
        <v>1204</v>
      </c>
      <c r="D192" s="58" t="s">
        <v>747</v>
      </c>
      <c r="E192" s="58" t="s">
        <v>746</v>
      </c>
      <c r="F192" s="59">
        <v>43800</v>
      </c>
      <c r="G192" s="58" t="s">
        <v>13</v>
      </c>
      <c r="H192" s="60">
        <v>125</v>
      </c>
      <c r="I192" s="61" t="s">
        <v>1188</v>
      </c>
      <c r="J192" s="62">
        <v>42845</v>
      </c>
      <c r="K192" s="63"/>
      <c r="L192" s="63"/>
      <c r="M192" s="63" t="s">
        <v>2</v>
      </c>
      <c r="N192" s="63" t="s">
        <v>1234</v>
      </c>
      <c r="O192" s="63" t="s">
        <v>1234</v>
      </c>
      <c r="P192" s="63" t="s">
        <v>2</v>
      </c>
      <c r="Q192" s="63" t="s">
        <v>1188</v>
      </c>
      <c r="R192" s="64" t="s">
        <v>1188</v>
      </c>
    </row>
    <row r="193" spans="1:18" s="14" customFormat="1" ht="15.75" customHeight="1" x14ac:dyDescent="0.35">
      <c r="A193" s="57" t="s">
        <v>792</v>
      </c>
      <c r="B193" s="58" t="s">
        <v>793</v>
      </c>
      <c r="C193" s="58" t="s">
        <v>207</v>
      </c>
      <c r="D193" s="58" t="s">
        <v>357</v>
      </c>
      <c r="E193" s="58" t="s">
        <v>57</v>
      </c>
      <c r="F193" s="59">
        <v>43800</v>
      </c>
      <c r="G193" s="58" t="s">
        <v>13</v>
      </c>
      <c r="H193" s="60">
        <v>200</v>
      </c>
      <c r="I193" s="61" t="s">
        <v>1188</v>
      </c>
      <c r="J193" s="62">
        <v>42940</v>
      </c>
      <c r="K193" s="63"/>
      <c r="L193" s="63"/>
      <c r="M193" s="63" t="s">
        <v>2</v>
      </c>
      <c r="N193" s="63" t="s">
        <v>1234</v>
      </c>
      <c r="O193" s="63" t="s">
        <v>1234</v>
      </c>
      <c r="P193" s="63" t="s">
        <v>2</v>
      </c>
      <c r="Q193" s="63" t="s">
        <v>1188</v>
      </c>
      <c r="R193" s="64" t="s">
        <v>1188</v>
      </c>
    </row>
    <row r="194" spans="1:18" s="14" customFormat="1" ht="15.75" customHeight="1" x14ac:dyDescent="0.35">
      <c r="A194" s="57" t="s">
        <v>795</v>
      </c>
      <c r="B194" s="58" t="s">
        <v>796</v>
      </c>
      <c r="C194" s="58" t="s">
        <v>207</v>
      </c>
      <c r="D194" s="58" t="s">
        <v>798</v>
      </c>
      <c r="E194" s="58" t="s">
        <v>797</v>
      </c>
      <c r="F194" s="59">
        <v>43800</v>
      </c>
      <c r="G194" s="58" t="s">
        <v>13</v>
      </c>
      <c r="H194" s="60">
        <v>180</v>
      </c>
      <c r="I194" s="61" t="s">
        <v>1188</v>
      </c>
      <c r="J194" s="62">
        <v>42888</v>
      </c>
      <c r="K194" s="63"/>
      <c r="L194" s="63"/>
      <c r="M194" s="63" t="s">
        <v>2</v>
      </c>
      <c r="N194" s="63" t="s">
        <v>1234</v>
      </c>
      <c r="O194" s="63" t="s">
        <v>1234</v>
      </c>
      <c r="P194" s="63" t="s">
        <v>2</v>
      </c>
      <c r="Q194" s="63" t="s">
        <v>1188</v>
      </c>
      <c r="R194" s="64" t="s">
        <v>1188</v>
      </c>
    </row>
    <row r="195" spans="1:18" s="14" customFormat="1" ht="15.75" customHeight="1" x14ac:dyDescent="0.35">
      <c r="A195" s="57" t="s">
        <v>804</v>
      </c>
      <c r="B195" s="58" t="s">
        <v>805</v>
      </c>
      <c r="C195" s="58" t="s">
        <v>806</v>
      </c>
      <c r="D195" s="58" t="s">
        <v>807</v>
      </c>
      <c r="E195" s="58" t="s">
        <v>204</v>
      </c>
      <c r="F195" s="59">
        <v>43800</v>
      </c>
      <c r="G195" s="58" t="s">
        <v>13</v>
      </c>
      <c r="H195" s="60">
        <v>250</v>
      </c>
      <c r="I195" s="61" t="s">
        <v>1188</v>
      </c>
      <c r="J195" s="62">
        <v>42954</v>
      </c>
      <c r="K195" s="63"/>
      <c r="L195" s="63"/>
      <c r="M195" s="63" t="s">
        <v>2</v>
      </c>
      <c r="N195" s="63" t="s">
        <v>1234</v>
      </c>
      <c r="O195" s="63" t="s">
        <v>1234</v>
      </c>
      <c r="P195" s="63" t="s">
        <v>2</v>
      </c>
      <c r="Q195" s="63" t="s">
        <v>1188</v>
      </c>
      <c r="R195" s="64" t="s">
        <v>1188</v>
      </c>
    </row>
    <row r="196" spans="1:18" s="14" customFormat="1" ht="15.75" customHeight="1" x14ac:dyDescent="0.35">
      <c r="A196" s="57" t="s">
        <v>808</v>
      </c>
      <c r="B196" s="58" t="s">
        <v>809</v>
      </c>
      <c r="C196" s="58" t="s">
        <v>806</v>
      </c>
      <c r="D196" s="58" t="s">
        <v>810</v>
      </c>
      <c r="E196" s="58" t="s">
        <v>41</v>
      </c>
      <c r="F196" s="59">
        <v>43800</v>
      </c>
      <c r="G196" s="58" t="s">
        <v>13</v>
      </c>
      <c r="H196" s="60">
        <v>100</v>
      </c>
      <c r="I196" s="61" t="s">
        <v>1188</v>
      </c>
      <c r="J196" s="62">
        <v>42951</v>
      </c>
      <c r="K196" s="63"/>
      <c r="L196" s="63"/>
      <c r="M196" s="63" t="s">
        <v>2</v>
      </c>
      <c r="N196" s="63" t="s">
        <v>1234</v>
      </c>
      <c r="O196" s="63" t="s">
        <v>1234</v>
      </c>
      <c r="P196" s="63" t="s">
        <v>2</v>
      </c>
      <c r="Q196" s="63" t="s">
        <v>1188</v>
      </c>
      <c r="R196" s="64" t="s">
        <v>1188</v>
      </c>
    </row>
    <row r="197" spans="1:18" s="14" customFormat="1" ht="15.75" customHeight="1" x14ac:dyDescent="0.35">
      <c r="A197" s="57" t="s">
        <v>811</v>
      </c>
      <c r="B197" s="58" t="s">
        <v>812</v>
      </c>
      <c r="C197" s="58" t="s">
        <v>1204</v>
      </c>
      <c r="D197" s="58" t="s">
        <v>813</v>
      </c>
      <c r="E197" s="58" t="s">
        <v>90</v>
      </c>
      <c r="F197" s="59">
        <v>43800</v>
      </c>
      <c r="G197" s="58" t="s">
        <v>13</v>
      </c>
      <c r="H197" s="60">
        <v>250</v>
      </c>
      <c r="I197" s="61" t="s">
        <v>1188</v>
      </c>
      <c r="J197" s="62">
        <v>42947</v>
      </c>
      <c r="K197" s="63"/>
      <c r="L197" s="63"/>
      <c r="M197" s="63" t="s">
        <v>2</v>
      </c>
      <c r="N197" s="63" t="s">
        <v>1234</v>
      </c>
      <c r="O197" s="63" t="s">
        <v>1234</v>
      </c>
      <c r="P197" s="63" t="s">
        <v>2</v>
      </c>
      <c r="Q197" s="63" t="s">
        <v>1188</v>
      </c>
      <c r="R197" s="64" t="s">
        <v>1188</v>
      </c>
    </row>
    <row r="198" spans="1:18" s="14" customFormat="1" ht="15.75" customHeight="1" x14ac:dyDescent="0.35">
      <c r="A198" s="57" t="s">
        <v>814</v>
      </c>
      <c r="B198" s="58" t="s">
        <v>815</v>
      </c>
      <c r="C198" s="58" t="s">
        <v>1204</v>
      </c>
      <c r="D198" s="58" t="s">
        <v>816</v>
      </c>
      <c r="E198" s="58" t="s">
        <v>110</v>
      </c>
      <c r="F198" s="59">
        <v>43800</v>
      </c>
      <c r="G198" s="58" t="s">
        <v>13</v>
      </c>
      <c r="H198" s="60">
        <v>200</v>
      </c>
      <c r="I198" s="61" t="s">
        <v>1188</v>
      </c>
      <c r="J198" s="62">
        <v>42934</v>
      </c>
      <c r="K198" s="63"/>
      <c r="L198" s="63"/>
      <c r="M198" s="63" t="s">
        <v>2</v>
      </c>
      <c r="N198" s="63" t="s">
        <v>1234</v>
      </c>
      <c r="O198" s="63" t="s">
        <v>1234</v>
      </c>
      <c r="P198" s="63" t="s">
        <v>2</v>
      </c>
      <c r="Q198" s="63" t="s">
        <v>1188</v>
      </c>
      <c r="R198" s="64" t="s">
        <v>1188</v>
      </c>
    </row>
    <row r="199" spans="1:18" s="14" customFormat="1" ht="15.75" customHeight="1" x14ac:dyDescent="0.35">
      <c r="A199" s="57" t="s">
        <v>817</v>
      </c>
      <c r="B199" s="58" t="s">
        <v>818</v>
      </c>
      <c r="C199" s="58" t="s">
        <v>1204</v>
      </c>
      <c r="D199" s="58" t="s">
        <v>819</v>
      </c>
      <c r="E199" s="58" t="s">
        <v>123</v>
      </c>
      <c r="F199" s="59">
        <v>43800</v>
      </c>
      <c r="G199" s="58" t="s">
        <v>13</v>
      </c>
      <c r="H199" s="60">
        <v>600</v>
      </c>
      <c r="I199" s="61" t="s">
        <v>1188</v>
      </c>
      <c r="J199" s="62">
        <v>42934</v>
      </c>
      <c r="K199" s="63"/>
      <c r="L199" s="63"/>
      <c r="M199" s="63" t="s">
        <v>2</v>
      </c>
      <c r="N199" s="63" t="s">
        <v>1234</v>
      </c>
      <c r="O199" s="63" t="s">
        <v>1234</v>
      </c>
      <c r="P199" s="63" t="s">
        <v>2</v>
      </c>
      <c r="Q199" s="63" t="s">
        <v>1188</v>
      </c>
      <c r="R199" s="64" t="s">
        <v>1188</v>
      </c>
    </row>
    <row r="200" spans="1:18" s="14" customFormat="1" ht="15.75" customHeight="1" x14ac:dyDescent="0.35">
      <c r="A200" s="57" t="s">
        <v>849</v>
      </c>
      <c r="B200" s="58" t="s">
        <v>850</v>
      </c>
      <c r="C200" s="58" t="s">
        <v>806</v>
      </c>
      <c r="D200" s="58" t="s">
        <v>504</v>
      </c>
      <c r="E200" s="58" t="s">
        <v>44</v>
      </c>
      <c r="F200" s="59">
        <v>43800</v>
      </c>
      <c r="G200" s="58" t="s">
        <v>13</v>
      </c>
      <c r="H200" s="60">
        <v>250</v>
      </c>
      <c r="I200" s="61" t="s">
        <v>1188</v>
      </c>
      <c r="J200" s="62">
        <v>42954</v>
      </c>
      <c r="K200" s="63"/>
      <c r="L200" s="63"/>
      <c r="M200" s="63" t="s">
        <v>2</v>
      </c>
      <c r="N200" s="63" t="s">
        <v>1234</v>
      </c>
      <c r="O200" s="63" t="s">
        <v>1234</v>
      </c>
      <c r="P200" s="63" t="s">
        <v>2</v>
      </c>
      <c r="Q200" s="63" t="s">
        <v>1188</v>
      </c>
      <c r="R200" s="64" t="s">
        <v>1188</v>
      </c>
    </row>
    <row r="201" spans="1:18" s="14" customFormat="1" ht="15.75" customHeight="1" x14ac:dyDescent="0.35">
      <c r="A201" s="57" t="s">
        <v>919</v>
      </c>
      <c r="B201" s="58" t="s">
        <v>177</v>
      </c>
      <c r="C201" s="58" t="s">
        <v>920</v>
      </c>
      <c r="D201" s="58" t="s">
        <v>921</v>
      </c>
      <c r="E201" s="58" t="s">
        <v>52</v>
      </c>
      <c r="F201" s="59">
        <v>43800</v>
      </c>
      <c r="G201" s="58" t="s">
        <v>13</v>
      </c>
      <c r="H201" s="60">
        <v>250</v>
      </c>
      <c r="I201" s="61" t="s">
        <v>1188</v>
      </c>
      <c r="J201" s="62">
        <v>43040</v>
      </c>
      <c r="K201" s="63"/>
      <c r="L201" s="63"/>
      <c r="M201" s="63" t="s">
        <v>2</v>
      </c>
      <c r="N201" s="63" t="s">
        <v>1234</v>
      </c>
      <c r="O201" s="63" t="s">
        <v>1234</v>
      </c>
      <c r="P201" s="63" t="s">
        <v>2</v>
      </c>
      <c r="Q201" s="63" t="s">
        <v>1188</v>
      </c>
      <c r="R201" s="64" t="s">
        <v>1188</v>
      </c>
    </row>
    <row r="202" spans="1:18" s="14" customFormat="1" ht="15.75" customHeight="1" x14ac:dyDescent="0.35">
      <c r="A202" s="57" t="s">
        <v>942</v>
      </c>
      <c r="B202" s="58" t="s">
        <v>692</v>
      </c>
      <c r="C202" s="58" t="s">
        <v>1204</v>
      </c>
      <c r="D202" s="58" t="s">
        <v>943</v>
      </c>
      <c r="E202" s="58" t="s">
        <v>95</v>
      </c>
      <c r="F202" s="59">
        <v>43800</v>
      </c>
      <c r="G202" s="58" t="s">
        <v>13</v>
      </c>
      <c r="H202" s="60">
        <v>360</v>
      </c>
      <c r="I202" s="61" t="s">
        <v>1188</v>
      </c>
      <c r="J202" s="62">
        <v>43010</v>
      </c>
      <c r="K202" s="63"/>
      <c r="L202" s="63"/>
      <c r="M202" s="63" t="s">
        <v>2</v>
      </c>
      <c r="N202" s="63" t="s">
        <v>1234</v>
      </c>
      <c r="O202" s="63" t="s">
        <v>1234</v>
      </c>
      <c r="P202" s="63" t="s">
        <v>2</v>
      </c>
      <c r="Q202" s="63" t="s">
        <v>1188</v>
      </c>
      <c r="R202" s="64" t="s">
        <v>1188</v>
      </c>
    </row>
    <row r="203" spans="1:18" s="14" customFormat="1" ht="15.75" customHeight="1" x14ac:dyDescent="0.35">
      <c r="A203" s="57" t="s">
        <v>967</v>
      </c>
      <c r="B203" s="58" t="s">
        <v>968</v>
      </c>
      <c r="C203" s="58" t="s">
        <v>969</v>
      </c>
      <c r="D203" s="58" t="s">
        <v>970</v>
      </c>
      <c r="E203" s="58" t="s">
        <v>44</v>
      </c>
      <c r="F203" s="59">
        <v>43800</v>
      </c>
      <c r="G203" s="58" t="s">
        <v>13</v>
      </c>
      <c r="H203" s="60">
        <v>150</v>
      </c>
      <c r="I203" s="61" t="s">
        <v>1188</v>
      </c>
      <c r="J203" s="62">
        <v>43082</v>
      </c>
      <c r="K203" s="63"/>
      <c r="L203" s="63"/>
      <c r="M203" s="63" t="s">
        <v>2</v>
      </c>
      <c r="N203" s="63" t="s">
        <v>1234</v>
      </c>
      <c r="O203" s="63" t="s">
        <v>1234</v>
      </c>
      <c r="P203" s="63" t="s">
        <v>2</v>
      </c>
      <c r="Q203" s="63" t="s">
        <v>1188</v>
      </c>
      <c r="R203" s="64" t="s">
        <v>1188</v>
      </c>
    </row>
    <row r="204" spans="1:18" s="14" customFormat="1" ht="15.75" customHeight="1" x14ac:dyDescent="0.35">
      <c r="A204" s="57" t="s">
        <v>995</v>
      </c>
      <c r="B204" s="58" t="s">
        <v>996</v>
      </c>
      <c r="C204" s="58" t="s">
        <v>997</v>
      </c>
      <c r="D204" s="58" t="s">
        <v>998</v>
      </c>
      <c r="E204" s="58" t="s">
        <v>515</v>
      </c>
      <c r="F204" s="59">
        <v>43800</v>
      </c>
      <c r="G204" s="58" t="s">
        <v>13</v>
      </c>
      <c r="H204" s="60">
        <v>100</v>
      </c>
      <c r="I204" s="61" t="s">
        <v>1188</v>
      </c>
      <c r="J204" s="62">
        <v>43076</v>
      </c>
      <c r="K204" s="63"/>
      <c r="L204" s="63"/>
      <c r="M204" s="63" t="s">
        <v>2</v>
      </c>
      <c r="N204" s="63" t="s">
        <v>1234</v>
      </c>
      <c r="O204" s="63" t="s">
        <v>1234</v>
      </c>
      <c r="P204" s="63" t="s">
        <v>2</v>
      </c>
      <c r="Q204" s="63" t="s">
        <v>1188</v>
      </c>
      <c r="R204" s="64" t="s">
        <v>1188</v>
      </c>
    </row>
    <row r="205" spans="1:18" s="14" customFormat="1" ht="15.75" customHeight="1" x14ac:dyDescent="0.35">
      <c r="A205" s="57" t="s">
        <v>1008</v>
      </c>
      <c r="B205" s="58" t="s">
        <v>1009</v>
      </c>
      <c r="C205" s="58" t="s">
        <v>1204</v>
      </c>
      <c r="D205" s="58" t="s">
        <v>1010</v>
      </c>
      <c r="E205" s="58" t="s">
        <v>78</v>
      </c>
      <c r="F205" s="59">
        <v>43800</v>
      </c>
      <c r="G205" s="58" t="s">
        <v>13</v>
      </c>
      <c r="H205" s="60">
        <v>200</v>
      </c>
      <c r="I205" s="61" t="s">
        <v>1188</v>
      </c>
      <c r="J205" s="62">
        <v>43111</v>
      </c>
      <c r="K205" s="63"/>
      <c r="L205" s="63"/>
      <c r="M205" s="63" t="s">
        <v>2</v>
      </c>
      <c r="N205" s="63" t="s">
        <v>1234</v>
      </c>
      <c r="O205" s="63" t="s">
        <v>1234</v>
      </c>
      <c r="P205" s="63" t="s">
        <v>2</v>
      </c>
      <c r="Q205" s="63" t="s">
        <v>1188</v>
      </c>
      <c r="R205" s="64" t="s">
        <v>1188</v>
      </c>
    </row>
    <row r="206" spans="1:18" s="14" customFormat="1" ht="15.75" customHeight="1" x14ac:dyDescent="0.35">
      <c r="A206" s="57" t="s">
        <v>1209</v>
      </c>
      <c r="B206" s="58" t="s">
        <v>1210</v>
      </c>
      <c r="C206" s="58" t="s">
        <v>1211</v>
      </c>
      <c r="D206" s="58" t="s">
        <v>1212</v>
      </c>
      <c r="E206" s="58" t="s">
        <v>62</v>
      </c>
      <c r="F206" s="59">
        <v>43800</v>
      </c>
      <c r="G206" s="58" t="s">
        <v>11</v>
      </c>
      <c r="H206" s="60">
        <v>302.5</v>
      </c>
      <c r="I206" s="61" t="s">
        <v>1188</v>
      </c>
      <c r="J206" s="62"/>
      <c r="K206" s="63"/>
      <c r="L206" s="63"/>
      <c r="M206" s="63" t="s">
        <v>2</v>
      </c>
      <c r="N206" s="63" t="s">
        <v>1234</v>
      </c>
      <c r="O206" s="63" t="s">
        <v>1234</v>
      </c>
      <c r="P206" s="63" t="s">
        <v>2</v>
      </c>
      <c r="Q206" s="63" t="s">
        <v>1188</v>
      </c>
      <c r="R206" s="64" t="s">
        <v>1188</v>
      </c>
    </row>
    <row r="207" spans="1:18" s="14" customFormat="1" ht="15.75" customHeight="1" x14ac:dyDescent="0.35">
      <c r="A207" s="57" t="s">
        <v>1213</v>
      </c>
      <c r="B207" s="58" t="s">
        <v>1214</v>
      </c>
      <c r="C207" s="58" t="s">
        <v>1215</v>
      </c>
      <c r="D207" s="58" t="s">
        <v>1216</v>
      </c>
      <c r="E207" s="58" t="s">
        <v>62</v>
      </c>
      <c r="F207" s="59">
        <v>43800</v>
      </c>
      <c r="G207" s="58" t="s">
        <v>11</v>
      </c>
      <c r="H207" s="60">
        <v>300</v>
      </c>
      <c r="I207" s="61" t="s">
        <v>1188</v>
      </c>
      <c r="J207" s="62"/>
      <c r="K207" s="63"/>
      <c r="L207" s="63"/>
      <c r="M207" s="63" t="s">
        <v>2</v>
      </c>
      <c r="N207" s="63" t="s">
        <v>1234</v>
      </c>
      <c r="O207" s="63" t="s">
        <v>1234</v>
      </c>
      <c r="P207" s="63" t="s">
        <v>2</v>
      </c>
      <c r="Q207" s="63" t="s">
        <v>1188</v>
      </c>
      <c r="R207" s="64" t="s">
        <v>1188</v>
      </c>
    </row>
    <row r="208" spans="1:18" s="14" customFormat="1" ht="15.75" customHeight="1" x14ac:dyDescent="0.35">
      <c r="A208" s="57" t="s">
        <v>181</v>
      </c>
      <c r="B208" s="58" t="s">
        <v>182</v>
      </c>
      <c r="C208" s="58" t="s">
        <v>84</v>
      </c>
      <c r="D208" s="58" t="s">
        <v>183</v>
      </c>
      <c r="E208" s="58" t="s">
        <v>108</v>
      </c>
      <c r="F208" s="59">
        <v>43814</v>
      </c>
      <c r="G208" s="58" t="s">
        <v>11</v>
      </c>
      <c r="H208" s="60">
        <v>187.5</v>
      </c>
      <c r="I208" s="61"/>
      <c r="J208" s="62">
        <v>39972</v>
      </c>
      <c r="K208" s="63"/>
      <c r="L208" s="63">
        <v>41752</v>
      </c>
      <c r="M208" s="63" t="s">
        <v>1</v>
      </c>
      <c r="N208" s="63" t="s">
        <v>1234</v>
      </c>
      <c r="O208" s="63" t="s">
        <v>1234</v>
      </c>
      <c r="P208" s="63" t="s">
        <v>1</v>
      </c>
      <c r="Q208" s="63" t="s">
        <v>1188</v>
      </c>
      <c r="R208" s="64" t="s">
        <v>1188</v>
      </c>
    </row>
    <row r="209" spans="1:18" s="14" customFormat="1" ht="15.75" customHeight="1" x14ac:dyDescent="0.35">
      <c r="A209" s="57" t="s">
        <v>286</v>
      </c>
      <c r="B209" s="58" t="s">
        <v>287</v>
      </c>
      <c r="C209" s="58" t="s">
        <v>84</v>
      </c>
      <c r="D209" s="58" t="s">
        <v>119</v>
      </c>
      <c r="E209" s="58" t="s">
        <v>161</v>
      </c>
      <c r="F209" s="59">
        <v>43814</v>
      </c>
      <c r="G209" s="58" t="s">
        <v>11</v>
      </c>
      <c r="H209" s="60">
        <v>200</v>
      </c>
      <c r="I209" s="61" t="s">
        <v>1188</v>
      </c>
      <c r="J209" s="62">
        <v>41565</v>
      </c>
      <c r="K209" s="63"/>
      <c r="L209" s="63"/>
      <c r="M209" s="63" t="s">
        <v>2</v>
      </c>
      <c r="N209" s="63" t="s">
        <v>1234</v>
      </c>
      <c r="O209" s="63" t="s">
        <v>1234</v>
      </c>
      <c r="P209" s="63" t="s">
        <v>2</v>
      </c>
      <c r="Q209" s="63" t="s">
        <v>1188</v>
      </c>
      <c r="R209" s="64" t="s">
        <v>1188</v>
      </c>
    </row>
    <row r="210" spans="1:18" s="14" customFormat="1" ht="15.75" customHeight="1" x14ac:dyDescent="0.35">
      <c r="A210" s="57" t="s">
        <v>345</v>
      </c>
      <c r="B210" s="58" t="s">
        <v>346</v>
      </c>
      <c r="C210" s="58" t="s">
        <v>84</v>
      </c>
      <c r="D210" s="58" t="s">
        <v>274</v>
      </c>
      <c r="E210" s="58" t="s">
        <v>47</v>
      </c>
      <c r="F210" s="59">
        <v>43814</v>
      </c>
      <c r="G210" s="58" t="s">
        <v>11</v>
      </c>
      <c r="H210" s="60">
        <v>201</v>
      </c>
      <c r="I210" s="61" t="s">
        <v>1188</v>
      </c>
      <c r="J210" s="62">
        <v>41348</v>
      </c>
      <c r="K210" s="63"/>
      <c r="L210" s="63"/>
      <c r="M210" s="63" t="s">
        <v>2</v>
      </c>
      <c r="N210" s="63" t="s">
        <v>1234</v>
      </c>
      <c r="O210" s="63" t="s">
        <v>1234</v>
      </c>
      <c r="P210" s="63" t="s">
        <v>2</v>
      </c>
      <c r="Q210" s="63" t="s">
        <v>1188</v>
      </c>
      <c r="R210" s="64" t="s">
        <v>1188</v>
      </c>
    </row>
    <row r="211" spans="1:18" s="14" customFormat="1" ht="15.75" customHeight="1" x14ac:dyDescent="0.35">
      <c r="A211" s="57" t="s">
        <v>347</v>
      </c>
      <c r="B211" s="58" t="s">
        <v>348</v>
      </c>
      <c r="C211" s="58" t="s">
        <v>84</v>
      </c>
      <c r="D211" s="58" t="s">
        <v>305</v>
      </c>
      <c r="E211" s="58" t="s">
        <v>118</v>
      </c>
      <c r="F211" s="59">
        <v>43814</v>
      </c>
      <c r="G211" s="58" t="s">
        <v>11</v>
      </c>
      <c r="H211" s="60">
        <v>201.6</v>
      </c>
      <c r="I211" s="61" t="s">
        <v>1188</v>
      </c>
      <c r="J211" s="62">
        <v>41596</v>
      </c>
      <c r="K211" s="63"/>
      <c r="L211" s="63"/>
      <c r="M211" s="63" t="s">
        <v>2</v>
      </c>
      <c r="N211" s="63" t="s">
        <v>1234</v>
      </c>
      <c r="O211" s="63" t="s">
        <v>1234</v>
      </c>
      <c r="P211" s="63" t="s">
        <v>2</v>
      </c>
      <c r="Q211" s="63" t="s">
        <v>1188</v>
      </c>
      <c r="R211" s="64" t="s">
        <v>1188</v>
      </c>
    </row>
    <row r="212" spans="1:18" s="14" customFormat="1" ht="15.75" customHeight="1" x14ac:dyDescent="0.35">
      <c r="A212" s="57" t="s">
        <v>349</v>
      </c>
      <c r="B212" s="58" t="s">
        <v>350</v>
      </c>
      <c r="C212" s="58" t="s">
        <v>84</v>
      </c>
      <c r="D212" s="58" t="s">
        <v>305</v>
      </c>
      <c r="E212" s="58" t="s">
        <v>118</v>
      </c>
      <c r="F212" s="59">
        <v>43814</v>
      </c>
      <c r="G212" s="58" t="s">
        <v>11</v>
      </c>
      <c r="H212" s="60">
        <v>201.6</v>
      </c>
      <c r="I212" s="61" t="s">
        <v>1188</v>
      </c>
      <c r="J212" s="62">
        <v>41596</v>
      </c>
      <c r="K212" s="63"/>
      <c r="L212" s="63"/>
      <c r="M212" s="63" t="s">
        <v>2</v>
      </c>
      <c r="N212" s="63" t="s">
        <v>1234</v>
      </c>
      <c r="O212" s="63" t="s">
        <v>1234</v>
      </c>
      <c r="P212" s="63" t="s">
        <v>2</v>
      </c>
      <c r="Q212" s="63" t="s">
        <v>1188</v>
      </c>
      <c r="R212" s="64" t="s">
        <v>1188</v>
      </c>
    </row>
    <row r="213" spans="1:18" s="14" customFormat="1" ht="15.75" customHeight="1" x14ac:dyDescent="0.35">
      <c r="A213" s="57" t="s">
        <v>649</v>
      </c>
      <c r="B213" s="58" t="s">
        <v>650</v>
      </c>
      <c r="C213" s="58" t="s">
        <v>84</v>
      </c>
      <c r="D213" s="58" t="s">
        <v>651</v>
      </c>
      <c r="E213" s="58" t="s">
        <v>154</v>
      </c>
      <c r="F213" s="59">
        <v>43814</v>
      </c>
      <c r="G213" s="58" t="s">
        <v>11</v>
      </c>
      <c r="H213" s="60">
        <v>500</v>
      </c>
      <c r="I213" s="61" t="s">
        <v>1188</v>
      </c>
      <c r="J213" s="62">
        <v>42807</v>
      </c>
      <c r="K213" s="63"/>
      <c r="L213" s="63"/>
      <c r="M213" s="63" t="s">
        <v>2</v>
      </c>
      <c r="N213" s="63" t="s">
        <v>1234</v>
      </c>
      <c r="O213" s="63" t="s">
        <v>1234</v>
      </c>
      <c r="P213" s="63" t="s">
        <v>2</v>
      </c>
      <c r="Q213" s="63" t="s">
        <v>1188</v>
      </c>
      <c r="R213" s="64" t="s">
        <v>1188</v>
      </c>
    </row>
    <row r="214" spans="1:18" s="14" customFormat="1" ht="15.75" customHeight="1" x14ac:dyDescent="0.35">
      <c r="A214" s="57" t="s">
        <v>655</v>
      </c>
      <c r="B214" s="58" t="s">
        <v>656</v>
      </c>
      <c r="C214" s="58" t="s">
        <v>84</v>
      </c>
      <c r="D214" s="58" t="s">
        <v>657</v>
      </c>
      <c r="E214" s="58" t="s">
        <v>81</v>
      </c>
      <c r="F214" s="59">
        <v>43814</v>
      </c>
      <c r="G214" s="58" t="s">
        <v>11</v>
      </c>
      <c r="H214" s="60">
        <v>201.6</v>
      </c>
      <c r="I214" s="61" t="s">
        <v>1188</v>
      </c>
      <c r="J214" s="62">
        <v>42803</v>
      </c>
      <c r="K214" s="63"/>
      <c r="L214" s="63"/>
      <c r="M214" s="63" t="s">
        <v>2</v>
      </c>
      <c r="N214" s="63" t="s">
        <v>1234</v>
      </c>
      <c r="O214" s="63" t="s">
        <v>1234</v>
      </c>
      <c r="P214" s="63" t="s">
        <v>2</v>
      </c>
      <c r="Q214" s="63" t="s">
        <v>1188</v>
      </c>
      <c r="R214" s="64" t="s">
        <v>1188</v>
      </c>
    </row>
    <row r="215" spans="1:18" s="14" customFormat="1" ht="15.75" customHeight="1" x14ac:dyDescent="0.35">
      <c r="A215" s="57" t="s">
        <v>773</v>
      </c>
      <c r="B215" s="58" t="s">
        <v>774</v>
      </c>
      <c r="C215" s="58" t="s">
        <v>775</v>
      </c>
      <c r="D215" s="58" t="s">
        <v>776</v>
      </c>
      <c r="E215" s="58" t="s">
        <v>132</v>
      </c>
      <c r="F215" s="59">
        <v>43814</v>
      </c>
      <c r="G215" s="58" t="s">
        <v>11</v>
      </c>
      <c r="H215" s="60">
        <v>277.5</v>
      </c>
      <c r="I215" s="61" t="s">
        <v>1188</v>
      </c>
      <c r="J215" s="62">
        <v>42873</v>
      </c>
      <c r="K215" s="63"/>
      <c r="L215" s="63"/>
      <c r="M215" s="63" t="s">
        <v>2</v>
      </c>
      <c r="N215" s="63" t="s">
        <v>1234</v>
      </c>
      <c r="O215" s="63" t="s">
        <v>1234</v>
      </c>
      <c r="P215" s="63" t="s">
        <v>2</v>
      </c>
      <c r="Q215" s="63" t="s">
        <v>1188</v>
      </c>
      <c r="R215" s="64" t="s">
        <v>1188</v>
      </c>
    </row>
    <row r="216" spans="1:18" s="14" customFormat="1" ht="15.75" customHeight="1" x14ac:dyDescent="0.35">
      <c r="A216" s="57" t="s">
        <v>777</v>
      </c>
      <c r="B216" s="58" t="s">
        <v>778</v>
      </c>
      <c r="C216" s="58" t="s">
        <v>775</v>
      </c>
      <c r="D216" s="58" t="s">
        <v>776</v>
      </c>
      <c r="E216" s="58" t="s">
        <v>132</v>
      </c>
      <c r="F216" s="59">
        <v>43814</v>
      </c>
      <c r="G216" s="58" t="s">
        <v>11</v>
      </c>
      <c r="H216" s="60">
        <v>277.5</v>
      </c>
      <c r="I216" s="61" t="s">
        <v>1188</v>
      </c>
      <c r="J216" s="62">
        <v>42873</v>
      </c>
      <c r="K216" s="63"/>
      <c r="L216" s="63"/>
      <c r="M216" s="63" t="s">
        <v>2</v>
      </c>
      <c r="N216" s="63" t="s">
        <v>1234</v>
      </c>
      <c r="O216" s="63" t="s">
        <v>1234</v>
      </c>
      <c r="P216" s="63" t="s">
        <v>2</v>
      </c>
      <c r="Q216" s="63" t="s">
        <v>1188</v>
      </c>
      <c r="R216" s="64" t="s">
        <v>1188</v>
      </c>
    </row>
    <row r="217" spans="1:18" s="14" customFormat="1" ht="15.75" customHeight="1" x14ac:dyDescent="0.35">
      <c r="A217" s="57" t="s">
        <v>799</v>
      </c>
      <c r="B217" s="58" t="s">
        <v>800</v>
      </c>
      <c r="C217" s="58" t="s">
        <v>290</v>
      </c>
      <c r="D217" s="58" t="s">
        <v>801</v>
      </c>
      <c r="E217" s="58" t="s">
        <v>239</v>
      </c>
      <c r="F217" s="59">
        <v>43814</v>
      </c>
      <c r="G217" s="58" t="s">
        <v>13</v>
      </c>
      <c r="H217" s="60">
        <v>158</v>
      </c>
      <c r="I217" s="61" t="s">
        <v>1188</v>
      </c>
      <c r="J217" s="62">
        <v>42901</v>
      </c>
      <c r="K217" s="63"/>
      <c r="L217" s="63"/>
      <c r="M217" s="63" t="s">
        <v>2</v>
      </c>
      <c r="N217" s="63" t="s">
        <v>1234</v>
      </c>
      <c r="O217" s="63" t="s">
        <v>1234</v>
      </c>
      <c r="P217" s="63" t="s">
        <v>2</v>
      </c>
      <c r="Q217" s="63" t="s">
        <v>1188</v>
      </c>
      <c r="R217" s="64" t="s">
        <v>1188</v>
      </c>
    </row>
    <row r="218" spans="1:18" s="14" customFormat="1" ht="15.75" customHeight="1" x14ac:dyDescent="0.35">
      <c r="A218" s="57" t="s">
        <v>833</v>
      </c>
      <c r="B218" s="58" t="s">
        <v>834</v>
      </c>
      <c r="C218" s="58" t="s">
        <v>835</v>
      </c>
      <c r="D218" s="58" t="s">
        <v>836</v>
      </c>
      <c r="E218" s="58" t="s">
        <v>133</v>
      </c>
      <c r="F218" s="59">
        <v>43814</v>
      </c>
      <c r="G218" s="58" t="s">
        <v>13</v>
      </c>
      <c r="H218" s="60">
        <v>110</v>
      </c>
      <c r="I218" s="61" t="s">
        <v>1188</v>
      </c>
      <c r="J218" s="62">
        <v>42930</v>
      </c>
      <c r="K218" s="63"/>
      <c r="L218" s="63"/>
      <c r="M218" s="63" t="s">
        <v>2</v>
      </c>
      <c r="N218" s="63" t="s">
        <v>1234</v>
      </c>
      <c r="O218" s="63" t="s">
        <v>1234</v>
      </c>
      <c r="P218" s="63" t="s">
        <v>2</v>
      </c>
      <c r="Q218" s="63" t="s">
        <v>1188</v>
      </c>
      <c r="R218" s="64" t="s">
        <v>1188</v>
      </c>
    </row>
    <row r="219" spans="1:18" s="14" customFormat="1" ht="15.75" customHeight="1" x14ac:dyDescent="0.35">
      <c r="A219" s="57" t="s">
        <v>837</v>
      </c>
      <c r="B219" s="58" t="s">
        <v>838</v>
      </c>
      <c r="C219" s="58" t="s">
        <v>835</v>
      </c>
      <c r="D219" s="58" t="s">
        <v>816</v>
      </c>
      <c r="E219" s="58" t="s">
        <v>110</v>
      </c>
      <c r="F219" s="59">
        <v>43814</v>
      </c>
      <c r="G219" s="58" t="s">
        <v>13</v>
      </c>
      <c r="H219" s="60">
        <v>210</v>
      </c>
      <c r="I219" s="61" t="s">
        <v>1188</v>
      </c>
      <c r="J219" s="62">
        <v>42958</v>
      </c>
      <c r="K219" s="63"/>
      <c r="L219" s="63"/>
      <c r="M219" s="63" t="s">
        <v>2</v>
      </c>
      <c r="N219" s="63" t="s">
        <v>1234</v>
      </c>
      <c r="O219" s="63" t="s">
        <v>1234</v>
      </c>
      <c r="P219" s="63" t="s">
        <v>2</v>
      </c>
      <c r="Q219" s="63" t="s">
        <v>1188</v>
      </c>
      <c r="R219" s="64" t="s">
        <v>1188</v>
      </c>
    </row>
    <row r="220" spans="1:18" s="14" customFormat="1" ht="15.75" customHeight="1" x14ac:dyDescent="0.35">
      <c r="A220" s="57" t="s">
        <v>839</v>
      </c>
      <c r="B220" s="58" t="s">
        <v>840</v>
      </c>
      <c r="C220" s="58" t="s">
        <v>835</v>
      </c>
      <c r="D220" s="58" t="s">
        <v>841</v>
      </c>
      <c r="E220" s="58" t="s">
        <v>94</v>
      </c>
      <c r="F220" s="59">
        <v>43814</v>
      </c>
      <c r="G220" s="58" t="s">
        <v>13</v>
      </c>
      <c r="H220" s="60">
        <v>150</v>
      </c>
      <c r="I220" s="61" t="s">
        <v>1188</v>
      </c>
      <c r="J220" s="62">
        <v>42951</v>
      </c>
      <c r="K220" s="63"/>
      <c r="L220" s="63"/>
      <c r="M220" s="63" t="s">
        <v>2</v>
      </c>
      <c r="N220" s="63" t="s">
        <v>1234</v>
      </c>
      <c r="O220" s="63" t="s">
        <v>1234</v>
      </c>
      <c r="P220" s="63" t="s">
        <v>2</v>
      </c>
      <c r="Q220" s="63" t="s">
        <v>1188</v>
      </c>
      <c r="R220" s="64" t="s">
        <v>1188</v>
      </c>
    </row>
    <row r="221" spans="1:18" s="14" customFormat="1" ht="15.75" customHeight="1" x14ac:dyDescent="0.35">
      <c r="A221" s="57" t="s">
        <v>842</v>
      </c>
      <c r="B221" s="58" t="s">
        <v>843</v>
      </c>
      <c r="C221" s="58" t="s">
        <v>835</v>
      </c>
      <c r="D221" s="58" t="s">
        <v>844</v>
      </c>
      <c r="E221" s="58" t="s">
        <v>79</v>
      </c>
      <c r="F221" s="59">
        <v>43814</v>
      </c>
      <c r="G221" s="58" t="s">
        <v>13</v>
      </c>
      <c r="H221" s="60">
        <v>60</v>
      </c>
      <c r="I221" s="61" t="s">
        <v>1188</v>
      </c>
      <c r="J221" s="62">
        <v>42930</v>
      </c>
      <c r="K221" s="63"/>
      <c r="L221" s="63"/>
      <c r="M221" s="63" t="s">
        <v>2</v>
      </c>
      <c r="N221" s="63" t="s">
        <v>1234</v>
      </c>
      <c r="O221" s="63" t="s">
        <v>1234</v>
      </c>
      <c r="P221" s="63" t="s">
        <v>2</v>
      </c>
      <c r="Q221" s="63" t="s">
        <v>1188</v>
      </c>
      <c r="R221" s="64" t="s">
        <v>1188</v>
      </c>
    </row>
    <row r="222" spans="1:18" s="14" customFormat="1" ht="15.75" customHeight="1" x14ac:dyDescent="0.35">
      <c r="A222" s="57" t="s">
        <v>881</v>
      </c>
      <c r="B222" s="58" t="s">
        <v>882</v>
      </c>
      <c r="C222" s="58" t="s">
        <v>883</v>
      </c>
      <c r="D222" s="58" t="s">
        <v>884</v>
      </c>
      <c r="E222" s="58" t="s">
        <v>56</v>
      </c>
      <c r="F222" s="59">
        <v>43814</v>
      </c>
      <c r="G222" s="58" t="s">
        <v>11</v>
      </c>
      <c r="H222" s="60">
        <v>600</v>
      </c>
      <c r="I222" s="61" t="s">
        <v>1188</v>
      </c>
      <c r="J222" s="62">
        <v>42958</v>
      </c>
      <c r="K222" s="63"/>
      <c r="L222" s="63"/>
      <c r="M222" s="63" t="s">
        <v>2</v>
      </c>
      <c r="N222" s="63" t="s">
        <v>1234</v>
      </c>
      <c r="O222" s="63" t="s">
        <v>1234</v>
      </c>
      <c r="P222" s="63" t="s">
        <v>2</v>
      </c>
      <c r="Q222" s="63" t="s">
        <v>1188</v>
      </c>
      <c r="R222" s="64" t="s">
        <v>1188</v>
      </c>
    </row>
    <row r="223" spans="1:18" s="14" customFormat="1" ht="15.75" customHeight="1" x14ac:dyDescent="0.35">
      <c r="A223" s="57" t="s">
        <v>246</v>
      </c>
      <c r="B223" s="58" t="s">
        <v>247</v>
      </c>
      <c r="C223" s="58" t="s">
        <v>84</v>
      </c>
      <c r="D223" s="58" t="s">
        <v>248</v>
      </c>
      <c r="E223" s="58" t="s">
        <v>135</v>
      </c>
      <c r="F223" s="59">
        <v>43814</v>
      </c>
      <c r="G223" s="58" t="s">
        <v>13</v>
      </c>
      <c r="H223" s="60">
        <v>100</v>
      </c>
      <c r="I223" s="61" t="s">
        <v>1195</v>
      </c>
      <c r="J223" s="62">
        <v>41324</v>
      </c>
      <c r="K223" s="63">
        <v>43006</v>
      </c>
      <c r="L223" s="63">
        <v>42793</v>
      </c>
      <c r="M223" s="63" t="s">
        <v>1</v>
      </c>
      <c r="N223" s="63" t="s">
        <v>1234</v>
      </c>
      <c r="O223" s="63" t="s">
        <v>1234</v>
      </c>
      <c r="P223" s="63" t="s">
        <v>1</v>
      </c>
      <c r="Q223" s="63" t="s">
        <v>1188</v>
      </c>
      <c r="R223" s="64" t="s">
        <v>1188</v>
      </c>
    </row>
    <row r="224" spans="1:18" s="14" customFormat="1" ht="15.75" customHeight="1" x14ac:dyDescent="0.35">
      <c r="A224" s="57" t="s">
        <v>1040</v>
      </c>
      <c r="B224" s="58" t="s">
        <v>1041</v>
      </c>
      <c r="C224" s="58" t="s">
        <v>256</v>
      </c>
      <c r="D224" s="58" t="s">
        <v>1042</v>
      </c>
      <c r="E224" s="58" t="s">
        <v>96</v>
      </c>
      <c r="F224" s="59">
        <v>43818</v>
      </c>
      <c r="G224" s="58" t="s">
        <v>11</v>
      </c>
      <c r="H224" s="60">
        <v>200.1</v>
      </c>
      <c r="I224" s="61" t="s">
        <v>1188</v>
      </c>
      <c r="J224" s="62">
        <v>42803</v>
      </c>
      <c r="K224" s="63"/>
      <c r="L224" s="63"/>
      <c r="M224" s="63" t="s">
        <v>2</v>
      </c>
      <c r="N224" s="63" t="s">
        <v>1234</v>
      </c>
      <c r="O224" s="63" t="s">
        <v>1234</v>
      </c>
      <c r="P224" s="63" t="s">
        <v>2</v>
      </c>
      <c r="Q224" s="63" t="s">
        <v>1188</v>
      </c>
      <c r="R224" s="64" t="s">
        <v>1188</v>
      </c>
    </row>
    <row r="225" spans="1:18" s="14" customFormat="1" ht="15.75" customHeight="1" x14ac:dyDescent="0.35">
      <c r="A225" s="57" t="s">
        <v>1019</v>
      </c>
      <c r="B225" s="58" t="s">
        <v>1020</v>
      </c>
      <c r="C225" s="58" t="s">
        <v>855</v>
      </c>
      <c r="D225" s="58" t="s">
        <v>1021</v>
      </c>
      <c r="E225" s="58" t="s">
        <v>139</v>
      </c>
      <c r="F225" s="59">
        <v>43819</v>
      </c>
      <c r="G225" s="58" t="s">
        <v>13</v>
      </c>
      <c r="H225" s="60">
        <v>200</v>
      </c>
      <c r="I225" s="61" t="s">
        <v>1188</v>
      </c>
      <c r="J225" s="62"/>
      <c r="K225" s="63"/>
      <c r="L225" s="63"/>
      <c r="M225" s="63" t="s">
        <v>2</v>
      </c>
      <c r="N225" s="63" t="s">
        <v>1234</v>
      </c>
      <c r="O225" s="63" t="s">
        <v>1234</v>
      </c>
      <c r="P225" s="63" t="s">
        <v>2</v>
      </c>
      <c r="Q225" s="63" t="s">
        <v>1188</v>
      </c>
      <c r="R225" s="64" t="s">
        <v>1188</v>
      </c>
    </row>
    <row r="226" spans="1:18" s="14" customFormat="1" ht="15.75" customHeight="1" x14ac:dyDescent="0.35">
      <c r="A226" s="57" t="s">
        <v>1022</v>
      </c>
      <c r="B226" s="58" t="s">
        <v>1023</v>
      </c>
      <c r="C226" s="58" t="s">
        <v>855</v>
      </c>
      <c r="D226" s="58" t="s">
        <v>1024</v>
      </c>
      <c r="E226" s="58" t="s">
        <v>69</v>
      </c>
      <c r="F226" s="59">
        <v>43819</v>
      </c>
      <c r="G226" s="58" t="s">
        <v>13</v>
      </c>
      <c r="H226" s="60">
        <v>135</v>
      </c>
      <c r="I226" s="61" t="s">
        <v>1188</v>
      </c>
      <c r="J226" s="62">
        <v>43111</v>
      </c>
      <c r="K226" s="63"/>
      <c r="L226" s="63"/>
      <c r="M226" s="63" t="s">
        <v>2</v>
      </c>
      <c r="N226" s="63" t="s">
        <v>1234</v>
      </c>
      <c r="O226" s="63" t="s">
        <v>1234</v>
      </c>
      <c r="P226" s="63" t="s">
        <v>2</v>
      </c>
      <c r="Q226" s="63" t="s">
        <v>1188</v>
      </c>
      <c r="R226" s="64" t="s">
        <v>1188</v>
      </c>
    </row>
    <row r="227" spans="1:18" s="14" customFormat="1" ht="15.75" customHeight="1" x14ac:dyDescent="0.35">
      <c r="A227" s="57" t="s">
        <v>965</v>
      </c>
      <c r="B227" s="58" t="s">
        <v>966</v>
      </c>
      <c r="C227" s="58" t="s">
        <v>145</v>
      </c>
      <c r="D227" s="58" t="s">
        <v>423</v>
      </c>
      <c r="E227" s="58" t="s">
        <v>60</v>
      </c>
      <c r="F227" s="59">
        <v>43822</v>
      </c>
      <c r="G227" s="58" t="s">
        <v>11</v>
      </c>
      <c r="H227" s="60">
        <v>500</v>
      </c>
      <c r="I227" s="61" t="s">
        <v>1188</v>
      </c>
      <c r="J227" s="62">
        <v>43059</v>
      </c>
      <c r="K227" s="63"/>
      <c r="L227" s="63"/>
      <c r="M227" s="63" t="s">
        <v>2</v>
      </c>
      <c r="N227" s="63" t="s">
        <v>1234</v>
      </c>
      <c r="O227" s="63" t="s">
        <v>1234</v>
      </c>
      <c r="P227" s="63" t="s">
        <v>2</v>
      </c>
      <c r="Q227" s="63" t="s">
        <v>1188</v>
      </c>
      <c r="R227" s="64" t="s">
        <v>1188</v>
      </c>
    </row>
    <row r="228" spans="1:18" s="14" customFormat="1" ht="15.75" customHeight="1" x14ac:dyDescent="0.35">
      <c r="A228" s="57" t="s">
        <v>1031</v>
      </c>
      <c r="B228" s="58" t="s">
        <v>1032</v>
      </c>
      <c r="C228" s="58" t="s">
        <v>145</v>
      </c>
      <c r="D228" s="58" t="s">
        <v>1033</v>
      </c>
      <c r="E228" s="58" t="s">
        <v>39</v>
      </c>
      <c r="F228" s="59">
        <v>43822</v>
      </c>
      <c r="G228" s="58" t="s">
        <v>11</v>
      </c>
      <c r="H228" s="60">
        <v>524.4</v>
      </c>
      <c r="I228" s="61" t="s">
        <v>1188</v>
      </c>
      <c r="J228" s="62"/>
      <c r="K228" s="63"/>
      <c r="L228" s="63"/>
      <c r="M228" s="63" t="s">
        <v>2</v>
      </c>
      <c r="N228" s="63" t="s">
        <v>1234</v>
      </c>
      <c r="O228" s="63" t="s">
        <v>1234</v>
      </c>
      <c r="P228" s="63" t="s">
        <v>2</v>
      </c>
      <c r="Q228" s="63" t="s">
        <v>1188</v>
      </c>
      <c r="R228" s="64" t="s">
        <v>1188</v>
      </c>
    </row>
    <row r="229" spans="1:18" s="14" customFormat="1" ht="15.75" customHeight="1" x14ac:dyDescent="0.35">
      <c r="A229" s="57" t="s">
        <v>922</v>
      </c>
      <c r="B229" s="58" t="s">
        <v>923</v>
      </c>
      <c r="C229" s="58" t="s">
        <v>223</v>
      </c>
      <c r="D229" s="58" t="s">
        <v>924</v>
      </c>
      <c r="E229" s="58" t="s">
        <v>73</v>
      </c>
      <c r="F229" s="59">
        <v>43829</v>
      </c>
      <c r="G229" s="58" t="s">
        <v>13</v>
      </c>
      <c r="H229" s="60">
        <v>150</v>
      </c>
      <c r="I229" s="61" t="s">
        <v>1188</v>
      </c>
      <c r="J229" s="62">
        <v>43018</v>
      </c>
      <c r="K229" s="63"/>
      <c r="L229" s="63"/>
      <c r="M229" s="63" t="s">
        <v>2</v>
      </c>
      <c r="N229" s="63" t="s">
        <v>1234</v>
      </c>
      <c r="O229" s="63" t="s">
        <v>1234</v>
      </c>
      <c r="P229" s="63" t="s">
        <v>2</v>
      </c>
      <c r="Q229" s="63" t="s">
        <v>1188</v>
      </c>
      <c r="R229" s="64" t="s">
        <v>1188</v>
      </c>
    </row>
    <row r="230" spans="1:18" s="14" customFormat="1" ht="15.75" customHeight="1" x14ac:dyDescent="0.35">
      <c r="A230" s="57" t="s">
        <v>162</v>
      </c>
      <c r="B230" s="58" t="s">
        <v>163</v>
      </c>
      <c r="C230" s="58" t="s">
        <v>159</v>
      </c>
      <c r="D230" s="58" t="s">
        <v>119</v>
      </c>
      <c r="E230" s="58" t="s">
        <v>164</v>
      </c>
      <c r="F230" s="59">
        <v>43830</v>
      </c>
      <c r="G230" s="58" t="s">
        <v>11</v>
      </c>
      <c r="H230" s="60">
        <v>500</v>
      </c>
      <c r="I230" s="61"/>
      <c r="J230" s="62">
        <v>39961</v>
      </c>
      <c r="K230" s="63"/>
      <c r="L230" s="63">
        <v>41479</v>
      </c>
      <c r="M230" s="63" t="s">
        <v>2</v>
      </c>
      <c r="N230" s="63" t="s">
        <v>1234</v>
      </c>
      <c r="O230" s="63" t="s">
        <v>1234</v>
      </c>
      <c r="P230" s="63" t="s">
        <v>2</v>
      </c>
      <c r="Q230" s="63" t="s">
        <v>1188</v>
      </c>
      <c r="R230" s="64" t="s">
        <v>1188</v>
      </c>
    </row>
    <row r="231" spans="1:18" s="14" customFormat="1" ht="15.75" customHeight="1" x14ac:dyDescent="0.35">
      <c r="A231" s="57" t="s">
        <v>489</v>
      </c>
      <c r="B231" s="58" t="s">
        <v>490</v>
      </c>
      <c r="C231" s="58" t="s">
        <v>371</v>
      </c>
      <c r="D231" s="58" t="s">
        <v>460</v>
      </c>
      <c r="E231" s="58" t="s">
        <v>52</v>
      </c>
      <c r="F231" s="59">
        <v>43830</v>
      </c>
      <c r="G231" s="58" t="s">
        <v>13</v>
      </c>
      <c r="H231" s="60">
        <v>100</v>
      </c>
      <c r="I231" s="61"/>
      <c r="J231" s="62">
        <v>41974</v>
      </c>
      <c r="K231" s="63"/>
      <c r="L231" s="63">
        <v>42403</v>
      </c>
      <c r="M231" s="63" t="s">
        <v>1</v>
      </c>
      <c r="N231" s="63" t="s">
        <v>1234</v>
      </c>
      <c r="O231" s="63" t="s">
        <v>1234</v>
      </c>
      <c r="P231" s="63" t="s">
        <v>1</v>
      </c>
      <c r="Q231" s="63" t="s">
        <v>1188</v>
      </c>
      <c r="R231" s="64" t="s">
        <v>1188</v>
      </c>
    </row>
    <row r="232" spans="1:18" s="14" customFormat="1" ht="15.75" customHeight="1" x14ac:dyDescent="0.35">
      <c r="A232" s="57" t="s">
        <v>491</v>
      </c>
      <c r="B232" s="58" t="s">
        <v>492</v>
      </c>
      <c r="C232" s="58" t="s">
        <v>371</v>
      </c>
      <c r="D232" s="58" t="s">
        <v>460</v>
      </c>
      <c r="E232" s="58" t="s">
        <v>52</v>
      </c>
      <c r="F232" s="59">
        <v>43830</v>
      </c>
      <c r="G232" s="58" t="s">
        <v>13</v>
      </c>
      <c r="H232" s="60">
        <v>100</v>
      </c>
      <c r="I232" s="61"/>
      <c r="J232" s="62">
        <v>41974</v>
      </c>
      <c r="K232" s="63"/>
      <c r="L232" s="63">
        <v>42403</v>
      </c>
      <c r="M232" s="63" t="s">
        <v>1</v>
      </c>
      <c r="N232" s="63" t="s">
        <v>1234</v>
      </c>
      <c r="O232" s="63" t="s">
        <v>1234</v>
      </c>
      <c r="P232" s="63" t="s">
        <v>1</v>
      </c>
      <c r="Q232" s="63" t="s">
        <v>1188</v>
      </c>
      <c r="R232" s="64" t="s">
        <v>1188</v>
      </c>
    </row>
    <row r="233" spans="1:18" s="14" customFormat="1" ht="15.75" customHeight="1" x14ac:dyDescent="0.35">
      <c r="A233" s="57" t="s">
        <v>219</v>
      </c>
      <c r="B233" s="58" t="s">
        <v>220</v>
      </c>
      <c r="C233" s="58" t="s">
        <v>221</v>
      </c>
      <c r="D233" s="58" t="s">
        <v>222</v>
      </c>
      <c r="E233" s="58" t="s">
        <v>115</v>
      </c>
      <c r="F233" s="59">
        <v>43830</v>
      </c>
      <c r="G233" s="58" t="s">
        <v>11</v>
      </c>
      <c r="H233" s="60">
        <v>245.86</v>
      </c>
      <c r="I233" s="61" t="s">
        <v>1188</v>
      </c>
      <c r="J233" s="62">
        <v>40620</v>
      </c>
      <c r="K233" s="63"/>
      <c r="L233" s="63"/>
      <c r="M233" s="63" t="s">
        <v>2</v>
      </c>
      <c r="N233" s="63" t="s">
        <v>1234</v>
      </c>
      <c r="O233" s="63" t="s">
        <v>1234</v>
      </c>
      <c r="P233" s="63" t="s">
        <v>2</v>
      </c>
      <c r="Q233" s="63" t="s">
        <v>1188</v>
      </c>
      <c r="R233" s="64" t="s">
        <v>1188</v>
      </c>
    </row>
    <row r="234" spans="1:18" s="14" customFormat="1" ht="15.75" customHeight="1" x14ac:dyDescent="0.35">
      <c r="A234" s="57" t="s">
        <v>269</v>
      </c>
      <c r="B234" s="58" t="s">
        <v>270</v>
      </c>
      <c r="C234" s="58" t="s">
        <v>84</v>
      </c>
      <c r="D234" s="58" t="s">
        <v>271</v>
      </c>
      <c r="E234" s="58" t="s">
        <v>53</v>
      </c>
      <c r="F234" s="59">
        <v>43830</v>
      </c>
      <c r="G234" s="58" t="s">
        <v>11</v>
      </c>
      <c r="H234" s="60">
        <v>201</v>
      </c>
      <c r="I234" s="61" t="s">
        <v>1188</v>
      </c>
      <c r="J234" s="62">
        <v>41358</v>
      </c>
      <c r="K234" s="63"/>
      <c r="L234" s="63"/>
      <c r="M234" s="63" t="s">
        <v>2</v>
      </c>
      <c r="N234" s="63" t="s">
        <v>1234</v>
      </c>
      <c r="O234" s="63" t="s">
        <v>1234</v>
      </c>
      <c r="P234" s="63" t="s">
        <v>2</v>
      </c>
      <c r="Q234" s="63" t="s">
        <v>1188</v>
      </c>
      <c r="R234" s="64" t="s">
        <v>1188</v>
      </c>
    </row>
    <row r="235" spans="1:18" s="14" customFormat="1" ht="15.75" customHeight="1" x14ac:dyDescent="0.35">
      <c r="A235" s="57" t="s">
        <v>275</v>
      </c>
      <c r="B235" s="58" t="s">
        <v>276</v>
      </c>
      <c r="C235" s="58" t="s">
        <v>277</v>
      </c>
      <c r="D235" s="58" t="s">
        <v>278</v>
      </c>
      <c r="E235" s="58" t="s">
        <v>61</v>
      </c>
      <c r="F235" s="59">
        <v>43830</v>
      </c>
      <c r="G235" s="58" t="s">
        <v>13</v>
      </c>
      <c r="H235" s="60">
        <v>200</v>
      </c>
      <c r="I235" s="61" t="s">
        <v>1188</v>
      </c>
      <c r="J235" s="62">
        <v>41533</v>
      </c>
      <c r="K235" s="63"/>
      <c r="L235" s="63"/>
      <c r="M235" s="63" t="s">
        <v>2</v>
      </c>
      <c r="N235" s="63" t="s">
        <v>1234</v>
      </c>
      <c r="O235" s="63" t="s">
        <v>1234</v>
      </c>
      <c r="P235" s="63" t="s">
        <v>2</v>
      </c>
      <c r="Q235" s="63" t="s">
        <v>1188</v>
      </c>
      <c r="R235" s="64" t="s">
        <v>1188</v>
      </c>
    </row>
    <row r="236" spans="1:18" s="14" customFormat="1" ht="15.75" customHeight="1" x14ac:dyDescent="0.35">
      <c r="A236" s="57" t="s">
        <v>387</v>
      </c>
      <c r="B236" s="58" t="s">
        <v>388</v>
      </c>
      <c r="C236" s="58" t="s">
        <v>84</v>
      </c>
      <c r="D236" s="58" t="s">
        <v>389</v>
      </c>
      <c r="E236" s="58" t="s">
        <v>104</v>
      </c>
      <c r="F236" s="59">
        <v>43830</v>
      </c>
      <c r="G236" s="58" t="s">
        <v>11</v>
      </c>
      <c r="H236" s="60">
        <v>200</v>
      </c>
      <c r="I236" s="61" t="s">
        <v>1188</v>
      </c>
      <c r="J236" s="62">
        <v>41957</v>
      </c>
      <c r="K236" s="63"/>
      <c r="L236" s="63"/>
      <c r="M236" s="63" t="s">
        <v>2</v>
      </c>
      <c r="N236" s="63" t="s">
        <v>1234</v>
      </c>
      <c r="O236" s="63" t="s">
        <v>1234</v>
      </c>
      <c r="P236" s="63" t="s">
        <v>2</v>
      </c>
      <c r="Q236" s="63" t="s">
        <v>1188</v>
      </c>
      <c r="R236" s="64" t="s">
        <v>1188</v>
      </c>
    </row>
    <row r="237" spans="1:18" s="14" customFormat="1" ht="15.75" customHeight="1" x14ac:dyDescent="0.35">
      <c r="A237" s="57" t="s">
        <v>463</v>
      </c>
      <c r="B237" s="58" t="s">
        <v>464</v>
      </c>
      <c r="C237" s="58" t="s">
        <v>244</v>
      </c>
      <c r="D237" s="58" t="s">
        <v>465</v>
      </c>
      <c r="E237" s="58" t="s">
        <v>82</v>
      </c>
      <c r="F237" s="59">
        <v>43830</v>
      </c>
      <c r="G237" s="58" t="s">
        <v>13</v>
      </c>
      <c r="H237" s="60">
        <v>150</v>
      </c>
      <c r="I237" s="61" t="s">
        <v>1188</v>
      </c>
      <c r="J237" s="62">
        <v>42212</v>
      </c>
      <c r="K237" s="63"/>
      <c r="L237" s="63"/>
      <c r="M237" s="63" t="s">
        <v>2</v>
      </c>
      <c r="N237" s="63" t="s">
        <v>1234</v>
      </c>
      <c r="O237" s="63" t="s">
        <v>1234</v>
      </c>
      <c r="P237" s="63" t="s">
        <v>2</v>
      </c>
      <c r="Q237" s="63" t="s">
        <v>1188</v>
      </c>
      <c r="R237" s="64" t="s">
        <v>1188</v>
      </c>
    </row>
    <row r="238" spans="1:18" s="14" customFormat="1" ht="15.75" customHeight="1" x14ac:dyDescent="0.35">
      <c r="A238" s="57" t="s">
        <v>508</v>
      </c>
      <c r="B238" s="58" t="s">
        <v>509</v>
      </c>
      <c r="C238" s="58" t="s">
        <v>159</v>
      </c>
      <c r="D238" s="58" t="s">
        <v>285</v>
      </c>
      <c r="E238" s="58" t="s">
        <v>122</v>
      </c>
      <c r="F238" s="59">
        <v>43830</v>
      </c>
      <c r="G238" s="58" t="s">
        <v>13</v>
      </c>
      <c r="H238" s="60">
        <v>100</v>
      </c>
      <c r="I238" s="61" t="s">
        <v>1188</v>
      </c>
      <c r="J238" s="62">
        <v>42156</v>
      </c>
      <c r="K238" s="63"/>
      <c r="L238" s="63"/>
      <c r="M238" s="63" t="s">
        <v>2</v>
      </c>
      <c r="N238" s="63" t="s">
        <v>1234</v>
      </c>
      <c r="O238" s="63" t="s">
        <v>1234</v>
      </c>
      <c r="P238" s="63" t="s">
        <v>2</v>
      </c>
      <c r="Q238" s="63" t="s">
        <v>1188</v>
      </c>
      <c r="R238" s="64" t="s">
        <v>1188</v>
      </c>
    </row>
    <row r="239" spans="1:18" s="14" customFormat="1" ht="15.75" customHeight="1" x14ac:dyDescent="0.35">
      <c r="A239" s="57" t="s">
        <v>510</v>
      </c>
      <c r="B239" s="58" t="s">
        <v>511</v>
      </c>
      <c r="C239" s="58" t="s">
        <v>145</v>
      </c>
      <c r="D239" s="58" t="s">
        <v>512</v>
      </c>
      <c r="E239" s="58" t="s">
        <v>38</v>
      </c>
      <c r="F239" s="59">
        <v>43830</v>
      </c>
      <c r="G239" s="58" t="s">
        <v>11</v>
      </c>
      <c r="H239" s="60">
        <v>148.5</v>
      </c>
      <c r="I239" s="61" t="s">
        <v>1188</v>
      </c>
      <c r="J239" s="62">
        <v>42177</v>
      </c>
      <c r="K239" s="63"/>
      <c r="L239" s="63"/>
      <c r="M239" s="63" t="s">
        <v>2</v>
      </c>
      <c r="N239" s="63" t="s">
        <v>1234</v>
      </c>
      <c r="O239" s="63" t="s">
        <v>1234</v>
      </c>
      <c r="P239" s="63" t="s">
        <v>2</v>
      </c>
      <c r="Q239" s="63" t="s">
        <v>1188</v>
      </c>
      <c r="R239" s="64" t="s">
        <v>1188</v>
      </c>
    </row>
    <row r="240" spans="1:18" s="14" customFormat="1" ht="15.75" customHeight="1" x14ac:dyDescent="0.35">
      <c r="A240" s="57" t="s">
        <v>525</v>
      </c>
      <c r="B240" s="58" t="s">
        <v>526</v>
      </c>
      <c r="C240" s="58" t="s">
        <v>214</v>
      </c>
      <c r="D240" s="58" t="s">
        <v>503</v>
      </c>
      <c r="E240" s="58" t="s">
        <v>134</v>
      </c>
      <c r="F240" s="59">
        <v>43830</v>
      </c>
      <c r="G240" s="58" t="s">
        <v>11</v>
      </c>
      <c r="H240" s="60">
        <v>400</v>
      </c>
      <c r="I240" s="61" t="s">
        <v>1188</v>
      </c>
      <c r="J240" s="62">
        <v>42415</v>
      </c>
      <c r="K240" s="63"/>
      <c r="L240" s="63"/>
      <c r="M240" s="63" t="s">
        <v>2</v>
      </c>
      <c r="N240" s="63" t="s">
        <v>1234</v>
      </c>
      <c r="O240" s="63" t="s">
        <v>1234</v>
      </c>
      <c r="P240" s="63" t="s">
        <v>2</v>
      </c>
      <c r="Q240" s="63" t="s">
        <v>1188</v>
      </c>
      <c r="R240" s="64" t="s">
        <v>1188</v>
      </c>
    </row>
    <row r="241" spans="1:18" s="14" customFormat="1" ht="15.75" customHeight="1" x14ac:dyDescent="0.35">
      <c r="A241" s="57" t="s">
        <v>583</v>
      </c>
      <c r="B241" s="58" t="s">
        <v>584</v>
      </c>
      <c r="C241" s="58" t="s">
        <v>256</v>
      </c>
      <c r="D241" s="58" t="s">
        <v>585</v>
      </c>
      <c r="E241" s="58" t="s">
        <v>136</v>
      </c>
      <c r="F241" s="59">
        <v>43830</v>
      </c>
      <c r="G241" s="58" t="s">
        <v>13</v>
      </c>
      <c r="H241" s="60">
        <v>150</v>
      </c>
      <c r="I241" s="61" t="s">
        <v>1188</v>
      </c>
      <c r="J241" s="62">
        <v>42430</v>
      </c>
      <c r="K241" s="63">
        <v>42947</v>
      </c>
      <c r="L241" s="63"/>
      <c r="M241" s="63" t="s">
        <v>2</v>
      </c>
      <c r="N241" s="63" t="s">
        <v>1234</v>
      </c>
      <c r="O241" s="63" t="s">
        <v>1234</v>
      </c>
      <c r="P241" s="63" t="s">
        <v>2</v>
      </c>
      <c r="Q241" s="63" t="s">
        <v>1188</v>
      </c>
      <c r="R241" s="64" t="s">
        <v>1188</v>
      </c>
    </row>
    <row r="242" spans="1:18" s="14" customFormat="1" ht="15.75" customHeight="1" x14ac:dyDescent="0.35">
      <c r="A242" s="57" t="s">
        <v>604</v>
      </c>
      <c r="B242" s="58" t="s">
        <v>179</v>
      </c>
      <c r="C242" s="58" t="s">
        <v>83</v>
      </c>
      <c r="D242" s="58" t="s">
        <v>465</v>
      </c>
      <c r="E242" s="58" t="s">
        <v>82</v>
      </c>
      <c r="F242" s="59">
        <v>43830</v>
      </c>
      <c r="G242" s="58" t="s">
        <v>11</v>
      </c>
      <c r="H242" s="60">
        <v>250.7</v>
      </c>
      <c r="I242" s="61" t="s">
        <v>1188</v>
      </c>
      <c r="J242" s="62">
        <v>42627</v>
      </c>
      <c r="K242" s="63"/>
      <c r="L242" s="63"/>
      <c r="M242" s="63" t="s">
        <v>2</v>
      </c>
      <c r="N242" s="63" t="s">
        <v>1234</v>
      </c>
      <c r="O242" s="63" t="s">
        <v>1234</v>
      </c>
      <c r="P242" s="63" t="s">
        <v>2</v>
      </c>
      <c r="Q242" s="63" t="s">
        <v>1188</v>
      </c>
      <c r="R242" s="64" t="s">
        <v>1188</v>
      </c>
    </row>
    <row r="243" spans="1:18" s="14" customFormat="1" ht="15.75" customHeight="1" x14ac:dyDescent="0.35">
      <c r="A243" s="57" t="s">
        <v>626</v>
      </c>
      <c r="B243" s="58" t="s">
        <v>627</v>
      </c>
      <c r="C243" s="58" t="s">
        <v>316</v>
      </c>
      <c r="D243" s="58" t="s">
        <v>628</v>
      </c>
      <c r="E243" s="58" t="s">
        <v>99</v>
      </c>
      <c r="F243" s="59">
        <v>43830</v>
      </c>
      <c r="G243" s="58" t="s">
        <v>11</v>
      </c>
      <c r="H243" s="60">
        <v>100</v>
      </c>
      <c r="I243" s="61" t="s">
        <v>1188</v>
      </c>
      <c r="J243" s="62">
        <v>42710</v>
      </c>
      <c r="K243" s="63"/>
      <c r="L243" s="63"/>
      <c r="M243" s="63" t="s">
        <v>2</v>
      </c>
      <c r="N243" s="63" t="s">
        <v>1234</v>
      </c>
      <c r="O243" s="63" t="s">
        <v>1234</v>
      </c>
      <c r="P243" s="63" t="s">
        <v>2</v>
      </c>
      <c r="Q243" s="63" t="s">
        <v>1188</v>
      </c>
      <c r="R243" s="64" t="s">
        <v>1188</v>
      </c>
    </row>
    <row r="244" spans="1:18" s="14" customFormat="1" ht="15.75" customHeight="1" x14ac:dyDescent="0.35">
      <c r="A244" s="57" t="s">
        <v>1166</v>
      </c>
      <c r="B244" s="58" t="s">
        <v>1167</v>
      </c>
      <c r="C244" s="58" t="s">
        <v>83</v>
      </c>
      <c r="D244" s="58" t="s">
        <v>423</v>
      </c>
      <c r="E244" s="58" t="s">
        <v>60</v>
      </c>
      <c r="F244" s="59">
        <v>43830</v>
      </c>
      <c r="G244" s="58" t="s">
        <v>13</v>
      </c>
      <c r="H244" s="60">
        <v>400</v>
      </c>
      <c r="I244" s="61" t="s">
        <v>1188</v>
      </c>
      <c r="J244" s="62">
        <v>42723</v>
      </c>
      <c r="K244" s="63"/>
      <c r="L244" s="63"/>
      <c r="M244" s="63" t="s">
        <v>2</v>
      </c>
      <c r="N244" s="63" t="s">
        <v>1234</v>
      </c>
      <c r="O244" s="63" t="s">
        <v>1234</v>
      </c>
      <c r="P244" s="63" t="s">
        <v>2</v>
      </c>
      <c r="Q244" s="63" t="s">
        <v>1188</v>
      </c>
      <c r="R244" s="64" t="s">
        <v>1188</v>
      </c>
    </row>
    <row r="245" spans="1:18" s="14" customFormat="1" ht="15.75" customHeight="1" x14ac:dyDescent="0.35">
      <c r="A245" s="57" t="s">
        <v>637</v>
      </c>
      <c r="B245" s="58" t="s">
        <v>638</v>
      </c>
      <c r="C245" s="58" t="s">
        <v>316</v>
      </c>
      <c r="D245" s="58" t="s">
        <v>639</v>
      </c>
      <c r="E245" s="58" t="s">
        <v>99</v>
      </c>
      <c r="F245" s="59">
        <v>43830</v>
      </c>
      <c r="G245" s="58" t="s">
        <v>11</v>
      </c>
      <c r="H245" s="60">
        <v>200</v>
      </c>
      <c r="I245" s="61" t="s">
        <v>1188</v>
      </c>
      <c r="J245" s="62">
        <v>42719</v>
      </c>
      <c r="K245" s="63"/>
      <c r="L245" s="63"/>
      <c r="M245" s="63" t="s">
        <v>2</v>
      </c>
      <c r="N245" s="63" t="s">
        <v>1234</v>
      </c>
      <c r="O245" s="63" t="s">
        <v>1234</v>
      </c>
      <c r="P245" s="63" t="s">
        <v>2</v>
      </c>
      <c r="Q245" s="63" t="s">
        <v>1188</v>
      </c>
      <c r="R245" s="64" t="s">
        <v>1188</v>
      </c>
    </row>
    <row r="246" spans="1:18" s="14" customFormat="1" ht="15.75" customHeight="1" x14ac:dyDescent="0.35">
      <c r="A246" s="57" t="s">
        <v>674</v>
      </c>
      <c r="B246" s="58" t="s">
        <v>453</v>
      </c>
      <c r="C246" s="58" t="s">
        <v>256</v>
      </c>
      <c r="D246" s="58" t="s">
        <v>585</v>
      </c>
      <c r="E246" s="58" t="s">
        <v>136</v>
      </c>
      <c r="F246" s="59">
        <v>43830</v>
      </c>
      <c r="G246" s="58" t="s">
        <v>13</v>
      </c>
      <c r="H246" s="60">
        <v>40</v>
      </c>
      <c r="I246" s="61" t="s">
        <v>1188</v>
      </c>
      <c r="J246" s="62">
        <v>42951</v>
      </c>
      <c r="K246" s="63"/>
      <c r="L246" s="63"/>
      <c r="M246" s="63" t="s">
        <v>2</v>
      </c>
      <c r="N246" s="63" t="s">
        <v>1234</v>
      </c>
      <c r="O246" s="63" t="s">
        <v>1234</v>
      </c>
      <c r="P246" s="63" t="s">
        <v>2</v>
      </c>
      <c r="Q246" s="63" t="s">
        <v>1188</v>
      </c>
      <c r="R246" s="64" t="s">
        <v>1188</v>
      </c>
    </row>
    <row r="247" spans="1:18" s="14" customFormat="1" ht="15.75" customHeight="1" x14ac:dyDescent="0.35">
      <c r="A247" s="57" t="s">
        <v>705</v>
      </c>
      <c r="B247" s="58" t="s">
        <v>706</v>
      </c>
      <c r="C247" s="58" t="s">
        <v>507</v>
      </c>
      <c r="D247" s="58"/>
      <c r="E247" s="58" t="s">
        <v>106</v>
      </c>
      <c r="F247" s="59">
        <v>43830</v>
      </c>
      <c r="G247" s="58" t="s">
        <v>45</v>
      </c>
      <c r="H247" s="60">
        <v>240</v>
      </c>
      <c r="I247" s="61" t="s">
        <v>1188</v>
      </c>
      <c r="J247" s="62">
        <v>42688</v>
      </c>
      <c r="K247" s="63"/>
      <c r="L247" s="63"/>
      <c r="M247" s="63" t="s">
        <v>2</v>
      </c>
      <c r="N247" s="63" t="s">
        <v>2</v>
      </c>
      <c r="O247" s="63" t="s">
        <v>2</v>
      </c>
      <c r="P247" s="63" t="s">
        <v>2</v>
      </c>
      <c r="Q247" s="63" t="s">
        <v>1188</v>
      </c>
      <c r="R247" s="64" t="s">
        <v>1188</v>
      </c>
    </row>
    <row r="248" spans="1:18" s="14" customFormat="1" ht="15.75" customHeight="1" x14ac:dyDescent="0.35">
      <c r="A248" s="57" t="s">
        <v>722</v>
      </c>
      <c r="B248" s="58" t="s">
        <v>723</v>
      </c>
      <c r="C248" s="58" t="s">
        <v>721</v>
      </c>
      <c r="D248" s="58" t="s">
        <v>657</v>
      </c>
      <c r="E248" s="58" t="s">
        <v>81</v>
      </c>
      <c r="F248" s="59">
        <v>43830</v>
      </c>
      <c r="G248" s="58" t="s">
        <v>11</v>
      </c>
      <c r="H248" s="60">
        <v>200</v>
      </c>
      <c r="I248" s="61" t="s">
        <v>1188</v>
      </c>
      <c r="J248" s="62">
        <v>42745</v>
      </c>
      <c r="K248" s="63"/>
      <c r="L248" s="63"/>
      <c r="M248" s="63" t="s">
        <v>2</v>
      </c>
      <c r="N248" s="63" t="s">
        <v>1234</v>
      </c>
      <c r="O248" s="63" t="s">
        <v>1234</v>
      </c>
      <c r="P248" s="63" t="s">
        <v>2</v>
      </c>
      <c r="Q248" s="63" t="s">
        <v>1188</v>
      </c>
      <c r="R248" s="64" t="s">
        <v>1188</v>
      </c>
    </row>
    <row r="249" spans="1:18" s="14" customFormat="1" ht="15.75" customHeight="1" x14ac:dyDescent="0.35">
      <c r="A249" s="57" t="s">
        <v>724</v>
      </c>
      <c r="B249" s="58" t="s">
        <v>725</v>
      </c>
      <c r="C249" s="58" t="s">
        <v>721</v>
      </c>
      <c r="D249" s="58" t="s">
        <v>657</v>
      </c>
      <c r="E249" s="58" t="s">
        <v>81</v>
      </c>
      <c r="F249" s="59">
        <v>43830</v>
      </c>
      <c r="G249" s="58" t="s">
        <v>11</v>
      </c>
      <c r="H249" s="60">
        <v>200</v>
      </c>
      <c r="I249" s="61" t="s">
        <v>1188</v>
      </c>
      <c r="J249" s="62">
        <v>42745</v>
      </c>
      <c r="K249" s="63"/>
      <c r="L249" s="63"/>
      <c r="M249" s="63" t="s">
        <v>2</v>
      </c>
      <c r="N249" s="63" t="s">
        <v>1234</v>
      </c>
      <c r="O249" s="63" t="s">
        <v>1234</v>
      </c>
      <c r="P249" s="63" t="s">
        <v>2</v>
      </c>
      <c r="Q249" s="63" t="s">
        <v>1188</v>
      </c>
      <c r="R249" s="64" t="s">
        <v>1188</v>
      </c>
    </row>
    <row r="250" spans="1:18" s="14" customFormat="1" ht="15.75" customHeight="1" x14ac:dyDescent="0.35">
      <c r="A250" s="57" t="s">
        <v>768</v>
      </c>
      <c r="B250" s="58" t="s">
        <v>769</v>
      </c>
      <c r="C250" s="58" t="s">
        <v>721</v>
      </c>
      <c r="D250" s="58" t="s">
        <v>770</v>
      </c>
      <c r="E250" s="58" t="s">
        <v>103</v>
      </c>
      <c r="F250" s="59">
        <v>43830</v>
      </c>
      <c r="G250" s="58" t="s">
        <v>11</v>
      </c>
      <c r="H250" s="60">
        <v>200</v>
      </c>
      <c r="I250" s="61" t="s">
        <v>1188</v>
      </c>
      <c r="J250" s="62">
        <v>42858</v>
      </c>
      <c r="K250" s="63"/>
      <c r="L250" s="63"/>
      <c r="M250" s="63" t="s">
        <v>2</v>
      </c>
      <c r="N250" s="63" t="s">
        <v>1234</v>
      </c>
      <c r="O250" s="63" t="s">
        <v>1234</v>
      </c>
      <c r="P250" s="63" t="s">
        <v>2</v>
      </c>
      <c r="Q250" s="63" t="s">
        <v>1188</v>
      </c>
      <c r="R250" s="64" t="s">
        <v>1188</v>
      </c>
    </row>
    <row r="251" spans="1:18" s="14" customFormat="1" ht="15.75" customHeight="1" x14ac:dyDescent="0.35">
      <c r="A251" s="57" t="s">
        <v>771</v>
      </c>
      <c r="B251" s="58" t="s">
        <v>772</v>
      </c>
      <c r="C251" s="58" t="s">
        <v>721</v>
      </c>
      <c r="D251" s="58" t="s">
        <v>530</v>
      </c>
      <c r="E251" s="58" t="s">
        <v>103</v>
      </c>
      <c r="F251" s="59">
        <v>43830</v>
      </c>
      <c r="G251" s="58" t="s">
        <v>11</v>
      </c>
      <c r="H251" s="60">
        <v>200</v>
      </c>
      <c r="I251" s="61" t="s">
        <v>1188</v>
      </c>
      <c r="J251" s="62">
        <v>42858</v>
      </c>
      <c r="K251" s="63"/>
      <c r="L251" s="63"/>
      <c r="M251" s="63" t="s">
        <v>2</v>
      </c>
      <c r="N251" s="63" t="s">
        <v>1234</v>
      </c>
      <c r="O251" s="63" t="s">
        <v>1234</v>
      </c>
      <c r="P251" s="63" t="s">
        <v>2</v>
      </c>
      <c r="Q251" s="63" t="s">
        <v>1188</v>
      </c>
      <c r="R251" s="64" t="s">
        <v>1188</v>
      </c>
    </row>
    <row r="252" spans="1:18" s="14" customFormat="1" ht="15.75" customHeight="1" x14ac:dyDescent="0.35">
      <c r="A252" s="57" t="s">
        <v>782</v>
      </c>
      <c r="B252" s="58" t="s">
        <v>783</v>
      </c>
      <c r="C252" s="58" t="s">
        <v>721</v>
      </c>
      <c r="D252" s="58" t="s">
        <v>784</v>
      </c>
      <c r="E252" s="58" t="s">
        <v>103</v>
      </c>
      <c r="F252" s="59">
        <v>43830</v>
      </c>
      <c r="G252" s="58" t="s">
        <v>11</v>
      </c>
      <c r="H252" s="60">
        <v>200</v>
      </c>
      <c r="I252" s="61" t="s">
        <v>1188</v>
      </c>
      <c r="J252" s="62">
        <v>42858</v>
      </c>
      <c r="K252" s="63"/>
      <c r="L252" s="63"/>
      <c r="M252" s="63" t="s">
        <v>2</v>
      </c>
      <c r="N252" s="63" t="s">
        <v>1234</v>
      </c>
      <c r="O252" s="63" t="s">
        <v>1234</v>
      </c>
      <c r="P252" s="63" t="s">
        <v>2</v>
      </c>
      <c r="Q252" s="63" t="s">
        <v>1188</v>
      </c>
      <c r="R252" s="64" t="s">
        <v>1188</v>
      </c>
    </row>
    <row r="253" spans="1:18" s="14" customFormat="1" ht="15.75" customHeight="1" x14ac:dyDescent="0.35">
      <c r="A253" s="57" t="s">
        <v>785</v>
      </c>
      <c r="B253" s="58" t="s">
        <v>786</v>
      </c>
      <c r="C253" s="58" t="s">
        <v>721</v>
      </c>
      <c r="D253" s="58" t="s">
        <v>784</v>
      </c>
      <c r="E253" s="58" t="s">
        <v>103</v>
      </c>
      <c r="F253" s="59">
        <v>43830</v>
      </c>
      <c r="G253" s="58" t="s">
        <v>11</v>
      </c>
      <c r="H253" s="60">
        <v>200</v>
      </c>
      <c r="I253" s="61" t="s">
        <v>1188</v>
      </c>
      <c r="J253" s="62">
        <v>42858</v>
      </c>
      <c r="K253" s="63"/>
      <c r="L253" s="63"/>
      <c r="M253" s="63" t="s">
        <v>2</v>
      </c>
      <c r="N253" s="63" t="s">
        <v>1234</v>
      </c>
      <c r="O253" s="63" t="s">
        <v>1234</v>
      </c>
      <c r="P253" s="63" t="s">
        <v>2</v>
      </c>
      <c r="Q253" s="63" t="s">
        <v>1188</v>
      </c>
      <c r="R253" s="64" t="s">
        <v>1188</v>
      </c>
    </row>
    <row r="254" spans="1:18" s="14" customFormat="1" ht="15.75" customHeight="1" x14ac:dyDescent="0.35">
      <c r="A254" s="57" t="s">
        <v>802</v>
      </c>
      <c r="B254" s="58" t="s">
        <v>803</v>
      </c>
      <c r="C254" s="58" t="s">
        <v>159</v>
      </c>
      <c r="D254" s="58" t="s">
        <v>271</v>
      </c>
      <c r="E254" s="58" t="s">
        <v>53</v>
      </c>
      <c r="F254" s="59">
        <v>43830</v>
      </c>
      <c r="G254" s="58" t="s">
        <v>11</v>
      </c>
      <c r="H254" s="60">
        <v>200</v>
      </c>
      <c r="I254" s="61" t="s">
        <v>1188</v>
      </c>
      <c r="J254" s="62">
        <v>42909</v>
      </c>
      <c r="K254" s="63"/>
      <c r="L254" s="63"/>
      <c r="M254" s="63" t="s">
        <v>2</v>
      </c>
      <c r="N254" s="63" t="s">
        <v>1234</v>
      </c>
      <c r="O254" s="63" t="s">
        <v>1234</v>
      </c>
      <c r="P254" s="63" t="s">
        <v>2</v>
      </c>
      <c r="Q254" s="63" t="s">
        <v>1188</v>
      </c>
      <c r="R254" s="64" t="s">
        <v>1188</v>
      </c>
    </row>
    <row r="255" spans="1:18" s="14" customFormat="1" ht="15.75" customHeight="1" x14ac:dyDescent="0.35">
      <c r="A255" s="57" t="s">
        <v>824</v>
      </c>
      <c r="B255" s="58" t="s">
        <v>311</v>
      </c>
      <c r="C255" s="58" t="s">
        <v>825</v>
      </c>
      <c r="D255" s="58" t="s">
        <v>826</v>
      </c>
      <c r="E255" s="58" t="s">
        <v>137</v>
      </c>
      <c r="F255" s="59">
        <v>43830</v>
      </c>
      <c r="G255" s="58" t="s">
        <v>13</v>
      </c>
      <c r="H255" s="60">
        <v>500</v>
      </c>
      <c r="I255" s="61" t="s">
        <v>1188</v>
      </c>
      <c r="J255" s="62">
        <v>42954</v>
      </c>
      <c r="K255" s="63"/>
      <c r="L255" s="63"/>
      <c r="M255" s="63" t="s">
        <v>2</v>
      </c>
      <c r="N255" s="63" t="s">
        <v>1234</v>
      </c>
      <c r="O255" s="63" t="s">
        <v>1234</v>
      </c>
      <c r="P255" s="63" t="s">
        <v>2</v>
      </c>
      <c r="Q255" s="63" t="s">
        <v>1188</v>
      </c>
      <c r="R255" s="64" t="s">
        <v>1188</v>
      </c>
    </row>
    <row r="256" spans="1:18" s="14" customFormat="1" ht="15.75" customHeight="1" x14ac:dyDescent="0.35">
      <c r="A256" s="57" t="s">
        <v>845</v>
      </c>
      <c r="B256" s="58" t="s">
        <v>846</v>
      </c>
      <c r="C256" s="58" t="s">
        <v>847</v>
      </c>
      <c r="D256" s="58" t="s">
        <v>848</v>
      </c>
      <c r="E256" s="58" t="s">
        <v>35</v>
      </c>
      <c r="F256" s="59">
        <v>43830</v>
      </c>
      <c r="G256" s="58" t="s">
        <v>13</v>
      </c>
      <c r="H256" s="60">
        <v>186.3</v>
      </c>
      <c r="I256" s="61" t="s">
        <v>1188</v>
      </c>
      <c r="J256" s="62">
        <v>42937</v>
      </c>
      <c r="K256" s="63"/>
      <c r="L256" s="63"/>
      <c r="M256" s="63" t="s">
        <v>2</v>
      </c>
      <c r="N256" s="63" t="s">
        <v>1234</v>
      </c>
      <c r="O256" s="63" t="s">
        <v>1234</v>
      </c>
      <c r="P256" s="63" t="s">
        <v>2</v>
      </c>
      <c r="Q256" s="63" t="s">
        <v>1188</v>
      </c>
      <c r="R256" s="64" t="s">
        <v>1188</v>
      </c>
    </row>
    <row r="257" spans="1:18" s="14" customFormat="1" ht="15.75" customHeight="1" x14ac:dyDescent="0.35">
      <c r="A257" s="57" t="s">
        <v>851</v>
      </c>
      <c r="B257" s="58" t="s">
        <v>852</v>
      </c>
      <c r="C257" s="58" t="s">
        <v>775</v>
      </c>
      <c r="D257" s="58" t="s">
        <v>314</v>
      </c>
      <c r="E257" s="58" t="s">
        <v>108</v>
      </c>
      <c r="F257" s="59">
        <v>43830</v>
      </c>
      <c r="G257" s="58" t="s">
        <v>13</v>
      </c>
      <c r="H257" s="60">
        <v>200</v>
      </c>
      <c r="I257" s="61" t="s">
        <v>1188</v>
      </c>
      <c r="J257" s="62">
        <v>42933</v>
      </c>
      <c r="K257" s="63"/>
      <c r="L257" s="63"/>
      <c r="M257" s="63" t="s">
        <v>2</v>
      </c>
      <c r="N257" s="63" t="s">
        <v>1234</v>
      </c>
      <c r="O257" s="63" t="s">
        <v>1234</v>
      </c>
      <c r="P257" s="63" t="s">
        <v>2</v>
      </c>
      <c r="Q257" s="63" t="s">
        <v>1188</v>
      </c>
      <c r="R257" s="64" t="s">
        <v>1188</v>
      </c>
    </row>
    <row r="258" spans="1:18" s="14" customFormat="1" ht="15.75" customHeight="1" x14ac:dyDescent="0.35">
      <c r="A258" s="57" t="s">
        <v>888</v>
      </c>
      <c r="B258" s="58" t="s">
        <v>889</v>
      </c>
      <c r="C258" s="58" t="s">
        <v>890</v>
      </c>
      <c r="D258" s="58" t="s">
        <v>891</v>
      </c>
      <c r="E258" s="58" t="s">
        <v>92</v>
      </c>
      <c r="F258" s="59">
        <v>43830</v>
      </c>
      <c r="G258" s="58" t="s">
        <v>13</v>
      </c>
      <c r="H258" s="60">
        <v>200</v>
      </c>
      <c r="I258" s="61" t="s">
        <v>1188</v>
      </c>
      <c r="J258" s="62">
        <v>42951</v>
      </c>
      <c r="K258" s="63"/>
      <c r="L258" s="63"/>
      <c r="M258" s="63" t="s">
        <v>2</v>
      </c>
      <c r="N258" s="63" t="s">
        <v>1234</v>
      </c>
      <c r="O258" s="63" t="s">
        <v>1234</v>
      </c>
      <c r="P258" s="63" t="s">
        <v>2</v>
      </c>
      <c r="Q258" s="63" t="s">
        <v>1188</v>
      </c>
      <c r="R258" s="64" t="s">
        <v>1188</v>
      </c>
    </row>
    <row r="259" spans="1:18" s="14" customFormat="1" ht="15.75" customHeight="1" x14ac:dyDescent="0.35">
      <c r="A259" s="57" t="s">
        <v>896</v>
      </c>
      <c r="B259" s="58" t="s">
        <v>897</v>
      </c>
      <c r="C259" s="58" t="s">
        <v>898</v>
      </c>
      <c r="D259" s="58" t="s">
        <v>899</v>
      </c>
      <c r="E259" s="58" t="s">
        <v>73</v>
      </c>
      <c r="F259" s="59">
        <v>43830</v>
      </c>
      <c r="G259" s="58" t="s">
        <v>13</v>
      </c>
      <c r="H259" s="60">
        <v>150</v>
      </c>
      <c r="I259" s="61" t="s">
        <v>1188</v>
      </c>
      <c r="J259" s="62">
        <v>42964</v>
      </c>
      <c r="K259" s="63"/>
      <c r="L259" s="63"/>
      <c r="M259" s="63" t="s">
        <v>2</v>
      </c>
      <c r="N259" s="63" t="s">
        <v>1234</v>
      </c>
      <c r="O259" s="63" t="s">
        <v>1234</v>
      </c>
      <c r="P259" s="63" t="s">
        <v>2</v>
      </c>
      <c r="Q259" s="63" t="s">
        <v>1188</v>
      </c>
      <c r="R259" s="64" t="s">
        <v>1188</v>
      </c>
    </row>
    <row r="260" spans="1:18" s="14" customFormat="1" ht="15.75" customHeight="1" x14ac:dyDescent="0.35">
      <c r="A260" s="57" t="s">
        <v>900</v>
      </c>
      <c r="B260" s="58" t="s">
        <v>901</v>
      </c>
      <c r="C260" s="58" t="s">
        <v>84</v>
      </c>
      <c r="D260" s="58" t="s">
        <v>902</v>
      </c>
      <c r="E260" s="58" t="s">
        <v>81</v>
      </c>
      <c r="F260" s="59">
        <v>43830</v>
      </c>
      <c r="G260" s="58" t="s">
        <v>11</v>
      </c>
      <c r="H260" s="60">
        <v>201</v>
      </c>
      <c r="I260" s="61" t="s">
        <v>1188</v>
      </c>
      <c r="J260" s="62">
        <v>42991</v>
      </c>
      <c r="K260" s="63"/>
      <c r="L260" s="63"/>
      <c r="M260" s="63" t="s">
        <v>2</v>
      </c>
      <c r="N260" s="63" t="s">
        <v>1234</v>
      </c>
      <c r="O260" s="63" t="s">
        <v>1234</v>
      </c>
      <c r="P260" s="63" t="s">
        <v>2</v>
      </c>
      <c r="Q260" s="63" t="s">
        <v>1188</v>
      </c>
      <c r="R260" s="64" t="s">
        <v>1188</v>
      </c>
    </row>
    <row r="261" spans="1:18" s="14" customFormat="1" ht="15.75" customHeight="1" x14ac:dyDescent="0.35">
      <c r="A261" s="57" t="s">
        <v>905</v>
      </c>
      <c r="B261" s="58" t="s">
        <v>906</v>
      </c>
      <c r="C261" s="58" t="s">
        <v>84</v>
      </c>
      <c r="D261" s="58" t="s">
        <v>907</v>
      </c>
      <c r="E261" s="58" t="s">
        <v>104</v>
      </c>
      <c r="F261" s="59">
        <v>43830</v>
      </c>
      <c r="G261" s="58" t="s">
        <v>11</v>
      </c>
      <c r="H261" s="60">
        <v>200.2</v>
      </c>
      <c r="I261" s="61" t="s">
        <v>1188</v>
      </c>
      <c r="J261" s="62">
        <v>43018</v>
      </c>
      <c r="K261" s="63"/>
      <c r="L261" s="63"/>
      <c r="M261" s="63" t="s">
        <v>2</v>
      </c>
      <c r="N261" s="63"/>
      <c r="O261" s="63"/>
      <c r="P261" s="63" t="s">
        <v>2</v>
      </c>
      <c r="Q261" s="63" t="s">
        <v>1188</v>
      </c>
      <c r="R261" s="64" t="s">
        <v>1188</v>
      </c>
    </row>
    <row r="262" spans="1:18" s="14" customFormat="1" ht="15.75" customHeight="1" x14ac:dyDescent="0.35">
      <c r="A262" s="57" t="s">
        <v>916</v>
      </c>
      <c r="B262" s="58" t="s">
        <v>917</v>
      </c>
      <c r="C262" s="58" t="s">
        <v>84</v>
      </c>
      <c r="D262" s="58" t="s">
        <v>918</v>
      </c>
      <c r="E262" s="58" t="s">
        <v>397</v>
      </c>
      <c r="F262" s="59">
        <v>43830</v>
      </c>
      <c r="G262" s="58" t="s">
        <v>11</v>
      </c>
      <c r="H262" s="60">
        <v>201</v>
      </c>
      <c r="I262" s="61" t="s">
        <v>1188</v>
      </c>
      <c r="J262" s="62">
        <v>43040</v>
      </c>
      <c r="K262" s="63"/>
      <c r="L262" s="63"/>
      <c r="M262" s="63" t="s">
        <v>2</v>
      </c>
      <c r="N262" s="63" t="s">
        <v>1234</v>
      </c>
      <c r="O262" s="63" t="s">
        <v>1234</v>
      </c>
      <c r="P262" s="63" t="s">
        <v>2</v>
      </c>
      <c r="Q262" s="63" t="s">
        <v>1188</v>
      </c>
      <c r="R262" s="64" t="s">
        <v>1188</v>
      </c>
    </row>
    <row r="263" spans="1:18" s="14" customFormat="1" ht="15.75" customHeight="1" x14ac:dyDescent="0.35">
      <c r="A263" s="57" t="s">
        <v>925</v>
      </c>
      <c r="B263" s="58" t="s">
        <v>926</v>
      </c>
      <c r="C263" s="58" t="s">
        <v>890</v>
      </c>
      <c r="D263" s="58" t="s">
        <v>927</v>
      </c>
      <c r="E263" s="58" t="s">
        <v>57</v>
      </c>
      <c r="F263" s="59">
        <v>43830</v>
      </c>
      <c r="G263" s="58" t="s">
        <v>13</v>
      </c>
      <c r="H263" s="60">
        <v>150</v>
      </c>
      <c r="I263" s="61" t="s">
        <v>1188</v>
      </c>
      <c r="J263" s="62">
        <v>43017</v>
      </c>
      <c r="K263" s="63"/>
      <c r="L263" s="63"/>
      <c r="M263" s="63" t="s">
        <v>2</v>
      </c>
      <c r="N263" s="63" t="s">
        <v>1234</v>
      </c>
      <c r="O263" s="63" t="s">
        <v>1234</v>
      </c>
      <c r="P263" s="63" t="s">
        <v>2</v>
      </c>
      <c r="Q263" s="63" t="s">
        <v>1188</v>
      </c>
      <c r="R263" s="64" t="s">
        <v>1188</v>
      </c>
    </row>
    <row r="264" spans="1:18" s="14" customFormat="1" ht="15.75" customHeight="1" x14ac:dyDescent="0.35">
      <c r="A264" s="57" t="s">
        <v>962</v>
      </c>
      <c r="B264" s="58" t="s">
        <v>963</v>
      </c>
      <c r="C264" s="58" t="s">
        <v>957</v>
      </c>
      <c r="D264" s="58" t="s">
        <v>964</v>
      </c>
      <c r="E264" s="58" t="s">
        <v>52</v>
      </c>
      <c r="F264" s="59">
        <v>43830</v>
      </c>
      <c r="G264" s="58" t="s">
        <v>13</v>
      </c>
      <c r="H264" s="60">
        <v>100</v>
      </c>
      <c r="I264" s="61" t="s">
        <v>1188</v>
      </c>
      <c r="J264" s="62">
        <v>43080</v>
      </c>
      <c r="K264" s="63"/>
      <c r="L264" s="63"/>
      <c r="M264" s="63" t="s">
        <v>2</v>
      </c>
      <c r="N264" s="63" t="s">
        <v>1234</v>
      </c>
      <c r="O264" s="63" t="s">
        <v>1234</v>
      </c>
      <c r="P264" s="63" t="s">
        <v>2</v>
      </c>
      <c r="Q264" s="63" t="s">
        <v>1188</v>
      </c>
      <c r="R264" s="64" t="s">
        <v>1188</v>
      </c>
    </row>
    <row r="265" spans="1:18" s="14" customFormat="1" ht="15.75" customHeight="1" x14ac:dyDescent="0.35">
      <c r="A265" s="57" t="s">
        <v>977</v>
      </c>
      <c r="B265" s="58" t="s">
        <v>978</v>
      </c>
      <c r="C265" s="58" t="s">
        <v>979</v>
      </c>
      <c r="D265" s="58" t="s">
        <v>784</v>
      </c>
      <c r="E265" s="58" t="s">
        <v>103</v>
      </c>
      <c r="F265" s="59">
        <v>43830</v>
      </c>
      <c r="G265" s="58" t="s">
        <v>11</v>
      </c>
      <c r="H265" s="60">
        <v>200</v>
      </c>
      <c r="I265" s="61" t="s">
        <v>1188</v>
      </c>
      <c r="J265" s="62">
        <v>43052</v>
      </c>
      <c r="K265" s="63"/>
      <c r="L265" s="63"/>
      <c r="M265" s="63" t="s">
        <v>2</v>
      </c>
      <c r="N265" s="63" t="s">
        <v>1234</v>
      </c>
      <c r="O265" s="63" t="s">
        <v>1234</v>
      </c>
      <c r="P265" s="63" t="s">
        <v>2</v>
      </c>
      <c r="Q265" s="63" t="s">
        <v>1188</v>
      </c>
      <c r="R265" s="64" t="s">
        <v>1188</v>
      </c>
    </row>
    <row r="266" spans="1:18" s="14" customFormat="1" ht="15.75" customHeight="1" x14ac:dyDescent="0.35">
      <c r="A266" s="57" t="s">
        <v>980</v>
      </c>
      <c r="B266" s="58" t="s">
        <v>981</v>
      </c>
      <c r="C266" s="58" t="s">
        <v>979</v>
      </c>
      <c r="D266" s="58" t="s">
        <v>784</v>
      </c>
      <c r="E266" s="58" t="s">
        <v>103</v>
      </c>
      <c r="F266" s="59">
        <v>43830</v>
      </c>
      <c r="G266" s="58" t="s">
        <v>11</v>
      </c>
      <c r="H266" s="60">
        <v>200</v>
      </c>
      <c r="I266" s="61" t="s">
        <v>1188</v>
      </c>
      <c r="J266" s="62">
        <v>43052</v>
      </c>
      <c r="K266" s="63"/>
      <c r="L266" s="63"/>
      <c r="M266" s="63" t="s">
        <v>2</v>
      </c>
      <c r="N266" s="63" t="s">
        <v>1234</v>
      </c>
      <c r="O266" s="63" t="s">
        <v>1234</v>
      </c>
      <c r="P266" s="63" t="s">
        <v>2</v>
      </c>
      <c r="Q266" s="63" t="s">
        <v>1188</v>
      </c>
      <c r="R266" s="64" t="s">
        <v>1188</v>
      </c>
    </row>
    <row r="267" spans="1:18" s="14" customFormat="1" ht="15.75" customHeight="1" x14ac:dyDescent="0.35">
      <c r="A267" s="57" t="s">
        <v>1005</v>
      </c>
      <c r="B267" s="58" t="s">
        <v>1006</v>
      </c>
      <c r="C267" s="58" t="s">
        <v>84</v>
      </c>
      <c r="D267" s="58" t="s">
        <v>1007</v>
      </c>
      <c r="E267" s="58" t="s">
        <v>73</v>
      </c>
      <c r="F267" s="59">
        <v>43830</v>
      </c>
      <c r="G267" s="58" t="s">
        <v>13</v>
      </c>
      <c r="H267" s="60">
        <v>200</v>
      </c>
      <c r="I267" s="61" t="s">
        <v>1188</v>
      </c>
      <c r="J267" s="62">
        <v>43108</v>
      </c>
      <c r="K267" s="63"/>
      <c r="L267" s="63"/>
      <c r="M267" s="63" t="s">
        <v>2</v>
      </c>
      <c r="N267" s="63" t="s">
        <v>1234</v>
      </c>
      <c r="O267" s="63" t="s">
        <v>1234</v>
      </c>
      <c r="P267" s="63" t="s">
        <v>2</v>
      </c>
      <c r="Q267" s="63" t="s">
        <v>1188</v>
      </c>
      <c r="R267" s="64" t="s">
        <v>1188</v>
      </c>
    </row>
    <row r="268" spans="1:18" s="14" customFormat="1" ht="15.75" customHeight="1" x14ac:dyDescent="0.35">
      <c r="A268" s="57" t="s">
        <v>522</v>
      </c>
      <c r="B268" s="58" t="s">
        <v>151</v>
      </c>
      <c r="C268" s="58" t="s">
        <v>523</v>
      </c>
      <c r="D268" s="58" t="s">
        <v>524</v>
      </c>
      <c r="E268" s="58" t="s">
        <v>38</v>
      </c>
      <c r="F268" s="59">
        <v>43830</v>
      </c>
      <c r="G268" s="58" t="s">
        <v>11</v>
      </c>
      <c r="H268" s="60">
        <v>144.9</v>
      </c>
      <c r="I268" s="61" t="s">
        <v>1239</v>
      </c>
      <c r="J268" s="62">
        <v>42496</v>
      </c>
      <c r="K268" s="63"/>
      <c r="L268" s="63">
        <v>43069</v>
      </c>
      <c r="M268" s="63" t="s">
        <v>2</v>
      </c>
      <c r="N268" s="63" t="s">
        <v>1234</v>
      </c>
      <c r="O268" s="63" t="s">
        <v>1234</v>
      </c>
      <c r="P268" s="63" t="s">
        <v>2</v>
      </c>
      <c r="Q268" s="63" t="s">
        <v>1188</v>
      </c>
      <c r="R268" s="64" t="s">
        <v>1188</v>
      </c>
    </row>
    <row r="269" spans="1:18" s="14" customFormat="1" ht="15.75" customHeight="1" x14ac:dyDescent="0.35">
      <c r="A269" s="57" t="s">
        <v>575</v>
      </c>
      <c r="B269" s="58" t="s">
        <v>576</v>
      </c>
      <c r="C269" s="58" t="s">
        <v>159</v>
      </c>
      <c r="D269" s="58" t="s">
        <v>271</v>
      </c>
      <c r="E269" s="58" t="s">
        <v>53</v>
      </c>
      <c r="F269" s="59">
        <v>43830</v>
      </c>
      <c r="G269" s="58" t="s">
        <v>11</v>
      </c>
      <c r="H269" s="60">
        <v>200</v>
      </c>
      <c r="I269" s="61" t="s">
        <v>1239</v>
      </c>
      <c r="J269" s="62">
        <v>42319</v>
      </c>
      <c r="K269" s="63"/>
      <c r="L269" s="63">
        <v>43069</v>
      </c>
      <c r="M269" s="63" t="s">
        <v>2</v>
      </c>
      <c r="N269" s="63" t="s">
        <v>1234</v>
      </c>
      <c r="O269" s="63" t="s">
        <v>1234</v>
      </c>
      <c r="P269" s="63" t="s">
        <v>2</v>
      </c>
      <c r="Q269" s="63" t="s">
        <v>1188</v>
      </c>
      <c r="R269" s="64" t="s">
        <v>1188</v>
      </c>
    </row>
    <row r="270" spans="1:18" s="14" customFormat="1" ht="15.75" customHeight="1" x14ac:dyDescent="0.35">
      <c r="A270" s="57" t="s">
        <v>461</v>
      </c>
      <c r="B270" s="58" t="s">
        <v>462</v>
      </c>
      <c r="C270" s="58" t="s">
        <v>169</v>
      </c>
      <c r="D270" s="58" t="s">
        <v>158</v>
      </c>
      <c r="E270" s="58" t="s">
        <v>127</v>
      </c>
      <c r="F270" s="59">
        <v>43831</v>
      </c>
      <c r="G270" s="58" t="s">
        <v>11</v>
      </c>
      <c r="H270" s="60">
        <v>200.1</v>
      </c>
      <c r="I270" s="61" t="s">
        <v>1188</v>
      </c>
      <c r="J270" s="62">
        <v>42191</v>
      </c>
      <c r="K270" s="63"/>
      <c r="L270" s="63"/>
      <c r="M270" s="63" t="s">
        <v>2</v>
      </c>
      <c r="N270" s="63" t="s">
        <v>1234</v>
      </c>
      <c r="O270" s="63" t="s">
        <v>1234</v>
      </c>
      <c r="P270" s="63" t="s">
        <v>2</v>
      </c>
      <c r="Q270" s="63" t="s">
        <v>1188</v>
      </c>
      <c r="R270" s="64" t="s">
        <v>1188</v>
      </c>
    </row>
    <row r="271" spans="1:18" s="14" customFormat="1" ht="15.75" customHeight="1" x14ac:dyDescent="0.35">
      <c r="A271" s="57" t="s">
        <v>1227</v>
      </c>
      <c r="B271" s="58" t="s">
        <v>1228</v>
      </c>
      <c r="C271" s="58" t="s">
        <v>1098</v>
      </c>
      <c r="D271" s="58" t="s">
        <v>1229</v>
      </c>
      <c r="E271" s="58" t="s">
        <v>105</v>
      </c>
      <c r="F271" s="59">
        <v>43862</v>
      </c>
      <c r="G271" s="58" t="s">
        <v>13</v>
      </c>
      <c r="H271" s="60">
        <v>120</v>
      </c>
      <c r="I271" s="61" t="s">
        <v>1188</v>
      </c>
      <c r="J271" s="62"/>
      <c r="K271" s="63"/>
      <c r="L271" s="63"/>
      <c r="M271" s="63" t="s">
        <v>2</v>
      </c>
      <c r="N271" s="63" t="s">
        <v>1234</v>
      </c>
      <c r="O271" s="63" t="s">
        <v>1234</v>
      </c>
      <c r="P271" s="63" t="s">
        <v>2</v>
      </c>
      <c r="Q271" s="63" t="s">
        <v>1188</v>
      </c>
      <c r="R271" s="64" t="s">
        <v>1188</v>
      </c>
    </row>
    <row r="272" spans="1:18" s="14" customFormat="1" ht="15.75" customHeight="1" x14ac:dyDescent="0.35">
      <c r="A272" s="57" t="s">
        <v>1036</v>
      </c>
      <c r="B272" s="58" t="s">
        <v>1037</v>
      </c>
      <c r="C272" s="58" t="s">
        <v>1204</v>
      </c>
      <c r="D272" s="58" t="s">
        <v>632</v>
      </c>
      <c r="E272" s="58" t="s">
        <v>48</v>
      </c>
      <c r="F272" s="59">
        <v>43891</v>
      </c>
      <c r="G272" s="58" t="s">
        <v>13</v>
      </c>
      <c r="H272" s="60">
        <v>200</v>
      </c>
      <c r="I272" s="61" t="s">
        <v>1188</v>
      </c>
      <c r="J272" s="62">
        <v>42586</v>
      </c>
      <c r="K272" s="63"/>
      <c r="L272" s="63"/>
      <c r="M272" s="63" t="s">
        <v>2</v>
      </c>
      <c r="N272" s="63" t="s">
        <v>1234</v>
      </c>
      <c r="O272" s="63" t="s">
        <v>1234</v>
      </c>
      <c r="P272" s="63" t="s">
        <v>2</v>
      </c>
      <c r="Q272" s="63" t="s">
        <v>1188</v>
      </c>
      <c r="R272" s="64" t="s">
        <v>1188</v>
      </c>
    </row>
    <row r="273" spans="1:18" s="14" customFormat="1" ht="15.75" customHeight="1" x14ac:dyDescent="0.35">
      <c r="A273" s="57" t="s">
        <v>1082</v>
      </c>
      <c r="B273" s="58" t="s">
        <v>1083</v>
      </c>
      <c r="C273" s="58" t="s">
        <v>290</v>
      </c>
      <c r="D273" s="58" t="s">
        <v>1084</v>
      </c>
      <c r="E273" s="58" t="s">
        <v>55</v>
      </c>
      <c r="F273" s="59">
        <v>43891</v>
      </c>
      <c r="G273" s="58" t="s">
        <v>13</v>
      </c>
      <c r="H273" s="60">
        <v>105</v>
      </c>
      <c r="I273" s="61" t="s">
        <v>1188</v>
      </c>
      <c r="J273" s="62">
        <v>43021</v>
      </c>
      <c r="K273" s="63"/>
      <c r="L273" s="63"/>
      <c r="M273" s="63" t="s">
        <v>2</v>
      </c>
      <c r="N273" s="63" t="s">
        <v>1234</v>
      </c>
      <c r="O273" s="63" t="s">
        <v>1234</v>
      </c>
      <c r="P273" s="63" t="s">
        <v>2</v>
      </c>
      <c r="Q273" s="63" t="s">
        <v>1188</v>
      </c>
      <c r="R273" s="64" t="s">
        <v>1188</v>
      </c>
    </row>
    <row r="274" spans="1:18" s="14" customFormat="1" ht="15.75" customHeight="1" x14ac:dyDescent="0.35">
      <c r="A274" s="57" t="s">
        <v>1085</v>
      </c>
      <c r="B274" s="58" t="s">
        <v>1086</v>
      </c>
      <c r="C274" s="58" t="s">
        <v>523</v>
      </c>
      <c r="D274" s="58" t="s">
        <v>1087</v>
      </c>
      <c r="E274" s="58" t="s">
        <v>106</v>
      </c>
      <c r="F274" s="59">
        <v>43891</v>
      </c>
      <c r="G274" s="58" t="s">
        <v>11</v>
      </c>
      <c r="H274" s="60">
        <v>151.19999999999999</v>
      </c>
      <c r="I274" s="61" t="s">
        <v>1188</v>
      </c>
      <c r="J274" s="62">
        <v>43033</v>
      </c>
      <c r="K274" s="63"/>
      <c r="L274" s="63"/>
      <c r="M274" s="63" t="s">
        <v>2</v>
      </c>
      <c r="N274" s="63" t="s">
        <v>1234</v>
      </c>
      <c r="O274" s="63" t="s">
        <v>1234</v>
      </c>
      <c r="P274" s="63" t="s">
        <v>2</v>
      </c>
      <c r="Q274" s="63" t="s">
        <v>1188</v>
      </c>
      <c r="R274" s="64" t="s">
        <v>1188</v>
      </c>
    </row>
    <row r="275" spans="1:18" s="14" customFormat="1" ht="15.75" customHeight="1" x14ac:dyDescent="0.35">
      <c r="A275" s="57" t="s">
        <v>1096</v>
      </c>
      <c r="B275" s="58" t="s">
        <v>1097</v>
      </c>
      <c r="C275" s="58" t="s">
        <v>1098</v>
      </c>
      <c r="D275" s="58" t="s">
        <v>1099</v>
      </c>
      <c r="E275" s="58" t="s">
        <v>74</v>
      </c>
      <c r="F275" s="59">
        <v>43891</v>
      </c>
      <c r="G275" s="58" t="s">
        <v>13</v>
      </c>
      <c r="H275" s="60">
        <v>50</v>
      </c>
      <c r="I275" s="61" t="s">
        <v>1188</v>
      </c>
      <c r="J275" s="62">
        <v>43052</v>
      </c>
      <c r="K275" s="63"/>
      <c r="L275" s="63"/>
      <c r="M275" s="63" t="s">
        <v>2</v>
      </c>
      <c r="N275" s="63" t="s">
        <v>1234</v>
      </c>
      <c r="O275" s="63" t="s">
        <v>1234</v>
      </c>
      <c r="P275" s="63" t="s">
        <v>2</v>
      </c>
      <c r="Q275" s="63" t="s">
        <v>1188</v>
      </c>
      <c r="R275" s="64" t="s">
        <v>1188</v>
      </c>
    </row>
    <row r="276" spans="1:18" s="14" customFormat="1" ht="15.75" customHeight="1" x14ac:dyDescent="0.35">
      <c r="A276" s="57" t="s">
        <v>1117</v>
      </c>
      <c r="B276" s="58" t="s">
        <v>1118</v>
      </c>
      <c r="C276" s="58" t="s">
        <v>1098</v>
      </c>
      <c r="D276" s="58" t="s">
        <v>1119</v>
      </c>
      <c r="E276" s="58" t="s">
        <v>77</v>
      </c>
      <c r="F276" s="59">
        <v>43891</v>
      </c>
      <c r="G276" s="58" t="s">
        <v>13</v>
      </c>
      <c r="H276" s="60">
        <v>135</v>
      </c>
      <c r="I276" s="61" t="s">
        <v>1188</v>
      </c>
      <c r="J276" s="62"/>
      <c r="K276" s="63"/>
      <c r="L276" s="63"/>
      <c r="M276" s="63" t="s">
        <v>2</v>
      </c>
      <c r="N276" s="63" t="s">
        <v>1234</v>
      </c>
      <c r="O276" s="63" t="s">
        <v>1234</v>
      </c>
      <c r="P276" s="63" t="s">
        <v>2</v>
      </c>
      <c r="Q276" s="63" t="s">
        <v>1188</v>
      </c>
      <c r="R276" s="64" t="s">
        <v>1188</v>
      </c>
    </row>
    <row r="277" spans="1:18" s="14" customFormat="1" ht="15.75" customHeight="1" x14ac:dyDescent="0.35">
      <c r="A277" s="57" t="s">
        <v>333</v>
      </c>
      <c r="B277" s="58" t="s">
        <v>334</v>
      </c>
      <c r="C277" s="58" t="s">
        <v>328</v>
      </c>
      <c r="D277" s="58" t="s">
        <v>335</v>
      </c>
      <c r="E277" s="58" t="s">
        <v>89</v>
      </c>
      <c r="F277" s="59">
        <v>43933</v>
      </c>
      <c r="G277" s="58" t="s">
        <v>45</v>
      </c>
      <c r="H277" s="60">
        <v>785</v>
      </c>
      <c r="I277" s="61"/>
      <c r="J277" s="62">
        <v>41249</v>
      </c>
      <c r="K277" s="63"/>
      <c r="L277" s="63">
        <v>42044</v>
      </c>
      <c r="M277" s="63" t="s">
        <v>2</v>
      </c>
      <c r="N277" s="63" t="s">
        <v>1</v>
      </c>
      <c r="O277" s="63" t="s">
        <v>1</v>
      </c>
      <c r="P277" s="63" t="s">
        <v>2</v>
      </c>
      <c r="Q277" s="63" t="s">
        <v>1188</v>
      </c>
      <c r="R277" s="64" t="s">
        <v>1188</v>
      </c>
    </row>
    <row r="278" spans="1:18" s="14" customFormat="1" ht="15.75" customHeight="1" x14ac:dyDescent="0.35">
      <c r="A278" s="57" t="s">
        <v>742</v>
      </c>
      <c r="B278" s="58" t="s">
        <v>743</v>
      </c>
      <c r="C278" s="58" t="s">
        <v>534</v>
      </c>
      <c r="D278" s="58" t="s">
        <v>426</v>
      </c>
      <c r="E278" s="58" t="s">
        <v>52</v>
      </c>
      <c r="F278" s="59">
        <v>43951</v>
      </c>
      <c r="G278" s="58" t="s">
        <v>13</v>
      </c>
      <c r="H278" s="60">
        <v>200</v>
      </c>
      <c r="I278" s="61" t="s">
        <v>1188</v>
      </c>
      <c r="J278" s="62">
        <v>42842</v>
      </c>
      <c r="K278" s="63"/>
      <c r="L278" s="63"/>
      <c r="M278" s="63" t="s">
        <v>2</v>
      </c>
      <c r="N278" s="63" t="s">
        <v>1234</v>
      </c>
      <c r="O278" s="63" t="s">
        <v>1234</v>
      </c>
      <c r="P278" s="63" t="s">
        <v>2</v>
      </c>
      <c r="Q278" s="63" t="s">
        <v>1188</v>
      </c>
      <c r="R278" s="64" t="s">
        <v>1188</v>
      </c>
    </row>
    <row r="279" spans="1:18" s="14" customFormat="1" ht="15.75" customHeight="1" x14ac:dyDescent="0.35">
      <c r="A279" s="57" t="s">
        <v>1226</v>
      </c>
      <c r="B279" s="58" t="s">
        <v>1199</v>
      </c>
      <c r="C279" s="58"/>
      <c r="D279" s="58"/>
      <c r="E279" s="58" t="s">
        <v>47</v>
      </c>
      <c r="F279" s="59">
        <v>43952</v>
      </c>
      <c r="G279" s="58" t="s">
        <v>11</v>
      </c>
      <c r="H279" s="60">
        <v>180</v>
      </c>
      <c r="I279" s="61" t="s">
        <v>1188</v>
      </c>
      <c r="J279" s="62"/>
      <c r="K279" s="63"/>
      <c r="L279" s="63"/>
      <c r="M279" s="63" t="s">
        <v>2</v>
      </c>
      <c r="N279" s="63" t="s">
        <v>1234</v>
      </c>
      <c r="O279" s="63" t="s">
        <v>1234</v>
      </c>
      <c r="P279" s="63" t="s">
        <v>2</v>
      </c>
      <c r="Q279" s="63" t="s">
        <v>1188</v>
      </c>
      <c r="R279" s="64" t="s">
        <v>1188</v>
      </c>
    </row>
    <row r="280" spans="1:18" s="14" customFormat="1" ht="15.75" customHeight="1" x14ac:dyDescent="0.35">
      <c r="A280" s="57" t="s">
        <v>1068</v>
      </c>
      <c r="B280" s="58" t="s">
        <v>1069</v>
      </c>
      <c r="C280" s="58" t="s">
        <v>145</v>
      </c>
      <c r="D280" s="58" t="s">
        <v>368</v>
      </c>
      <c r="E280" s="58" t="s">
        <v>65</v>
      </c>
      <c r="F280" s="59">
        <v>43981</v>
      </c>
      <c r="G280" s="58" t="s">
        <v>13</v>
      </c>
      <c r="H280" s="60">
        <v>400</v>
      </c>
      <c r="I280" s="61" t="s">
        <v>1188</v>
      </c>
      <c r="J280" s="62">
        <v>43013</v>
      </c>
      <c r="K280" s="63"/>
      <c r="L280" s="63"/>
      <c r="M280" s="63" t="s">
        <v>2</v>
      </c>
      <c r="N280" s="63" t="s">
        <v>1234</v>
      </c>
      <c r="O280" s="63" t="s">
        <v>1234</v>
      </c>
      <c r="P280" s="63" t="s">
        <v>2</v>
      </c>
      <c r="Q280" s="63" t="s">
        <v>1188</v>
      </c>
      <c r="R280" s="64" t="s">
        <v>1188</v>
      </c>
    </row>
    <row r="281" spans="1:18" s="14" customFormat="1" ht="15.75" customHeight="1" x14ac:dyDescent="0.35">
      <c r="A281" s="57" t="s">
        <v>733</v>
      </c>
      <c r="B281" s="58" t="s">
        <v>734</v>
      </c>
      <c r="C281" s="58" t="s">
        <v>609</v>
      </c>
      <c r="D281" s="58" t="s">
        <v>735</v>
      </c>
      <c r="E281" s="58" t="s">
        <v>62</v>
      </c>
      <c r="F281" s="59">
        <v>43983</v>
      </c>
      <c r="G281" s="58" t="s">
        <v>13</v>
      </c>
      <c r="H281" s="60">
        <v>100</v>
      </c>
      <c r="I281" s="61" t="s">
        <v>1188</v>
      </c>
      <c r="J281" s="62">
        <v>42837</v>
      </c>
      <c r="K281" s="63"/>
      <c r="L281" s="63"/>
      <c r="M281" s="63" t="s">
        <v>2</v>
      </c>
      <c r="N281" s="63" t="s">
        <v>1234</v>
      </c>
      <c r="O281" s="63" t="s">
        <v>1234</v>
      </c>
      <c r="P281" s="63" t="s">
        <v>2</v>
      </c>
      <c r="Q281" s="63" t="s">
        <v>1188</v>
      </c>
      <c r="R281" s="64" t="s">
        <v>1188</v>
      </c>
    </row>
    <row r="282" spans="1:18" s="14" customFormat="1" ht="15.75" customHeight="1" x14ac:dyDescent="0.35">
      <c r="A282" s="57" t="s">
        <v>1034</v>
      </c>
      <c r="B282" s="58" t="s">
        <v>1035</v>
      </c>
      <c r="C282" s="58" t="s">
        <v>1204</v>
      </c>
      <c r="D282" s="58" t="s">
        <v>119</v>
      </c>
      <c r="E282" s="58" t="s">
        <v>118</v>
      </c>
      <c r="F282" s="59">
        <v>43983</v>
      </c>
      <c r="G282" s="58" t="s">
        <v>13</v>
      </c>
      <c r="H282" s="60">
        <v>400</v>
      </c>
      <c r="I282" s="61" t="s">
        <v>1188</v>
      </c>
      <c r="J282" s="62">
        <v>42586</v>
      </c>
      <c r="K282" s="63"/>
      <c r="L282" s="63"/>
      <c r="M282" s="63" t="s">
        <v>2</v>
      </c>
      <c r="N282" s="63" t="s">
        <v>1234</v>
      </c>
      <c r="O282" s="63" t="s">
        <v>1234</v>
      </c>
      <c r="P282" s="63" t="s">
        <v>2</v>
      </c>
      <c r="Q282" s="63" t="s">
        <v>1188</v>
      </c>
      <c r="R282" s="64" t="s">
        <v>1188</v>
      </c>
    </row>
    <row r="283" spans="1:18" s="14" customFormat="1" ht="15.75" customHeight="1" x14ac:dyDescent="0.35">
      <c r="A283" s="57" t="s">
        <v>1093</v>
      </c>
      <c r="B283" s="58" t="s">
        <v>1094</v>
      </c>
      <c r="C283" s="58" t="s">
        <v>290</v>
      </c>
      <c r="D283" s="58" t="s">
        <v>1095</v>
      </c>
      <c r="E283" s="58" t="s">
        <v>117</v>
      </c>
      <c r="F283" s="59">
        <v>44012</v>
      </c>
      <c r="G283" s="58" t="s">
        <v>13</v>
      </c>
      <c r="H283" s="60">
        <v>113</v>
      </c>
      <c r="I283" s="61" t="s">
        <v>1188</v>
      </c>
      <c r="J283" s="62">
        <v>43052</v>
      </c>
      <c r="K283" s="63"/>
      <c r="L283" s="63"/>
      <c r="M283" s="63" t="s">
        <v>2</v>
      </c>
      <c r="N283" s="63" t="s">
        <v>1234</v>
      </c>
      <c r="O283" s="63" t="s">
        <v>1234</v>
      </c>
      <c r="P283" s="63" t="s">
        <v>2</v>
      </c>
      <c r="Q283" s="63" t="s">
        <v>1188</v>
      </c>
      <c r="R283" s="64" t="s">
        <v>1188</v>
      </c>
    </row>
    <row r="284" spans="1:18" s="14" customFormat="1" ht="15.75" customHeight="1" x14ac:dyDescent="0.35">
      <c r="A284" s="57" t="s">
        <v>1065</v>
      </c>
      <c r="B284" s="58" t="s">
        <v>1066</v>
      </c>
      <c r="C284" s="58" t="s">
        <v>669</v>
      </c>
      <c r="D284" s="58" t="s">
        <v>1067</v>
      </c>
      <c r="E284" s="58" t="s">
        <v>105</v>
      </c>
      <c r="F284" s="59">
        <v>44013</v>
      </c>
      <c r="G284" s="58" t="s">
        <v>11</v>
      </c>
      <c r="H284" s="60">
        <v>198</v>
      </c>
      <c r="I284" s="61" t="s">
        <v>1188</v>
      </c>
      <c r="J284" s="62">
        <v>42986</v>
      </c>
      <c r="K284" s="63"/>
      <c r="L284" s="63"/>
      <c r="M284" s="63" t="s">
        <v>2</v>
      </c>
      <c r="N284" s="63" t="s">
        <v>1234</v>
      </c>
      <c r="O284" s="63" t="s">
        <v>1234</v>
      </c>
      <c r="P284" s="63" t="s">
        <v>2</v>
      </c>
      <c r="Q284" s="63" t="s">
        <v>1188</v>
      </c>
      <c r="R284" s="64" t="s">
        <v>1188</v>
      </c>
    </row>
    <row r="285" spans="1:18" s="14" customFormat="1" ht="15.75" customHeight="1" x14ac:dyDescent="0.35">
      <c r="A285" s="57" t="s">
        <v>1070</v>
      </c>
      <c r="B285" s="58" t="s">
        <v>1071</v>
      </c>
      <c r="C285" s="58" t="s">
        <v>1049</v>
      </c>
      <c r="D285" s="58" t="s">
        <v>1072</v>
      </c>
      <c r="E285" s="58" t="s">
        <v>176</v>
      </c>
      <c r="F285" s="59">
        <v>44013</v>
      </c>
      <c r="G285" s="58" t="s">
        <v>13</v>
      </c>
      <c r="H285" s="60">
        <v>20</v>
      </c>
      <c r="I285" s="61" t="s">
        <v>1188</v>
      </c>
      <c r="J285" s="62">
        <v>43018</v>
      </c>
      <c r="K285" s="63"/>
      <c r="L285" s="63"/>
      <c r="M285" s="63" t="s">
        <v>2</v>
      </c>
      <c r="N285" s="63" t="s">
        <v>1234</v>
      </c>
      <c r="O285" s="63" t="s">
        <v>1234</v>
      </c>
      <c r="P285" s="63" t="s">
        <v>2</v>
      </c>
      <c r="Q285" s="63" t="s">
        <v>1188</v>
      </c>
      <c r="R285" s="64" t="s">
        <v>1188</v>
      </c>
    </row>
    <row r="286" spans="1:18" s="14" customFormat="1" ht="15.75" customHeight="1" x14ac:dyDescent="0.35">
      <c r="A286" s="57" t="s">
        <v>1077</v>
      </c>
      <c r="B286" s="58" t="s">
        <v>1078</v>
      </c>
      <c r="C286" s="58" t="s">
        <v>1049</v>
      </c>
      <c r="D286" s="58" t="s">
        <v>1079</v>
      </c>
      <c r="E286" s="58" t="s">
        <v>166</v>
      </c>
      <c r="F286" s="59">
        <v>44013</v>
      </c>
      <c r="G286" s="58" t="s">
        <v>13</v>
      </c>
      <c r="H286" s="60">
        <v>25</v>
      </c>
      <c r="I286" s="61" t="s">
        <v>1188</v>
      </c>
      <c r="J286" s="62">
        <v>43030</v>
      </c>
      <c r="K286" s="63"/>
      <c r="L286" s="63"/>
      <c r="M286" s="63" t="s">
        <v>2</v>
      </c>
      <c r="N286" s="63" t="s">
        <v>1234</v>
      </c>
      <c r="O286" s="63" t="s">
        <v>1234</v>
      </c>
      <c r="P286" s="63" t="s">
        <v>2</v>
      </c>
      <c r="Q286" s="63" t="s">
        <v>1188</v>
      </c>
      <c r="R286" s="64" t="s">
        <v>1188</v>
      </c>
    </row>
    <row r="287" spans="1:18" s="14" customFormat="1" ht="15.75" customHeight="1" x14ac:dyDescent="0.35">
      <c r="A287" s="57" t="s">
        <v>1130</v>
      </c>
      <c r="B287" s="58" t="s">
        <v>1131</v>
      </c>
      <c r="C287" s="58" t="s">
        <v>1202</v>
      </c>
      <c r="D287" s="58" t="s">
        <v>1225</v>
      </c>
      <c r="E287" s="58" t="s">
        <v>38</v>
      </c>
      <c r="F287" s="59">
        <v>44013</v>
      </c>
      <c r="G287" s="58" t="s">
        <v>11</v>
      </c>
      <c r="H287" s="60">
        <v>144.9</v>
      </c>
      <c r="I287" s="61" t="s">
        <v>1188</v>
      </c>
      <c r="J287" s="62"/>
      <c r="K287" s="63"/>
      <c r="L287" s="63"/>
      <c r="M287" s="63" t="s">
        <v>2</v>
      </c>
      <c r="N287" s="63" t="s">
        <v>1234</v>
      </c>
      <c r="O287" s="63" t="s">
        <v>1234</v>
      </c>
      <c r="P287" s="63" t="s">
        <v>2</v>
      </c>
      <c r="Q287" s="63" t="s">
        <v>1188</v>
      </c>
      <c r="R287" s="64" t="s">
        <v>1188</v>
      </c>
    </row>
    <row r="288" spans="1:18" s="14" customFormat="1" ht="15.75" customHeight="1" x14ac:dyDescent="0.35">
      <c r="A288" s="57" t="s">
        <v>1048</v>
      </c>
      <c r="B288" s="58" t="s">
        <v>1217</v>
      </c>
      <c r="C288" s="58" t="s">
        <v>1049</v>
      </c>
      <c r="D288" s="58" t="s">
        <v>1050</v>
      </c>
      <c r="E288" s="58" t="s">
        <v>126</v>
      </c>
      <c r="F288" s="59">
        <v>44044</v>
      </c>
      <c r="G288" s="58" t="s">
        <v>13</v>
      </c>
      <c r="H288" s="60">
        <v>40</v>
      </c>
      <c r="I288" s="61" t="s">
        <v>1188</v>
      </c>
      <c r="J288" s="62">
        <v>42975</v>
      </c>
      <c r="K288" s="63"/>
      <c r="L288" s="63"/>
      <c r="M288" s="63" t="s">
        <v>2</v>
      </c>
      <c r="N288" s="63" t="s">
        <v>1234</v>
      </c>
      <c r="O288" s="63" t="s">
        <v>1234</v>
      </c>
      <c r="P288" s="63" t="s">
        <v>2</v>
      </c>
      <c r="Q288" s="63" t="s">
        <v>1188</v>
      </c>
      <c r="R288" s="64" t="s">
        <v>1188</v>
      </c>
    </row>
    <row r="289" spans="1:18" s="14" customFormat="1" ht="15.75" customHeight="1" x14ac:dyDescent="0.35">
      <c r="A289" s="57" t="s">
        <v>1051</v>
      </c>
      <c r="B289" s="58" t="s">
        <v>1218</v>
      </c>
      <c r="C289" s="58" t="s">
        <v>1049</v>
      </c>
      <c r="D289" s="58" t="s">
        <v>1052</v>
      </c>
      <c r="E289" s="58" t="s">
        <v>166</v>
      </c>
      <c r="F289" s="59">
        <v>44044</v>
      </c>
      <c r="G289" s="58" t="s">
        <v>13</v>
      </c>
      <c r="H289" s="60">
        <v>20</v>
      </c>
      <c r="I289" s="61" t="s">
        <v>1188</v>
      </c>
      <c r="J289" s="62">
        <v>42979</v>
      </c>
      <c r="K289" s="63"/>
      <c r="L289" s="63"/>
      <c r="M289" s="63" t="s">
        <v>2</v>
      </c>
      <c r="N289" s="63" t="s">
        <v>1234</v>
      </c>
      <c r="O289" s="63" t="s">
        <v>1234</v>
      </c>
      <c r="P289" s="63" t="s">
        <v>2</v>
      </c>
      <c r="Q289" s="63" t="s">
        <v>1188</v>
      </c>
      <c r="R289" s="64" t="s">
        <v>1188</v>
      </c>
    </row>
    <row r="290" spans="1:18" s="14" customFormat="1" ht="15.75" customHeight="1" x14ac:dyDescent="0.35">
      <c r="A290" s="57" t="s">
        <v>1053</v>
      </c>
      <c r="B290" s="58" t="s">
        <v>1219</v>
      </c>
      <c r="C290" s="58" t="s">
        <v>1049</v>
      </c>
      <c r="D290" s="58" t="s">
        <v>1054</v>
      </c>
      <c r="E290" s="58" t="s">
        <v>40</v>
      </c>
      <c r="F290" s="59">
        <v>44044</v>
      </c>
      <c r="G290" s="58" t="s">
        <v>13</v>
      </c>
      <c r="H290" s="60">
        <v>60</v>
      </c>
      <c r="I290" s="61" t="s">
        <v>1188</v>
      </c>
      <c r="J290" s="62">
        <v>42975</v>
      </c>
      <c r="K290" s="63"/>
      <c r="L290" s="63"/>
      <c r="M290" s="63" t="s">
        <v>2</v>
      </c>
      <c r="N290" s="63" t="s">
        <v>1234</v>
      </c>
      <c r="O290" s="63" t="s">
        <v>1234</v>
      </c>
      <c r="P290" s="63" t="s">
        <v>2</v>
      </c>
      <c r="Q290" s="63" t="s">
        <v>1188</v>
      </c>
      <c r="R290" s="64" t="s">
        <v>1188</v>
      </c>
    </row>
    <row r="291" spans="1:18" s="14" customFormat="1" ht="15.75" customHeight="1" x14ac:dyDescent="0.35">
      <c r="A291" s="57" t="s">
        <v>1055</v>
      </c>
      <c r="B291" s="58" t="s">
        <v>1220</v>
      </c>
      <c r="C291" s="58" t="s">
        <v>1049</v>
      </c>
      <c r="D291" s="58" t="s">
        <v>1056</v>
      </c>
      <c r="E291" s="58" t="s">
        <v>40</v>
      </c>
      <c r="F291" s="59">
        <v>44044</v>
      </c>
      <c r="G291" s="58" t="s">
        <v>13</v>
      </c>
      <c r="H291" s="60">
        <v>45</v>
      </c>
      <c r="I291" s="61" t="s">
        <v>1188</v>
      </c>
      <c r="J291" s="62">
        <v>42975</v>
      </c>
      <c r="K291" s="63"/>
      <c r="L291" s="63"/>
      <c r="M291" s="63" t="s">
        <v>2</v>
      </c>
      <c r="N291" s="63" t="s">
        <v>1234</v>
      </c>
      <c r="O291" s="63" t="s">
        <v>1234</v>
      </c>
      <c r="P291" s="63" t="s">
        <v>2</v>
      </c>
      <c r="Q291" s="63" t="s">
        <v>1188</v>
      </c>
      <c r="R291" s="64" t="s">
        <v>1188</v>
      </c>
    </row>
    <row r="292" spans="1:18" s="14" customFormat="1" ht="15.75" customHeight="1" x14ac:dyDescent="0.35">
      <c r="A292" s="57" t="s">
        <v>1057</v>
      </c>
      <c r="B292" s="58" t="s">
        <v>1221</v>
      </c>
      <c r="C292" s="58" t="s">
        <v>1049</v>
      </c>
      <c r="D292" s="58" t="s">
        <v>1058</v>
      </c>
      <c r="E292" s="58" t="s">
        <v>104</v>
      </c>
      <c r="F292" s="59">
        <v>44044</v>
      </c>
      <c r="G292" s="58" t="s">
        <v>13</v>
      </c>
      <c r="H292" s="60">
        <v>45</v>
      </c>
      <c r="I292" s="61" t="s">
        <v>1188</v>
      </c>
      <c r="J292" s="62">
        <v>42975</v>
      </c>
      <c r="K292" s="63"/>
      <c r="L292" s="63"/>
      <c r="M292" s="63" t="s">
        <v>2</v>
      </c>
      <c r="N292" s="63" t="s">
        <v>1234</v>
      </c>
      <c r="O292" s="63" t="s">
        <v>1234</v>
      </c>
      <c r="P292" s="63" t="s">
        <v>2</v>
      </c>
      <c r="Q292" s="63" t="s">
        <v>1188</v>
      </c>
      <c r="R292" s="64" t="s">
        <v>1188</v>
      </c>
    </row>
    <row r="293" spans="1:18" s="14" customFormat="1" ht="15.75" customHeight="1" x14ac:dyDescent="0.35">
      <c r="A293" s="57" t="s">
        <v>1073</v>
      </c>
      <c r="B293" s="58" t="s">
        <v>1222</v>
      </c>
      <c r="C293" s="58" t="s">
        <v>1049</v>
      </c>
      <c r="D293" s="58" t="s">
        <v>1074</v>
      </c>
      <c r="E293" s="58" t="s">
        <v>40</v>
      </c>
      <c r="F293" s="59">
        <v>44044</v>
      </c>
      <c r="G293" s="58" t="s">
        <v>13</v>
      </c>
      <c r="H293" s="60">
        <v>30</v>
      </c>
      <c r="I293" s="61" t="s">
        <v>1188</v>
      </c>
      <c r="J293" s="62">
        <v>43030</v>
      </c>
      <c r="K293" s="63"/>
      <c r="L293" s="63"/>
      <c r="M293" s="63" t="s">
        <v>2</v>
      </c>
      <c r="N293" s="63" t="s">
        <v>1234</v>
      </c>
      <c r="O293" s="63" t="s">
        <v>1234</v>
      </c>
      <c r="P293" s="63" t="s">
        <v>2</v>
      </c>
      <c r="Q293" s="63" t="s">
        <v>1188</v>
      </c>
      <c r="R293" s="64" t="s">
        <v>1188</v>
      </c>
    </row>
    <row r="294" spans="1:18" s="14" customFormat="1" ht="15.75" customHeight="1" x14ac:dyDescent="0.35">
      <c r="A294" s="57" t="s">
        <v>1075</v>
      </c>
      <c r="B294" s="58" t="s">
        <v>1223</v>
      </c>
      <c r="C294" s="58" t="s">
        <v>1049</v>
      </c>
      <c r="D294" s="58" t="s">
        <v>1076</v>
      </c>
      <c r="E294" s="58" t="s">
        <v>80</v>
      </c>
      <c r="F294" s="59">
        <v>44044</v>
      </c>
      <c r="G294" s="58" t="s">
        <v>13</v>
      </c>
      <c r="H294" s="60">
        <v>60</v>
      </c>
      <c r="I294" s="61" t="s">
        <v>1188</v>
      </c>
      <c r="J294" s="62">
        <v>43026</v>
      </c>
      <c r="K294" s="63"/>
      <c r="L294" s="63"/>
      <c r="M294" s="63" t="s">
        <v>2</v>
      </c>
      <c r="N294" s="63" t="s">
        <v>1234</v>
      </c>
      <c r="O294" s="63" t="s">
        <v>1234</v>
      </c>
      <c r="P294" s="63" t="s">
        <v>2</v>
      </c>
      <c r="Q294" s="63" t="s">
        <v>1188</v>
      </c>
      <c r="R294" s="64" t="s">
        <v>1188</v>
      </c>
    </row>
    <row r="295" spans="1:18" s="14" customFormat="1" ht="15.75" customHeight="1" x14ac:dyDescent="0.35">
      <c r="A295" s="57" t="s">
        <v>1080</v>
      </c>
      <c r="B295" s="58" t="s">
        <v>1224</v>
      </c>
      <c r="C295" s="58" t="s">
        <v>1049</v>
      </c>
      <c r="D295" s="58" t="s">
        <v>1081</v>
      </c>
      <c r="E295" s="58" t="s">
        <v>794</v>
      </c>
      <c r="F295" s="59">
        <v>44044</v>
      </c>
      <c r="G295" s="58" t="s">
        <v>13</v>
      </c>
      <c r="H295" s="60">
        <v>30</v>
      </c>
      <c r="I295" s="61" t="s">
        <v>1188</v>
      </c>
      <c r="J295" s="62">
        <v>43017</v>
      </c>
      <c r="K295" s="63"/>
      <c r="L295" s="63"/>
      <c r="M295" s="63" t="s">
        <v>2</v>
      </c>
      <c r="N295" s="63" t="s">
        <v>1234</v>
      </c>
      <c r="O295" s="63" t="s">
        <v>1234</v>
      </c>
      <c r="P295" s="63" t="s">
        <v>2</v>
      </c>
      <c r="Q295" s="63" t="s">
        <v>1188</v>
      </c>
      <c r="R295" s="64" t="s">
        <v>1188</v>
      </c>
    </row>
    <row r="296" spans="1:18" s="14" customFormat="1" ht="15.75" customHeight="1" x14ac:dyDescent="0.35">
      <c r="A296" s="57" t="s">
        <v>1111</v>
      </c>
      <c r="B296" s="58" t="s">
        <v>1112</v>
      </c>
      <c r="C296" s="58" t="s">
        <v>290</v>
      </c>
      <c r="D296" s="58" t="s">
        <v>1113</v>
      </c>
      <c r="E296" s="58" t="s">
        <v>97</v>
      </c>
      <c r="F296" s="59">
        <v>44074</v>
      </c>
      <c r="G296" s="58" t="s">
        <v>13</v>
      </c>
      <c r="H296" s="60">
        <v>188</v>
      </c>
      <c r="I296" s="61" t="s">
        <v>1188</v>
      </c>
      <c r="J296" s="62">
        <v>43102</v>
      </c>
      <c r="K296" s="63"/>
      <c r="L296" s="63"/>
      <c r="M296" s="63" t="s">
        <v>2</v>
      </c>
      <c r="N296" s="63" t="s">
        <v>1234</v>
      </c>
      <c r="O296" s="63" t="s">
        <v>1234</v>
      </c>
      <c r="P296" s="63" t="s">
        <v>2</v>
      </c>
      <c r="Q296" s="63" t="s">
        <v>1188</v>
      </c>
      <c r="R296" s="64" t="s">
        <v>1188</v>
      </c>
    </row>
    <row r="297" spans="1:18" s="14" customFormat="1" ht="15.75" customHeight="1" x14ac:dyDescent="0.35">
      <c r="A297" s="57" t="s">
        <v>1114</v>
      </c>
      <c r="B297" s="58" t="s">
        <v>1115</v>
      </c>
      <c r="C297" s="58" t="s">
        <v>290</v>
      </c>
      <c r="D297" s="58" t="s">
        <v>1116</v>
      </c>
      <c r="E297" s="58" t="s">
        <v>54</v>
      </c>
      <c r="F297" s="59">
        <v>44074</v>
      </c>
      <c r="G297" s="58" t="s">
        <v>13</v>
      </c>
      <c r="H297" s="60">
        <v>216</v>
      </c>
      <c r="I297" s="61" t="s">
        <v>1188</v>
      </c>
      <c r="J297" s="62"/>
      <c r="K297" s="63"/>
      <c r="L297" s="63"/>
      <c r="M297" s="63" t="s">
        <v>2</v>
      </c>
      <c r="N297" s="63" t="s">
        <v>1234</v>
      </c>
      <c r="O297" s="63" t="s">
        <v>1234</v>
      </c>
      <c r="P297" s="63" t="s">
        <v>2</v>
      </c>
      <c r="Q297" s="63" t="s">
        <v>1188</v>
      </c>
      <c r="R297" s="64" t="s">
        <v>1188</v>
      </c>
    </row>
    <row r="298" spans="1:18" s="14" customFormat="1" ht="15.75" customHeight="1" x14ac:dyDescent="0.35">
      <c r="A298" s="57" t="s">
        <v>877</v>
      </c>
      <c r="B298" s="58" t="s">
        <v>876</v>
      </c>
      <c r="C298" s="58" t="s">
        <v>208</v>
      </c>
      <c r="D298" s="58" t="s">
        <v>308</v>
      </c>
      <c r="E298" s="58" t="s">
        <v>102</v>
      </c>
      <c r="F298" s="59">
        <v>44075</v>
      </c>
      <c r="G298" s="58" t="s">
        <v>11</v>
      </c>
      <c r="H298" s="60">
        <v>255.3</v>
      </c>
      <c r="I298" s="61" t="s">
        <v>1188</v>
      </c>
      <c r="J298" s="62">
        <v>42951</v>
      </c>
      <c r="K298" s="63"/>
      <c r="L298" s="63"/>
      <c r="M298" s="63" t="s">
        <v>2</v>
      </c>
      <c r="N298" s="63" t="s">
        <v>1234</v>
      </c>
      <c r="O298" s="63" t="s">
        <v>1234</v>
      </c>
      <c r="P298" s="63" t="s">
        <v>2</v>
      </c>
      <c r="Q298" s="63" t="s">
        <v>1188</v>
      </c>
      <c r="R298" s="64" t="s">
        <v>1188</v>
      </c>
    </row>
    <row r="299" spans="1:18" s="14" customFormat="1" ht="15.75" customHeight="1" x14ac:dyDescent="0.35">
      <c r="A299" s="57" t="s">
        <v>1038</v>
      </c>
      <c r="B299" s="58" t="s">
        <v>1039</v>
      </c>
      <c r="C299" s="58" t="s">
        <v>1204</v>
      </c>
      <c r="D299" s="58" t="s">
        <v>632</v>
      </c>
      <c r="E299" s="58" t="s">
        <v>48</v>
      </c>
      <c r="F299" s="59">
        <v>44105</v>
      </c>
      <c r="G299" s="58" t="s">
        <v>13</v>
      </c>
      <c r="H299" s="60">
        <v>200</v>
      </c>
      <c r="I299" s="61" t="s">
        <v>1188</v>
      </c>
      <c r="J299" s="62">
        <v>42688</v>
      </c>
      <c r="K299" s="63"/>
      <c r="L299" s="63"/>
      <c r="M299" s="63" t="s">
        <v>2</v>
      </c>
      <c r="N299" s="63" t="s">
        <v>1234</v>
      </c>
      <c r="O299" s="63" t="s">
        <v>1234</v>
      </c>
      <c r="P299" s="63" t="s">
        <v>2</v>
      </c>
      <c r="Q299" s="63" t="s">
        <v>1188</v>
      </c>
      <c r="R299" s="64" t="s">
        <v>1188</v>
      </c>
    </row>
    <row r="300" spans="1:18" s="14" customFormat="1" ht="15.75" customHeight="1" x14ac:dyDescent="0.35">
      <c r="A300" s="57" t="s">
        <v>1230</v>
      </c>
      <c r="B300" s="58" t="s">
        <v>1231</v>
      </c>
      <c r="C300" s="58"/>
      <c r="D300" s="58"/>
      <c r="E300" s="58" t="s">
        <v>95</v>
      </c>
      <c r="F300" s="59">
        <v>44105</v>
      </c>
      <c r="G300" s="58" t="s">
        <v>11</v>
      </c>
      <c r="H300" s="60">
        <v>252</v>
      </c>
      <c r="I300" s="61" t="s">
        <v>1188</v>
      </c>
      <c r="J300" s="62"/>
      <c r="K300" s="63"/>
      <c r="L300" s="63"/>
      <c r="M300" s="63" t="s">
        <v>2</v>
      </c>
      <c r="N300" s="63" t="s">
        <v>1234</v>
      </c>
      <c r="O300" s="63" t="s">
        <v>1234</v>
      </c>
      <c r="P300" s="63" t="s">
        <v>2</v>
      </c>
      <c r="Q300" s="63" t="s">
        <v>1188</v>
      </c>
      <c r="R300" s="64" t="s">
        <v>1188</v>
      </c>
    </row>
    <row r="301" spans="1:18" s="14" customFormat="1" ht="15.75" customHeight="1" x14ac:dyDescent="0.35">
      <c r="A301" s="57" t="s">
        <v>1232</v>
      </c>
      <c r="B301" s="58" t="s">
        <v>1233</v>
      </c>
      <c r="C301" s="58"/>
      <c r="D301" s="58"/>
      <c r="E301" s="58" t="s">
        <v>95</v>
      </c>
      <c r="F301" s="59">
        <v>44105</v>
      </c>
      <c r="G301" s="58" t="s">
        <v>11</v>
      </c>
      <c r="H301" s="60">
        <v>252</v>
      </c>
      <c r="I301" s="61" t="s">
        <v>1188</v>
      </c>
      <c r="J301" s="62"/>
      <c r="K301" s="63"/>
      <c r="L301" s="63"/>
      <c r="M301" s="63" t="s">
        <v>2</v>
      </c>
      <c r="N301" s="63" t="s">
        <v>1234</v>
      </c>
      <c r="O301" s="63" t="s">
        <v>1234</v>
      </c>
      <c r="P301" s="63" t="s">
        <v>2</v>
      </c>
      <c r="Q301" s="63" t="s">
        <v>1188</v>
      </c>
      <c r="R301" s="64" t="s">
        <v>1188</v>
      </c>
    </row>
    <row r="302" spans="1:18" s="14" customFormat="1" ht="15.75" customHeight="1" x14ac:dyDescent="0.35">
      <c r="A302" s="57" t="s">
        <v>303</v>
      </c>
      <c r="B302" s="58" t="s">
        <v>304</v>
      </c>
      <c r="C302" s="58" t="s">
        <v>208</v>
      </c>
      <c r="D302" s="58" t="s">
        <v>305</v>
      </c>
      <c r="E302" s="58" t="s">
        <v>118</v>
      </c>
      <c r="F302" s="59">
        <v>44135</v>
      </c>
      <c r="G302" s="58" t="s">
        <v>11</v>
      </c>
      <c r="H302" s="60">
        <v>152.5</v>
      </c>
      <c r="I302" s="61" t="s">
        <v>1188</v>
      </c>
      <c r="J302" s="62">
        <v>41697</v>
      </c>
      <c r="K302" s="63">
        <v>43075</v>
      </c>
      <c r="L302" s="63"/>
      <c r="M302" s="63" t="s">
        <v>2</v>
      </c>
      <c r="N302" s="63" t="s">
        <v>1234</v>
      </c>
      <c r="O302" s="63" t="s">
        <v>1234</v>
      </c>
      <c r="P302" s="63" t="s">
        <v>2</v>
      </c>
      <c r="Q302" s="63" t="s">
        <v>1188</v>
      </c>
      <c r="R302" s="64" t="s">
        <v>1188</v>
      </c>
    </row>
    <row r="303" spans="1:18" s="14" customFormat="1" ht="15.75" customHeight="1" x14ac:dyDescent="0.35">
      <c r="A303" s="57" t="s">
        <v>1059</v>
      </c>
      <c r="B303" s="58" t="s">
        <v>1060</v>
      </c>
      <c r="C303" s="58" t="s">
        <v>157</v>
      </c>
      <c r="D303" s="58" t="s">
        <v>1061</v>
      </c>
      <c r="E303" s="58" t="s">
        <v>74</v>
      </c>
      <c r="F303" s="59">
        <v>44135</v>
      </c>
      <c r="G303" s="58" t="s">
        <v>11</v>
      </c>
      <c r="H303" s="60">
        <v>152</v>
      </c>
      <c r="I303" s="61" t="s">
        <v>1188</v>
      </c>
      <c r="J303" s="62">
        <v>42979</v>
      </c>
      <c r="K303" s="63"/>
      <c r="L303" s="63"/>
      <c r="M303" s="63" t="s">
        <v>2</v>
      </c>
      <c r="N303" s="63" t="s">
        <v>1234</v>
      </c>
      <c r="O303" s="63" t="s">
        <v>1234</v>
      </c>
      <c r="P303" s="63" t="s">
        <v>2</v>
      </c>
      <c r="Q303" s="63" t="s">
        <v>1188</v>
      </c>
      <c r="R303" s="64" t="s">
        <v>1188</v>
      </c>
    </row>
    <row r="304" spans="1:18" s="14" customFormat="1" ht="15.75" customHeight="1" x14ac:dyDescent="0.35">
      <c r="A304" s="57" t="s">
        <v>1062</v>
      </c>
      <c r="B304" s="58" t="s">
        <v>1063</v>
      </c>
      <c r="C304" s="58" t="s">
        <v>157</v>
      </c>
      <c r="D304" s="58" t="s">
        <v>1064</v>
      </c>
      <c r="E304" s="58" t="s">
        <v>93</v>
      </c>
      <c r="F304" s="59">
        <v>44135</v>
      </c>
      <c r="G304" s="58" t="s">
        <v>11</v>
      </c>
      <c r="H304" s="60">
        <v>101</v>
      </c>
      <c r="I304" s="61" t="s">
        <v>1188</v>
      </c>
      <c r="J304" s="62">
        <v>42979</v>
      </c>
      <c r="K304" s="63"/>
      <c r="L304" s="63"/>
      <c r="M304" s="63" t="s">
        <v>2</v>
      </c>
      <c r="N304" s="63" t="s">
        <v>1234</v>
      </c>
      <c r="O304" s="63" t="s">
        <v>1234</v>
      </c>
      <c r="P304" s="63" t="s">
        <v>2</v>
      </c>
      <c r="Q304" s="63" t="s">
        <v>1188</v>
      </c>
      <c r="R304" s="64" t="s">
        <v>1188</v>
      </c>
    </row>
    <row r="305" spans="1:18" s="14" customFormat="1" ht="15.75" customHeight="1" x14ac:dyDescent="0.35">
      <c r="A305" s="57" t="s">
        <v>1103</v>
      </c>
      <c r="B305" s="58" t="s">
        <v>1104</v>
      </c>
      <c r="C305" s="58" t="s">
        <v>157</v>
      </c>
      <c r="D305" s="58" t="s">
        <v>1105</v>
      </c>
      <c r="E305" s="58" t="s">
        <v>74</v>
      </c>
      <c r="F305" s="59">
        <v>44135</v>
      </c>
      <c r="G305" s="58" t="s">
        <v>11</v>
      </c>
      <c r="H305" s="60">
        <v>152</v>
      </c>
      <c r="I305" s="61" t="s">
        <v>1188</v>
      </c>
      <c r="J305" s="62">
        <v>43080</v>
      </c>
      <c r="K305" s="63"/>
      <c r="L305" s="63"/>
      <c r="M305" s="63" t="s">
        <v>2</v>
      </c>
      <c r="N305" s="63" t="s">
        <v>1234</v>
      </c>
      <c r="O305" s="63" t="s">
        <v>1234</v>
      </c>
      <c r="P305" s="63" t="s">
        <v>2</v>
      </c>
      <c r="Q305" s="63" t="s">
        <v>1188</v>
      </c>
      <c r="R305" s="64" t="s">
        <v>1188</v>
      </c>
    </row>
    <row r="306" spans="1:18" s="14" customFormat="1" ht="15.75" customHeight="1" x14ac:dyDescent="0.35">
      <c r="A306" s="57" t="s">
        <v>1106</v>
      </c>
      <c r="B306" s="58" t="s">
        <v>1107</v>
      </c>
      <c r="C306" s="58" t="s">
        <v>290</v>
      </c>
      <c r="D306" s="58" t="s">
        <v>1108</v>
      </c>
      <c r="E306" s="58" t="s">
        <v>239</v>
      </c>
      <c r="F306" s="59">
        <v>44135</v>
      </c>
      <c r="G306" s="58" t="s">
        <v>13</v>
      </c>
      <c r="H306" s="60">
        <v>65</v>
      </c>
      <c r="I306" s="61" t="s">
        <v>1188</v>
      </c>
      <c r="J306" s="62">
        <v>43097</v>
      </c>
      <c r="K306" s="63"/>
      <c r="L306" s="63"/>
      <c r="M306" s="63" t="s">
        <v>2</v>
      </c>
      <c r="N306" s="63" t="s">
        <v>1234</v>
      </c>
      <c r="O306" s="63" t="s">
        <v>1234</v>
      </c>
      <c r="P306" s="63" t="s">
        <v>2</v>
      </c>
      <c r="Q306" s="63" t="s">
        <v>1188</v>
      </c>
      <c r="R306" s="64" t="s">
        <v>1188</v>
      </c>
    </row>
    <row r="307" spans="1:18" s="14" customFormat="1" ht="15.75" customHeight="1" x14ac:dyDescent="0.35">
      <c r="A307" s="57" t="s">
        <v>1109</v>
      </c>
      <c r="B307" s="58" t="s">
        <v>1110</v>
      </c>
      <c r="C307" s="58" t="s">
        <v>290</v>
      </c>
      <c r="D307" s="58" t="s">
        <v>1108</v>
      </c>
      <c r="E307" s="58" t="s">
        <v>239</v>
      </c>
      <c r="F307" s="59">
        <v>44135</v>
      </c>
      <c r="G307" s="58" t="s">
        <v>138</v>
      </c>
      <c r="H307" s="60">
        <v>30</v>
      </c>
      <c r="I307" s="61" t="s">
        <v>1188</v>
      </c>
      <c r="J307" s="62">
        <v>43097</v>
      </c>
      <c r="K307" s="63"/>
      <c r="L307" s="63"/>
      <c r="M307" s="63" t="s">
        <v>2</v>
      </c>
      <c r="N307" s="63"/>
      <c r="O307" s="63"/>
      <c r="P307" s="63" t="s">
        <v>2</v>
      </c>
      <c r="Q307" s="63" t="s">
        <v>1188</v>
      </c>
      <c r="R307" s="64" t="s">
        <v>1188</v>
      </c>
    </row>
    <row r="308" spans="1:18" s="14" customFormat="1" ht="15.75" customHeight="1" x14ac:dyDescent="0.35">
      <c r="A308" s="57" t="s">
        <v>261</v>
      </c>
      <c r="B308" s="58" t="s">
        <v>262</v>
      </c>
      <c r="C308" s="58" t="s">
        <v>263</v>
      </c>
      <c r="D308" s="58" t="s">
        <v>264</v>
      </c>
      <c r="E308" s="58" t="s">
        <v>114</v>
      </c>
      <c r="F308" s="59">
        <v>44162</v>
      </c>
      <c r="G308" s="58" t="s">
        <v>45</v>
      </c>
      <c r="H308" s="60">
        <v>324</v>
      </c>
      <c r="I308" s="61" t="s">
        <v>1149</v>
      </c>
      <c r="J308" s="62">
        <v>40892</v>
      </c>
      <c r="K308" s="63"/>
      <c r="L308" s="63">
        <v>42180</v>
      </c>
      <c r="M308" s="63" t="s">
        <v>2</v>
      </c>
      <c r="N308" s="63" t="s">
        <v>1</v>
      </c>
      <c r="O308" s="63" t="s">
        <v>1</v>
      </c>
      <c r="P308" s="63" t="s">
        <v>2</v>
      </c>
      <c r="Q308" s="63" t="s">
        <v>1188</v>
      </c>
      <c r="R308" s="64" t="s">
        <v>1188</v>
      </c>
    </row>
    <row r="309" spans="1:18" s="14" customFormat="1" ht="15.75" customHeight="1" x14ac:dyDescent="0.35">
      <c r="A309" s="57" t="s">
        <v>230</v>
      </c>
      <c r="B309" s="58" t="s">
        <v>231</v>
      </c>
      <c r="C309" s="58" t="s">
        <v>213</v>
      </c>
      <c r="D309" s="58" t="s">
        <v>85</v>
      </c>
      <c r="E309" s="58" t="s">
        <v>108</v>
      </c>
      <c r="F309" s="59">
        <v>44166</v>
      </c>
      <c r="G309" s="58" t="s">
        <v>11</v>
      </c>
      <c r="H309" s="60">
        <v>248</v>
      </c>
      <c r="I309" s="61"/>
      <c r="J309" s="62">
        <v>41138</v>
      </c>
      <c r="K309" s="63"/>
      <c r="L309" s="63">
        <v>41876</v>
      </c>
      <c r="M309" s="63" t="s">
        <v>1</v>
      </c>
      <c r="N309" s="63" t="s">
        <v>1234</v>
      </c>
      <c r="O309" s="63" t="s">
        <v>1234</v>
      </c>
      <c r="P309" s="63" t="s">
        <v>1</v>
      </c>
      <c r="Q309" s="63" t="s">
        <v>1188</v>
      </c>
      <c r="R309" s="64" t="s">
        <v>1188</v>
      </c>
    </row>
    <row r="310" spans="1:18" s="14" customFormat="1" ht="15.75" customHeight="1" x14ac:dyDescent="0.35">
      <c r="A310" s="57" t="s">
        <v>827</v>
      </c>
      <c r="B310" s="58" t="s">
        <v>828</v>
      </c>
      <c r="C310" s="58" t="s">
        <v>124</v>
      </c>
      <c r="D310" s="58" t="s">
        <v>829</v>
      </c>
      <c r="E310" s="58" t="s">
        <v>125</v>
      </c>
      <c r="F310" s="59">
        <v>44166</v>
      </c>
      <c r="G310" s="58" t="s">
        <v>45</v>
      </c>
      <c r="H310" s="60">
        <v>496</v>
      </c>
      <c r="I310" s="61" t="s">
        <v>1188</v>
      </c>
      <c r="J310" s="62">
        <v>42095</v>
      </c>
      <c r="K310" s="63"/>
      <c r="L310" s="63"/>
      <c r="M310" s="63" t="s">
        <v>2</v>
      </c>
      <c r="N310" s="63" t="s">
        <v>2</v>
      </c>
      <c r="O310" s="63" t="s">
        <v>1</v>
      </c>
      <c r="P310" s="63" t="s">
        <v>2</v>
      </c>
      <c r="Q310" s="63" t="s">
        <v>1188</v>
      </c>
      <c r="R310" s="64" t="s">
        <v>1188</v>
      </c>
    </row>
    <row r="311" spans="1:18" s="14" customFormat="1" ht="15.75" customHeight="1" x14ac:dyDescent="0.35">
      <c r="A311" s="57" t="s">
        <v>1088</v>
      </c>
      <c r="B311" s="58" t="s">
        <v>1089</v>
      </c>
      <c r="C311" s="58" t="s">
        <v>806</v>
      </c>
      <c r="D311" s="58" t="s">
        <v>1090</v>
      </c>
      <c r="E311" s="58" t="s">
        <v>515</v>
      </c>
      <c r="F311" s="59">
        <v>44166</v>
      </c>
      <c r="G311" s="58" t="s">
        <v>13</v>
      </c>
      <c r="H311" s="60">
        <v>300</v>
      </c>
      <c r="I311" s="61" t="s">
        <v>1188</v>
      </c>
      <c r="J311" s="62">
        <v>43035</v>
      </c>
      <c r="K311" s="63"/>
      <c r="L311" s="63"/>
      <c r="M311" s="63" t="s">
        <v>2</v>
      </c>
      <c r="N311" s="63" t="s">
        <v>1234</v>
      </c>
      <c r="O311" s="63" t="s">
        <v>1234</v>
      </c>
      <c r="P311" s="63" t="s">
        <v>2</v>
      </c>
      <c r="Q311" s="63" t="s">
        <v>1188</v>
      </c>
      <c r="R311" s="64" t="s">
        <v>1188</v>
      </c>
    </row>
    <row r="312" spans="1:18" s="14" customFormat="1" ht="15.75" customHeight="1" x14ac:dyDescent="0.35">
      <c r="A312" s="57" t="s">
        <v>1091</v>
      </c>
      <c r="B312" s="58" t="s">
        <v>1092</v>
      </c>
      <c r="C312" s="58" t="s">
        <v>217</v>
      </c>
      <c r="D312" s="58" t="s">
        <v>639</v>
      </c>
      <c r="E312" s="58" t="s">
        <v>99</v>
      </c>
      <c r="F312" s="59">
        <v>44166</v>
      </c>
      <c r="G312" s="58" t="s">
        <v>11</v>
      </c>
      <c r="H312" s="60">
        <v>202</v>
      </c>
      <c r="I312" s="61" t="s">
        <v>1188</v>
      </c>
      <c r="J312" s="62">
        <v>43046</v>
      </c>
      <c r="K312" s="63"/>
      <c r="L312" s="63"/>
      <c r="M312" s="63" t="s">
        <v>2</v>
      </c>
      <c r="N312" s="63" t="s">
        <v>1234</v>
      </c>
      <c r="O312" s="63" t="s">
        <v>1234</v>
      </c>
      <c r="P312" s="63" t="s">
        <v>2</v>
      </c>
      <c r="Q312" s="63" t="s">
        <v>1188</v>
      </c>
      <c r="R312" s="64" t="s">
        <v>1188</v>
      </c>
    </row>
    <row r="313" spans="1:18" s="14" customFormat="1" ht="15.75" customHeight="1" x14ac:dyDescent="0.35">
      <c r="A313" s="57" t="s">
        <v>870</v>
      </c>
      <c r="B313" s="58" t="s">
        <v>871</v>
      </c>
      <c r="C313" s="58" t="s">
        <v>84</v>
      </c>
      <c r="D313" s="58" t="s">
        <v>423</v>
      </c>
      <c r="E313" s="58" t="s">
        <v>60</v>
      </c>
      <c r="F313" s="59">
        <v>44180</v>
      </c>
      <c r="G313" s="58" t="s">
        <v>11</v>
      </c>
      <c r="H313" s="60">
        <v>201.6</v>
      </c>
      <c r="I313" s="61" t="s">
        <v>1188</v>
      </c>
      <c r="J313" s="62">
        <v>42991</v>
      </c>
      <c r="K313" s="63"/>
      <c r="L313" s="63"/>
      <c r="M313" s="63" t="s">
        <v>2</v>
      </c>
      <c r="N313" s="63" t="s">
        <v>1234</v>
      </c>
      <c r="O313" s="63" t="s">
        <v>1234</v>
      </c>
      <c r="P313" s="63" t="s">
        <v>2</v>
      </c>
      <c r="Q313" s="63" t="s">
        <v>1188</v>
      </c>
      <c r="R313" s="64" t="s">
        <v>1188</v>
      </c>
    </row>
    <row r="314" spans="1:18" s="14" customFormat="1" ht="15.75" customHeight="1" x14ac:dyDescent="0.35">
      <c r="A314" s="57" t="s">
        <v>872</v>
      </c>
      <c r="B314" s="58" t="s">
        <v>873</v>
      </c>
      <c r="C314" s="58" t="s">
        <v>84</v>
      </c>
      <c r="D314" s="58" t="s">
        <v>423</v>
      </c>
      <c r="E314" s="58" t="s">
        <v>60</v>
      </c>
      <c r="F314" s="59">
        <v>44180</v>
      </c>
      <c r="G314" s="58" t="s">
        <v>11</v>
      </c>
      <c r="H314" s="60">
        <v>201.6</v>
      </c>
      <c r="I314" s="61" t="s">
        <v>1188</v>
      </c>
      <c r="J314" s="62">
        <v>42991</v>
      </c>
      <c r="K314" s="63"/>
      <c r="L314" s="63"/>
      <c r="M314" s="63" t="s">
        <v>2</v>
      </c>
      <c r="N314" s="63" t="s">
        <v>1234</v>
      </c>
      <c r="O314" s="63" t="s">
        <v>1234</v>
      </c>
      <c r="P314" s="63" t="s">
        <v>2</v>
      </c>
      <c r="Q314" s="63" t="s">
        <v>1188</v>
      </c>
      <c r="R314" s="64" t="s">
        <v>1188</v>
      </c>
    </row>
    <row r="315" spans="1:18" s="14" customFormat="1" ht="15.75" customHeight="1" x14ac:dyDescent="0.35">
      <c r="A315" s="57" t="s">
        <v>329</v>
      </c>
      <c r="B315" s="58" t="s">
        <v>330</v>
      </c>
      <c r="C315" s="58" t="s">
        <v>331</v>
      </c>
      <c r="D315" s="58" t="s">
        <v>332</v>
      </c>
      <c r="E315" s="58" t="s">
        <v>38</v>
      </c>
      <c r="F315" s="59">
        <v>44196</v>
      </c>
      <c r="G315" s="58" t="s">
        <v>45</v>
      </c>
      <c r="H315" s="60">
        <v>871</v>
      </c>
      <c r="I315" s="61"/>
      <c r="J315" s="62">
        <v>41129</v>
      </c>
      <c r="K315" s="63"/>
      <c r="L315" s="63">
        <v>42170</v>
      </c>
      <c r="M315" s="63" t="s">
        <v>2</v>
      </c>
      <c r="N315" s="63" t="s">
        <v>1</v>
      </c>
      <c r="O315" s="63" t="s">
        <v>2</v>
      </c>
      <c r="P315" s="63" t="s">
        <v>2</v>
      </c>
      <c r="Q315" s="63" t="s">
        <v>1188</v>
      </c>
      <c r="R315" s="64" t="s">
        <v>1188</v>
      </c>
    </row>
    <row r="316" spans="1:18" s="14" customFormat="1" ht="15.75" customHeight="1" x14ac:dyDescent="0.35">
      <c r="A316" s="57" t="s">
        <v>493</v>
      </c>
      <c r="B316" s="58" t="s">
        <v>494</v>
      </c>
      <c r="C316" s="58" t="s">
        <v>371</v>
      </c>
      <c r="D316" s="58" t="s">
        <v>460</v>
      </c>
      <c r="E316" s="58" t="s">
        <v>52</v>
      </c>
      <c r="F316" s="59">
        <v>44196</v>
      </c>
      <c r="G316" s="58" t="s">
        <v>13</v>
      </c>
      <c r="H316" s="60">
        <v>100</v>
      </c>
      <c r="I316" s="61"/>
      <c r="J316" s="62">
        <v>41974</v>
      </c>
      <c r="K316" s="63"/>
      <c r="L316" s="63">
        <v>42403</v>
      </c>
      <c r="M316" s="63" t="s">
        <v>1</v>
      </c>
      <c r="N316" s="63" t="s">
        <v>1234</v>
      </c>
      <c r="O316" s="63" t="s">
        <v>1234</v>
      </c>
      <c r="P316" s="63" t="s">
        <v>1</v>
      </c>
      <c r="Q316" s="63" t="s">
        <v>1188</v>
      </c>
      <c r="R316" s="64" t="s">
        <v>1188</v>
      </c>
    </row>
    <row r="317" spans="1:18" s="14" customFormat="1" ht="15.75" customHeight="1" x14ac:dyDescent="0.35">
      <c r="A317" s="57" t="s">
        <v>495</v>
      </c>
      <c r="B317" s="58" t="s">
        <v>496</v>
      </c>
      <c r="C317" s="58" t="s">
        <v>223</v>
      </c>
      <c r="D317" s="58" t="s">
        <v>460</v>
      </c>
      <c r="E317" s="58" t="s">
        <v>52</v>
      </c>
      <c r="F317" s="59">
        <v>44196</v>
      </c>
      <c r="G317" s="58" t="s">
        <v>13</v>
      </c>
      <c r="H317" s="60">
        <v>100</v>
      </c>
      <c r="I317" s="61"/>
      <c r="J317" s="62">
        <v>41974</v>
      </c>
      <c r="K317" s="63"/>
      <c r="L317" s="63">
        <v>42403</v>
      </c>
      <c r="M317" s="63" t="s">
        <v>1</v>
      </c>
      <c r="N317" s="63" t="s">
        <v>1234</v>
      </c>
      <c r="O317" s="63" t="s">
        <v>1234</v>
      </c>
      <c r="P317" s="63" t="s">
        <v>1</v>
      </c>
      <c r="Q317" s="63" t="s">
        <v>1188</v>
      </c>
      <c r="R317" s="64" t="s">
        <v>1188</v>
      </c>
    </row>
    <row r="318" spans="1:18" s="14" customFormat="1" ht="15.75" customHeight="1" x14ac:dyDescent="0.35">
      <c r="A318" s="57" t="s">
        <v>296</v>
      </c>
      <c r="B318" s="58" t="s">
        <v>297</v>
      </c>
      <c r="C318" s="58" t="s">
        <v>214</v>
      </c>
      <c r="D318" s="58" t="s">
        <v>298</v>
      </c>
      <c r="E318" s="58" t="s">
        <v>202</v>
      </c>
      <c r="F318" s="59">
        <v>44196</v>
      </c>
      <c r="G318" s="58" t="s">
        <v>11</v>
      </c>
      <c r="H318" s="60">
        <v>301</v>
      </c>
      <c r="I318" s="61" t="s">
        <v>1188</v>
      </c>
      <c r="J318" s="62">
        <v>41666</v>
      </c>
      <c r="K318" s="63"/>
      <c r="L318" s="63"/>
      <c r="M318" s="63" t="s">
        <v>2</v>
      </c>
      <c r="N318" s="63" t="s">
        <v>1234</v>
      </c>
      <c r="O318" s="63" t="s">
        <v>1234</v>
      </c>
      <c r="P318" s="63" t="s">
        <v>2</v>
      </c>
      <c r="Q318" s="63" t="s">
        <v>1188</v>
      </c>
      <c r="R318" s="64" t="s">
        <v>1188</v>
      </c>
    </row>
    <row r="319" spans="1:18" s="14" customFormat="1" ht="15.75" customHeight="1" x14ac:dyDescent="0.35">
      <c r="A319" s="57" t="s">
        <v>299</v>
      </c>
      <c r="B319" s="58" t="s">
        <v>300</v>
      </c>
      <c r="C319" s="58" t="s">
        <v>214</v>
      </c>
      <c r="D319" s="58" t="s">
        <v>298</v>
      </c>
      <c r="E319" s="58" t="s">
        <v>202</v>
      </c>
      <c r="F319" s="59">
        <v>44196</v>
      </c>
      <c r="G319" s="58" t="s">
        <v>11</v>
      </c>
      <c r="H319" s="60">
        <v>122</v>
      </c>
      <c r="I319" s="61" t="s">
        <v>1188</v>
      </c>
      <c r="J319" s="62">
        <v>41666</v>
      </c>
      <c r="K319" s="63"/>
      <c r="L319" s="63"/>
      <c r="M319" s="63" t="s">
        <v>2</v>
      </c>
      <c r="N319" s="63" t="s">
        <v>1234</v>
      </c>
      <c r="O319" s="63" t="s">
        <v>1234</v>
      </c>
      <c r="P319" s="63" t="s">
        <v>2</v>
      </c>
      <c r="Q319" s="63" t="s">
        <v>1188</v>
      </c>
      <c r="R319" s="64" t="s">
        <v>1188</v>
      </c>
    </row>
    <row r="320" spans="1:18" s="14" customFormat="1" ht="15.75" customHeight="1" x14ac:dyDescent="0.35">
      <c r="A320" s="57" t="s">
        <v>362</v>
      </c>
      <c r="B320" s="58" t="s">
        <v>363</v>
      </c>
      <c r="C320" s="58" t="s">
        <v>36</v>
      </c>
      <c r="D320" s="58" t="s">
        <v>119</v>
      </c>
      <c r="E320" s="58" t="s">
        <v>118</v>
      </c>
      <c r="F320" s="59">
        <v>44196</v>
      </c>
      <c r="G320" s="58" t="s">
        <v>11</v>
      </c>
      <c r="H320" s="60">
        <v>150</v>
      </c>
      <c r="I320" s="61" t="s">
        <v>1188</v>
      </c>
      <c r="J320" s="62">
        <v>41718</v>
      </c>
      <c r="K320" s="63"/>
      <c r="L320" s="63"/>
      <c r="M320" s="63" t="s">
        <v>2</v>
      </c>
      <c r="N320" s="63" t="s">
        <v>1234</v>
      </c>
      <c r="O320" s="63" t="s">
        <v>1234</v>
      </c>
      <c r="P320" s="63" t="s">
        <v>2</v>
      </c>
      <c r="Q320" s="63" t="s">
        <v>1188</v>
      </c>
      <c r="R320" s="64" t="s">
        <v>1188</v>
      </c>
    </row>
    <row r="321" spans="1:18" s="14" customFormat="1" ht="15.75" customHeight="1" x14ac:dyDescent="0.35">
      <c r="A321" s="57" t="s">
        <v>409</v>
      </c>
      <c r="B321" s="58" t="s">
        <v>410</v>
      </c>
      <c r="C321" s="58" t="s">
        <v>244</v>
      </c>
      <c r="D321" s="58" t="s">
        <v>411</v>
      </c>
      <c r="E321" s="58" t="s">
        <v>140</v>
      </c>
      <c r="F321" s="59">
        <v>44196</v>
      </c>
      <c r="G321" s="58" t="s">
        <v>11</v>
      </c>
      <c r="H321" s="60">
        <v>300</v>
      </c>
      <c r="I321" s="61" t="s">
        <v>1188</v>
      </c>
      <c r="J321" s="62">
        <v>42045</v>
      </c>
      <c r="K321" s="63"/>
      <c r="L321" s="63"/>
      <c r="M321" s="63" t="s">
        <v>2</v>
      </c>
      <c r="N321" s="63" t="s">
        <v>1234</v>
      </c>
      <c r="O321" s="63" t="s">
        <v>1234</v>
      </c>
      <c r="P321" s="63" t="s">
        <v>2</v>
      </c>
      <c r="Q321" s="63" t="s">
        <v>1188</v>
      </c>
      <c r="R321" s="64" t="s">
        <v>1188</v>
      </c>
    </row>
    <row r="322" spans="1:18" s="14" customFormat="1" ht="15.75" customHeight="1" x14ac:dyDescent="0.35">
      <c r="A322" s="57" t="s">
        <v>428</v>
      </c>
      <c r="B322" s="58" t="s">
        <v>429</v>
      </c>
      <c r="C322" s="58" t="s">
        <v>427</v>
      </c>
      <c r="D322" s="58" t="s">
        <v>430</v>
      </c>
      <c r="E322" s="58" t="s">
        <v>59</v>
      </c>
      <c r="F322" s="59">
        <v>44196</v>
      </c>
      <c r="G322" s="58" t="s">
        <v>13</v>
      </c>
      <c r="H322" s="60">
        <v>50</v>
      </c>
      <c r="I322" s="61" t="s">
        <v>1188</v>
      </c>
      <c r="J322" s="62">
        <v>42138</v>
      </c>
      <c r="K322" s="63"/>
      <c r="L322" s="63"/>
      <c r="M322" s="63" t="s">
        <v>2</v>
      </c>
      <c r="N322" s="63" t="s">
        <v>1234</v>
      </c>
      <c r="O322" s="63" t="s">
        <v>1234</v>
      </c>
      <c r="P322" s="63" t="s">
        <v>2</v>
      </c>
      <c r="Q322" s="63" t="s">
        <v>1188</v>
      </c>
      <c r="R322" s="64" t="s">
        <v>1188</v>
      </c>
    </row>
    <row r="323" spans="1:18" s="14" customFormat="1" ht="15.75" customHeight="1" x14ac:dyDescent="0.35">
      <c r="A323" s="57" t="s">
        <v>431</v>
      </c>
      <c r="B323" s="58" t="s">
        <v>432</v>
      </c>
      <c r="C323" s="58" t="s">
        <v>427</v>
      </c>
      <c r="D323" s="58" t="s">
        <v>433</v>
      </c>
      <c r="E323" s="58" t="s">
        <v>52</v>
      </c>
      <c r="F323" s="59">
        <v>44196</v>
      </c>
      <c r="G323" s="58" t="s">
        <v>13</v>
      </c>
      <c r="H323" s="60">
        <v>57</v>
      </c>
      <c r="I323" s="61" t="s">
        <v>1188</v>
      </c>
      <c r="J323" s="62">
        <v>42138</v>
      </c>
      <c r="K323" s="63"/>
      <c r="L323" s="63"/>
      <c r="M323" s="63" t="s">
        <v>2</v>
      </c>
      <c r="N323" s="63" t="s">
        <v>1234</v>
      </c>
      <c r="O323" s="63" t="s">
        <v>1234</v>
      </c>
      <c r="P323" s="63" t="s">
        <v>2</v>
      </c>
      <c r="Q323" s="63" t="s">
        <v>1188</v>
      </c>
      <c r="R323" s="64" t="s">
        <v>1188</v>
      </c>
    </row>
    <row r="324" spans="1:18" s="14" customFormat="1" ht="15.75" customHeight="1" x14ac:dyDescent="0.35">
      <c r="A324" s="57" t="s">
        <v>441</v>
      </c>
      <c r="B324" s="58" t="s">
        <v>442</v>
      </c>
      <c r="C324" s="58" t="s">
        <v>83</v>
      </c>
      <c r="D324" s="58" t="s">
        <v>443</v>
      </c>
      <c r="E324" s="58" t="s">
        <v>92</v>
      </c>
      <c r="F324" s="59">
        <v>44196</v>
      </c>
      <c r="G324" s="58" t="s">
        <v>13</v>
      </c>
      <c r="H324" s="60">
        <v>150</v>
      </c>
      <c r="I324" s="61" t="s">
        <v>1188</v>
      </c>
      <c r="J324" s="62">
        <v>42150</v>
      </c>
      <c r="K324" s="63"/>
      <c r="L324" s="63"/>
      <c r="M324" s="63" t="s">
        <v>2</v>
      </c>
      <c r="N324" s="63" t="s">
        <v>1234</v>
      </c>
      <c r="O324" s="63" t="s">
        <v>1234</v>
      </c>
      <c r="P324" s="63" t="s">
        <v>2</v>
      </c>
      <c r="Q324" s="63" t="s">
        <v>1188</v>
      </c>
      <c r="R324" s="64" t="s">
        <v>1188</v>
      </c>
    </row>
    <row r="325" spans="1:18" s="14" customFormat="1" ht="15.75" customHeight="1" x14ac:dyDescent="0.35">
      <c r="A325" s="57" t="s">
        <v>528</v>
      </c>
      <c r="B325" s="58" t="s">
        <v>529</v>
      </c>
      <c r="C325" s="58" t="s">
        <v>277</v>
      </c>
      <c r="D325" s="58" t="s">
        <v>530</v>
      </c>
      <c r="E325" s="58" t="s">
        <v>153</v>
      </c>
      <c r="F325" s="59">
        <v>44196</v>
      </c>
      <c r="G325" s="58" t="s">
        <v>11</v>
      </c>
      <c r="H325" s="60">
        <v>400</v>
      </c>
      <c r="I325" s="61" t="s">
        <v>1188</v>
      </c>
      <c r="J325" s="62">
        <v>42500</v>
      </c>
      <c r="K325" s="63"/>
      <c r="L325" s="63"/>
      <c r="M325" s="63" t="s">
        <v>2</v>
      </c>
      <c r="N325" s="63" t="s">
        <v>1234</v>
      </c>
      <c r="O325" s="63" t="s">
        <v>1234</v>
      </c>
      <c r="P325" s="63" t="s">
        <v>2</v>
      </c>
      <c r="Q325" s="63" t="s">
        <v>1188</v>
      </c>
      <c r="R325" s="64" t="s">
        <v>1188</v>
      </c>
    </row>
    <row r="326" spans="1:18" s="14" customFormat="1" ht="15.75" customHeight="1" x14ac:dyDescent="0.35">
      <c r="A326" s="57" t="s">
        <v>931</v>
      </c>
      <c r="B326" s="58" t="s">
        <v>932</v>
      </c>
      <c r="C326" s="58" t="s">
        <v>84</v>
      </c>
      <c r="D326" s="58" t="s">
        <v>933</v>
      </c>
      <c r="E326" s="58" t="s">
        <v>88</v>
      </c>
      <c r="F326" s="59">
        <v>44196</v>
      </c>
      <c r="G326" s="58" t="s">
        <v>11</v>
      </c>
      <c r="H326" s="60">
        <v>201</v>
      </c>
      <c r="I326" s="61" t="s">
        <v>1188</v>
      </c>
      <c r="J326" s="62">
        <v>43046</v>
      </c>
      <c r="K326" s="63"/>
      <c r="L326" s="63"/>
      <c r="M326" s="63" t="s">
        <v>2</v>
      </c>
      <c r="N326" s="63" t="s">
        <v>1234</v>
      </c>
      <c r="O326" s="63" t="s">
        <v>1234</v>
      </c>
      <c r="P326" s="63" t="s">
        <v>2</v>
      </c>
      <c r="Q326" s="63" t="s">
        <v>1188</v>
      </c>
      <c r="R326" s="64" t="s">
        <v>1188</v>
      </c>
    </row>
    <row r="327" spans="1:18" s="14" customFormat="1" ht="15.75" customHeight="1" x14ac:dyDescent="0.35">
      <c r="A327" s="57" t="s">
        <v>1100</v>
      </c>
      <c r="B327" s="58" t="s">
        <v>1101</v>
      </c>
      <c r="C327" s="58" t="s">
        <v>847</v>
      </c>
      <c r="D327" s="58" t="s">
        <v>1102</v>
      </c>
      <c r="E327" s="58" t="s">
        <v>35</v>
      </c>
      <c r="F327" s="59">
        <v>44196</v>
      </c>
      <c r="G327" s="58" t="s">
        <v>13</v>
      </c>
      <c r="H327" s="60">
        <v>226.8</v>
      </c>
      <c r="I327" s="61" t="s">
        <v>1188</v>
      </c>
      <c r="J327" s="62">
        <v>43077</v>
      </c>
      <c r="K327" s="63"/>
      <c r="L327" s="63"/>
      <c r="M327" s="63" t="s">
        <v>2</v>
      </c>
      <c r="N327" s="63" t="s">
        <v>1234</v>
      </c>
      <c r="O327" s="63" t="s">
        <v>1234</v>
      </c>
      <c r="P327" s="63" t="s">
        <v>2</v>
      </c>
      <c r="Q327" s="63" t="s">
        <v>1188</v>
      </c>
      <c r="R327" s="64" t="s">
        <v>1188</v>
      </c>
    </row>
    <row r="328" spans="1:18" s="14" customFormat="1" ht="15.75" customHeight="1" x14ac:dyDescent="0.35">
      <c r="A328" s="57" t="s">
        <v>1120</v>
      </c>
      <c r="B328" s="58" t="s">
        <v>1121</v>
      </c>
      <c r="C328" s="58" t="s">
        <v>84</v>
      </c>
      <c r="D328" s="58" t="s">
        <v>1122</v>
      </c>
      <c r="E328" s="58" t="s">
        <v>49</v>
      </c>
      <c r="F328" s="59">
        <v>44196</v>
      </c>
      <c r="G328" s="58" t="s">
        <v>11</v>
      </c>
      <c r="H328" s="60">
        <v>201</v>
      </c>
      <c r="I328" s="61" t="s">
        <v>1188</v>
      </c>
      <c r="J328" s="62"/>
      <c r="K328" s="63"/>
      <c r="L328" s="63"/>
      <c r="M328" s="63" t="s">
        <v>2</v>
      </c>
      <c r="N328" s="63" t="s">
        <v>1234</v>
      </c>
      <c r="O328" s="63" t="s">
        <v>1234</v>
      </c>
      <c r="P328" s="63" t="s">
        <v>2</v>
      </c>
      <c r="Q328" s="63" t="s">
        <v>1188</v>
      </c>
      <c r="R328" s="64" t="s">
        <v>1188</v>
      </c>
    </row>
    <row r="329" spans="1:18" s="14" customFormat="1" ht="15.75" customHeight="1" x14ac:dyDescent="0.35">
      <c r="A329" s="57" t="s">
        <v>1123</v>
      </c>
      <c r="B329" s="58" t="s">
        <v>1124</v>
      </c>
      <c r="C329" s="58" t="s">
        <v>84</v>
      </c>
      <c r="D329" s="58" t="s">
        <v>1122</v>
      </c>
      <c r="E329" s="58" t="s">
        <v>49</v>
      </c>
      <c r="F329" s="59">
        <v>44196</v>
      </c>
      <c r="G329" s="58" t="s">
        <v>11</v>
      </c>
      <c r="H329" s="60">
        <v>102</v>
      </c>
      <c r="I329" s="61" t="s">
        <v>1188</v>
      </c>
      <c r="J329" s="62"/>
      <c r="K329" s="63"/>
      <c r="L329" s="63"/>
      <c r="M329" s="63" t="s">
        <v>2</v>
      </c>
      <c r="N329" s="63" t="s">
        <v>1234</v>
      </c>
      <c r="O329" s="63" t="s">
        <v>1234</v>
      </c>
      <c r="P329" s="63" t="s">
        <v>2</v>
      </c>
      <c r="Q329" s="63" t="s">
        <v>1188</v>
      </c>
      <c r="R329" s="64" t="s">
        <v>1188</v>
      </c>
    </row>
    <row r="330" spans="1:18" s="14" customFormat="1" ht="15.75" customHeight="1" x14ac:dyDescent="0.35">
      <c r="A330" s="57" t="s">
        <v>1125</v>
      </c>
      <c r="B330" s="58" t="s">
        <v>1126</v>
      </c>
      <c r="C330" s="58" t="s">
        <v>84</v>
      </c>
      <c r="D330" s="58" t="s">
        <v>776</v>
      </c>
      <c r="E330" s="58" t="s">
        <v>68</v>
      </c>
      <c r="F330" s="59">
        <v>44196</v>
      </c>
      <c r="G330" s="58" t="s">
        <v>11</v>
      </c>
      <c r="H330" s="60">
        <v>200.2</v>
      </c>
      <c r="I330" s="61" t="s">
        <v>1188</v>
      </c>
      <c r="J330" s="62"/>
      <c r="K330" s="63"/>
      <c r="L330" s="63"/>
      <c r="M330" s="63" t="s">
        <v>2</v>
      </c>
      <c r="N330" s="63" t="s">
        <v>1234</v>
      </c>
      <c r="O330" s="63" t="s">
        <v>1234</v>
      </c>
      <c r="P330" s="63" t="s">
        <v>2</v>
      </c>
      <c r="Q330" s="63" t="s">
        <v>1188</v>
      </c>
      <c r="R330" s="64" t="s">
        <v>1188</v>
      </c>
    </row>
    <row r="331" spans="1:18" s="14" customFormat="1" ht="15.75" customHeight="1" x14ac:dyDescent="0.35">
      <c r="A331" s="57" t="s">
        <v>1127</v>
      </c>
      <c r="B331" s="58" t="s">
        <v>1128</v>
      </c>
      <c r="C331" s="58" t="s">
        <v>290</v>
      </c>
      <c r="D331" s="58" t="s">
        <v>1129</v>
      </c>
      <c r="E331" s="58" t="s">
        <v>96</v>
      </c>
      <c r="F331" s="59">
        <v>44196</v>
      </c>
      <c r="G331" s="58" t="s">
        <v>13</v>
      </c>
      <c r="H331" s="60">
        <v>195</v>
      </c>
      <c r="I331" s="61" t="s">
        <v>1188</v>
      </c>
      <c r="J331" s="62"/>
      <c r="K331" s="63"/>
      <c r="L331" s="63"/>
      <c r="M331" s="63" t="s">
        <v>2</v>
      </c>
      <c r="N331" s="63" t="s">
        <v>1234</v>
      </c>
      <c r="O331" s="63" t="s">
        <v>1234</v>
      </c>
      <c r="P331" s="63" t="s">
        <v>2</v>
      </c>
      <c r="Q331" s="63" t="s">
        <v>1188</v>
      </c>
      <c r="R331" s="64" t="s">
        <v>1188</v>
      </c>
    </row>
    <row r="332" spans="1:18" s="14" customFormat="1" ht="15.75" customHeight="1" x14ac:dyDescent="0.35">
      <c r="A332" s="57" t="s">
        <v>1134</v>
      </c>
      <c r="B332" s="58" t="s">
        <v>1135</v>
      </c>
      <c r="C332" s="58" t="s">
        <v>1136</v>
      </c>
      <c r="D332" s="58" t="s">
        <v>1137</v>
      </c>
      <c r="E332" s="58" t="s">
        <v>152</v>
      </c>
      <c r="F332" s="59">
        <v>44197</v>
      </c>
      <c r="G332" s="58" t="s">
        <v>11</v>
      </c>
      <c r="H332" s="60">
        <v>204</v>
      </c>
      <c r="I332" s="61" t="s">
        <v>1188</v>
      </c>
      <c r="J332" s="62">
        <v>43049</v>
      </c>
      <c r="K332" s="63"/>
      <c r="L332" s="63"/>
      <c r="M332" s="63" t="s">
        <v>2</v>
      </c>
      <c r="N332" s="63" t="s">
        <v>1234</v>
      </c>
      <c r="O332" s="63" t="s">
        <v>1234</v>
      </c>
      <c r="P332" s="63" t="s">
        <v>2</v>
      </c>
      <c r="Q332" s="63" t="s">
        <v>1188</v>
      </c>
      <c r="R332" s="64" t="s">
        <v>1188</v>
      </c>
    </row>
    <row r="333" spans="1:18" s="14" customFormat="1" ht="15.75" customHeight="1" x14ac:dyDescent="0.35">
      <c r="A333" s="57" t="s">
        <v>1138</v>
      </c>
      <c r="B333" s="58" t="s">
        <v>1139</v>
      </c>
      <c r="C333" s="58" t="s">
        <v>1136</v>
      </c>
      <c r="D333" s="58" t="s">
        <v>1140</v>
      </c>
      <c r="E333" s="58" t="s">
        <v>152</v>
      </c>
      <c r="F333" s="59">
        <v>44197</v>
      </c>
      <c r="G333" s="58" t="s">
        <v>11</v>
      </c>
      <c r="H333" s="60">
        <v>306</v>
      </c>
      <c r="I333" s="61" t="s">
        <v>1188</v>
      </c>
      <c r="J333" s="62">
        <v>43049</v>
      </c>
      <c r="K333" s="63"/>
      <c r="L333" s="63"/>
      <c r="M333" s="63" t="s">
        <v>2</v>
      </c>
      <c r="N333" s="63" t="s">
        <v>1234</v>
      </c>
      <c r="O333" s="63" t="s">
        <v>1234</v>
      </c>
      <c r="P333" s="63" t="s">
        <v>2</v>
      </c>
      <c r="Q333" s="63" t="s">
        <v>1188</v>
      </c>
      <c r="R333" s="64" t="s">
        <v>1188</v>
      </c>
    </row>
    <row r="334" spans="1:18" s="14" customFormat="1" ht="15.75" customHeight="1" x14ac:dyDescent="0.35">
      <c r="A334" s="57" t="s">
        <v>1141</v>
      </c>
      <c r="B334" s="58" t="s">
        <v>1142</v>
      </c>
      <c r="C334" s="58" t="s">
        <v>1136</v>
      </c>
      <c r="D334" s="58" t="s">
        <v>1143</v>
      </c>
      <c r="E334" s="58" t="s">
        <v>120</v>
      </c>
      <c r="F334" s="59">
        <v>44197</v>
      </c>
      <c r="G334" s="58" t="s">
        <v>11</v>
      </c>
      <c r="H334" s="60">
        <v>204</v>
      </c>
      <c r="I334" s="61" t="s">
        <v>1188</v>
      </c>
      <c r="J334" s="62">
        <v>43049</v>
      </c>
      <c r="K334" s="63"/>
      <c r="L334" s="63"/>
      <c r="M334" s="63" t="s">
        <v>2</v>
      </c>
      <c r="N334" s="63" t="s">
        <v>1234</v>
      </c>
      <c r="O334" s="63" t="s">
        <v>1234</v>
      </c>
      <c r="P334" s="63" t="s">
        <v>2</v>
      </c>
      <c r="Q334" s="63" t="s">
        <v>1188</v>
      </c>
      <c r="R334" s="64" t="s">
        <v>1188</v>
      </c>
    </row>
    <row r="335" spans="1:18" s="14" customFormat="1" ht="15.75" customHeight="1" x14ac:dyDescent="0.35">
      <c r="A335" s="57" t="s">
        <v>86</v>
      </c>
      <c r="B335" s="58" t="s">
        <v>87</v>
      </c>
      <c r="C335" s="58" t="s">
        <v>84</v>
      </c>
      <c r="D335" s="58" t="s">
        <v>85</v>
      </c>
      <c r="E335" s="58" t="s">
        <v>66</v>
      </c>
      <c r="F335" s="59">
        <v>44256</v>
      </c>
      <c r="G335" s="58" t="s">
        <v>11</v>
      </c>
      <c r="H335" s="60">
        <v>250</v>
      </c>
      <c r="I335" s="61" t="s">
        <v>1188</v>
      </c>
      <c r="J335" s="62">
        <v>38992</v>
      </c>
      <c r="K335" s="63"/>
      <c r="L335" s="63"/>
      <c r="M335" s="63" t="s">
        <v>2</v>
      </c>
      <c r="N335" s="63" t="s">
        <v>1234</v>
      </c>
      <c r="O335" s="63" t="s">
        <v>1234</v>
      </c>
      <c r="P335" s="63" t="s">
        <v>2</v>
      </c>
      <c r="Q335" s="63" t="s">
        <v>1188</v>
      </c>
      <c r="R335" s="64" t="s">
        <v>1188</v>
      </c>
    </row>
    <row r="336" spans="1:18" s="14" customFormat="1" ht="15.75" customHeight="1" x14ac:dyDescent="0.35">
      <c r="A336" s="57" t="s">
        <v>1144</v>
      </c>
      <c r="B336" s="58" t="s">
        <v>1145</v>
      </c>
      <c r="C336" s="58" t="s">
        <v>466</v>
      </c>
      <c r="D336" s="58" t="s">
        <v>1146</v>
      </c>
      <c r="E336" s="58" t="s">
        <v>46</v>
      </c>
      <c r="F336" s="59">
        <v>44316</v>
      </c>
      <c r="G336" s="58" t="s">
        <v>45</v>
      </c>
      <c r="H336" s="60">
        <v>462.2</v>
      </c>
      <c r="I336" s="61" t="s">
        <v>1188</v>
      </c>
      <c r="J336" s="62"/>
      <c r="K336" s="63"/>
      <c r="L336" s="63"/>
      <c r="M336" s="63" t="s">
        <v>2</v>
      </c>
      <c r="N336" s="63" t="s">
        <v>2</v>
      </c>
      <c r="O336" s="63" t="s">
        <v>2</v>
      </c>
      <c r="P336" s="63" t="s">
        <v>2</v>
      </c>
      <c r="Q336" s="63" t="s">
        <v>1188</v>
      </c>
      <c r="R336" s="64" t="s">
        <v>1188</v>
      </c>
    </row>
    <row r="337" spans="1:18" s="14" customFormat="1" ht="15.75" customHeight="1" x14ac:dyDescent="0.35">
      <c r="A337" s="57" t="s">
        <v>1132</v>
      </c>
      <c r="B337" s="58" t="s">
        <v>701</v>
      </c>
      <c r="C337" s="58" t="s">
        <v>1204</v>
      </c>
      <c r="D337" s="58" t="s">
        <v>1133</v>
      </c>
      <c r="E337" s="58" t="s">
        <v>132</v>
      </c>
      <c r="F337" s="59">
        <v>44348</v>
      </c>
      <c r="G337" s="58" t="s">
        <v>13</v>
      </c>
      <c r="H337" s="60">
        <v>200</v>
      </c>
      <c r="I337" s="61" t="s">
        <v>1188</v>
      </c>
      <c r="J337" s="62">
        <v>42772</v>
      </c>
      <c r="K337" s="63"/>
      <c r="L337" s="63"/>
      <c r="M337" s="63" t="s">
        <v>2</v>
      </c>
      <c r="N337" s="63" t="s">
        <v>1234</v>
      </c>
      <c r="O337" s="63" t="s">
        <v>1234</v>
      </c>
      <c r="P337" s="63" t="s">
        <v>2</v>
      </c>
      <c r="Q337" s="63" t="s">
        <v>1188</v>
      </c>
      <c r="R337" s="64" t="s">
        <v>1188</v>
      </c>
    </row>
    <row r="338" spans="1:18" s="14" customFormat="1" ht="15.75" customHeight="1" x14ac:dyDescent="0.35">
      <c r="A338" s="57" t="s">
        <v>476</v>
      </c>
      <c r="B338" s="58" t="s">
        <v>477</v>
      </c>
      <c r="C338" s="58" t="s">
        <v>475</v>
      </c>
      <c r="D338" s="58" t="s">
        <v>478</v>
      </c>
      <c r="E338" s="58" t="s">
        <v>361</v>
      </c>
      <c r="F338" s="59">
        <v>44409</v>
      </c>
      <c r="G338" s="58" t="s">
        <v>45</v>
      </c>
      <c r="H338" s="60">
        <v>800</v>
      </c>
      <c r="I338" s="61" t="s">
        <v>1188</v>
      </c>
      <c r="J338" s="62">
        <v>41820</v>
      </c>
      <c r="K338" s="63"/>
      <c r="L338" s="63"/>
      <c r="M338" s="63" t="s">
        <v>2</v>
      </c>
      <c r="N338" s="63" t="s">
        <v>1</v>
      </c>
      <c r="O338" s="63" t="s">
        <v>2</v>
      </c>
      <c r="P338" s="63" t="s">
        <v>2</v>
      </c>
      <c r="Q338" s="63" t="s">
        <v>1188</v>
      </c>
      <c r="R338" s="64" t="s">
        <v>1188</v>
      </c>
    </row>
    <row r="339" spans="1:18" s="14" customFormat="1" ht="15.75" customHeight="1" x14ac:dyDescent="0.35">
      <c r="A339" s="57" t="s">
        <v>934</v>
      </c>
      <c r="B339" s="58" t="s">
        <v>935</v>
      </c>
      <c r="C339" s="58" t="s">
        <v>84</v>
      </c>
      <c r="D339" s="58" t="s">
        <v>936</v>
      </c>
      <c r="E339" s="58" t="s">
        <v>88</v>
      </c>
      <c r="F339" s="59">
        <v>44561</v>
      </c>
      <c r="G339" s="58" t="s">
        <v>11</v>
      </c>
      <c r="H339" s="60">
        <v>102</v>
      </c>
      <c r="I339" s="61" t="s">
        <v>1188</v>
      </c>
      <c r="J339" s="62">
        <v>43046</v>
      </c>
      <c r="K339" s="63"/>
      <c r="L339" s="63"/>
      <c r="M339" s="63" t="s">
        <v>2</v>
      </c>
      <c r="N339" s="63" t="s">
        <v>1234</v>
      </c>
      <c r="O339" s="63" t="s">
        <v>1234</v>
      </c>
      <c r="P339" s="63" t="s">
        <v>2</v>
      </c>
      <c r="Q339" s="63" t="s">
        <v>1188</v>
      </c>
      <c r="R339" s="64" t="s">
        <v>1188</v>
      </c>
    </row>
    <row r="340" spans="1:18" s="14" customFormat="1" ht="15.75" customHeight="1" x14ac:dyDescent="0.35">
      <c r="A340" s="65" t="s">
        <v>1043</v>
      </c>
      <c r="B340" s="66" t="s">
        <v>1044</v>
      </c>
      <c r="C340" s="66" t="s">
        <v>187</v>
      </c>
      <c r="D340" s="66" t="s">
        <v>188</v>
      </c>
      <c r="E340" s="66" t="s">
        <v>186</v>
      </c>
      <c r="F340" s="67">
        <v>45291</v>
      </c>
      <c r="G340" s="66" t="s">
        <v>11</v>
      </c>
      <c r="H340" s="68">
        <v>350</v>
      </c>
      <c r="I340" s="69" t="s">
        <v>1188</v>
      </c>
      <c r="J340" s="70">
        <v>43046</v>
      </c>
      <c r="K340" s="71"/>
      <c r="L340" s="71"/>
      <c r="M340" s="71" t="s">
        <v>2</v>
      </c>
      <c r="N340" s="71" t="s">
        <v>1234</v>
      </c>
      <c r="O340" s="71" t="s">
        <v>1234</v>
      </c>
      <c r="P340" s="71" t="s">
        <v>2</v>
      </c>
      <c r="Q340" s="71" t="s">
        <v>1188</v>
      </c>
      <c r="R340" s="72" t="s">
        <v>1188</v>
      </c>
    </row>
  </sheetData>
  <mergeCells count="6">
    <mergeCell ref="I9:I10"/>
    <mergeCell ref="A1:R5"/>
    <mergeCell ref="A6:R6"/>
    <mergeCell ref="A9:H9"/>
    <mergeCell ref="J9:R9"/>
    <mergeCell ref="A7:R7"/>
  </mergeCells>
  <conditionalFormatting sqref="J341:J1048576">
    <cfRule type="cellIs" priority="8" operator="notEqual">
      <formula>" "</formula>
    </cfRule>
  </conditionalFormatting>
  <conditionalFormatting sqref="R8:S8 R341:S1048576 S6:S7">
    <cfRule type="cellIs" dxfId="2" priority="7" operator="equal">
      <formula>"n/a"</formula>
    </cfRule>
  </conditionalFormatting>
  <conditionalFormatting sqref="Q8:S8 Q341:S1048576 S6:S7">
    <cfRule type="cellIs" dxfId="1" priority="6" operator="equal">
      <formula>"yes"</formula>
    </cfRule>
  </conditionalFormatting>
  <conditionalFormatting sqref="J341:O1048576">
    <cfRule type="notContainsBlanks" dxfId="0" priority="5">
      <formula>LEN(TRIM(J341))&gt;0</formula>
    </cfRule>
  </conditionalFormatting>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Y112"/>
  <sheetViews>
    <sheetView zoomScale="78" zoomScaleNormal="78" workbookViewId="0">
      <selection activeCell="Q4" sqref="Q4"/>
    </sheetView>
  </sheetViews>
  <sheetFormatPr defaultRowHeight="15" x14ac:dyDescent="0.25"/>
  <cols>
    <col min="1" max="1" width="2.28515625" customWidth="1"/>
    <col min="2" max="16" width="13.7109375" customWidth="1"/>
    <col min="17" max="17" width="10.85546875" customWidth="1"/>
    <col min="18" max="18" width="11.42578125" customWidth="1"/>
    <col min="19" max="19" width="12.7109375" customWidth="1"/>
    <col min="20" max="20" width="11.5703125" customWidth="1"/>
    <col min="21" max="21" width="11.7109375" customWidth="1"/>
    <col min="22" max="22" width="11.42578125" bestFit="1" customWidth="1"/>
    <col min="23" max="23" width="12.140625" customWidth="1"/>
    <col min="24" max="24" width="11.140625" customWidth="1"/>
    <col min="25" max="25" width="7.140625" customWidth="1"/>
    <col min="26" max="26" width="11.28515625" customWidth="1"/>
    <col min="27" max="28" width="7.7109375" customWidth="1"/>
    <col min="29" max="29" width="7.140625" customWidth="1"/>
    <col min="30" max="30" width="9" customWidth="1"/>
    <col min="31" max="31" width="7.140625" customWidth="1"/>
    <col min="32" max="32" width="9.85546875" customWidth="1"/>
    <col min="33" max="33" width="7.5703125" customWidth="1"/>
    <col min="34" max="34" width="13.140625" customWidth="1"/>
    <col min="35" max="37" width="11.5703125" customWidth="1"/>
    <col min="38" max="38" width="10.85546875" customWidth="1"/>
    <col min="39" max="39" width="8.5703125" customWidth="1"/>
    <col min="40" max="40" width="12.140625" customWidth="1"/>
    <col min="41" max="47" width="9.5703125" customWidth="1"/>
    <col min="48" max="48" width="16.42578125" bestFit="1" customWidth="1"/>
  </cols>
  <sheetData>
    <row r="1" spans="1:51" ht="56.25" customHeight="1" x14ac:dyDescent="0.25">
      <c r="A1" s="151"/>
      <c r="B1" s="151"/>
      <c r="C1" s="151"/>
      <c r="D1" s="151"/>
      <c r="E1" s="151"/>
      <c r="F1" s="151"/>
      <c r="G1" s="151"/>
      <c r="H1" s="151"/>
      <c r="I1" s="151"/>
      <c r="J1" s="151"/>
      <c r="K1" s="151"/>
      <c r="L1" s="151"/>
      <c r="M1" s="151"/>
      <c r="N1" s="151"/>
      <c r="O1" s="151"/>
    </row>
    <row r="2" spans="1:51" x14ac:dyDescent="0.25">
      <c r="A2" s="151"/>
      <c r="B2" s="151"/>
      <c r="C2" s="151"/>
      <c r="D2" s="151"/>
      <c r="E2" s="151"/>
      <c r="F2" s="151"/>
      <c r="G2" s="151"/>
      <c r="H2" s="151"/>
      <c r="I2" s="151"/>
      <c r="J2" s="151"/>
      <c r="K2" s="151"/>
      <c r="L2" s="151"/>
      <c r="M2" s="151"/>
      <c r="N2" s="151"/>
      <c r="O2" s="151"/>
    </row>
    <row r="3" spans="1:51" ht="18" customHeight="1" x14ac:dyDescent="0.25">
      <c r="A3" s="126" t="s">
        <v>1297</v>
      </c>
      <c r="B3" s="126"/>
      <c r="C3" s="126"/>
      <c r="D3" s="126"/>
      <c r="E3" s="126"/>
      <c r="F3" s="126"/>
      <c r="G3" s="126"/>
      <c r="H3" s="126"/>
      <c r="I3" s="126"/>
      <c r="J3" s="126"/>
      <c r="K3" s="126"/>
      <c r="L3" s="126"/>
      <c r="M3" s="126"/>
      <c r="N3" s="126"/>
      <c r="O3" s="126"/>
      <c r="AV3" s="29"/>
    </row>
    <row r="4" spans="1:51" ht="15" customHeight="1" x14ac:dyDescent="0.3">
      <c r="B4" s="23"/>
      <c r="C4" s="12"/>
      <c r="D4" s="12"/>
      <c r="E4" s="12"/>
      <c r="F4" s="12"/>
      <c r="G4" s="12"/>
      <c r="H4" s="12"/>
      <c r="I4" s="12"/>
      <c r="J4" s="12"/>
      <c r="K4" s="12"/>
      <c r="L4" s="12"/>
      <c r="M4" s="12"/>
      <c r="N4" s="12"/>
      <c r="O4" s="25"/>
      <c r="Q4" s="23"/>
      <c r="AV4" s="29"/>
    </row>
    <row r="5" spans="1:51" ht="18" customHeight="1" x14ac:dyDescent="0.25">
      <c r="B5" s="12"/>
      <c r="C5" s="12"/>
      <c r="D5" s="12"/>
      <c r="E5" s="12"/>
      <c r="F5" s="12"/>
      <c r="G5" s="12"/>
      <c r="H5" s="12"/>
      <c r="I5" s="12"/>
      <c r="J5" s="12"/>
      <c r="K5" s="12"/>
      <c r="L5" s="12"/>
      <c r="M5" s="12"/>
      <c r="N5" s="12"/>
      <c r="Q5" s="26"/>
      <c r="R5" s="27"/>
      <c r="S5" s="27"/>
      <c r="T5" s="152" t="s">
        <v>1192</v>
      </c>
      <c r="U5" s="153"/>
      <c r="V5" s="153"/>
      <c r="W5" s="153"/>
      <c r="X5" s="153"/>
      <c r="Y5" s="153"/>
      <c r="Z5" s="153"/>
      <c r="AA5" s="153"/>
      <c r="AB5" s="153"/>
      <c r="AC5" s="153"/>
      <c r="AD5" s="153"/>
      <c r="AE5" s="153"/>
      <c r="AF5" s="153"/>
      <c r="AG5" s="154"/>
      <c r="AH5" s="148" t="s">
        <v>1289</v>
      </c>
      <c r="AI5" s="149"/>
      <c r="AJ5" s="149"/>
      <c r="AK5" s="149"/>
      <c r="AL5" s="149"/>
      <c r="AM5" s="149"/>
      <c r="AN5" s="149"/>
      <c r="AO5" s="149"/>
      <c r="AP5" s="149"/>
      <c r="AQ5" s="149"/>
      <c r="AR5" s="149"/>
      <c r="AS5" s="149"/>
      <c r="AT5" s="149"/>
      <c r="AU5" s="150"/>
      <c r="AV5" s="29"/>
    </row>
    <row r="6" spans="1:51" ht="20.25" customHeight="1" x14ac:dyDescent="0.25">
      <c r="B6" s="12"/>
      <c r="C6" s="12"/>
      <c r="D6" s="12"/>
      <c r="E6" s="12"/>
      <c r="F6" s="12"/>
      <c r="G6" s="12"/>
      <c r="H6" s="12"/>
      <c r="I6" s="12"/>
      <c r="J6" s="12"/>
      <c r="K6" s="12"/>
      <c r="L6" s="12"/>
      <c r="M6" s="12"/>
      <c r="N6" s="12"/>
      <c r="Q6" s="30"/>
      <c r="R6" s="31"/>
      <c r="S6" s="31"/>
      <c r="T6" s="148" t="s">
        <v>1262</v>
      </c>
      <c r="U6" s="149"/>
      <c r="V6" s="149"/>
      <c r="W6" s="149"/>
      <c r="X6" s="149"/>
      <c r="Y6" s="149"/>
      <c r="Z6" s="150"/>
      <c r="AA6" s="148" t="s">
        <v>3</v>
      </c>
      <c r="AB6" s="149"/>
      <c r="AC6" s="149"/>
      <c r="AD6" s="149"/>
      <c r="AE6" s="149"/>
      <c r="AF6" s="149"/>
      <c r="AG6" s="150"/>
      <c r="AH6" s="148" t="s">
        <v>1269</v>
      </c>
      <c r="AI6" s="149"/>
      <c r="AJ6" s="149"/>
      <c r="AK6" s="149"/>
      <c r="AL6" s="149"/>
      <c r="AM6" s="149"/>
      <c r="AN6" s="150"/>
      <c r="AO6" s="148" t="s">
        <v>3</v>
      </c>
      <c r="AP6" s="149"/>
      <c r="AQ6" s="149"/>
      <c r="AR6" s="149"/>
      <c r="AS6" s="149"/>
      <c r="AT6" s="149"/>
      <c r="AU6" s="150"/>
      <c r="AV6" s="29"/>
      <c r="AX6" s="7"/>
      <c r="AY6" s="7"/>
    </row>
    <row r="7" spans="1:51" ht="36" customHeight="1" x14ac:dyDescent="0.25">
      <c r="Q7" s="32" t="s">
        <v>1248</v>
      </c>
      <c r="R7" s="32" t="s">
        <v>1249</v>
      </c>
      <c r="S7" s="32" t="s">
        <v>1270</v>
      </c>
      <c r="T7" s="32" t="s">
        <v>1288</v>
      </c>
      <c r="U7" s="33" t="s">
        <v>22</v>
      </c>
      <c r="V7" s="33" t="s">
        <v>1287</v>
      </c>
      <c r="W7" s="33" t="s">
        <v>24</v>
      </c>
      <c r="X7" s="33" t="s">
        <v>1271</v>
      </c>
      <c r="Y7" s="33" t="s">
        <v>1263</v>
      </c>
      <c r="Z7" s="33" t="s">
        <v>1264</v>
      </c>
      <c r="AA7" s="32" t="s">
        <v>11</v>
      </c>
      <c r="AB7" s="33" t="s">
        <v>13</v>
      </c>
      <c r="AC7" s="33" t="s">
        <v>45</v>
      </c>
      <c r="AD7" s="33" t="s">
        <v>9</v>
      </c>
      <c r="AE7" s="33" t="s">
        <v>10</v>
      </c>
      <c r="AF7" s="33" t="s">
        <v>14</v>
      </c>
      <c r="AG7" s="34" t="s">
        <v>1265</v>
      </c>
      <c r="AH7" s="32" t="s">
        <v>1288</v>
      </c>
      <c r="AI7" s="33" t="s">
        <v>22</v>
      </c>
      <c r="AJ7" s="33" t="s">
        <v>1287</v>
      </c>
      <c r="AK7" s="33" t="s">
        <v>24</v>
      </c>
      <c r="AL7" s="33" t="s">
        <v>1271</v>
      </c>
      <c r="AM7" s="33" t="s">
        <v>1263</v>
      </c>
      <c r="AN7" s="34" t="s">
        <v>1264</v>
      </c>
      <c r="AO7" s="32" t="s">
        <v>11</v>
      </c>
      <c r="AP7" s="33" t="s">
        <v>13</v>
      </c>
      <c r="AQ7" s="33" t="s">
        <v>45</v>
      </c>
      <c r="AR7" s="33" t="s">
        <v>9</v>
      </c>
      <c r="AS7" s="33" t="s">
        <v>10</v>
      </c>
      <c r="AT7" s="33" t="s">
        <v>14</v>
      </c>
      <c r="AU7" s="34" t="s">
        <v>1265</v>
      </c>
      <c r="AV7" s="29"/>
      <c r="AX7" s="7"/>
      <c r="AY7" s="7"/>
    </row>
    <row r="8" spans="1:51" x14ac:dyDescent="0.25">
      <c r="Q8" s="50">
        <v>2014</v>
      </c>
      <c r="R8" s="35" t="s">
        <v>1253</v>
      </c>
      <c r="S8" s="35">
        <v>250</v>
      </c>
      <c r="T8" s="36">
        <v>2</v>
      </c>
      <c r="U8" s="37">
        <v>20</v>
      </c>
      <c r="V8" s="37">
        <v>150</v>
      </c>
      <c r="W8" s="37">
        <v>10</v>
      </c>
      <c r="X8" s="37">
        <v>70</v>
      </c>
      <c r="Y8" s="37">
        <v>5</v>
      </c>
      <c r="Z8" s="37">
        <v>5</v>
      </c>
      <c r="AA8" s="36">
        <v>120</v>
      </c>
      <c r="AB8" s="37">
        <v>35</v>
      </c>
      <c r="AC8" s="37">
        <v>150</v>
      </c>
      <c r="AD8" s="37">
        <v>0</v>
      </c>
      <c r="AE8" s="37">
        <v>0</v>
      </c>
      <c r="AF8" s="37">
        <v>0</v>
      </c>
      <c r="AG8" s="38">
        <v>0</v>
      </c>
      <c r="AH8" s="36">
        <v>0.38167938931297707</v>
      </c>
      <c r="AI8" s="37">
        <v>3.8167938931297711</v>
      </c>
      <c r="AJ8" s="37">
        <v>28.625954198473281</v>
      </c>
      <c r="AK8" s="37">
        <v>1.9083969465648856</v>
      </c>
      <c r="AL8" s="37">
        <v>13.358778625954198</v>
      </c>
      <c r="AM8" s="37">
        <v>0.95419847328244278</v>
      </c>
      <c r="AN8" s="38">
        <v>0.95419847328244278</v>
      </c>
      <c r="AO8" s="36">
        <v>19.672131147540984</v>
      </c>
      <c r="AP8" s="37">
        <v>5.7377049180327866</v>
      </c>
      <c r="AQ8" s="37">
        <v>24.590163934426229</v>
      </c>
      <c r="AR8" s="37">
        <v>0</v>
      </c>
      <c r="AS8" s="37">
        <v>0</v>
      </c>
      <c r="AT8" s="37">
        <v>0</v>
      </c>
      <c r="AU8" s="38">
        <v>0</v>
      </c>
      <c r="AV8" s="29"/>
      <c r="AX8" s="7"/>
      <c r="AY8" s="7"/>
    </row>
    <row r="9" spans="1:51" x14ac:dyDescent="0.25">
      <c r="Q9" s="50">
        <v>2015</v>
      </c>
      <c r="R9" s="35" t="s">
        <v>1250</v>
      </c>
      <c r="S9" s="35">
        <v>253</v>
      </c>
      <c r="T9" s="36">
        <v>2.2352941176470589</v>
      </c>
      <c r="U9" s="37">
        <v>21.6</v>
      </c>
      <c r="V9" s="37">
        <v>143</v>
      </c>
      <c r="W9" s="37">
        <v>10.142857142857142</v>
      </c>
      <c r="X9" s="37">
        <v>71.571428571428569</v>
      </c>
      <c r="Y9" s="37">
        <v>6</v>
      </c>
      <c r="Z9" s="37">
        <v>7</v>
      </c>
      <c r="AA9" s="36">
        <v>121.14285714285714</v>
      </c>
      <c r="AB9" s="37">
        <v>38</v>
      </c>
      <c r="AC9" s="37">
        <v>147.14285714285714</v>
      </c>
      <c r="AD9" s="37">
        <v>0</v>
      </c>
      <c r="AE9" s="37">
        <v>0</v>
      </c>
      <c r="AF9" s="37">
        <v>0</v>
      </c>
      <c r="AG9" s="38">
        <v>0</v>
      </c>
      <c r="AH9" s="36">
        <v>0.43184201235724273</v>
      </c>
      <c r="AI9" s="37">
        <v>4.1729575509889356</v>
      </c>
      <c r="AJ9" s="37">
        <v>27.62652452738045</v>
      </c>
      <c r="AK9" s="37">
        <v>1.9595237177262854</v>
      </c>
      <c r="AL9" s="37">
        <v>13.827061726491113</v>
      </c>
      <c r="AM9" s="37">
        <v>1.1591548752747041</v>
      </c>
      <c r="AN9" s="38">
        <v>1.3523473544871549</v>
      </c>
      <c r="AO9" s="36">
        <v>19.985513608428445</v>
      </c>
      <c r="AP9" s="37">
        <v>6.2690408252853382</v>
      </c>
      <c r="AQ9" s="37">
        <v>24.274857330992099</v>
      </c>
      <c r="AR9" s="37">
        <v>0</v>
      </c>
      <c r="AS9" s="37">
        <v>0</v>
      </c>
      <c r="AT9" s="37">
        <v>0</v>
      </c>
      <c r="AU9" s="38">
        <v>0</v>
      </c>
      <c r="AV9" s="29"/>
      <c r="AX9" s="7"/>
      <c r="AY9" s="7"/>
    </row>
    <row r="10" spans="1:51" x14ac:dyDescent="0.25">
      <c r="Q10" s="50">
        <v>2015</v>
      </c>
      <c r="R10" s="35" t="s">
        <v>1251</v>
      </c>
      <c r="S10" s="35">
        <v>256</v>
      </c>
      <c r="T10" s="36">
        <v>2.4705882352941178</v>
      </c>
      <c r="U10" s="37">
        <v>23.200000000000003</v>
      </c>
      <c r="V10" s="37">
        <v>147</v>
      </c>
      <c r="W10" s="37">
        <v>10.285714285714285</v>
      </c>
      <c r="X10" s="37">
        <v>73.142857142857139</v>
      </c>
      <c r="Y10" s="37">
        <v>3</v>
      </c>
      <c r="Z10" s="37">
        <v>5</v>
      </c>
      <c r="AA10" s="36">
        <v>122.28571428571428</v>
      </c>
      <c r="AB10" s="37">
        <v>41</v>
      </c>
      <c r="AC10" s="37">
        <v>144.28571428571428</v>
      </c>
      <c r="AD10" s="37">
        <v>0</v>
      </c>
      <c r="AE10" s="37">
        <v>0</v>
      </c>
      <c r="AF10" s="37">
        <v>0</v>
      </c>
      <c r="AG10" s="38">
        <v>0</v>
      </c>
      <c r="AH10" s="36">
        <v>0.47764380954591351</v>
      </c>
      <c r="AI10" s="37">
        <v>4.4853028210692463</v>
      </c>
      <c r="AJ10" s="37">
        <v>28.419806667981856</v>
      </c>
      <c r="AK10" s="37">
        <v>1.9885579009666603</v>
      </c>
      <c r="AL10" s="37">
        <v>14.140856184651804</v>
      </c>
      <c r="AM10" s="37">
        <v>0.57999605444860924</v>
      </c>
      <c r="AN10" s="38">
        <v>0.96666009074768211</v>
      </c>
      <c r="AO10" s="36">
        <v>20.300210376765666</v>
      </c>
      <c r="AP10" s="37">
        <v>6.8062621239856842</v>
      </c>
      <c r="AQ10" s="37">
        <v>23.95235102866042</v>
      </c>
      <c r="AR10" s="37">
        <v>0</v>
      </c>
      <c r="AS10" s="37">
        <v>0</v>
      </c>
      <c r="AT10" s="37">
        <v>0</v>
      </c>
      <c r="AU10" s="38">
        <v>0</v>
      </c>
      <c r="AV10" s="29"/>
      <c r="AX10" s="7"/>
      <c r="AY10" s="7"/>
    </row>
    <row r="11" spans="1:51" x14ac:dyDescent="0.25">
      <c r="Q11" s="50">
        <v>2015</v>
      </c>
      <c r="R11" s="35" t="s">
        <v>1252</v>
      </c>
      <c r="S11" s="35">
        <v>252</v>
      </c>
      <c r="T11" s="36">
        <v>2.7058823529411766</v>
      </c>
      <c r="U11" s="37">
        <v>24.800000000000004</v>
      </c>
      <c r="V11" s="37">
        <v>158</v>
      </c>
      <c r="W11" s="37">
        <v>10.428571428571427</v>
      </c>
      <c r="X11" s="37">
        <v>74.714285714285708</v>
      </c>
      <c r="Y11" s="37">
        <v>7</v>
      </c>
      <c r="Z11" s="37">
        <v>4</v>
      </c>
      <c r="AA11" s="36">
        <v>123.42857142857142</v>
      </c>
      <c r="AB11" s="37">
        <v>44</v>
      </c>
      <c r="AC11" s="37">
        <v>141.42857142857142</v>
      </c>
      <c r="AD11" s="37">
        <v>0</v>
      </c>
      <c r="AE11" s="37">
        <v>0</v>
      </c>
      <c r="AF11" s="37">
        <v>0</v>
      </c>
      <c r="AG11" s="38">
        <v>0</v>
      </c>
      <c r="AH11" s="36">
        <v>0.49562336317082145</v>
      </c>
      <c r="AI11" s="37">
        <v>4.542495867669964</v>
      </c>
      <c r="AJ11" s="37">
        <v>28.940094640800574</v>
      </c>
      <c r="AK11" s="37">
        <v>1.9101509120962401</v>
      </c>
      <c r="AL11" s="37">
        <v>13.685053794881282</v>
      </c>
      <c r="AM11" s="37">
        <v>1.2821560916810379</v>
      </c>
      <c r="AN11" s="38">
        <v>0.73266062381773611</v>
      </c>
      <c r="AO11" s="36">
        <v>20.616205038907331</v>
      </c>
      <c r="AP11" s="37">
        <v>7.3492953147956701</v>
      </c>
      <c r="AQ11" s="37">
        <v>23.622734940414652</v>
      </c>
      <c r="AR11" s="37">
        <v>0</v>
      </c>
      <c r="AS11" s="37">
        <v>0</v>
      </c>
      <c r="AT11" s="37">
        <v>0</v>
      </c>
      <c r="AU11" s="38">
        <v>0</v>
      </c>
      <c r="AV11" s="29"/>
      <c r="AX11" s="7"/>
      <c r="AY11" s="7"/>
    </row>
    <row r="12" spans="1:51" x14ac:dyDescent="0.25">
      <c r="Q12" s="50">
        <v>2015</v>
      </c>
      <c r="R12" s="35" t="s">
        <v>1254</v>
      </c>
      <c r="S12" s="35">
        <v>269</v>
      </c>
      <c r="T12" s="36">
        <v>2.9411764705882355</v>
      </c>
      <c r="U12" s="37">
        <v>26.400000000000006</v>
      </c>
      <c r="V12" s="37">
        <v>145</v>
      </c>
      <c r="W12" s="37">
        <v>10.571428571428569</v>
      </c>
      <c r="X12" s="37">
        <v>76.285714285714278</v>
      </c>
      <c r="Y12" s="37">
        <v>3</v>
      </c>
      <c r="Z12" s="37">
        <v>3</v>
      </c>
      <c r="AA12" s="36">
        <v>124.57142857142856</v>
      </c>
      <c r="AB12" s="37">
        <v>47</v>
      </c>
      <c r="AC12" s="37">
        <v>138.57142857142856</v>
      </c>
      <c r="AD12" s="37">
        <v>0</v>
      </c>
      <c r="AE12" s="37">
        <v>0</v>
      </c>
      <c r="AF12" s="37">
        <v>0</v>
      </c>
      <c r="AG12" s="38">
        <v>0</v>
      </c>
      <c r="AH12" s="36">
        <v>0.57368323879245708</v>
      </c>
      <c r="AI12" s="37">
        <v>5.149380751401095</v>
      </c>
      <c r="AJ12" s="37">
        <v>28.282583672468125</v>
      </c>
      <c r="AK12" s="37">
        <v>2.0619814697168879</v>
      </c>
      <c r="AL12" s="37">
        <v>14.879704119308354</v>
      </c>
      <c r="AM12" s="37">
        <v>0.58515690356830607</v>
      </c>
      <c r="AN12" s="38">
        <v>0.58515690356830607</v>
      </c>
      <c r="AO12" s="36">
        <v>20.933481453382829</v>
      </c>
      <c r="AP12" s="37">
        <v>7.8980681171593483</v>
      </c>
      <c r="AQ12" s="37">
        <v>23.28609748828136</v>
      </c>
      <c r="AR12" s="37">
        <v>0</v>
      </c>
      <c r="AS12" s="37">
        <v>0</v>
      </c>
      <c r="AT12" s="37">
        <v>0</v>
      </c>
      <c r="AU12" s="38">
        <v>0</v>
      </c>
      <c r="AV12" s="29"/>
      <c r="AX12" s="7"/>
      <c r="AY12" s="7"/>
    </row>
    <row r="13" spans="1:51" x14ac:dyDescent="0.25">
      <c r="Q13" s="50">
        <v>2015</v>
      </c>
      <c r="R13" s="35" t="s">
        <v>1255</v>
      </c>
      <c r="S13" s="35">
        <v>269</v>
      </c>
      <c r="T13" s="36">
        <v>3.1764705882352944</v>
      </c>
      <c r="U13" s="39">
        <v>28.000000000000007</v>
      </c>
      <c r="V13" s="37">
        <v>140</v>
      </c>
      <c r="W13" s="37">
        <v>10.714285714285712</v>
      </c>
      <c r="X13" s="37">
        <v>77.857142857142847</v>
      </c>
      <c r="Y13" s="37">
        <v>7</v>
      </c>
      <c r="Z13" s="37">
        <v>4</v>
      </c>
      <c r="AA13" s="36">
        <v>125.71428571428569</v>
      </c>
      <c r="AB13" s="37">
        <v>50</v>
      </c>
      <c r="AC13" s="37">
        <v>135.71428571428569</v>
      </c>
      <c r="AD13" s="37">
        <v>0</v>
      </c>
      <c r="AE13" s="37">
        <v>0</v>
      </c>
      <c r="AF13" s="37">
        <v>0</v>
      </c>
      <c r="AG13" s="38">
        <v>0</v>
      </c>
      <c r="AH13" s="36">
        <v>0.61766622909755498</v>
      </c>
      <c r="AI13" s="37">
        <v>5.4446134268599291</v>
      </c>
      <c r="AJ13" s="37">
        <v>27.22306713429964</v>
      </c>
      <c r="AK13" s="37">
        <v>2.0833979949719108</v>
      </c>
      <c r="AL13" s="37">
        <v>15.139358763462553</v>
      </c>
      <c r="AM13" s="37">
        <v>1.3611533567149821</v>
      </c>
      <c r="AN13" s="38">
        <v>0.77780191812284694</v>
      </c>
      <c r="AO13" s="36">
        <v>21.252023745277928</v>
      </c>
      <c r="AP13" s="37">
        <v>8.4525094441446313</v>
      </c>
      <c r="AQ13" s="37">
        <v>22.942525634106858</v>
      </c>
      <c r="AR13" s="37">
        <v>0</v>
      </c>
      <c r="AS13" s="37">
        <v>0</v>
      </c>
      <c r="AT13" s="37">
        <v>0</v>
      </c>
      <c r="AU13" s="38">
        <v>0</v>
      </c>
      <c r="AV13" s="29"/>
      <c r="AX13" s="7"/>
      <c r="AY13" s="7"/>
    </row>
    <row r="14" spans="1:51" x14ac:dyDescent="0.25">
      <c r="Q14" s="50">
        <v>2015</v>
      </c>
      <c r="R14" s="35" t="s">
        <v>1256</v>
      </c>
      <c r="S14" s="35">
        <v>252</v>
      </c>
      <c r="T14" s="36">
        <v>3.4117647058823533</v>
      </c>
      <c r="U14" s="37">
        <v>29.600000000000009</v>
      </c>
      <c r="V14" s="37">
        <v>148</v>
      </c>
      <c r="W14" s="37">
        <v>10.857142857142854</v>
      </c>
      <c r="X14" s="37">
        <v>79.428571428571416</v>
      </c>
      <c r="Y14" s="37">
        <v>6</v>
      </c>
      <c r="Z14" s="37">
        <v>4</v>
      </c>
      <c r="AA14" s="36">
        <v>126.85714285714283</v>
      </c>
      <c r="AB14" s="37">
        <v>53</v>
      </c>
      <c r="AC14" s="37">
        <v>132.85714285714283</v>
      </c>
      <c r="AD14" s="37">
        <v>0</v>
      </c>
      <c r="AE14" s="37">
        <v>0</v>
      </c>
      <c r="AF14" s="37">
        <v>0</v>
      </c>
      <c r="AG14" s="38">
        <v>0</v>
      </c>
      <c r="AH14" s="36">
        <v>0.64495994129315337</v>
      </c>
      <c r="AI14" s="37">
        <v>5.5955834906674973</v>
      </c>
      <c r="AJ14" s="37">
        <v>27.977917453337479</v>
      </c>
      <c r="AK14" s="37">
        <v>2.0524340988934822</v>
      </c>
      <c r="AL14" s="37">
        <v>15.015175776115479</v>
      </c>
      <c r="AM14" s="37">
        <v>1.1342398967569247</v>
      </c>
      <c r="AN14" s="38">
        <v>0.75615993117128322</v>
      </c>
      <c r="AO14" s="36">
        <v>21.571816300755113</v>
      </c>
      <c r="AP14" s="37">
        <v>9.0125493779055734</v>
      </c>
      <c r="AQ14" s="37">
        <v>22.592104909574616</v>
      </c>
      <c r="AR14" s="37">
        <v>0</v>
      </c>
      <c r="AS14" s="37">
        <v>0</v>
      </c>
      <c r="AT14" s="37">
        <v>0</v>
      </c>
      <c r="AU14" s="38">
        <v>0</v>
      </c>
      <c r="AV14" s="29"/>
      <c r="AX14" s="7"/>
      <c r="AY14" s="7"/>
    </row>
    <row r="15" spans="1:51" x14ac:dyDescent="0.25">
      <c r="Q15" s="50">
        <v>2015</v>
      </c>
      <c r="R15" s="35" t="s">
        <v>1257</v>
      </c>
      <c r="S15" s="35">
        <v>255</v>
      </c>
      <c r="T15" s="36">
        <v>3.6470588235294121</v>
      </c>
      <c r="U15" s="37">
        <v>31.20000000000001</v>
      </c>
      <c r="V15" s="37">
        <v>145</v>
      </c>
      <c r="W15" s="37">
        <v>10.999999999999996</v>
      </c>
      <c r="X15" s="37">
        <v>80.999999999999986</v>
      </c>
      <c r="Y15" s="37">
        <v>3</v>
      </c>
      <c r="Z15" s="37">
        <v>3</v>
      </c>
      <c r="AA15" s="36">
        <v>127.99999999999997</v>
      </c>
      <c r="AB15" s="37">
        <v>56</v>
      </c>
      <c r="AC15" s="37">
        <v>129.99999999999997</v>
      </c>
      <c r="AD15" s="37">
        <v>0</v>
      </c>
      <c r="AE15" s="37">
        <v>0</v>
      </c>
      <c r="AF15" s="37">
        <v>0</v>
      </c>
      <c r="AG15" s="38">
        <v>0</v>
      </c>
      <c r="AH15" s="36">
        <v>0.70495082057042679</v>
      </c>
      <c r="AI15" s="37">
        <v>6.0307405682347488</v>
      </c>
      <c r="AJ15" s="37">
        <v>28.027480204937124</v>
      </c>
      <c r="AK15" s="37">
        <v>2.126222636236609</v>
      </c>
      <c r="AL15" s="37">
        <v>15.656730321378669</v>
      </c>
      <c r="AM15" s="37">
        <v>0.5798789007918026</v>
      </c>
      <c r="AN15" s="38">
        <v>0.5798789007918026</v>
      </c>
      <c r="AO15" s="36">
        <v>21.892843761708509</v>
      </c>
      <c r="AP15" s="37">
        <v>9.5781191457474755</v>
      </c>
      <c r="AQ15" s="37">
        <v>22.234919445485204</v>
      </c>
      <c r="AR15" s="37">
        <v>0</v>
      </c>
      <c r="AS15" s="37">
        <v>0</v>
      </c>
      <c r="AT15" s="37">
        <v>0</v>
      </c>
      <c r="AU15" s="38">
        <v>0</v>
      </c>
      <c r="AV15" s="29"/>
      <c r="AX15" s="7"/>
      <c r="AY15" s="7"/>
    </row>
    <row r="16" spans="1:51" x14ac:dyDescent="0.25">
      <c r="Q16" s="50">
        <v>2015</v>
      </c>
      <c r="R16" s="35" t="s">
        <v>1258</v>
      </c>
      <c r="S16" s="35">
        <v>266</v>
      </c>
      <c r="T16" s="36">
        <v>3.882352941176471</v>
      </c>
      <c r="U16" s="37">
        <v>32.800000000000011</v>
      </c>
      <c r="V16" s="37">
        <v>149</v>
      </c>
      <c r="W16" s="37">
        <v>11.142857142857139</v>
      </c>
      <c r="X16" s="37">
        <v>82.571428571428555</v>
      </c>
      <c r="Y16" s="37">
        <v>6</v>
      </c>
      <c r="Z16" s="37">
        <v>6</v>
      </c>
      <c r="AA16" s="36">
        <v>129.14285714285711</v>
      </c>
      <c r="AB16" s="37">
        <v>59</v>
      </c>
      <c r="AC16" s="37">
        <v>127.14285714285711</v>
      </c>
      <c r="AD16" s="37">
        <v>0</v>
      </c>
      <c r="AE16" s="37">
        <v>0</v>
      </c>
      <c r="AF16" s="37">
        <v>0</v>
      </c>
      <c r="AG16" s="38">
        <v>0</v>
      </c>
      <c r="AH16" s="36">
        <v>0.72259088026810747</v>
      </c>
      <c r="AI16" s="37">
        <v>6.1047981035984371</v>
      </c>
      <c r="AJ16" s="37">
        <v>27.732162116956303</v>
      </c>
      <c r="AK16" s="37">
        <v>2.0739296693409308</v>
      </c>
      <c r="AL16" s="37">
        <v>15.368350626654593</v>
      </c>
      <c r="AM16" s="37">
        <v>1.1167313604143478</v>
      </c>
      <c r="AN16" s="38">
        <v>1.1167313604143478</v>
      </c>
      <c r="AO16" s="36">
        <v>22.215091020549593</v>
      </c>
      <c r="AP16" s="37">
        <v>10.149151096777638</v>
      </c>
      <c r="AQ16" s="37">
        <v>21.871052000319843</v>
      </c>
      <c r="AR16" s="37">
        <v>0</v>
      </c>
      <c r="AS16" s="37">
        <v>0</v>
      </c>
      <c r="AT16" s="37">
        <v>0</v>
      </c>
      <c r="AU16" s="38">
        <v>0</v>
      </c>
      <c r="AV16" s="29"/>
      <c r="AX16" s="7"/>
      <c r="AY16" s="7"/>
    </row>
    <row r="17" spans="17:51" x14ac:dyDescent="0.25">
      <c r="Q17" s="50">
        <v>2015</v>
      </c>
      <c r="R17" s="35" t="s">
        <v>1259</v>
      </c>
      <c r="S17" s="35">
        <v>256</v>
      </c>
      <c r="T17" s="36">
        <v>4.1176470588235299</v>
      </c>
      <c r="U17" s="37">
        <v>34.400000000000013</v>
      </c>
      <c r="V17" s="37">
        <v>160</v>
      </c>
      <c r="W17" s="37">
        <v>11.285714285714281</v>
      </c>
      <c r="X17" s="37">
        <v>84.142857142857125</v>
      </c>
      <c r="Y17" s="37">
        <v>5</v>
      </c>
      <c r="Z17" s="37">
        <v>8</v>
      </c>
      <c r="AA17" s="36">
        <v>130.28571428571425</v>
      </c>
      <c r="AB17" s="37">
        <v>62</v>
      </c>
      <c r="AC17" s="37">
        <v>124.28571428571425</v>
      </c>
      <c r="AD17" s="37">
        <v>0</v>
      </c>
      <c r="AE17" s="37">
        <v>0</v>
      </c>
      <c r="AF17" s="37">
        <v>0</v>
      </c>
      <c r="AG17" s="38">
        <v>0</v>
      </c>
      <c r="AH17" s="36">
        <v>0.7346620239045778</v>
      </c>
      <c r="AI17" s="37">
        <v>6.1375764511342457</v>
      </c>
      <c r="AJ17" s="37">
        <v>28.546867214577876</v>
      </c>
      <c r="AK17" s="37">
        <v>2.0135736695996891</v>
      </c>
      <c r="AL17" s="37">
        <v>15.012593561952112</v>
      </c>
      <c r="AM17" s="37">
        <v>0.89208960045555863</v>
      </c>
      <c r="AN17" s="38">
        <v>1.4273433607288939</v>
      </c>
      <c r="AO17" s="36">
        <v>22.538543215119986</v>
      </c>
      <c r="AP17" s="37">
        <v>10.725578679125084</v>
      </c>
      <c r="AQ17" s="37">
        <v>21.500583988107884</v>
      </c>
      <c r="AR17" s="37">
        <v>0</v>
      </c>
      <c r="AS17" s="37">
        <v>0</v>
      </c>
      <c r="AT17" s="37">
        <v>0</v>
      </c>
      <c r="AU17" s="38">
        <v>0</v>
      </c>
      <c r="AV17" s="29"/>
      <c r="AX17" s="7"/>
      <c r="AY17" s="7"/>
    </row>
    <row r="18" spans="17:51" x14ac:dyDescent="0.25">
      <c r="Q18" s="50">
        <v>2015</v>
      </c>
      <c r="R18" s="35" t="s">
        <v>1260</v>
      </c>
      <c r="S18" s="35">
        <v>258</v>
      </c>
      <c r="T18" s="36">
        <v>4.3529411764705888</v>
      </c>
      <c r="U18" s="37">
        <v>36.000000000000014</v>
      </c>
      <c r="V18" s="37">
        <v>147</v>
      </c>
      <c r="W18" s="37">
        <v>11.428571428571423</v>
      </c>
      <c r="X18" s="37">
        <v>85.714285714285694</v>
      </c>
      <c r="Y18" s="37">
        <v>7</v>
      </c>
      <c r="Z18" s="37">
        <v>3</v>
      </c>
      <c r="AA18" s="36">
        <v>131.42857142857139</v>
      </c>
      <c r="AB18" s="37">
        <v>65</v>
      </c>
      <c r="AC18" s="37">
        <v>121.42857142857139</v>
      </c>
      <c r="AD18" s="37">
        <v>0</v>
      </c>
      <c r="AE18" s="37">
        <v>0</v>
      </c>
      <c r="AF18" s="37">
        <v>0</v>
      </c>
      <c r="AG18" s="38">
        <v>0</v>
      </c>
      <c r="AH18" s="36">
        <v>0.81730212415969428</v>
      </c>
      <c r="AI18" s="37">
        <v>6.759309459266662</v>
      </c>
      <c r="AJ18" s="37">
        <v>27.600513625338859</v>
      </c>
      <c r="AK18" s="37">
        <v>2.1458125267513197</v>
      </c>
      <c r="AL18" s="37">
        <v>16.093593950634897</v>
      </c>
      <c r="AM18" s="37">
        <v>1.3143101726351838</v>
      </c>
      <c r="AN18" s="38">
        <v>0.56327578827222158</v>
      </c>
      <c r="AO18" s="36">
        <v>22.8631857237277</v>
      </c>
      <c r="AP18" s="37">
        <v>11.307336417713159</v>
      </c>
      <c r="AQ18" s="37">
        <v>21.123595505617985</v>
      </c>
      <c r="AR18" s="37">
        <v>0</v>
      </c>
      <c r="AS18" s="37">
        <v>0</v>
      </c>
      <c r="AT18" s="37">
        <v>0</v>
      </c>
      <c r="AU18" s="38">
        <v>0</v>
      </c>
      <c r="AV18" s="29"/>
      <c r="AX18" s="7"/>
      <c r="AY18" s="7"/>
    </row>
    <row r="19" spans="17:51" x14ac:dyDescent="0.25">
      <c r="Q19" s="50">
        <v>2015</v>
      </c>
      <c r="R19" s="35" t="s">
        <v>1261</v>
      </c>
      <c r="S19" s="35">
        <v>268</v>
      </c>
      <c r="T19" s="36">
        <v>4.5882352941176476</v>
      </c>
      <c r="U19" s="37">
        <v>37.600000000000016</v>
      </c>
      <c r="V19" s="37">
        <v>159</v>
      </c>
      <c r="W19" s="37">
        <v>11.571428571428566</v>
      </c>
      <c r="X19" s="37">
        <v>87.285714285714263</v>
      </c>
      <c r="Y19" s="37">
        <v>6</v>
      </c>
      <c r="Z19" s="37">
        <v>3</v>
      </c>
      <c r="AA19" s="36">
        <v>132.57142857142853</v>
      </c>
      <c r="AB19" s="37">
        <v>68</v>
      </c>
      <c r="AC19" s="37">
        <v>118.57142857142853</v>
      </c>
      <c r="AD19" s="37">
        <v>0</v>
      </c>
      <c r="AE19" s="37">
        <v>0</v>
      </c>
      <c r="AF19" s="37">
        <v>0</v>
      </c>
      <c r="AG19" s="38">
        <v>0</v>
      </c>
      <c r="AH19" s="36">
        <v>0.82878278077309209</v>
      </c>
      <c r="AI19" s="37">
        <v>6.7917686342328292</v>
      </c>
      <c r="AJ19" s="37">
        <v>28.720510979867537</v>
      </c>
      <c r="AK19" s="37">
        <v>2.0901719581035665</v>
      </c>
      <c r="AL19" s="37">
        <v>15.766605758040484</v>
      </c>
      <c r="AM19" s="37">
        <v>1.0837928671648127</v>
      </c>
      <c r="AN19" s="38">
        <v>0.54189643358240636</v>
      </c>
      <c r="AO19" s="36">
        <v>23.189004160303341</v>
      </c>
      <c r="AP19" s="37">
        <v>11.894359892569391</v>
      </c>
      <c r="AQ19" s="37">
        <v>20.740165358891996</v>
      </c>
      <c r="AR19" s="37">
        <v>0</v>
      </c>
      <c r="AS19" s="37">
        <v>0</v>
      </c>
      <c r="AT19" s="37">
        <v>0</v>
      </c>
      <c r="AU19" s="38">
        <v>0</v>
      </c>
      <c r="AV19" s="29"/>
      <c r="AX19" s="7"/>
      <c r="AY19" s="7"/>
    </row>
    <row r="20" spans="17:51" x14ac:dyDescent="0.25">
      <c r="Q20" s="50">
        <v>2015</v>
      </c>
      <c r="R20" s="35" t="s">
        <v>1253</v>
      </c>
      <c r="S20" s="35">
        <v>257</v>
      </c>
      <c r="T20" s="36">
        <v>4.8235294117647065</v>
      </c>
      <c r="U20" s="37">
        <v>39.200000000000017</v>
      </c>
      <c r="V20" s="37">
        <v>156</v>
      </c>
      <c r="W20" s="37">
        <v>11.714285714285708</v>
      </c>
      <c r="X20" s="37">
        <v>88.857142857142833</v>
      </c>
      <c r="Y20" s="37">
        <v>5</v>
      </c>
      <c r="Z20" s="37">
        <v>3</v>
      </c>
      <c r="AA20" s="36">
        <v>133.71428571428567</v>
      </c>
      <c r="AB20" s="37">
        <v>71</v>
      </c>
      <c r="AC20" s="37">
        <v>115.71428571428567</v>
      </c>
      <c r="AD20" s="37">
        <v>0</v>
      </c>
      <c r="AE20" s="37">
        <v>0</v>
      </c>
      <c r="AF20" s="37">
        <v>0</v>
      </c>
      <c r="AG20" s="38">
        <v>0</v>
      </c>
      <c r="AH20" s="36">
        <v>0.88083120664257974</v>
      </c>
      <c r="AI20" s="37">
        <v>7.1583648305684804</v>
      </c>
      <c r="AJ20" s="37">
        <v>28.487370244099044</v>
      </c>
      <c r="AK20" s="37">
        <v>2.1391615018462642</v>
      </c>
      <c r="AL20" s="37">
        <v>16.226322611565568</v>
      </c>
      <c r="AM20" s="37">
        <v>0.91305673859291792</v>
      </c>
      <c r="AN20" s="38">
        <v>0.54783404315575079</v>
      </c>
      <c r="AO20" s="36">
        <v>23.515984369672974</v>
      </c>
      <c r="AP20" s="37">
        <v>12.486585717657556</v>
      </c>
      <c r="AQ20" s="37">
        <v>20.350371089140076</v>
      </c>
      <c r="AR20" s="37">
        <v>0</v>
      </c>
      <c r="AS20" s="37">
        <v>0</v>
      </c>
      <c r="AT20" s="37">
        <v>0</v>
      </c>
      <c r="AU20" s="38">
        <v>0</v>
      </c>
      <c r="AV20" s="29"/>
      <c r="AX20" s="7"/>
      <c r="AY20" s="7"/>
    </row>
    <row r="21" spans="17:51" x14ac:dyDescent="0.25">
      <c r="Q21" s="50">
        <v>2016</v>
      </c>
      <c r="R21" s="35" t="s">
        <v>1250</v>
      </c>
      <c r="S21" s="35">
        <v>259</v>
      </c>
      <c r="T21" s="36">
        <v>5.0588235294117654</v>
      </c>
      <c r="U21" s="37">
        <v>40.800000000000018</v>
      </c>
      <c r="V21" s="37">
        <v>148</v>
      </c>
      <c r="W21" s="37">
        <v>11.857142857142851</v>
      </c>
      <c r="X21" s="37">
        <v>90.428571428571402</v>
      </c>
      <c r="Y21" s="37">
        <v>6</v>
      </c>
      <c r="Z21" s="37">
        <v>7</v>
      </c>
      <c r="AA21" s="36">
        <v>134.8571428571428</v>
      </c>
      <c r="AB21" s="37">
        <v>74</v>
      </c>
      <c r="AC21" s="37">
        <v>112.8571428571428</v>
      </c>
      <c r="AD21" s="37">
        <v>0</v>
      </c>
      <c r="AE21" s="37">
        <v>0</v>
      </c>
      <c r="AF21" s="37">
        <v>0</v>
      </c>
      <c r="AG21" s="38">
        <v>0</v>
      </c>
      <c r="AH21" s="36">
        <v>0.93081956906258656</v>
      </c>
      <c r="AI21" s="37">
        <v>7.5071680593233747</v>
      </c>
      <c r="AJ21" s="37">
        <v>27.231884136761249</v>
      </c>
      <c r="AK21" s="37">
        <v>2.181705003234732</v>
      </c>
      <c r="AL21" s="37">
        <v>16.638786349970914</v>
      </c>
      <c r="AM21" s="37">
        <v>1.1039953028416725</v>
      </c>
      <c r="AN21" s="38">
        <v>1.2879945199819509</v>
      </c>
      <c r="AO21" s="36">
        <v>23.844112422944317</v>
      </c>
      <c r="AP21" s="37">
        <v>13.083951520217331</v>
      </c>
      <c r="AQ21" s="37">
        <v>19.954288998014839</v>
      </c>
      <c r="AR21" s="37">
        <v>0</v>
      </c>
      <c r="AS21" s="37">
        <v>0</v>
      </c>
      <c r="AT21" s="37">
        <v>0</v>
      </c>
      <c r="AU21" s="38">
        <v>0</v>
      </c>
      <c r="AV21" s="29"/>
      <c r="AX21" s="7"/>
      <c r="AY21" s="7"/>
    </row>
    <row r="22" spans="17:51" x14ac:dyDescent="0.25">
      <c r="Q22" s="50">
        <v>2016</v>
      </c>
      <c r="R22" s="35" t="s">
        <v>1251</v>
      </c>
      <c r="S22" s="35">
        <v>267</v>
      </c>
      <c r="T22" s="36">
        <v>5.2941176470588243</v>
      </c>
      <c r="U22" s="37">
        <v>42.40000000000002</v>
      </c>
      <c r="V22" s="37">
        <v>151</v>
      </c>
      <c r="W22" s="37">
        <v>11.999999999999993</v>
      </c>
      <c r="X22" s="37">
        <v>91.999999999999972</v>
      </c>
      <c r="Y22" s="37">
        <v>3</v>
      </c>
      <c r="Z22" s="37">
        <v>3</v>
      </c>
      <c r="AA22" s="36">
        <v>135.99999999999994</v>
      </c>
      <c r="AB22" s="37">
        <v>77</v>
      </c>
      <c r="AC22" s="37">
        <v>109.99999999999994</v>
      </c>
      <c r="AD22" s="37">
        <v>0</v>
      </c>
      <c r="AE22" s="37">
        <v>0</v>
      </c>
      <c r="AF22" s="37">
        <v>0</v>
      </c>
      <c r="AG22" s="38">
        <v>0</v>
      </c>
      <c r="AH22" s="36">
        <v>0.98461428094237868</v>
      </c>
      <c r="AI22" s="37">
        <v>7.885666374480742</v>
      </c>
      <c r="AJ22" s="37">
        <v>28.083387324212062</v>
      </c>
      <c r="AK22" s="37">
        <v>2.2317923701360565</v>
      </c>
      <c r="AL22" s="37">
        <v>17.110408171043105</v>
      </c>
      <c r="AM22" s="37">
        <v>0.55794809253401456</v>
      </c>
      <c r="AN22" s="38">
        <v>0.55794809253401456</v>
      </c>
      <c r="AO22" s="36">
        <v>24.173374613003105</v>
      </c>
      <c r="AP22" s="37">
        <v>13.686395920597352</v>
      </c>
      <c r="AQ22" s="37">
        <v>19.551994172281919</v>
      </c>
      <c r="AR22" s="37">
        <v>0</v>
      </c>
      <c r="AS22" s="37">
        <v>0</v>
      </c>
      <c r="AT22" s="37">
        <v>0</v>
      </c>
      <c r="AU22" s="38">
        <v>0</v>
      </c>
      <c r="AV22" s="29"/>
      <c r="AX22" s="7"/>
      <c r="AY22" s="7"/>
    </row>
    <row r="23" spans="17:51" x14ac:dyDescent="0.25">
      <c r="Q23" s="50">
        <v>2016</v>
      </c>
      <c r="R23" s="35" t="s">
        <v>1252</v>
      </c>
      <c r="S23" s="35">
        <v>253</v>
      </c>
      <c r="T23" s="36">
        <v>5.5294117647058831</v>
      </c>
      <c r="U23" s="37">
        <v>44.000000000000021</v>
      </c>
      <c r="V23" s="37">
        <v>153</v>
      </c>
      <c r="W23" s="37">
        <v>12.142857142857135</v>
      </c>
      <c r="X23" s="37">
        <v>93.571428571428541</v>
      </c>
      <c r="Y23" s="37">
        <v>7</v>
      </c>
      <c r="Z23" s="37">
        <v>7</v>
      </c>
      <c r="AA23" s="36">
        <v>137.14285714285708</v>
      </c>
      <c r="AB23" s="37">
        <v>80</v>
      </c>
      <c r="AC23" s="37">
        <v>107.14285714285708</v>
      </c>
      <c r="AD23" s="37">
        <v>0</v>
      </c>
      <c r="AE23" s="37">
        <v>0</v>
      </c>
      <c r="AF23" s="37">
        <v>0</v>
      </c>
      <c r="AG23" s="38">
        <v>0</v>
      </c>
      <c r="AH23" s="36">
        <v>0.99421842954200024</v>
      </c>
      <c r="AI23" s="37">
        <v>7.911440269121452</v>
      </c>
      <c r="AJ23" s="37">
        <v>27.510235481263216</v>
      </c>
      <c r="AK23" s="37">
        <v>2.183352022322476</v>
      </c>
      <c r="AL23" s="37">
        <v>16.824653819073205</v>
      </c>
      <c r="AM23" s="37">
        <v>1.2586382246329577</v>
      </c>
      <c r="AN23" s="38">
        <v>1.2586382246329577</v>
      </c>
      <c r="AO23" s="36">
        <v>24.50375745011662</v>
      </c>
      <c r="AP23" s="37">
        <v>14.293858512568034</v>
      </c>
      <c r="AQ23" s="37">
        <v>19.143560507903608</v>
      </c>
      <c r="AR23" s="37">
        <v>0</v>
      </c>
      <c r="AS23" s="37">
        <v>0</v>
      </c>
      <c r="AT23" s="37">
        <v>0</v>
      </c>
      <c r="AU23" s="38">
        <v>0</v>
      </c>
      <c r="AV23" s="29"/>
      <c r="AX23" s="7"/>
      <c r="AY23" s="7"/>
    </row>
    <row r="24" spans="17:51" x14ac:dyDescent="0.25">
      <c r="Q24" s="50">
        <v>2016</v>
      </c>
      <c r="R24" s="35" t="s">
        <v>1254</v>
      </c>
      <c r="S24" s="35">
        <v>257</v>
      </c>
      <c r="T24" s="36">
        <v>5.764705882352942</v>
      </c>
      <c r="U24" s="37">
        <v>45.600000000000023</v>
      </c>
      <c r="V24" s="37">
        <v>153</v>
      </c>
      <c r="W24" s="37">
        <v>12.285714285714278</v>
      </c>
      <c r="X24" s="37">
        <v>95.14285714285711</v>
      </c>
      <c r="Y24" s="37">
        <v>5</v>
      </c>
      <c r="Z24" s="37">
        <v>6</v>
      </c>
      <c r="AA24" s="36">
        <v>138.28571428571422</v>
      </c>
      <c r="AB24" s="37">
        <v>83</v>
      </c>
      <c r="AC24" s="37">
        <v>104.28571428571422</v>
      </c>
      <c r="AD24" s="37">
        <v>0</v>
      </c>
      <c r="AE24" s="37">
        <v>0</v>
      </c>
      <c r="AF24" s="37">
        <v>0</v>
      </c>
      <c r="AG24" s="38">
        <v>0</v>
      </c>
      <c r="AH24" s="36">
        <v>1.0442155014894094</v>
      </c>
      <c r="AI24" s="37">
        <v>8.2599577219856162</v>
      </c>
      <c r="AJ24" s="37">
        <v>27.714331830346467</v>
      </c>
      <c r="AK24" s="37">
        <v>2.2254272057981273</v>
      </c>
      <c r="AL24" s="37">
        <v>17.234122314669225</v>
      </c>
      <c r="AM24" s="37">
        <v>0.90569711863877334</v>
      </c>
      <c r="AN24" s="38">
        <v>1.086836542366528</v>
      </c>
      <c r="AO24" s="36">
        <v>24.835247657641389</v>
      </c>
      <c r="AP24" s="37">
        <v>14.906279844100881</v>
      </c>
      <c r="AQ24" s="37">
        <v>18.729060733551872</v>
      </c>
      <c r="AR24" s="37">
        <v>0</v>
      </c>
      <c r="AS24" s="37">
        <v>0</v>
      </c>
      <c r="AT24" s="37">
        <v>0</v>
      </c>
      <c r="AU24" s="38">
        <v>0</v>
      </c>
      <c r="AV24" s="29"/>
      <c r="AX24" s="7"/>
      <c r="AY24" s="7"/>
    </row>
    <row r="25" spans="17:51" x14ac:dyDescent="0.25">
      <c r="Q25" s="50">
        <v>2016</v>
      </c>
      <c r="R25" s="35" t="s">
        <v>1255</v>
      </c>
      <c r="S25" s="35">
        <v>254</v>
      </c>
      <c r="T25" s="36">
        <v>6.0000000000000009</v>
      </c>
      <c r="U25" s="37">
        <v>47.200000000000024</v>
      </c>
      <c r="V25" s="37">
        <v>145</v>
      </c>
      <c r="W25" s="37">
        <v>12.42857142857142</v>
      </c>
      <c r="X25" s="37">
        <v>96.71428571428568</v>
      </c>
      <c r="Y25" s="37">
        <v>3</v>
      </c>
      <c r="Z25" s="37">
        <v>4</v>
      </c>
      <c r="AA25" s="36">
        <v>139.42857142857136</v>
      </c>
      <c r="AB25" s="37">
        <v>86</v>
      </c>
      <c r="AC25" s="37">
        <v>101.42857142857136</v>
      </c>
      <c r="AD25" s="37">
        <v>0</v>
      </c>
      <c r="AE25" s="37">
        <v>0</v>
      </c>
      <c r="AF25" s="37">
        <v>0</v>
      </c>
      <c r="AG25" s="38">
        <v>0</v>
      </c>
      <c r="AH25" s="36">
        <v>1.1261588802036002</v>
      </c>
      <c r="AI25" s="37">
        <v>8.8591165242683267</v>
      </c>
      <c r="AJ25" s="37">
        <v>27.215506271587003</v>
      </c>
      <c r="AK25" s="37">
        <v>2.3327576804217416</v>
      </c>
      <c r="AL25" s="37">
        <v>18.152608616615169</v>
      </c>
      <c r="AM25" s="37">
        <v>0.5630794401018</v>
      </c>
      <c r="AN25" s="38">
        <v>0.75077258680240011</v>
      </c>
      <c r="AO25" s="36">
        <v>25.167832167832181</v>
      </c>
      <c r="AP25" s="37">
        <v>15.523601398601414</v>
      </c>
      <c r="AQ25" s="37">
        <v>18.30856643356644</v>
      </c>
      <c r="AR25" s="37">
        <v>0</v>
      </c>
      <c r="AS25" s="37">
        <v>0</v>
      </c>
      <c r="AT25" s="37">
        <v>0</v>
      </c>
      <c r="AU25" s="38">
        <v>0</v>
      </c>
      <c r="AV25" s="29"/>
      <c r="AX25" s="7"/>
      <c r="AY25" s="7"/>
    </row>
    <row r="26" spans="17:51" x14ac:dyDescent="0.25">
      <c r="Q26" s="50">
        <v>2016</v>
      </c>
      <c r="R26" s="35" t="s">
        <v>1256</v>
      </c>
      <c r="S26" s="35">
        <v>270</v>
      </c>
      <c r="T26" s="36">
        <v>6.2352941176470598</v>
      </c>
      <c r="U26" s="37">
        <v>48.800000000000026</v>
      </c>
      <c r="V26" s="37">
        <v>147</v>
      </c>
      <c r="W26" s="37">
        <v>12.571428571428562</v>
      </c>
      <c r="X26" s="37">
        <v>98.285714285714249</v>
      </c>
      <c r="Y26" s="37">
        <v>6</v>
      </c>
      <c r="Z26" s="37">
        <v>8</v>
      </c>
      <c r="AA26" s="36">
        <v>140.5714285714285</v>
      </c>
      <c r="AB26" s="37">
        <v>89</v>
      </c>
      <c r="AC26" s="37">
        <v>98.571428571428498</v>
      </c>
      <c r="AD26" s="37">
        <v>0</v>
      </c>
      <c r="AE26" s="37">
        <v>0</v>
      </c>
      <c r="AF26" s="37">
        <v>0</v>
      </c>
      <c r="AG26" s="38">
        <v>0</v>
      </c>
      <c r="AH26" s="36">
        <v>1.1354909108285249</v>
      </c>
      <c r="AI26" s="37">
        <v>8.8868232039938189</v>
      </c>
      <c r="AJ26" s="37">
        <v>26.769733831702677</v>
      </c>
      <c r="AK26" s="37">
        <v>2.2893455560639788</v>
      </c>
      <c r="AL26" s="37">
        <v>17.898519801954748</v>
      </c>
      <c r="AM26" s="37">
        <v>1.0926421972123541</v>
      </c>
      <c r="AN26" s="38">
        <v>1.4568562629498056</v>
      </c>
      <c r="AO26" s="36">
        <v>25.501498117749506</v>
      </c>
      <c r="AP26" s="37">
        <v>16.145765576583283</v>
      </c>
      <c r="AQ26" s="37">
        <v>17.882148070373123</v>
      </c>
      <c r="AR26" s="37">
        <v>0</v>
      </c>
      <c r="AS26" s="37">
        <v>0</v>
      </c>
      <c r="AT26" s="37">
        <v>0</v>
      </c>
      <c r="AU26" s="38">
        <v>0</v>
      </c>
      <c r="AV26" s="29"/>
      <c r="AX26" s="7"/>
      <c r="AY26" s="7"/>
    </row>
    <row r="27" spans="17:51" x14ac:dyDescent="0.25">
      <c r="Q27" s="50">
        <v>2016</v>
      </c>
      <c r="R27" s="35" t="s">
        <v>1257</v>
      </c>
      <c r="S27" s="35">
        <v>259</v>
      </c>
      <c r="T27" s="36">
        <v>6.4705882352941186</v>
      </c>
      <c r="U27" s="37">
        <v>50.400000000000027</v>
      </c>
      <c r="V27" s="37">
        <v>159</v>
      </c>
      <c r="W27" s="37">
        <v>12.714285714285705</v>
      </c>
      <c r="X27" s="37">
        <v>99.857142857142819</v>
      </c>
      <c r="Y27" s="37">
        <v>5</v>
      </c>
      <c r="Z27" s="37">
        <v>5</v>
      </c>
      <c r="AA27" s="36">
        <v>141.71428571428564</v>
      </c>
      <c r="AB27" s="37">
        <v>92</v>
      </c>
      <c r="AC27" s="37">
        <v>95.714285714285637</v>
      </c>
      <c r="AD27" s="37">
        <v>0</v>
      </c>
      <c r="AE27" s="37">
        <v>0</v>
      </c>
      <c r="AF27" s="37">
        <v>0</v>
      </c>
      <c r="AG27" s="38">
        <v>0</v>
      </c>
      <c r="AH27" s="36">
        <v>1.148249619304651</v>
      </c>
      <c r="AI27" s="37">
        <v>8.943820671092956</v>
      </c>
      <c r="AJ27" s="37">
        <v>28.215624736186101</v>
      </c>
      <c r="AK27" s="37">
        <v>2.256235940270046</v>
      </c>
      <c r="AL27" s="37">
        <v>17.720324969087219</v>
      </c>
      <c r="AM27" s="37">
        <v>0.88728379673541191</v>
      </c>
      <c r="AN27" s="38">
        <v>0.88728379673541191</v>
      </c>
      <c r="AO27" s="36">
        <v>25.836232845263009</v>
      </c>
      <c r="AP27" s="37">
        <v>16.772715677771558</v>
      </c>
      <c r="AQ27" s="37">
        <v>17.44987500637723</v>
      </c>
      <c r="AR27" s="37">
        <v>0</v>
      </c>
      <c r="AS27" s="37">
        <v>0</v>
      </c>
      <c r="AT27" s="37">
        <v>0</v>
      </c>
      <c r="AU27" s="38">
        <v>0</v>
      </c>
      <c r="AV27" s="29"/>
      <c r="AX27" s="7"/>
      <c r="AY27" s="7"/>
    </row>
    <row r="28" spans="17:51" x14ac:dyDescent="0.25">
      <c r="Q28" s="50">
        <v>2016</v>
      </c>
      <c r="R28" s="35" t="s">
        <v>1258</v>
      </c>
      <c r="S28" s="35">
        <v>263</v>
      </c>
      <c r="T28" s="36">
        <v>6.7058823529411775</v>
      </c>
      <c r="U28" s="37">
        <v>52.000000000000028</v>
      </c>
      <c r="V28" s="37">
        <v>144</v>
      </c>
      <c r="W28" s="37">
        <v>12.857142857142847</v>
      </c>
      <c r="X28" s="37">
        <v>101.42857142857139</v>
      </c>
      <c r="Y28" s="37">
        <v>7</v>
      </c>
      <c r="Z28" s="37">
        <v>5</v>
      </c>
      <c r="AA28" s="36">
        <v>142.85714285714278</v>
      </c>
      <c r="AB28" s="37">
        <v>95</v>
      </c>
      <c r="AC28" s="37">
        <v>92.857142857142776</v>
      </c>
      <c r="AD28" s="37">
        <v>0</v>
      </c>
      <c r="AE28" s="37">
        <v>0</v>
      </c>
      <c r="AF28" s="37">
        <v>0</v>
      </c>
      <c r="AG28" s="38">
        <v>0</v>
      </c>
      <c r="AH28" s="36">
        <v>1.234978589136805</v>
      </c>
      <c r="AI28" s="37">
        <v>9.5765006385696161</v>
      </c>
      <c r="AJ28" s="37">
        <v>26.519540229885074</v>
      </c>
      <c r="AK28" s="37">
        <v>2.3678160919540225</v>
      </c>
      <c r="AL28" s="37">
        <v>18.67943805874841</v>
      </c>
      <c r="AM28" s="37">
        <v>1.2891443167305245</v>
      </c>
      <c r="AN28" s="38">
        <v>0.92081736909323175</v>
      </c>
      <c r="AO28" s="36">
        <v>26.172023885148025</v>
      </c>
      <c r="AP28" s="37">
        <v>17.404395883623447</v>
      </c>
      <c r="AQ28" s="37">
        <v>17.011815525346208</v>
      </c>
      <c r="AR28" s="37">
        <v>0</v>
      </c>
      <c r="AS28" s="37">
        <v>0</v>
      </c>
      <c r="AT28" s="37">
        <v>0</v>
      </c>
      <c r="AU28" s="38">
        <v>0</v>
      </c>
      <c r="AV28" s="29"/>
      <c r="AX28" s="7"/>
      <c r="AY28" s="7"/>
    </row>
    <row r="29" spans="17:51" x14ac:dyDescent="0.25">
      <c r="Q29" s="50">
        <v>2016</v>
      </c>
      <c r="R29" s="35" t="s">
        <v>1259</v>
      </c>
      <c r="S29" s="35">
        <v>253</v>
      </c>
      <c r="T29" s="36">
        <v>6.9411764705882364</v>
      </c>
      <c r="U29" s="37">
        <v>53.60000000000003</v>
      </c>
      <c r="V29" s="37">
        <v>158</v>
      </c>
      <c r="W29" s="37">
        <v>12.999999999999989</v>
      </c>
      <c r="X29" s="37">
        <v>102.99999999999996</v>
      </c>
      <c r="Y29" s="37">
        <v>4</v>
      </c>
      <c r="Z29" s="37">
        <v>7</v>
      </c>
      <c r="AA29" s="36">
        <v>143.99999999999991</v>
      </c>
      <c r="AB29" s="37">
        <v>98</v>
      </c>
      <c r="AC29" s="37">
        <v>89.999999999999915</v>
      </c>
      <c r="AD29" s="37">
        <v>0</v>
      </c>
      <c r="AE29" s="37">
        <v>0</v>
      </c>
      <c r="AF29" s="37">
        <v>0</v>
      </c>
      <c r="AG29" s="38">
        <v>0</v>
      </c>
      <c r="AH29" s="36">
        <v>1.2277216221683265</v>
      </c>
      <c r="AI29" s="37">
        <v>9.4805079840659268</v>
      </c>
      <c r="AJ29" s="37">
        <v>27.946273535119694</v>
      </c>
      <c r="AK29" s="37">
        <v>2.2993769364338972</v>
      </c>
      <c r="AL29" s="37">
        <v>18.218140342514729</v>
      </c>
      <c r="AM29" s="37">
        <v>0.70750059582581504</v>
      </c>
      <c r="AN29" s="38">
        <v>1.2381260426951763</v>
      </c>
      <c r="AO29" s="36">
        <v>26.508858965272868</v>
      </c>
      <c r="AP29" s="37">
        <v>18.040751240255158</v>
      </c>
      <c r="AQ29" s="37">
        <v>16.568036853295538</v>
      </c>
      <c r="AR29" s="37">
        <v>0</v>
      </c>
      <c r="AS29" s="37">
        <v>0</v>
      </c>
      <c r="AT29" s="37">
        <v>0</v>
      </c>
      <c r="AU29" s="38">
        <v>0</v>
      </c>
      <c r="AV29" s="29"/>
      <c r="AX29" s="7"/>
      <c r="AY29" s="7"/>
    </row>
    <row r="30" spans="17:51" x14ac:dyDescent="0.25">
      <c r="Q30" s="50">
        <v>2016</v>
      </c>
      <c r="R30" s="35" t="s">
        <v>1260</v>
      </c>
      <c r="S30" s="35">
        <v>268</v>
      </c>
      <c r="T30" s="36">
        <v>7.1764705882352953</v>
      </c>
      <c r="U30" s="37">
        <v>55.200000000000031</v>
      </c>
      <c r="V30" s="37">
        <v>143</v>
      </c>
      <c r="W30" s="37">
        <v>13.142857142857132</v>
      </c>
      <c r="X30" s="37">
        <v>104.57142857142853</v>
      </c>
      <c r="Y30" s="37">
        <v>7</v>
      </c>
      <c r="Z30" s="37">
        <v>4</v>
      </c>
      <c r="AA30" s="36">
        <v>145.14285714285705</v>
      </c>
      <c r="AB30" s="37">
        <v>101</v>
      </c>
      <c r="AC30" s="37">
        <v>87.142857142857054</v>
      </c>
      <c r="AD30" s="37">
        <v>0</v>
      </c>
      <c r="AE30" s="37">
        <v>0</v>
      </c>
      <c r="AF30" s="37">
        <v>0</v>
      </c>
      <c r="AG30" s="38">
        <v>0</v>
      </c>
      <c r="AH30" s="36">
        <v>1.3242159387901986</v>
      </c>
      <c r="AI30" s="37">
        <v>10.185608499678056</v>
      </c>
      <c r="AJ30" s="37">
        <v>26.386630714745671</v>
      </c>
      <c r="AK30" s="37">
        <v>2.4251448808757243</v>
      </c>
      <c r="AL30" s="37">
        <v>19.295717965228597</v>
      </c>
      <c r="AM30" s="37">
        <v>1.2916532517707671</v>
      </c>
      <c r="AN30" s="38">
        <v>0.73808757244043832</v>
      </c>
      <c r="AO30" s="36">
        <v>26.846726002874373</v>
      </c>
      <c r="AP30" s="37">
        <v>18.681727641763974</v>
      </c>
      <c r="AQ30" s="37">
        <v>16.118605178891102</v>
      </c>
      <c r="AR30" s="37">
        <v>0</v>
      </c>
      <c r="AS30" s="37">
        <v>0</v>
      </c>
      <c r="AT30" s="37">
        <v>0</v>
      </c>
      <c r="AU30" s="38">
        <v>0</v>
      </c>
      <c r="AV30" s="29"/>
      <c r="AX30" s="7"/>
      <c r="AY30" s="7"/>
    </row>
    <row r="31" spans="17:51" x14ac:dyDescent="0.25">
      <c r="Q31" s="50">
        <v>2016</v>
      </c>
      <c r="R31" s="35" t="s">
        <v>1261</v>
      </c>
      <c r="S31" s="35">
        <v>250</v>
      </c>
      <c r="T31" s="36">
        <v>7.4117647058823541</v>
      </c>
      <c r="U31" s="37">
        <v>56.800000000000033</v>
      </c>
      <c r="V31" s="37">
        <v>142</v>
      </c>
      <c r="W31" s="37">
        <v>13.285714285714274</v>
      </c>
      <c r="X31" s="37">
        <v>106.1428571428571</v>
      </c>
      <c r="Y31" s="37">
        <v>4</v>
      </c>
      <c r="Z31" s="37">
        <v>7</v>
      </c>
      <c r="AA31" s="36">
        <v>146.28571428571419</v>
      </c>
      <c r="AB31" s="37">
        <v>104</v>
      </c>
      <c r="AC31" s="37">
        <v>84.285714285714192</v>
      </c>
      <c r="AD31" s="37">
        <v>0</v>
      </c>
      <c r="AE31" s="37">
        <v>0</v>
      </c>
      <c r="AF31" s="37">
        <v>0</v>
      </c>
      <c r="AG31" s="38">
        <v>0</v>
      </c>
      <c r="AH31" s="36">
        <v>1.3689309354127928</v>
      </c>
      <c r="AI31" s="37">
        <v>10.490791359004708</v>
      </c>
      <c r="AJ31" s="37">
        <v>26.226978397511758</v>
      </c>
      <c r="AK31" s="37">
        <v>2.4538319828657862</v>
      </c>
      <c r="AL31" s="37">
        <v>19.604270572787957</v>
      </c>
      <c r="AM31" s="37">
        <v>0.73878812387357073</v>
      </c>
      <c r="AN31" s="38">
        <v>1.2928792167787486</v>
      </c>
      <c r="AO31" s="36">
        <v>27.185613100919287</v>
      </c>
      <c r="AP31" s="37">
        <v>19.327271813934818</v>
      </c>
      <c r="AQ31" s="37">
        <v>15.663585673381222</v>
      </c>
      <c r="AR31" s="37">
        <v>0</v>
      </c>
      <c r="AS31" s="37">
        <v>0</v>
      </c>
      <c r="AT31" s="37">
        <v>0</v>
      </c>
      <c r="AU31" s="38">
        <v>0</v>
      </c>
      <c r="AV31" s="29"/>
      <c r="AX31" s="7"/>
      <c r="AY31" s="7"/>
    </row>
    <row r="32" spans="17:51" x14ac:dyDescent="0.25">
      <c r="Q32" s="50">
        <v>2016</v>
      </c>
      <c r="R32" s="35" t="s">
        <v>1253</v>
      </c>
      <c r="S32" s="35">
        <v>285</v>
      </c>
      <c r="T32" s="36">
        <v>7.647058823529413</v>
      </c>
      <c r="U32" s="37">
        <v>58.400000000000034</v>
      </c>
      <c r="V32" s="37">
        <v>155</v>
      </c>
      <c r="W32" s="37">
        <v>13.428571428571416</v>
      </c>
      <c r="X32" s="37">
        <v>107.71428571428567</v>
      </c>
      <c r="Y32" s="37">
        <v>5</v>
      </c>
      <c r="Z32" s="37">
        <v>4</v>
      </c>
      <c r="AA32" s="36">
        <v>147.42857142857133</v>
      </c>
      <c r="AB32" s="37">
        <v>107</v>
      </c>
      <c r="AC32" s="37">
        <v>81.428571428571331</v>
      </c>
      <c r="AD32" s="37">
        <v>0</v>
      </c>
      <c r="AE32" s="37">
        <v>0</v>
      </c>
      <c r="AF32" s="37">
        <v>0</v>
      </c>
      <c r="AG32" s="38">
        <v>0</v>
      </c>
      <c r="AH32" s="36">
        <v>1.3654024478884879</v>
      </c>
      <c r="AI32" s="37">
        <v>10.427473463566855</v>
      </c>
      <c r="AJ32" s="37">
        <v>27.675657309124343</v>
      </c>
      <c r="AK32" s="37">
        <v>2.3977067161821992</v>
      </c>
      <c r="AL32" s="37">
        <v>19.232668765972114</v>
      </c>
      <c r="AM32" s="37">
        <v>0.89276313900401105</v>
      </c>
      <c r="AN32" s="38">
        <v>0.71421051120320889</v>
      </c>
      <c r="AO32" s="36">
        <v>27.525508544549272</v>
      </c>
      <c r="AP32" s="37">
        <v>19.97733129832114</v>
      </c>
      <c r="AQ32" s="37">
        <v>15.203042510070809</v>
      </c>
      <c r="AR32" s="37">
        <v>0</v>
      </c>
      <c r="AS32" s="37">
        <v>0</v>
      </c>
      <c r="AT32" s="37">
        <v>0</v>
      </c>
      <c r="AU32" s="38">
        <v>0</v>
      </c>
      <c r="AV32" s="29"/>
      <c r="AX32" s="7"/>
      <c r="AY32" s="7"/>
    </row>
    <row r="33" spans="17:51" x14ac:dyDescent="0.25">
      <c r="Q33" s="50">
        <v>2017</v>
      </c>
      <c r="R33" s="35" t="s">
        <v>1250</v>
      </c>
      <c r="S33" s="35">
        <v>269</v>
      </c>
      <c r="T33" s="36">
        <v>7.8823529411764719</v>
      </c>
      <c r="U33" s="37">
        <v>60.000000000000036</v>
      </c>
      <c r="V33" s="37">
        <v>152</v>
      </c>
      <c r="W33" s="37">
        <v>13.571428571428559</v>
      </c>
      <c r="X33" s="37">
        <v>109.28571428571423</v>
      </c>
      <c r="Y33" s="37">
        <v>4</v>
      </c>
      <c r="Z33" s="37">
        <v>4</v>
      </c>
      <c r="AA33" s="36">
        <v>148.57142857142847</v>
      </c>
      <c r="AB33" s="37">
        <v>110</v>
      </c>
      <c r="AC33" s="37">
        <v>78.57142857142847</v>
      </c>
      <c r="AD33" s="37">
        <v>0</v>
      </c>
      <c r="AE33" s="37">
        <v>0</v>
      </c>
      <c r="AF33" s="37">
        <v>0</v>
      </c>
      <c r="AG33" s="38">
        <v>0</v>
      </c>
      <c r="AH33" s="36">
        <v>1.4211199837642678</v>
      </c>
      <c r="AI33" s="37">
        <v>10.817480473429505</v>
      </c>
      <c r="AJ33" s="37">
        <v>27.404283866021398</v>
      </c>
      <c r="AK33" s="37">
        <v>2.446811059466194</v>
      </c>
      <c r="AL33" s="37">
        <v>19.703268005175151</v>
      </c>
      <c r="AM33" s="37">
        <v>0.72116536489529992</v>
      </c>
      <c r="AN33" s="38">
        <v>0.72116536489529992</v>
      </c>
      <c r="AO33" s="36">
        <v>27.866400797607199</v>
      </c>
      <c r="AP33" s="37">
        <v>20.631854436689959</v>
      </c>
      <c r="AQ33" s="37">
        <v>14.737038883349951</v>
      </c>
      <c r="AR33" s="37">
        <v>0</v>
      </c>
      <c r="AS33" s="37">
        <v>0</v>
      </c>
      <c r="AT33" s="37">
        <v>0</v>
      </c>
      <c r="AU33" s="38">
        <v>0</v>
      </c>
      <c r="AV33" s="29"/>
      <c r="AX33" s="7"/>
      <c r="AY33" s="7"/>
    </row>
    <row r="34" spans="17:51" x14ac:dyDescent="0.25">
      <c r="Q34" s="50">
        <v>2017</v>
      </c>
      <c r="R34" s="35" t="s">
        <v>1251</v>
      </c>
      <c r="S34" s="35">
        <v>312</v>
      </c>
      <c r="T34" s="36">
        <v>8.1176470588235308</v>
      </c>
      <c r="U34" s="37">
        <v>61.600000000000037</v>
      </c>
      <c r="V34" s="37">
        <v>156</v>
      </c>
      <c r="W34" s="37">
        <v>13.714285714285701</v>
      </c>
      <c r="X34" s="37">
        <v>110.8571428571428</v>
      </c>
      <c r="Y34" s="37">
        <v>6</v>
      </c>
      <c r="Z34" s="37">
        <v>3</v>
      </c>
      <c r="AA34" s="36">
        <v>149.71428571428561</v>
      </c>
      <c r="AB34" s="37">
        <v>113</v>
      </c>
      <c r="AC34" s="37">
        <v>75.714285714285609</v>
      </c>
      <c r="AD34" s="37">
        <v>0</v>
      </c>
      <c r="AE34" s="37">
        <v>0</v>
      </c>
      <c r="AF34" s="37">
        <v>0</v>
      </c>
      <c r="AG34" s="38">
        <v>0</v>
      </c>
      <c r="AH34" s="36">
        <v>1.4406766369242949</v>
      </c>
      <c r="AI34" s="37">
        <v>10.932438943384945</v>
      </c>
      <c r="AJ34" s="37">
        <v>27.686046674806011</v>
      </c>
      <c r="AK34" s="37">
        <v>2.4339381692137132</v>
      </c>
      <c r="AL34" s="37">
        <v>19.674333534477523</v>
      </c>
      <c r="AM34" s="37">
        <v>1.0648479490310003</v>
      </c>
      <c r="AN34" s="38">
        <v>0.53242397451550016</v>
      </c>
      <c r="AO34" s="36">
        <v>28.208278499242684</v>
      </c>
      <c r="AP34" s="37">
        <v>21.290790355821546</v>
      </c>
      <c r="AQ34" s="37">
        <v>14.265637027288754</v>
      </c>
      <c r="AR34" s="37">
        <v>0</v>
      </c>
      <c r="AS34" s="37">
        <v>0</v>
      </c>
      <c r="AT34" s="37">
        <v>0</v>
      </c>
      <c r="AU34" s="38">
        <v>0</v>
      </c>
      <c r="AV34" s="29"/>
      <c r="AX34" s="7"/>
      <c r="AY34" s="7"/>
    </row>
    <row r="35" spans="17:51" x14ac:dyDescent="0.25">
      <c r="Q35" s="50">
        <v>2017</v>
      </c>
      <c r="R35" s="35" t="s">
        <v>1252</v>
      </c>
      <c r="S35" s="35">
        <v>312</v>
      </c>
      <c r="T35" s="36">
        <v>8.3529411764705888</v>
      </c>
      <c r="U35" s="37">
        <v>63.200000000000038</v>
      </c>
      <c r="V35" s="37">
        <v>151</v>
      </c>
      <c r="W35" s="37">
        <v>13.857142857142843</v>
      </c>
      <c r="X35" s="37">
        <v>112.42857142857137</v>
      </c>
      <c r="Y35" s="37">
        <v>4</v>
      </c>
      <c r="Z35" s="37">
        <v>5</v>
      </c>
      <c r="AA35" s="36">
        <v>150.85714285714275</v>
      </c>
      <c r="AB35" s="37">
        <v>116</v>
      </c>
      <c r="AC35" s="37">
        <v>72.857142857142748</v>
      </c>
      <c r="AD35" s="37">
        <v>0</v>
      </c>
      <c r="AE35" s="37">
        <v>0</v>
      </c>
      <c r="AF35" s="37">
        <v>0</v>
      </c>
      <c r="AG35" s="38">
        <v>0</v>
      </c>
      <c r="AH35" s="36">
        <v>1.5008020360609569</v>
      </c>
      <c r="AI35" s="37">
        <v>11.355364137633048</v>
      </c>
      <c r="AJ35" s="37">
        <v>27.130695961749833</v>
      </c>
      <c r="AK35" s="37">
        <v>2.4897611242097741</v>
      </c>
      <c r="AL35" s="37">
        <v>20.200433038691681</v>
      </c>
      <c r="AM35" s="37">
        <v>0.718693932761585</v>
      </c>
      <c r="AN35" s="38">
        <v>0.89836741595198122</v>
      </c>
      <c r="AO35" s="36">
        <v>28.551130460594681</v>
      </c>
      <c r="AP35" s="37">
        <v>21.954088952654256</v>
      </c>
      <c r="AQ35" s="37">
        <v>13.78889823380992</v>
      </c>
      <c r="AR35" s="37">
        <v>0</v>
      </c>
      <c r="AS35" s="37">
        <v>0</v>
      </c>
      <c r="AT35" s="37">
        <v>0</v>
      </c>
      <c r="AU35" s="38">
        <v>0</v>
      </c>
      <c r="AV35" s="29"/>
      <c r="AX35" s="7"/>
      <c r="AY35" s="7"/>
    </row>
    <row r="36" spans="17:51" x14ac:dyDescent="0.25">
      <c r="Q36" s="50">
        <v>2017</v>
      </c>
      <c r="R36" s="35" t="s">
        <v>1254</v>
      </c>
      <c r="S36" s="35">
        <v>320</v>
      </c>
      <c r="T36" s="36">
        <v>8.5882352941176467</v>
      </c>
      <c r="U36" s="37">
        <v>64.80000000000004</v>
      </c>
      <c r="V36" s="37">
        <v>158</v>
      </c>
      <c r="W36" s="37">
        <v>13.999999999999986</v>
      </c>
      <c r="X36" s="37">
        <v>113.99999999999994</v>
      </c>
      <c r="Y36" s="37">
        <v>7</v>
      </c>
      <c r="Z36" s="37">
        <v>8</v>
      </c>
      <c r="AA36" s="36">
        <v>151.99999999999989</v>
      </c>
      <c r="AB36" s="37">
        <v>119</v>
      </c>
      <c r="AC36" s="37">
        <v>69.999999999999886</v>
      </c>
      <c r="AD36" s="37">
        <v>0</v>
      </c>
      <c r="AE36" s="37">
        <v>0</v>
      </c>
      <c r="AF36" s="37">
        <v>0</v>
      </c>
      <c r="AG36" s="38">
        <v>0</v>
      </c>
      <c r="AH36" s="36">
        <v>1.4870117987175397</v>
      </c>
      <c r="AI36" s="37">
        <v>11.219809571693444</v>
      </c>
      <c r="AJ36" s="37">
        <v>27.35694309147474</v>
      </c>
      <c r="AK36" s="37">
        <v>2.424032932155987</v>
      </c>
      <c r="AL36" s="37">
        <v>19.738553876127334</v>
      </c>
      <c r="AM36" s="37">
        <v>1.2120164660779948</v>
      </c>
      <c r="AN36" s="38">
        <v>1.3851616755177083</v>
      </c>
      <c r="AO36" s="36">
        <v>28.894945661549094</v>
      </c>
      <c r="AP36" s="37">
        <v>22.621700879765427</v>
      </c>
      <c r="AQ36" s="37">
        <v>13.306882870450229</v>
      </c>
      <c r="AR36" s="37">
        <v>0</v>
      </c>
      <c r="AS36" s="37">
        <v>0</v>
      </c>
      <c r="AT36" s="37">
        <v>0</v>
      </c>
      <c r="AU36" s="38">
        <v>0</v>
      </c>
      <c r="AV36" s="29"/>
      <c r="AX36" s="7"/>
      <c r="AY36" s="7"/>
    </row>
    <row r="37" spans="17:51" x14ac:dyDescent="0.25">
      <c r="Q37" s="50">
        <v>2017</v>
      </c>
      <c r="R37" s="35" t="s">
        <v>1255</v>
      </c>
      <c r="S37" s="35">
        <v>330</v>
      </c>
      <c r="T37" s="36">
        <v>8.8235294117647047</v>
      </c>
      <c r="U37" s="37">
        <v>66.400000000000034</v>
      </c>
      <c r="V37" s="37">
        <v>159</v>
      </c>
      <c r="W37" s="37">
        <v>14.142857142857128</v>
      </c>
      <c r="X37" s="37">
        <v>115.57142857142851</v>
      </c>
      <c r="Y37" s="37">
        <v>3</v>
      </c>
      <c r="Z37" s="37">
        <v>7</v>
      </c>
      <c r="AA37" s="36">
        <v>153.14285714285703</v>
      </c>
      <c r="AB37" s="37">
        <v>122</v>
      </c>
      <c r="AC37" s="37">
        <v>67.142857142857025</v>
      </c>
      <c r="AD37" s="37">
        <v>0</v>
      </c>
      <c r="AE37" s="37">
        <v>0</v>
      </c>
      <c r="AF37" s="37">
        <v>0</v>
      </c>
      <c r="AG37" s="38">
        <v>0</v>
      </c>
      <c r="AH37" s="36">
        <v>1.5420842056894863</v>
      </c>
      <c r="AI37" s="37">
        <v>11.604697675881956</v>
      </c>
      <c r="AJ37" s="37">
        <v>27.788357386524549</v>
      </c>
      <c r="AK37" s="37">
        <v>2.4717406839765745</v>
      </c>
      <c r="AL37" s="37">
        <v>20.198365791283333</v>
      </c>
      <c r="AM37" s="37">
        <v>0.5243086299344254</v>
      </c>
      <c r="AN37" s="38">
        <v>1.2233868031803261</v>
      </c>
      <c r="AO37" s="36">
        <v>29.239713247569505</v>
      </c>
      <c r="AP37" s="37">
        <v>23.293577531179455</v>
      </c>
      <c r="AQ37" s="37">
        <v>12.819650397721691</v>
      </c>
      <c r="AR37" s="37">
        <v>0</v>
      </c>
      <c r="AS37" s="37">
        <v>0</v>
      </c>
      <c r="AT37" s="37">
        <v>0</v>
      </c>
      <c r="AU37" s="38">
        <v>0</v>
      </c>
      <c r="AV37" s="29"/>
      <c r="AX37" s="7"/>
      <c r="AY37" s="7"/>
    </row>
    <row r="38" spans="17:51" x14ac:dyDescent="0.25">
      <c r="Q38" s="50">
        <v>2017</v>
      </c>
      <c r="R38" s="35" t="s">
        <v>1256</v>
      </c>
      <c r="S38" s="35">
        <v>315</v>
      </c>
      <c r="T38" s="36">
        <v>9.0588235294117627</v>
      </c>
      <c r="U38" s="37">
        <v>68.000000000000028</v>
      </c>
      <c r="V38" s="37">
        <v>140</v>
      </c>
      <c r="W38" s="37">
        <v>14.28571428571427</v>
      </c>
      <c r="X38" s="37">
        <v>117.14285714285708</v>
      </c>
      <c r="Y38" s="37">
        <v>7</v>
      </c>
      <c r="Z38" s="37">
        <v>7</v>
      </c>
      <c r="AA38" s="36">
        <v>154.28571428571416</v>
      </c>
      <c r="AB38" s="37">
        <v>125</v>
      </c>
      <c r="AC38" s="37">
        <v>64.285714285714164</v>
      </c>
      <c r="AD38" s="37">
        <v>0</v>
      </c>
      <c r="AE38" s="37">
        <v>0</v>
      </c>
      <c r="AF38" s="37">
        <v>0</v>
      </c>
      <c r="AG38" s="38">
        <v>0</v>
      </c>
      <c r="AH38" s="36">
        <v>1.6464478966660858</v>
      </c>
      <c r="AI38" s="37">
        <v>12.359050445103874</v>
      </c>
      <c r="AJ38" s="37">
        <v>25.445103857566789</v>
      </c>
      <c r="AK38" s="37">
        <v>2.5964391691394653</v>
      </c>
      <c r="AL38" s="37">
        <v>21.290801186943625</v>
      </c>
      <c r="AM38" s="37">
        <v>1.2722551928783394</v>
      </c>
      <c r="AN38" s="38">
        <v>1.2722551928783394</v>
      </c>
      <c r="AO38" s="36">
        <v>29.585422526599018</v>
      </c>
      <c r="AP38" s="37">
        <v>23.969671028494592</v>
      </c>
      <c r="AQ38" s="37">
        <v>12.327259386082911</v>
      </c>
      <c r="AR38" s="37">
        <v>0</v>
      </c>
      <c r="AS38" s="37">
        <v>0</v>
      </c>
      <c r="AT38" s="37">
        <v>0</v>
      </c>
      <c r="AU38" s="38">
        <v>0</v>
      </c>
      <c r="AV38" s="29"/>
      <c r="AX38" s="7"/>
      <c r="AY38" s="7"/>
    </row>
    <row r="39" spans="17:51" x14ac:dyDescent="0.25">
      <c r="Q39" s="50">
        <v>2017</v>
      </c>
      <c r="R39" s="35" t="s">
        <v>1257</v>
      </c>
      <c r="S39" s="35">
        <v>339</v>
      </c>
      <c r="T39" s="36">
        <v>9.2941176470588207</v>
      </c>
      <c r="U39" s="37">
        <v>69.600000000000023</v>
      </c>
      <c r="V39" s="37">
        <v>142</v>
      </c>
      <c r="W39" s="37">
        <v>14.428571428571413</v>
      </c>
      <c r="X39" s="37">
        <v>118.71428571428565</v>
      </c>
      <c r="Y39" s="37">
        <v>6</v>
      </c>
      <c r="Z39" s="37">
        <v>4</v>
      </c>
      <c r="AA39" s="36">
        <v>155.4285714285713</v>
      </c>
      <c r="AB39" s="37">
        <v>128</v>
      </c>
      <c r="AC39" s="37">
        <v>61.42857142857131</v>
      </c>
      <c r="AD39" s="37">
        <v>0</v>
      </c>
      <c r="AE39" s="37">
        <v>0</v>
      </c>
      <c r="AF39" s="37">
        <v>0</v>
      </c>
      <c r="AG39" s="38">
        <v>0</v>
      </c>
      <c r="AH39" s="36">
        <v>1.6955386322542245</v>
      </c>
      <c r="AI39" s="37">
        <v>12.697223479007594</v>
      </c>
      <c r="AJ39" s="37">
        <v>25.90525479912468</v>
      </c>
      <c r="AK39" s="37">
        <v>2.63222407918671</v>
      </c>
      <c r="AL39" s="37">
        <v>21.657209998060964</v>
      </c>
      <c r="AM39" s="37">
        <v>1.0945882309489301</v>
      </c>
      <c r="AN39" s="38">
        <v>0.72972548729928677</v>
      </c>
      <c r="AO39" s="36">
        <v>29.932062966031499</v>
      </c>
      <c r="AP39" s="37">
        <v>24.649934207320076</v>
      </c>
      <c r="AQ39" s="37">
        <v>11.829767532530818</v>
      </c>
      <c r="AR39" s="37">
        <v>0</v>
      </c>
      <c r="AS39" s="37">
        <v>0</v>
      </c>
      <c r="AT39" s="37">
        <v>0</v>
      </c>
      <c r="AU39" s="38">
        <v>0</v>
      </c>
      <c r="AV39" s="29"/>
      <c r="AX39" s="7"/>
      <c r="AY39" s="7"/>
    </row>
    <row r="40" spans="17:51" x14ac:dyDescent="0.25">
      <c r="Q40" s="50">
        <v>2017</v>
      </c>
      <c r="R40" s="35" t="s">
        <v>1258</v>
      </c>
      <c r="S40" s="35">
        <v>295</v>
      </c>
      <c r="T40" s="36">
        <v>9.5294117647058787</v>
      </c>
      <c r="U40" s="37">
        <v>71.200000000000017</v>
      </c>
      <c r="V40" s="37">
        <v>159</v>
      </c>
      <c r="W40" s="37">
        <v>14.571428571428555</v>
      </c>
      <c r="X40" s="37">
        <v>120.28571428571422</v>
      </c>
      <c r="Y40" s="37">
        <v>4</v>
      </c>
      <c r="Z40" s="37">
        <v>8</v>
      </c>
      <c r="AA40" s="36">
        <v>156.57142857142844</v>
      </c>
      <c r="AB40" s="37">
        <v>131</v>
      </c>
      <c r="AC40" s="37">
        <v>58.571428571428456</v>
      </c>
      <c r="AD40" s="37">
        <v>0</v>
      </c>
      <c r="AE40" s="37">
        <v>0</v>
      </c>
      <c r="AF40" s="37">
        <v>0</v>
      </c>
      <c r="AG40" s="38">
        <v>0</v>
      </c>
      <c r="AH40" s="36">
        <v>1.6501092109270779</v>
      </c>
      <c r="AI40" s="37">
        <v>12.328964129050224</v>
      </c>
      <c r="AJ40" s="37">
        <v>27.532377760098104</v>
      </c>
      <c r="AK40" s="37">
        <v>2.5231828675022494</v>
      </c>
      <c r="AL40" s="37">
        <v>20.828627200361719</v>
      </c>
      <c r="AM40" s="37">
        <v>0.69263843421630455</v>
      </c>
      <c r="AN40" s="38">
        <v>1.3852768684326091</v>
      </c>
      <c r="AO40" s="36">
        <v>30.279624189750209</v>
      </c>
      <c r="AP40" s="37">
        <v>25.334320604015481</v>
      </c>
      <c r="AQ40" s="37">
        <v>11.327231676822603</v>
      </c>
      <c r="AR40" s="37">
        <v>0</v>
      </c>
      <c r="AS40" s="37">
        <v>0</v>
      </c>
      <c r="AT40" s="37">
        <v>0</v>
      </c>
      <c r="AU40" s="38">
        <v>0</v>
      </c>
      <c r="AV40" s="29"/>
      <c r="AX40" s="7"/>
      <c r="AY40" s="7"/>
    </row>
    <row r="41" spans="17:51" x14ac:dyDescent="0.25">
      <c r="Q41" s="50">
        <v>2017</v>
      </c>
      <c r="R41" s="35" t="s">
        <v>1259</v>
      </c>
      <c r="S41" s="35">
        <v>294</v>
      </c>
      <c r="T41" s="36">
        <v>9.7647058823529367</v>
      </c>
      <c r="U41" s="37">
        <v>72.800000000000011</v>
      </c>
      <c r="V41" s="37">
        <v>146</v>
      </c>
      <c r="W41" s="37">
        <v>14.714285714285698</v>
      </c>
      <c r="X41" s="37">
        <v>121.85714285714279</v>
      </c>
      <c r="Y41" s="37">
        <v>5</v>
      </c>
      <c r="Z41" s="37">
        <v>7</v>
      </c>
      <c r="AA41" s="36">
        <v>157.71428571428558</v>
      </c>
      <c r="AB41" s="37">
        <v>134</v>
      </c>
      <c r="AC41" s="37">
        <v>55.714285714285602</v>
      </c>
      <c r="AD41" s="37">
        <v>0</v>
      </c>
      <c r="AE41" s="37">
        <v>0</v>
      </c>
      <c r="AF41" s="37">
        <v>0</v>
      </c>
      <c r="AG41" s="38">
        <v>0</v>
      </c>
      <c r="AH41" s="36">
        <v>1.7469300595690611</v>
      </c>
      <c r="AI41" s="37">
        <v>13.024100251341393</v>
      </c>
      <c r="AJ41" s="37">
        <v>26.119761493074769</v>
      </c>
      <c r="AK41" s="37">
        <v>2.6324221465623272</v>
      </c>
      <c r="AL41" s="37">
        <v>21.80054457298705</v>
      </c>
      <c r="AM41" s="37">
        <v>0.89451237989982091</v>
      </c>
      <c r="AN41" s="38">
        <v>1.2523173318597491</v>
      </c>
      <c r="AO41" s="36">
        <v>30.62809597523222</v>
      </c>
      <c r="AP41" s="37">
        <v>26.0227844427245</v>
      </c>
      <c r="AQ41" s="37">
        <v>10.819707817337457</v>
      </c>
      <c r="AR41" s="37">
        <v>0</v>
      </c>
      <c r="AS41" s="37">
        <v>0</v>
      </c>
      <c r="AT41" s="37">
        <v>0</v>
      </c>
      <c r="AU41" s="38">
        <v>0</v>
      </c>
      <c r="AV41" s="29"/>
      <c r="AX41" s="7"/>
      <c r="AY41" s="7"/>
    </row>
    <row r="42" spans="17:51" x14ac:dyDescent="0.25">
      <c r="Q42" s="50">
        <v>2017</v>
      </c>
      <c r="R42" s="35" t="s">
        <v>1260</v>
      </c>
      <c r="S42" s="35">
        <v>330</v>
      </c>
      <c r="T42" s="36">
        <v>9.9999999999999947</v>
      </c>
      <c r="U42" s="37">
        <v>74.400000000000006</v>
      </c>
      <c r="V42" s="37">
        <v>143</v>
      </c>
      <c r="W42" s="37">
        <v>14.85714285714284</v>
      </c>
      <c r="X42" s="37">
        <v>123.42857142857136</v>
      </c>
      <c r="Y42" s="37">
        <v>6</v>
      </c>
      <c r="Z42" s="37">
        <v>4</v>
      </c>
      <c r="AA42" s="36">
        <v>158.85714285714272</v>
      </c>
      <c r="AB42" s="37">
        <v>137</v>
      </c>
      <c r="AC42" s="37">
        <v>52.857142857142748</v>
      </c>
      <c r="AD42" s="37">
        <v>0</v>
      </c>
      <c r="AE42" s="37">
        <v>0</v>
      </c>
      <c r="AF42" s="37">
        <v>0</v>
      </c>
      <c r="AG42" s="38">
        <v>0</v>
      </c>
      <c r="AH42" s="36">
        <v>1.8100235759373347</v>
      </c>
      <c r="AI42" s="37">
        <v>13.466575404973778</v>
      </c>
      <c r="AJ42" s="37">
        <v>25.883337135903897</v>
      </c>
      <c r="AK42" s="37">
        <v>2.6891778842497525</v>
      </c>
      <c r="AL42" s="37">
        <v>22.340862422997958</v>
      </c>
      <c r="AM42" s="37">
        <v>1.0860141455624013</v>
      </c>
      <c r="AN42" s="38">
        <v>0.72400943037493426</v>
      </c>
      <c r="AO42" s="36">
        <v>30.977468250716946</v>
      </c>
      <c r="AP42" s="37">
        <v>26.715280622695659</v>
      </c>
      <c r="AQ42" s="37">
        <v>10.30725112658746</v>
      </c>
      <c r="AR42" s="37">
        <v>0</v>
      </c>
      <c r="AS42" s="37">
        <v>0</v>
      </c>
      <c r="AT42" s="37">
        <v>0</v>
      </c>
      <c r="AU42" s="38">
        <v>0</v>
      </c>
      <c r="AV42" s="29"/>
      <c r="AX42" s="7"/>
      <c r="AY42" s="7"/>
    </row>
    <row r="43" spans="17:51" x14ac:dyDescent="0.25">
      <c r="Q43" s="50">
        <v>2017</v>
      </c>
      <c r="R43" s="35" t="s">
        <v>1261</v>
      </c>
      <c r="S43" s="35">
        <v>336</v>
      </c>
      <c r="T43" s="36">
        <v>10.235294117647053</v>
      </c>
      <c r="U43" s="37">
        <v>76</v>
      </c>
      <c r="V43" s="37">
        <v>149</v>
      </c>
      <c r="W43" s="37">
        <v>14.999999999999982</v>
      </c>
      <c r="X43" s="37">
        <v>124.99999999999993</v>
      </c>
      <c r="Y43" s="37">
        <v>7</v>
      </c>
      <c r="Z43" s="37">
        <v>3</v>
      </c>
      <c r="AA43" s="36">
        <v>159.99999999999986</v>
      </c>
      <c r="AB43" s="37">
        <v>140</v>
      </c>
      <c r="AC43" s="37">
        <v>49.999999999999893</v>
      </c>
      <c r="AD43" s="37">
        <v>0</v>
      </c>
      <c r="AE43" s="37">
        <v>0</v>
      </c>
      <c r="AF43" s="37">
        <v>0</v>
      </c>
      <c r="AG43" s="38">
        <v>0</v>
      </c>
      <c r="AH43" s="36">
        <v>1.8207539543531575</v>
      </c>
      <c r="AI43" s="37">
        <v>13.519621316231497</v>
      </c>
      <c r="AJ43" s="37">
        <v>26.505573369980173</v>
      </c>
      <c r="AK43" s="37">
        <v>2.668346312414108</v>
      </c>
      <c r="AL43" s="37">
        <v>22.236219270117584</v>
      </c>
      <c r="AM43" s="37">
        <v>1.2452282791265854</v>
      </c>
      <c r="AN43" s="38">
        <v>0.53366926248282232</v>
      </c>
      <c r="AO43" s="36">
        <v>31.327731092436991</v>
      </c>
      <c r="AP43" s="37">
        <v>27.411764705882394</v>
      </c>
      <c r="AQ43" s="37">
        <v>9.7899159663865483</v>
      </c>
      <c r="AR43" s="37">
        <v>0</v>
      </c>
      <c r="AS43" s="37">
        <v>0</v>
      </c>
      <c r="AT43" s="37">
        <v>0</v>
      </c>
      <c r="AU43" s="38">
        <v>0</v>
      </c>
      <c r="AV43" s="29"/>
    </row>
    <row r="44" spans="17:51" x14ac:dyDescent="0.25">
      <c r="Q44" s="51">
        <v>2017</v>
      </c>
      <c r="R44" s="40" t="s">
        <v>1253</v>
      </c>
      <c r="S44" s="40">
        <v>350</v>
      </c>
      <c r="T44" s="41">
        <v>10</v>
      </c>
      <c r="U44" s="42">
        <v>60</v>
      </c>
      <c r="V44" s="42">
        <v>150</v>
      </c>
      <c r="W44" s="42">
        <v>15</v>
      </c>
      <c r="X44" s="42">
        <v>125</v>
      </c>
      <c r="Y44" s="42">
        <v>5</v>
      </c>
      <c r="Z44" s="42">
        <v>5</v>
      </c>
      <c r="AA44" s="41">
        <v>160</v>
      </c>
      <c r="AB44" s="42">
        <v>140</v>
      </c>
      <c r="AC44" s="42">
        <v>50</v>
      </c>
      <c r="AD44" s="42">
        <v>0</v>
      </c>
      <c r="AE44" s="42">
        <v>0</v>
      </c>
      <c r="AF44" s="42">
        <v>0</v>
      </c>
      <c r="AG44" s="43">
        <v>0</v>
      </c>
      <c r="AH44" s="41">
        <v>1.8378378378378379</v>
      </c>
      <c r="AI44" s="42">
        <v>11.027027027027028</v>
      </c>
      <c r="AJ44" s="42">
        <v>27.567567567567568</v>
      </c>
      <c r="AK44" s="42">
        <v>2.756756756756757</v>
      </c>
      <c r="AL44" s="42">
        <v>22.972972972972972</v>
      </c>
      <c r="AM44" s="42">
        <v>0.91891891891891897</v>
      </c>
      <c r="AN44" s="43">
        <v>0.91891891891891897</v>
      </c>
      <c r="AO44" s="41">
        <v>31.085714285714285</v>
      </c>
      <c r="AP44" s="42">
        <v>27.200000000000003</v>
      </c>
      <c r="AQ44" s="42">
        <v>9.7142857142857135</v>
      </c>
      <c r="AR44" s="42">
        <v>0</v>
      </c>
      <c r="AS44" s="42">
        <v>0</v>
      </c>
      <c r="AT44" s="42">
        <v>0</v>
      </c>
      <c r="AU44" s="43">
        <v>0</v>
      </c>
      <c r="AV44" s="29"/>
    </row>
    <row r="45" spans="17:51" x14ac:dyDescent="0.25">
      <c r="Q45" s="29"/>
      <c r="R45" s="29"/>
      <c r="S45" s="29"/>
      <c r="T45" s="44"/>
      <c r="U45" s="44"/>
      <c r="V45" s="44"/>
      <c r="W45" s="44"/>
      <c r="X45" s="44"/>
      <c r="Y45" s="44"/>
      <c r="Z45" s="44"/>
      <c r="AA45" s="29"/>
      <c r="AB45" s="29"/>
      <c r="AC45" s="29"/>
      <c r="AD45" s="29"/>
      <c r="AE45" s="29"/>
      <c r="AF45" s="29"/>
      <c r="AG45" s="29"/>
      <c r="AH45" s="44"/>
      <c r="AI45" s="44"/>
      <c r="AJ45" s="44"/>
      <c r="AK45" s="44"/>
      <c r="AL45" s="44"/>
      <c r="AM45" s="44"/>
      <c r="AN45" s="44"/>
      <c r="AO45" s="29"/>
      <c r="AP45" s="29"/>
      <c r="AQ45" s="29"/>
      <c r="AR45" s="29"/>
      <c r="AS45" s="29"/>
      <c r="AT45" s="29"/>
      <c r="AU45" s="29"/>
      <c r="AV45" s="29"/>
    </row>
    <row r="46" spans="17:51" x14ac:dyDescent="0.25">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row>
    <row r="47" spans="17:51" x14ac:dyDescent="0.25">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row>
    <row r="48" spans="17:51" x14ac:dyDescent="0.25">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row>
    <row r="49" spans="17:48" x14ac:dyDescent="0.25">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row>
    <row r="50" spans="17:48" x14ac:dyDescent="0.25">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row>
    <row r="51" spans="17:48" x14ac:dyDescent="0.25">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row>
    <row r="52" spans="17:48" x14ac:dyDescent="0.25">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row>
    <row r="53" spans="17:48" x14ac:dyDescent="0.25">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row>
    <row r="54" spans="17:48" x14ac:dyDescent="0.25">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row>
    <row r="55" spans="17:48" x14ac:dyDescent="0.25">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row>
    <row r="56" spans="17:48" x14ac:dyDescent="0.25">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row>
    <row r="57" spans="17:48" x14ac:dyDescent="0.25">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row>
    <row r="58" spans="17:48" x14ac:dyDescent="0.25">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row>
    <row r="59" spans="17:48" x14ac:dyDescent="0.25">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row>
    <row r="60" spans="17:48" x14ac:dyDescent="0.25">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row>
    <row r="61" spans="17:48" x14ac:dyDescent="0.25">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row>
    <row r="62" spans="17:48" x14ac:dyDescent="0.25">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row>
    <row r="63" spans="17:48" x14ac:dyDescent="0.25">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row>
    <row r="64" spans="17:48" x14ac:dyDescent="0.25">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row>
    <row r="65" spans="17:48" x14ac:dyDescent="0.25">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row>
    <row r="66" spans="17:48" x14ac:dyDescent="0.25">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row>
    <row r="67" spans="17:48" x14ac:dyDescent="0.25">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row>
    <row r="68" spans="17:48" x14ac:dyDescent="0.25">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row>
    <row r="69" spans="17:48" x14ac:dyDescent="0.25">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row>
    <row r="70" spans="17:48" x14ac:dyDescent="0.25">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row>
    <row r="71" spans="17:48" x14ac:dyDescent="0.25">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row>
    <row r="72" spans="17:48" x14ac:dyDescent="0.25">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row>
    <row r="73" spans="17:48" x14ac:dyDescent="0.25">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row>
    <row r="74" spans="17:48" x14ac:dyDescent="0.25">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row>
    <row r="75" spans="17:48" x14ac:dyDescent="0.25">
      <c r="Q75" s="45" t="s">
        <v>1243</v>
      </c>
      <c r="R75" s="45"/>
      <c r="S75" s="148" t="s">
        <v>1149</v>
      </c>
      <c r="T75" s="149"/>
      <c r="U75" s="149"/>
      <c r="V75" s="149"/>
      <c r="W75" s="150"/>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row>
    <row r="76" spans="17:48" x14ac:dyDescent="0.25">
      <c r="Q76" s="45" t="s">
        <v>34</v>
      </c>
      <c r="R76" s="46" t="s">
        <v>1248</v>
      </c>
      <c r="S76" s="46" t="s">
        <v>11</v>
      </c>
      <c r="T76" s="46" t="s">
        <v>13</v>
      </c>
      <c r="U76" s="46" t="s">
        <v>45</v>
      </c>
      <c r="V76" s="46" t="s">
        <v>138</v>
      </c>
      <c r="W76" s="46" t="s">
        <v>1180</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row>
    <row r="77" spans="17:48" x14ac:dyDescent="0.25">
      <c r="Q77" s="48" t="s">
        <v>1183</v>
      </c>
      <c r="R77" s="28">
        <v>2018</v>
      </c>
      <c r="S77" s="48">
        <v>253</v>
      </c>
      <c r="T77" s="48">
        <v>0</v>
      </c>
      <c r="U77" s="48">
        <v>96</v>
      </c>
      <c r="V77" s="48">
        <v>0</v>
      </c>
      <c r="W77" s="48">
        <v>349</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row>
    <row r="78" spans="17:48" ht="15" customHeight="1" x14ac:dyDescent="0.25">
      <c r="Q78" s="48"/>
      <c r="R78" s="28">
        <v>2019</v>
      </c>
      <c r="S78" s="48">
        <v>3700.7</v>
      </c>
      <c r="T78" s="48">
        <v>620</v>
      </c>
      <c r="U78" s="48">
        <v>447</v>
      </c>
      <c r="V78" s="48">
        <v>0</v>
      </c>
      <c r="W78" s="48">
        <v>4767.7</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row>
    <row r="79" spans="17:48" ht="15" customHeight="1" thickBot="1" x14ac:dyDescent="0.3">
      <c r="Q79" s="52"/>
      <c r="R79" s="53">
        <v>2020</v>
      </c>
      <c r="S79" s="52">
        <v>4176.8</v>
      </c>
      <c r="T79" s="52">
        <v>941</v>
      </c>
      <c r="U79" s="52">
        <v>1318</v>
      </c>
      <c r="V79" s="52">
        <v>0</v>
      </c>
      <c r="W79" s="52">
        <v>6435.7999999999993</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row>
    <row r="80" spans="17:48" ht="15" customHeight="1" x14ac:dyDescent="0.25">
      <c r="Q80" s="54" t="s">
        <v>1182</v>
      </c>
      <c r="R80" s="55">
        <v>2018</v>
      </c>
      <c r="S80" s="54">
        <v>0</v>
      </c>
      <c r="T80" s="54">
        <v>0</v>
      </c>
      <c r="U80" s="54">
        <v>796</v>
      </c>
      <c r="V80" s="54">
        <v>0</v>
      </c>
      <c r="W80" s="54">
        <v>796</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row>
    <row r="81" spans="17:48" ht="15" customHeight="1" x14ac:dyDescent="0.25">
      <c r="Q81" s="48"/>
      <c r="R81" s="28">
        <v>2019</v>
      </c>
      <c r="S81" s="48">
        <v>0</v>
      </c>
      <c r="T81" s="48">
        <v>640</v>
      </c>
      <c r="U81" s="48">
        <v>896</v>
      </c>
      <c r="V81" s="48">
        <v>0</v>
      </c>
      <c r="W81" s="48">
        <v>1536</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row>
    <row r="82" spans="17:48" ht="15" customHeight="1" thickBot="1" x14ac:dyDescent="0.3">
      <c r="Q82" s="48"/>
      <c r="R82" s="28">
        <v>2021</v>
      </c>
      <c r="S82" s="48">
        <v>0</v>
      </c>
      <c r="T82" s="48">
        <v>640</v>
      </c>
      <c r="U82" s="48">
        <v>1358.2</v>
      </c>
      <c r="V82" s="48">
        <v>0</v>
      </c>
      <c r="W82" s="48">
        <v>1998.2</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row>
    <row r="83" spans="17:48" x14ac:dyDescent="0.25">
      <c r="Q83" s="54" t="s">
        <v>1187</v>
      </c>
      <c r="R83" s="55">
        <v>2017</v>
      </c>
      <c r="S83" s="54">
        <v>1015.4000000000001</v>
      </c>
      <c r="T83" s="54">
        <v>7.4</v>
      </c>
      <c r="U83" s="54">
        <v>0</v>
      </c>
      <c r="V83" s="54">
        <v>0</v>
      </c>
      <c r="W83" s="54">
        <v>1022.8000000000001</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row>
    <row r="84" spans="17:48" x14ac:dyDescent="0.25">
      <c r="Q84" s="48"/>
      <c r="R84" s="28">
        <v>2018</v>
      </c>
      <c r="S84" s="48">
        <v>4427.8</v>
      </c>
      <c r="T84" s="48">
        <v>1023</v>
      </c>
      <c r="U84" s="48">
        <v>0</v>
      </c>
      <c r="V84" s="48">
        <v>0</v>
      </c>
      <c r="W84" s="48">
        <v>5450.8</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row>
    <row r="85" spans="17:48" x14ac:dyDescent="0.25">
      <c r="Q85" s="48"/>
      <c r="R85" s="28">
        <v>2019</v>
      </c>
      <c r="S85" s="48">
        <v>13396.46</v>
      </c>
      <c r="T85" s="48">
        <v>11870</v>
      </c>
      <c r="U85" s="48">
        <v>1703</v>
      </c>
      <c r="V85" s="48">
        <v>0</v>
      </c>
      <c r="W85" s="48">
        <v>26969.46</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row>
    <row r="86" spans="17:48" x14ac:dyDescent="0.25">
      <c r="Q86" s="48"/>
      <c r="R86" s="28">
        <v>2020</v>
      </c>
      <c r="S86" s="48">
        <v>15462.16</v>
      </c>
      <c r="T86" s="48">
        <v>13288.8</v>
      </c>
      <c r="U86" s="48">
        <v>1703</v>
      </c>
      <c r="V86" s="48">
        <v>0</v>
      </c>
      <c r="W86" s="48">
        <v>30453.96</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row>
    <row r="87" spans="17:48" ht="15.75" thickBot="1" x14ac:dyDescent="0.3">
      <c r="Q87" s="48"/>
      <c r="R87" s="28">
        <v>2021</v>
      </c>
      <c r="S87" s="48">
        <v>16176.16</v>
      </c>
      <c r="T87" s="48">
        <v>13488.8</v>
      </c>
      <c r="U87" s="48">
        <v>1703</v>
      </c>
      <c r="V87" s="48">
        <v>0</v>
      </c>
      <c r="W87" s="48">
        <v>31367.96</v>
      </c>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row>
    <row r="88" spans="17:48" x14ac:dyDescent="0.25">
      <c r="Q88" s="54" t="s">
        <v>1184</v>
      </c>
      <c r="R88" s="55">
        <v>2018</v>
      </c>
      <c r="S88" s="54">
        <v>200</v>
      </c>
      <c r="T88" s="54">
        <v>0</v>
      </c>
      <c r="U88" s="54">
        <v>225.8</v>
      </c>
      <c r="V88" s="54">
        <v>0</v>
      </c>
      <c r="W88" s="54">
        <v>425.8</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row>
    <row r="89" spans="17:48" x14ac:dyDescent="0.25">
      <c r="Q89" s="48"/>
      <c r="R89" s="28">
        <v>2019</v>
      </c>
      <c r="S89" s="48">
        <v>1152.8</v>
      </c>
      <c r="T89" s="48">
        <v>2852.5</v>
      </c>
      <c r="U89" s="48">
        <v>3422.8</v>
      </c>
      <c r="V89" s="48">
        <v>0</v>
      </c>
      <c r="W89" s="48">
        <v>7428.1</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row>
    <row r="90" spans="17:48" x14ac:dyDescent="0.25">
      <c r="Q90" s="48"/>
      <c r="R90" s="28">
        <v>2020</v>
      </c>
      <c r="S90" s="48">
        <v>2058.8000000000002</v>
      </c>
      <c r="T90" s="48">
        <v>3585.5</v>
      </c>
      <c r="U90" s="48">
        <v>5027.8</v>
      </c>
      <c r="V90" s="48">
        <v>0</v>
      </c>
      <c r="W90" s="48">
        <v>10672.1</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row>
    <row r="91" spans="17:48" ht="15.75" thickBot="1" x14ac:dyDescent="0.3">
      <c r="Q91" s="48"/>
      <c r="R91" s="28">
        <v>2021</v>
      </c>
      <c r="S91" s="48">
        <v>2160.8000000000002</v>
      </c>
      <c r="T91" s="48">
        <v>3585.5</v>
      </c>
      <c r="U91" s="48">
        <v>5827.8</v>
      </c>
      <c r="V91" s="48">
        <v>0</v>
      </c>
      <c r="W91" s="48">
        <v>11574.1</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row>
    <row r="92" spans="17:48" x14ac:dyDescent="0.25">
      <c r="Q92" s="54" t="s">
        <v>1185</v>
      </c>
      <c r="R92" s="55">
        <v>2018</v>
      </c>
      <c r="S92" s="54">
        <v>1361.6999999999998</v>
      </c>
      <c r="T92" s="54">
        <v>0</v>
      </c>
      <c r="U92" s="54">
        <v>0</v>
      </c>
      <c r="V92" s="54">
        <v>0</v>
      </c>
      <c r="W92" s="54">
        <v>1361.6999999999998</v>
      </c>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row>
    <row r="93" spans="17:48" x14ac:dyDescent="0.25">
      <c r="Q93" s="48"/>
      <c r="R93" s="28">
        <v>2019</v>
      </c>
      <c r="S93" s="48">
        <v>5586.9</v>
      </c>
      <c r="T93" s="48">
        <v>1341.8</v>
      </c>
      <c r="U93" s="48">
        <v>0</v>
      </c>
      <c r="V93" s="48">
        <v>0</v>
      </c>
      <c r="W93" s="48">
        <v>6928.7</v>
      </c>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row>
    <row r="94" spans="17:48" x14ac:dyDescent="0.25">
      <c r="Q94" s="48"/>
      <c r="R94" s="28">
        <v>2020</v>
      </c>
      <c r="S94" s="48">
        <v>6760.5</v>
      </c>
      <c r="T94" s="48">
        <v>2541.8000000000002</v>
      </c>
      <c r="U94" s="48">
        <v>0</v>
      </c>
      <c r="V94" s="48">
        <v>0</v>
      </c>
      <c r="W94" s="48">
        <v>9302.2999999999993</v>
      </c>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row>
    <row r="95" spans="17:48" x14ac:dyDescent="0.25">
      <c r="Q95" s="48"/>
      <c r="R95" s="28">
        <v>2021</v>
      </c>
      <c r="S95" s="48">
        <v>7010.5</v>
      </c>
      <c r="T95" s="48">
        <v>2541.8000000000002</v>
      </c>
      <c r="U95" s="48">
        <v>0</v>
      </c>
      <c r="V95" s="48">
        <v>0</v>
      </c>
      <c r="W95" s="48">
        <v>9552.2999999999993</v>
      </c>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row>
    <row r="96" spans="17:48" ht="15.75" thickBot="1" x14ac:dyDescent="0.3">
      <c r="Q96" s="48"/>
      <c r="R96" s="28">
        <v>2023</v>
      </c>
      <c r="S96" s="48">
        <v>7360.5</v>
      </c>
      <c r="T96" s="48">
        <v>2541.8000000000002</v>
      </c>
      <c r="U96" s="48">
        <v>0</v>
      </c>
      <c r="V96" s="48">
        <v>0</v>
      </c>
      <c r="W96" s="48">
        <v>9902.2999999999993</v>
      </c>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row>
    <row r="97" spans="17:48" x14ac:dyDescent="0.25">
      <c r="Q97" s="54" t="s">
        <v>1186</v>
      </c>
      <c r="R97" s="55">
        <v>2018</v>
      </c>
      <c r="S97" s="54">
        <v>1147.5999999999999</v>
      </c>
      <c r="T97" s="54">
        <v>0</v>
      </c>
      <c r="U97" s="54">
        <v>100</v>
      </c>
      <c r="V97" s="54">
        <v>0</v>
      </c>
      <c r="W97" s="54">
        <v>1247.5999999999999</v>
      </c>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row>
    <row r="98" spans="17:48" x14ac:dyDescent="0.25">
      <c r="Q98" s="48"/>
      <c r="R98" s="28">
        <v>2019</v>
      </c>
      <c r="S98" s="48">
        <v>4304.7</v>
      </c>
      <c r="T98" s="48">
        <v>1833</v>
      </c>
      <c r="U98" s="48">
        <v>3678.2</v>
      </c>
      <c r="V98" s="48">
        <v>0</v>
      </c>
      <c r="W98" s="48">
        <v>9815.9</v>
      </c>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row>
    <row r="99" spans="17:48" x14ac:dyDescent="0.25">
      <c r="Q99" s="47"/>
      <c r="R99" s="28">
        <v>2020</v>
      </c>
      <c r="S99" s="48">
        <v>4704.7</v>
      </c>
      <c r="T99" s="48">
        <v>2206</v>
      </c>
      <c r="U99" s="48">
        <v>3678.2</v>
      </c>
      <c r="V99" s="48">
        <v>30</v>
      </c>
      <c r="W99" s="48">
        <v>10618.9</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row>
    <row r="100" spans="17:48" x14ac:dyDescent="0.25">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row>
    <row r="101" spans="17:48" x14ac:dyDescent="0.25">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row>
    <row r="102" spans="17:48" x14ac:dyDescent="0.25">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row>
    <row r="103" spans="17:48" x14ac:dyDescent="0.25">
      <c r="Q103" s="44"/>
      <c r="R103" s="49"/>
      <c r="S103" s="44"/>
      <c r="T103" s="44"/>
      <c r="U103" s="44"/>
      <c r="V103" s="44"/>
      <c r="W103" s="44"/>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row>
    <row r="104" spans="17:48" x14ac:dyDescent="0.25">
      <c r="Q104" s="44"/>
      <c r="R104" s="49"/>
      <c r="S104" s="44"/>
      <c r="T104" s="44"/>
      <c r="U104" s="44"/>
      <c r="V104" s="44"/>
      <c r="W104" s="44"/>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row>
    <row r="105" spans="17:48" x14ac:dyDescent="0.25">
      <c r="Q105" s="44"/>
      <c r="R105" s="49"/>
      <c r="S105" s="44"/>
      <c r="T105" s="44"/>
      <c r="U105" s="44"/>
      <c r="V105" s="44"/>
      <c r="W105" s="44"/>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row>
    <row r="106" spans="17:48" x14ac:dyDescent="0.25">
      <c r="Q106" s="44"/>
      <c r="R106" s="49"/>
      <c r="S106" s="44"/>
      <c r="T106" s="44"/>
      <c r="U106" s="44"/>
      <c r="V106" s="44"/>
      <c r="W106" s="44"/>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row>
    <row r="107" spans="17:48" x14ac:dyDescent="0.25">
      <c r="Q107" s="44"/>
      <c r="R107" s="49"/>
      <c r="S107" s="44"/>
      <c r="T107" s="44"/>
      <c r="U107" s="44"/>
      <c r="V107" s="44"/>
      <c r="W107" s="44"/>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row>
    <row r="108" spans="17:48" x14ac:dyDescent="0.25">
      <c r="Q108" s="44"/>
      <c r="R108" s="49"/>
      <c r="S108" s="44"/>
      <c r="T108" s="44"/>
      <c r="U108" s="44"/>
      <c r="V108" s="44"/>
      <c r="W108" s="44"/>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row>
    <row r="109" spans="17:48" x14ac:dyDescent="0.25">
      <c r="Q109" s="44"/>
      <c r="R109" s="49"/>
      <c r="S109" s="44"/>
      <c r="T109" s="44"/>
      <c r="U109" s="44"/>
      <c r="V109" s="44"/>
      <c r="W109" s="44"/>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row>
    <row r="110" spans="17:48" x14ac:dyDescent="0.25">
      <c r="Q110" s="44"/>
      <c r="R110" s="49"/>
      <c r="S110" s="44"/>
      <c r="T110" s="44"/>
      <c r="U110" s="44"/>
      <c r="V110" s="44"/>
      <c r="W110" s="44"/>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row>
    <row r="111" spans="17:48" x14ac:dyDescent="0.25">
      <c r="Q111" s="44"/>
      <c r="R111" s="49"/>
      <c r="S111" s="44"/>
      <c r="T111" s="44"/>
      <c r="U111" s="44"/>
      <c r="V111" s="44"/>
      <c r="W111" s="44"/>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row>
    <row r="112" spans="17:48" x14ac:dyDescent="0.25">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row>
  </sheetData>
  <mergeCells count="9">
    <mergeCell ref="A1:O2"/>
    <mergeCell ref="A3:O3"/>
    <mergeCell ref="T5:AG5"/>
    <mergeCell ref="AH5:AU5"/>
    <mergeCell ref="AA6:AG6"/>
    <mergeCell ref="T6:Z6"/>
    <mergeCell ref="AH6:AN6"/>
    <mergeCell ref="AO6:AU6"/>
    <mergeCell ref="S75:W7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Disclaimer</vt:lpstr>
      <vt:lpstr>References and Acronyms</vt:lpstr>
      <vt:lpstr>Summary</vt:lpstr>
      <vt:lpstr>Project Status Changes</vt:lpstr>
      <vt:lpstr>GINR Project Milestones</vt:lpstr>
      <vt:lpstr>GINR Trends</vt:lpstr>
    </vt:vector>
  </TitlesOfParts>
  <Company>The Electric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Mantena, Dan</dc:creator>
  <cp:lastModifiedBy>Warnken, Pete</cp:lastModifiedBy>
  <dcterms:created xsi:type="dcterms:W3CDTF">2018-01-08T16:16:24Z</dcterms:created>
  <dcterms:modified xsi:type="dcterms:W3CDTF">2018-02-02T22:08:01Z</dcterms:modified>
</cp:coreProperties>
</file>