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<sst xmlns="http://schemas.openxmlformats.org/spreadsheetml/2006/main" count="145" uniqueCount="101">
  <si>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</si>
  <si>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</si>
  <si>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</si>
  <si>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</si>
  <si>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</si>
  <si>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</si>
  <si>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</si>
  <si>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</si>
  <si>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</si>
  <si>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</si>
  <si>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</si>
  <si>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</si>
  <si>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</si>
  <si>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</si>
  <si>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</si>
  <si>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</si>
  <si>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</si>
  <si>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</si>
  <si>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</si>
  <si>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</si>
  <si>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</si>
  <si>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</si>
  <si>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</si>
  <si>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</si>
  <si>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</si>
  <si>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</si>
  <si>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</si>
  <si>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</si>
  <si>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</si>
  <si>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</si>
  <si>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</si>
  <si>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</si>
  <si>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</si>
  <si>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</si>
  <si>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</si>
  <si>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</si>
  <si>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</si>
  <si>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</si>
  <si>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</si>
  <si>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</si>
  <si>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</si>
  <si>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</si>
  <si>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</si>
  <si>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</si>
  <si>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</si>
  <si>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</si>
  <si>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</si>
  <si>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</si>
  <si>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</si>
  <si>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Morgan Stanley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</si>
  <si>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</si>
  <si>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</si>
  <si>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</si>
  <si>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</si>
  <si>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</si>
  <si>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</si>
  <si>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</si>
  <si>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</si>
  <si>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</si>
  <si>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Bill Smith </t>
  </si>
  <si>
    <t xml:space="preserve">Clayton Greer </t>
  </si>
  <si>
    <t xml:space="preserve">Richard Ross </t>
  </si>
  <si>
    <t>Just Energy</t>
  </si>
  <si>
    <t>Eric Blakey</t>
  </si>
  <si>
    <t>Valentine Emesih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</si>
  <si>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</si>
  <si>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</si>
  <si>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</si>
  <si>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</si>
  <si>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</si>
  <si>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</si>
  <si>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</si>
  <si>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</si>
  <si>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</si>
  <si>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</si>
  <si>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</si>
  <si>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</si>
  <si>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</si>
  <si>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</si>
  <si>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</si>
  <si>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Michael Wise</t>
  </si>
  <si>
    <t>Golden Spread Electric Cooperative</t>
  </si>
  <si>
    <t>Dynegy</t>
  </si>
  <si>
    <t>EDF Energy Services</t>
  </si>
  <si>
    <t>Read Comstock</t>
  </si>
  <si>
    <t>Discount Power</t>
  </si>
  <si>
    <t>Mohsin Hassan</t>
  </si>
  <si>
    <t>Chris Brewster (Phillip Boyd)</t>
  </si>
  <si>
    <t>Thresa Allen (Colin Meehan)</t>
  </si>
  <si>
    <t>Bill Hellinghausen (Greg Thurnher)</t>
  </si>
  <si>
    <t>Bill Barnes (Read Comstock)</t>
  </si>
  <si>
    <t>BJ Flowers (Bridget Headrick)</t>
  </si>
  <si>
    <t>John Dumas (Randa Stephenson)</t>
  </si>
  <si>
    <t>Jose Gaytan</t>
  </si>
  <si>
    <t>TAC Motion: Stephenson/Greer motion to table NPRR821</t>
  </si>
  <si>
    <t>Issue:  NPRR821</t>
  </si>
  <si>
    <t>Date:  20170727</t>
  </si>
  <si>
    <t>Prepared by: B. Albracht</t>
  </si>
  <si>
    <t>Source Power &amp; Gas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</si>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</sst>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94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99</v>
      </c>
      <c r="H3" s="54"/>
      <c r="I3" s="6"/>
    </row>
    <row r="4" spans="1:9" ht="23.25" customHeight="1">
      <c r="A4" s="2"/>
      <c r="B4" s="39" t="s">
        <v>95</v>
      </c>
      <c r="C4" s="5"/>
      <c r="D4" s="5"/>
      <c r="E4" s="4"/>
      <c r="F4" s="43" t="s">
        <v>31</v>
      </c>
      <c r="G4" s="55" t="s">
        <v>100</v>
      </c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IF((G62+H62)=0,"",G62)</f>
        <v>23</v>
      </c>
      <c r="H5" s="51">
        <f>IF((G62+H62)=0,"",H62)</f>
        <v>6</v>
      </c>
      <c r="I5" s="51">
        <f>I62</f>
        <v>0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0.7931034482758621</v>
      </c>
      <c r="H6" s="50">
        <f>_xlfn.IFERROR(SegmentVoteNo/(SegmentVoteYes+SegmentVoteNo),"")</f>
        <v>0.20689655172413793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87</v>
      </c>
      <c r="F14" s="17" t="s">
        <v>13</v>
      </c>
      <c r="G14" s="26">
        <v>1</v>
      </c>
      <c r="H14" s="26"/>
      <c r="I14" s="12"/>
    </row>
    <row r="15" spans="2:9" ht="12.75">
      <c r="B15" s="24" t="s">
        <v>51</v>
      </c>
      <c r="C15" s="24"/>
      <c r="D15" s="31" t="s">
        <v>18</v>
      </c>
      <c r="E15" s="25" t="s">
        <v>52</v>
      </c>
      <c r="F15" s="17" t="s">
        <v>13</v>
      </c>
      <c r="G15" s="26"/>
      <c r="H15" s="26">
        <v>1</v>
      </c>
      <c r="I15" s="12"/>
    </row>
    <row r="16" spans="2:9" ht="12.75">
      <c r="B16" s="24" t="s">
        <v>45</v>
      </c>
      <c r="C16" s="24"/>
      <c r="D16" s="31" t="s">
        <v>18</v>
      </c>
      <c r="E16" s="25" t="s">
        <v>59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2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50</v>
      </c>
      <c r="C20" s="15"/>
      <c r="D20" s="15"/>
      <c r="E20" s="16" t="s">
        <v>66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81</v>
      </c>
      <c r="C21" s="15"/>
      <c r="D21" s="15"/>
      <c r="E21" s="16" t="s">
        <v>80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92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38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76</v>
      </c>
      <c r="C26" s="24"/>
      <c r="D26" s="24"/>
      <c r="E26" s="25" t="s">
        <v>88</v>
      </c>
      <c r="F26" s="17" t="s">
        <v>13</v>
      </c>
      <c r="G26" s="26">
        <v>1</v>
      </c>
      <c r="H26" s="26"/>
      <c r="I26" s="12"/>
    </row>
    <row r="27" spans="2:9" ht="12.75">
      <c r="B27" s="24" t="s">
        <v>82</v>
      </c>
      <c r="C27" s="24"/>
      <c r="D27" s="24"/>
      <c r="E27" s="25" t="s">
        <v>75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54</v>
      </c>
      <c r="F28" s="17" t="s">
        <v>13</v>
      </c>
      <c r="G28" s="26"/>
      <c r="H28" s="26">
        <v>1</v>
      </c>
      <c r="I28" s="12"/>
    </row>
    <row r="29" spans="2:9" ht="12.75">
      <c r="B29" s="24" t="s">
        <v>69</v>
      </c>
      <c r="C29" s="24"/>
      <c r="D29" s="24"/>
      <c r="E29" s="25" t="s">
        <v>68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3</v>
      </c>
      <c r="H31" s="22">
        <f>SUM(H25:H30)</f>
        <v>1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57</v>
      </c>
      <c r="C33" s="24"/>
      <c r="D33" s="24"/>
      <c r="E33" s="25" t="s">
        <v>56</v>
      </c>
      <c r="F33" s="17" t="s">
        <v>13</v>
      </c>
      <c r="G33" s="26">
        <v>1</v>
      </c>
      <c r="H33" s="26"/>
      <c r="I33" s="12"/>
    </row>
    <row r="34" spans="2:9" ht="12.75">
      <c r="B34" s="24" t="s">
        <v>49</v>
      </c>
      <c r="C34" s="24"/>
      <c r="D34" s="24"/>
      <c r="E34" s="25" t="s">
        <v>60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89</v>
      </c>
      <c r="F35" s="17" t="s">
        <v>13</v>
      </c>
      <c r="G35" s="26">
        <v>1</v>
      </c>
      <c r="H35" s="26"/>
      <c r="I35" s="12"/>
    </row>
    <row r="36" spans="2:9" ht="12.75">
      <c r="B36" s="24" t="s">
        <v>70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39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72</v>
      </c>
      <c r="C40" s="24"/>
      <c r="D40" s="24"/>
      <c r="E40" s="25" t="s">
        <v>90</v>
      </c>
      <c r="F40" s="17" t="s">
        <v>13</v>
      </c>
      <c r="G40" s="26"/>
      <c r="H40" s="26">
        <v>1</v>
      </c>
      <c r="I40" s="12"/>
    </row>
    <row r="41" spans="2:9" ht="12.75">
      <c r="B41" s="24" t="s">
        <v>62</v>
      </c>
      <c r="C41" s="24"/>
      <c r="D41" s="24"/>
      <c r="E41" s="25" t="s">
        <v>63</v>
      </c>
      <c r="F41" s="17" t="s">
        <v>13</v>
      </c>
      <c r="G41" s="26">
        <v>1</v>
      </c>
      <c r="H41" s="26"/>
      <c r="I41" s="12"/>
    </row>
    <row r="42" spans="2:9" ht="12.75">
      <c r="B42" s="24" t="s">
        <v>98</v>
      </c>
      <c r="C42" s="24"/>
      <c r="D42" s="24"/>
      <c r="E42" s="25" t="s">
        <v>84</v>
      </c>
      <c r="F42" s="17" t="s">
        <v>13</v>
      </c>
      <c r="G42" s="26"/>
      <c r="H42" s="26">
        <v>1</v>
      </c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/>
      <c r="H43" s="26">
        <v>1</v>
      </c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1</v>
      </c>
      <c r="H45" s="22">
        <f>SUM(H39:H44)</f>
        <v>3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20</v>
      </c>
      <c r="C47" s="24"/>
      <c r="D47" s="24"/>
      <c r="E47" s="25" t="s">
        <v>64</v>
      </c>
      <c r="F47" s="17" t="s">
        <v>13</v>
      </c>
      <c r="G47" s="26">
        <v>1</v>
      </c>
      <c r="H47" s="26"/>
      <c r="I47" s="12"/>
    </row>
    <row r="48" spans="2:9" ht="12.75">
      <c r="B48" s="24" t="s">
        <v>73</v>
      </c>
      <c r="C48" s="24"/>
      <c r="D48" s="24"/>
      <c r="E48" s="25" t="s">
        <v>91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79</v>
      </c>
      <c r="F49" s="17" t="s">
        <v>13</v>
      </c>
      <c r="G49" s="26">
        <v>1</v>
      </c>
      <c r="H49" s="26"/>
      <c r="I49" s="12"/>
    </row>
    <row r="50" spans="2:9" ht="12.75">
      <c r="B50" s="24" t="s">
        <v>48</v>
      </c>
      <c r="C50" s="24"/>
      <c r="D50" s="24"/>
      <c r="E50" s="25" t="s">
        <v>61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37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47</v>
      </c>
      <c r="C54" s="24"/>
      <c r="D54" s="24"/>
      <c r="E54" s="25" t="s">
        <v>58</v>
      </c>
      <c r="F54" s="17" t="s">
        <v>13</v>
      </c>
      <c r="G54" s="26">
        <v>1</v>
      </c>
      <c r="H54" s="26"/>
      <c r="I54" s="12"/>
    </row>
    <row r="55" spans="2:9" ht="12.75">
      <c r="B55" s="24" t="s">
        <v>36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65</v>
      </c>
      <c r="C56" s="24"/>
      <c r="D56" s="24"/>
      <c r="E56" s="25" t="s">
        <v>93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74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23</v>
      </c>
      <c r="H62" s="34">
        <f>H24+H59+H52+H31+H18+H45+H38</f>
        <v>6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3.5" hidden="1" thickTop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3.5" hidden="1" thickTop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3.5" hidden="1" thickTop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3.5" hidden="1" thickTop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3.5" hidden="1" thickTop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3.5" hidden="1" thickTop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54:F57 F11:F16 F47:F50 F40:F43 F20:F22 F26:F29">
      <formula1>$B$80:$B$81</formula1>
    </dataValidation>
    <dataValidation type="list" showInputMessage="1" showErrorMessage="1" sqref="I33:I36 I54:I57 I11:I16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2017-08-01T13:46:40Z</dcterms:modified>
  <cp:category/>
  <cp:version/>
  <cp:contentType/>
  <cp:contentStatus/>
</cp:coreProperties>
</file>