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rsurendran\Documents\ERCOT\New team\working ppt\"/>
    </mc:Choice>
  </mc:AlternateContent>
  <bookViews>
    <workbookView xWindow="-75" yWindow="360" windowWidth="49275" windowHeight="27780" activeTab="1"/>
  </bookViews>
  <sheets>
    <sheet name="Summary" sheetId="1" r:id="rId1"/>
    <sheet name="Explanation" sheetId="2" r:id="rId2"/>
  </sheet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10" i="2" l="1"/>
  <c r="J4" i="2"/>
  <c r="L4" i="2"/>
  <c r="J5" i="2"/>
  <c r="L5" i="2"/>
  <c r="J6" i="2"/>
  <c r="L6" i="2"/>
  <c r="J7" i="2"/>
  <c r="L7" i="2"/>
  <c r="J8" i="2"/>
  <c r="L8" i="2"/>
  <c r="J9" i="2"/>
  <c r="L9" i="2"/>
  <c r="L10" i="2"/>
  <c r="L11" i="2"/>
  <c r="L12" i="2"/>
  <c r="L13" i="2"/>
  <c r="L14" i="2"/>
  <c r="L15" i="2"/>
  <c r="L16" i="2"/>
  <c r="L17" i="2"/>
  <c r="L18" i="2"/>
  <c r="L19" i="2"/>
  <c r="L20" i="2"/>
  <c r="J3" i="2"/>
  <c r="L3" i="2"/>
  <c r="M8" i="2"/>
  <c r="I8" i="2"/>
  <c r="M5" i="2"/>
  <c r="M4" i="2"/>
  <c r="M3" i="2"/>
</calcChain>
</file>

<file path=xl/sharedStrings.xml><?xml version="1.0" encoding="utf-8"?>
<sst xmlns="http://schemas.openxmlformats.org/spreadsheetml/2006/main" count="231" uniqueCount="72">
  <si>
    <t>Reliability Action</t>
  </si>
  <si>
    <t>Firm Load Shed - TSP/DSP Operating Manual Blocks (EEA 3)</t>
  </si>
  <si>
    <t>Deployed Load Resources - UFR</t>
  </si>
  <si>
    <t>Deployed Load Resources - Manual RRS</t>
  </si>
  <si>
    <t>N/A</t>
  </si>
  <si>
    <t>Normal Offline</t>
  </si>
  <si>
    <t>OFF</t>
  </si>
  <si>
    <t>Normal Online</t>
  </si>
  <si>
    <t>ON</t>
  </si>
  <si>
    <t>RUC</t>
  </si>
  <si>
    <t>ONRUC</t>
  </si>
  <si>
    <t>RUC for AS</t>
  </si>
  <si>
    <t>RUC bought back</t>
  </si>
  <si>
    <t>ONOPTOUT</t>
  </si>
  <si>
    <t>RMR Resource</t>
  </si>
  <si>
    <t>OFFNS deployment</t>
  </si>
  <si>
    <t>Emergency DC Tie Imports</t>
  </si>
  <si>
    <t>ERS deployment</t>
  </si>
  <si>
    <t>REGUP + RRS Responsibility</t>
  </si>
  <si>
    <t>Scenarios</t>
  </si>
  <si>
    <t>Emergency DC Tie Exports</t>
  </si>
  <si>
    <t>TSP/DSP Load Management (EEA 2)</t>
  </si>
  <si>
    <t>Registered Block Load Transfers out of ERCOT</t>
  </si>
  <si>
    <t>Registered Block Load Transfers into ERCOT</t>
  </si>
  <si>
    <t>High Sustained Limit (HSL)</t>
  </si>
  <si>
    <t>Low Dispatch Limit (LDL)</t>
  </si>
  <si>
    <t>NONSPIN Responsibility</t>
  </si>
  <si>
    <t>GTBD Adjustment in Reliability Deployment Price Adder Pricing Run</t>
  </si>
  <si>
    <t>Adjusted LDL in Reliability Deployment Price Adder</t>
  </si>
  <si>
    <t>Indirect MW Impact on ORDC Online Reserves by Freeing up Capacity in Other Resources</t>
  </si>
  <si>
    <t>AS Imbalance MW in Settlements (can be Charge or Payment)</t>
  </si>
  <si>
    <t>Normal Online with Deficient AS</t>
  </si>
  <si>
    <t>Unit Status</t>
  </si>
  <si>
    <t>OFFNS -&gt; ON</t>
  </si>
  <si>
    <t>Total Impact of Action on ORDC Online Reserves</t>
  </si>
  <si>
    <t>Base Point (BP) or Action (MW)</t>
  </si>
  <si>
    <t>Emergency Curtailment of DC Tie Exports</t>
  </si>
  <si>
    <t xml:space="preserve">AS Imbalance Settlement Payment/Charge to QSE </t>
  </si>
  <si>
    <r>
      <t xml:space="preserve">Bolded text </t>
    </r>
    <r>
      <rPr>
        <sz val="11"/>
        <color theme="1"/>
        <rFont val="Calibri"/>
        <family val="2"/>
        <scheme val="minor"/>
      </rPr>
      <t>are cases where protocol language was modified to address pricing impacts of reliability action</t>
    </r>
  </si>
  <si>
    <r>
      <rPr>
        <sz val="11"/>
        <color rgb="FFFF0000"/>
        <rFont val="Calibri"/>
        <family val="2"/>
        <scheme val="minor"/>
      </rPr>
      <t>Red text</t>
    </r>
    <r>
      <rPr>
        <sz val="11"/>
        <color theme="1"/>
        <rFont val="Calibri"/>
        <family val="2"/>
        <scheme val="minor"/>
      </rPr>
      <t xml:space="preserve"> are fields which MPs have expressed concerns</t>
    </r>
  </si>
  <si>
    <t>LEGEND</t>
  </si>
  <si>
    <t xml:space="preserve"> ORDC Online Price Reserves (RTOLCAP) and Price Adder (RTORPA)</t>
  </si>
  <si>
    <t xml:space="preserve">Real Time Deployment Price Adder (RTRDPA)  </t>
  </si>
  <si>
    <t>This list is created based on QMWG discussion and does not represent ERCOT's position or opinion</t>
  </si>
  <si>
    <t>RUC Bought Back (i.e. ONOPTOUT)</t>
  </si>
  <si>
    <t>ORDC reserves need to be reduced since it is out of market action. However, it is a product that the market has already purchased, and its capacity is available to avoid load shed. Hence it needs to stay in ORDC.</t>
  </si>
  <si>
    <t>Direct MW Impact on ORDC Online Reserves</t>
  </si>
  <si>
    <t>R</t>
  </si>
  <si>
    <t>I</t>
  </si>
  <si>
    <t>OFFNS Deployments</t>
  </si>
  <si>
    <t>The concern list was developed based on discussions at QMWG among participant present at May 1st meeting</t>
  </si>
  <si>
    <t xml:space="preserve">Capacity is available to avoid load shed and hence needs to stay in ORDC. </t>
  </si>
  <si>
    <t>HSL of ONRUC is out of market energy and hence needs to be removed from ORDC.</t>
  </si>
  <si>
    <t xml:space="preserve">Even if resource is bought back, it was brought online by ERCOT instruction and hence its LSL is impacting the market based reserves. </t>
  </si>
  <si>
    <t>Capacity is bought back and hence is market based.</t>
  </si>
  <si>
    <t xml:space="preserve">HSL of RMR is out of market energy and hence needs to be removed from ORDC. </t>
  </si>
  <si>
    <t>It is a product that the market has already purchased, and its capacity is available to avoid load shed. Hence it needs to stay in ORDC.</t>
  </si>
  <si>
    <t>It is a product that the market has already purchased. Capacity is available to avoid load shed and hence needs to stay in ORDC, and GTBD should accurately reflect system needs.</t>
  </si>
  <si>
    <t>LSL of OFFNS is brought online by out of market action and hence needs to be price adjusted in RTRDPA. ORDC reserves need to be decreased since it is out of market action.</t>
  </si>
  <si>
    <t>GTBD needs to be increased in reliability deployment pricing run, and ORDC reserves need to be decreased since it is out of market action.</t>
  </si>
  <si>
    <t>Capacity is available to avoid load shed and hence needs to stay in ORDC, and GTBD should accurately reflect system needs.</t>
  </si>
  <si>
    <t xml:space="preserve">GTBD needs to be decreased in reliability deployment pricing run, and ORDC reserves need to be increased since it is out of market action. </t>
  </si>
  <si>
    <t xml:space="preserve">GTBD needs to be increased in reliability deployment pricing run, and ORDC reserves need to be decreased since it is out of market action. </t>
  </si>
  <si>
    <t>It is difficult to accurately determine the timing and amount of load tripped from UFR in real-time, and the timing and amount when load tripped from UFR is recalled.</t>
  </si>
  <si>
    <t>GTBD needs to be decreased in reliability deployment pricing run, and ORDC reserves need to be increased since it is out of market action.</t>
  </si>
  <si>
    <t>Notes and Comments from MPs supporting design change based on discussion at QMWG</t>
  </si>
  <si>
    <r>
      <t xml:space="preserve">(R) -  Impact of MW from out of market action is </t>
    </r>
    <r>
      <rPr>
        <b/>
        <sz val="11"/>
        <color rgb="FFFF0000"/>
        <rFont val="Calibri"/>
        <family val="2"/>
        <scheme val="minor"/>
      </rPr>
      <t>removed</t>
    </r>
    <r>
      <rPr>
        <sz val="11"/>
        <color theme="1"/>
        <rFont val="Calibri"/>
        <family val="2"/>
        <scheme val="minor"/>
      </rPr>
      <t xml:space="preserve"> from pricing calculations and payments/charges</t>
    </r>
  </si>
  <si>
    <t>X in ORDC calculation might have been set to 2000MW to account for pricing impacts of out of market actions</t>
  </si>
  <si>
    <r>
      <t>(I) -Per some segments of Market Participants, there is</t>
    </r>
    <r>
      <rPr>
        <b/>
        <sz val="11"/>
        <color rgb="FFFF0000"/>
        <rFont val="Calibri"/>
        <family val="2"/>
        <scheme val="minor"/>
      </rPr>
      <t xml:space="preserve"> still potential Impact</t>
    </r>
    <r>
      <rPr>
        <sz val="11"/>
        <color theme="1"/>
        <rFont val="Calibri"/>
        <family val="2"/>
        <scheme val="minor"/>
      </rPr>
      <t xml:space="preserve"> of MW from these out of market action in pricing calculations </t>
    </r>
  </si>
  <si>
    <t>The impact to ORDC should be -100. The reduction in load should not offset the amount of RRS lost during the deployment</t>
  </si>
  <si>
    <t>GTBD needs to be increased in reliability deployment pricing run. 
The impact to ORDC should be -100. The reduction in load should not offset the amount of RRS lost during the deployment</t>
  </si>
  <si>
    <t>During RT Cooptimization discussion, there was some consensus on not charging AS imbalance to LR when it is deployed. If that is the case then RRS is still considered to be provided and hence should not be subtracted from ORDC</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</si>
</sst>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2"/>
      <color rgb="FFFF000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2"/>
      <name val="Calibri"/>
      <family val="2"/>
      <scheme val="minor"/>
    </font>
    <font>
      <b/>
      <sz val="20"/>
      <color theme="1"/>
      <name val="Calibri"/>
      <family val="2"/>
      <scheme val="minor"/>
    </font>
    <font>
      <b/>
      <sz val="12"/>
      <color rgb="FFFF0000"/>
      <name val="Calibri"/>
      <family val="2"/>
      <scheme val="minor"/>
    </font>
    <font>
      <b/>
      <sz val="13"/>
      <color theme="1"/>
      <name val="Calibri"/>
      <family val="2"/>
      <scheme val="minor"/>
    </font>
    <font>
      <sz val="12"/>
      <name val="Calibri"/>
      <family val="2"/>
      <scheme val="minor"/>
    </font>
    <font>
      <b/>
      <sz val="11"/>
      <color rgb="FFFF0000"/>
      <name val="Calibri"/>
      <family val="2"/>
      <scheme val="minor"/>
    </font>
    <font>
      <b/>
      <sz val="12"/>
      <name val="Calibri"/>
      <family val="2"/>
      <scheme val="minor"/>
    </font>
    <font>
      <b/>
      <sz val="18"/>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52">
    <xf numFmtId="0" fontId="0" fillId="0" borderId="0" xfId="0"/>
    <xf numFmtId="0" fontId="5" fillId="0" borderId="0" xfId="0" applyFont="1" applyAlignment="1">
      <alignment wrapText="1"/>
    </xf>
    <xf numFmtId="0" fontId="1" fillId="0" borderId="0" xfId="0" applyFont="1" applyAlignment="1">
      <alignment wrapText="1"/>
    </xf>
    <xf numFmtId="0" fontId="1" fillId="0" borderId="0" xfId="0" applyFont="1"/>
    <xf numFmtId="0" fontId="1" fillId="0" borderId="0" xfId="0" applyFont="1" applyAlignment="1">
      <alignment horizontal="center"/>
    </xf>
    <xf numFmtId="0" fontId="5" fillId="0" borderId="0" xfId="0" applyFont="1" applyAlignment="1">
      <alignment horizontal="center" wrapText="1"/>
    </xf>
    <xf numFmtId="0" fontId="0" fillId="2" borderId="1" xfId="0" applyFill="1" applyBorder="1" applyAlignment="1">
      <alignment horizontal="center" vertical="center" wrapText="1"/>
    </xf>
    <xf numFmtId="0" fontId="10"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5"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2" fillId="0" borderId="1" xfId="0" applyFont="1" applyBorder="1" applyAlignment="1">
      <alignment horizontal="center" vertical="center"/>
    </xf>
    <xf numFmtId="0" fontId="15"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6" borderId="1" xfId="0" applyFont="1" applyFill="1" applyBorder="1" applyAlignment="1">
      <alignment horizontal="center" vertical="center" wrapText="1"/>
    </xf>
    <xf numFmtId="0" fontId="16" fillId="0" borderId="2" xfId="0" applyFont="1" applyBorder="1" applyAlignment="1"/>
    <xf numFmtId="0" fontId="16" fillId="0" borderId="3" xfId="0" applyFont="1" applyBorder="1" applyAlignment="1"/>
    <xf numFmtId="0" fontId="16" fillId="0" borderId="4" xfId="0" applyFont="1" applyBorder="1" applyAlignment="1"/>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5" fillId="7" borderId="1" xfId="0" applyFont="1" applyFill="1" applyBorder="1" applyAlignment="1">
      <alignment horizontal="center" vertical="center" wrapText="1"/>
    </xf>
    <xf numFmtId="0" fontId="2" fillId="0" borderId="1" xfId="0" applyFont="1" applyBorder="1" applyAlignment="1">
      <alignment horizontal="center"/>
    </xf>
    <xf numFmtId="0" fontId="0" fillId="0" borderId="1" xfId="0" applyFont="1" applyBorder="1" applyAlignment="1">
      <alignment horizontal="center"/>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C10" sqref="C10:C12"/>
    </sheetView>
  </sheetViews>
  <sheetFormatPr defaultColWidth="8.85546875" defaultRowHeight="15" x14ac:dyDescent="0.25"/>
  <cols>
    <col min="1" max="1" width="46.42578125" bestFit="1" customWidth="1"/>
    <col min="2" max="2" width="18.85546875" customWidth="1"/>
    <col min="3" max="3" width="19.7109375" customWidth="1"/>
    <col min="4" max="4" width="22.42578125" customWidth="1"/>
    <col min="5" max="5" width="11.85546875" customWidth="1"/>
    <col min="6" max="6" width="32.28515625" customWidth="1"/>
  </cols>
  <sheetData>
    <row r="1" spans="1:4" ht="60" x14ac:dyDescent="0.25">
      <c r="A1" s="21" t="s">
        <v>0</v>
      </c>
      <c r="B1" s="6" t="s">
        <v>42</v>
      </c>
      <c r="C1" s="6" t="s">
        <v>41</v>
      </c>
      <c r="D1" s="6" t="s">
        <v>37</v>
      </c>
    </row>
    <row r="2" spans="1:4" ht="15.75" x14ac:dyDescent="0.25">
      <c r="A2" s="25" t="s">
        <v>9</v>
      </c>
      <c r="B2" s="27" t="s">
        <v>47</v>
      </c>
      <c r="C2" s="23" t="s">
        <v>48</v>
      </c>
      <c r="D2" s="27" t="s">
        <v>47</v>
      </c>
    </row>
    <row r="3" spans="1:4" ht="15.75" x14ac:dyDescent="0.25">
      <c r="A3" s="25" t="s">
        <v>11</v>
      </c>
      <c r="B3" s="27" t="s">
        <v>47</v>
      </c>
      <c r="C3" s="23" t="s">
        <v>48</v>
      </c>
      <c r="D3" s="27" t="s">
        <v>47</v>
      </c>
    </row>
    <row r="4" spans="1:4" ht="15.75" x14ac:dyDescent="0.25">
      <c r="A4" s="25" t="s">
        <v>44</v>
      </c>
      <c r="B4" s="23" t="s">
        <v>48</v>
      </c>
      <c r="C4" s="23" t="s">
        <v>48</v>
      </c>
      <c r="D4" s="22" t="s">
        <v>4</v>
      </c>
    </row>
    <row r="5" spans="1:4" ht="15.75" x14ac:dyDescent="0.25">
      <c r="A5" s="26" t="s">
        <v>14</v>
      </c>
      <c r="B5" s="27" t="s">
        <v>47</v>
      </c>
      <c r="C5" s="23" t="s">
        <v>48</v>
      </c>
      <c r="D5" s="27" t="s">
        <v>47</v>
      </c>
    </row>
    <row r="6" spans="1:4" ht="15.75" x14ac:dyDescent="0.25">
      <c r="A6" s="25" t="s">
        <v>49</v>
      </c>
      <c r="B6" s="23" t="s">
        <v>48</v>
      </c>
      <c r="C6" s="23" t="s">
        <v>48</v>
      </c>
      <c r="D6" s="24" t="s">
        <v>47</v>
      </c>
    </row>
    <row r="7" spans="1:4" ht="15.75" x14ac:dyDescent="0.25">
      <c r="A7" s="25" t="s">
        <v>16</v>
      </c>
      <c r="B7" s="23" t="s">
        <v>48</v>
      </c>
      <c r="C7" s="23" t="s">
        <v>48</v>
      </c>
      <c r="D7" s="22" t="s">
        <v>4</v>
      </c>
    </row>
    <row r="8" spans="1:4" ht="15.75" x14ac:dyDescent="0.25">
      <c r="A8" s="25" t="s">
        <v>20</v>
      </c>
      <c r="B8" s="23" t="s">
        <v>48</v>
      </c>
      <c r="C8" s="23" t="s">
        <v>48</v>
      </c>
      <c r="D8" s="22" t="s">
        <v>4</v>
      </c>
    </row>
    <row r="9" spans="1:4" ht="15.75" x14ac:dyDescent="0.25">
      <c r="A9" s="25" t="s">
        <v>36</v>
      </c>
      <c r="B9" s="23" t="s">
        <v>48</v>
      </c>
      <c r="C9" s="23" t="s">
        <v>48</v>
      </c>
      <c r="D9" s="22" t="s">
        <v>4</v>
      </c>
    </row>
    <row r="10" spans="1:4" ht="15.75" x14ac:dyDescent="0.25">
      <c r="A10" s="25" t="s">
        <v>17</v>
      </c>
      <c r="B10" s="27" t="s">
        <v>47</v>
      </c>
      <c r="C10" s="23" t="s">
        <v>48</v>
      </c>
      <c r="D10" s="22" t="s">
        <v>4</v>
      </c>
    </row>
    <row r="11" spans="1:4" ht="15.75" x14ac:dyDescent="0.25">
      <c r="A11" s="25" t="s">
        <v>3</v>
      </c>
      <c r="B11" s="27" t="s">
        <v>47</v>
      </c>
      <c r="C11" s="23" t="s">
        <v>48</v>
      </c>
      <c r="D11" s="22" t="s">
        <v>47</v>
      </c>
    </row>
    <row r="12" spans="1:4" ht="15.75" x14ac:dyDescent="0.25">
      <c r="A12" s="25" t="s">
        <v>2</v>
      </c>
      <c r="B12" s="23" t="s">
        <v>48</v>
      </c>
      <c r="C12" s="23" t="s">
        <v>48</v>
      </c>
      <c r="D12" s="22" t="s">
        <v>47</v>
      </c>
    </row>
    <row r="13" spans="1:4" ht="15.75" x14ac:dyDescent="0.25">
      <c r="A13" s="25" t="s">
        <v>23</v>
      </c>
      <c r="B13" s="23" t="s">
        <v>48</v>
      </c>
      <c r="C13" s="23" t="s">
        <v>48</v>
      </c>
      <c r="D13" s="22" t="s">
        <v>4</v>
      </c>
    </row>
    <row r="14" spans="1:4" ht="31.5" x14ac:dyDescent="0.25">
      <c r="A14" s="25" t="s">
        <v>22</v>
      </c>
      <c r="B14" s="23" t="s">
        <v>48</v>
      </c>
      <c r="C14" s="23" t="s">
        <v>48</v>
      </c>
      <c r="D14" s="22" t="s">
        <v>4</v>
      </c>
    </row>
    <row r="15" spans="1:4" ht="15.75" x14ac:dyDescent="0.25">
      <c r="A15" s="25" t="s">
        <v>21</v>
      </c>
      <c r="B15" s="23" t="s">
        <v>48</v>
      </c>
      <c r="C15" s="23" t="s">
        <v>48</v>
      </c>
      <c r="D15" s="22" t="s">
        <v>4</v>
      </c>
    </row>
    <row r="16" spans="1:4" ht="31.5" x14ac:dyDescent="0.25">
      <c r="A16" s="25" t="s">
        <v>1</v>
      </c>
      <c r="B16" s="23" t="s">
        <v>48</v>
      </c>
      <c r="C16" s="23" t="s">
        <v>48</v>
      </c>
      <c r="D16" s="22" t="s">
        <v>4</v>
      </c>
    </row>
    <row r="18" spans="1:4" ht="15.75" x14ac:dyDescent="0.25">
      <c r="A18" s="47" t="s">
        <v>40</v>
      </c>
      <c r="B18" s="47"/>
      <c r="C18" s="47"/>
      <c r="D18" s="47"/>
    </row>
    <row r="19" spans="1:4" x14ac:dyDescent="0.25">
      <c r="A19" s="43" t="s">
        <v>66</v>
      </c>
      <c r="B19" s="43"/>
      <c r="C19" s="43"/>
      <c r="D19" s="43"/>
    </row>
    <row r="20" spans="1:4" ht="17.100000000000001" customHeight="1" x14ac:dyDescent="0.25">
      <c r="A20" s="40" t="s">
        <v>68</v>
      </c>
      <c r="B20" s="41"/>
      <c r="C20" s="41"/>
      <c r="D20" s="42"/>
    </row>
    <row r="21" spans="1:4" x14ac:dyDescent="0.25">
      <c r="A21" s="49" t="s">
        <v>39</v>
      </c>
      <c r="B21" s="49"/>
      <c r="C21" s="49"/>
      <c r="D21" s="49"/>
    </row>
    <row r="22" spans="1:4" x14ac:dyDescent="0.25">
      <c r="A22" s="48" t="s">
        <v>38</v>
      </c>
      <c r="B22" s="48"/>
      <c r="C22" s="48"/>
      <c r="D22" s="48"/>
    </row>
    <row r="23" spans="1:4" x14ac:dyDescent="0.25">
      <c r="A23" s="44"/>
      <c r="B23" s="45"/>
      <c r="C23" s="45"/>
      <c r="D23" s="46"/>
    </row>
    <row r="24" spans="1:4" ht="23.25" x14ac:dyDescent="0.35">
      <c r="A24" s="37" t="s">
        <v>43</v>
      </c>
      <c r="B24" s="38"/>
      <c r="C24" s="38"/>
      <c r="D24" s="39"/>
    </row>
    <row r="25" spans="1:4" ht="23.25" x14ac:dyDescent="0.35">
      <c r="A25" s="37" t="s">
        <v>67</v>
      </c>
      <c r="B25" s="38"/>
      <c r="C25" s="38"/>
      <c r="D25" s="39"/>
    </row>
    <row r="26" spans="1:4" ht="23.25" x14ac:dyDescent="0.35">
      <c r="A26" s="37" t="s">
        <v>50</v>
      </c>
      <c r="B26" s="38"/>
      <c r="C26" s="38"/>
      <c r="D26" s="39"/>
    </row>
    <row r="28" spans="1:4" ht="15" customHeight="1" x14ac:dyDescent="0.25"/>
  </sheetData>
  <mergeCells count="6">
    <mergeCell ref="A20:D20"/>
    <mergeCell ref="A19:D19"/>
    <mergeCell ref="A23:D23"/>
    <mergeCell ref="A18:D18"/>
    <mergeCell ref="A22:D22"/>
    <mergeCell ref="A21:D21"/>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zoomScale="84" zoomScaleNormal="84" zoomScalePageLayoutView="130" workbookViewId="0">
      <pane xSplit="1" ySplit="2" topLeftCell="D12" activePane="bottomRight" state="frozen"/>
      <selection pane="topRight" activeCell="B1" sqref="B1"/>
      <selection pane="bottomLeft" activeCell="A2" sqref="A2"/>
      <selection pane="bottomRight" activeCell="O14" sqref="O14"/>
    </sheetView>
  </sheetViews>
  <sheetFormatPr defaultColWidth="8.85546875" defaultRowHeight="15.75" x14ac:dyDescent="0.25"/>
  <cols>
    <col min="1" max="1" width="24.28515625" style="5" customWidth="1"/>
    <col min="2" max="2" width="9.85546875" style="4" bestFit="1" customWidth="1"/>
    <col min="3" max="3" width="13.42578125" style="4" customWidth="1"/>
    <col min="4" max="4" width="10.28515625" style="4" customWidth="1"/>
    <col min="5" max="5" width="12" style="4" customWidth="1"/>
    <col min="6" max="6" width="14.85546875" style="4" customWidth="1"/>
    <col min="7" max="7" width="14.85546875" style="4" bestFit="1" customWidth="1"/>
    <col min="8" max="8" width="19.85546875" style="4" customWidth="1"/>
    <col min="9" max="9" width="14.28515625" style="4" customWidth="1"/>
    <col min="10" max="10" width="13.42578125" style="4" customWidth="1"/>
    <col min="11" max="11" width="22.7109375" style="4" bestFit="1" customWidth="1"/>
    <col min="12" max="12" width="18.42578125" style="4" customWidth="1"/>
    <col min="13" max="13" width="16" style="4" customWidth="1"/>
    <col min="14" max="14" width="69.42578125" style="2" customWidth="1"/>
    <col min="15" max="15" width="64" style="3" customWidth="1"/>
    <col min="16" max="16384" width="8.85546875" style="3"/>
  </cols>
  <sheetData>
    <row r="1" spans="1:15" s="33" customFormat="1" x14ac:dyDescent="0.25">
      <c r="N1" s="50"/>
      <c r="O1" s="51"/>
    </row>
    <row r="2" spans="1:15" s="1" customFormat="1" ht="78.75" x14ac:dyDescent="0.25">
      <c r="A2" s="7" t="s">
        <v>19</v>
      </c>
      <c r="B2" s="8" t="s">
        <v>32</v>
      </c>
      <c r="C2" s="8" t="s">
        <v>35</v>
      </c>
      <c r="D2" s="8" t="s">
        <v>24</v>
      </c>
      <c r="E2" s="8" t="s">
        <v>25</v>
      </c>
      <c r="F2" s="8" t="s">
        <v>18</v>
      </c>
      <c r="G2" s="8" t="s">
        <v>26</v>
      </c>
      <c r="H2" s="8" t="s">
        <v>27</v>
      </c>
      <c r="I2" s="8" t="s">
        <v>28</v>
      </c>
      <c r="J2" s="8" t="s">
        <v>46</v>
      </c>
      <c r="K2" s="8" t="s">
        <v>29</v>
      </c>
      <c r="L2" s="8" t="s">
        <v>34</v>
      </c>
      <c r="M2" s="8" t="s">
        <v>30</v>
      </c>
      <c r="N2" s="50" t="s">
        <v>65</v>
      </c>
      <c r="O2" s="51"/>
    </row>
    <row r="3" spans="1:15" s="2" customFormat="1" x14ac:dyDescent="0.25">
      <c r="A3" s="8" t="s">
        <v>5</v>
      </c>
      <c r="B3" s="10" t="s">
        <v>6</v>
      </c>
      <c r="C3" s="11">
        <v>0</v>
      </c>
      <c r="D3" s="11">
        <v>100</v>
      </c>
      <c r="E3" s="11">
        <v>0</v>
      </c>
      <c r="F3" s="12">
        <v>0</v>
      </c>
      <c r="G3" s="12">
        <v>0</v>
      </c>
      <c r="H3" s="13" t="s">
        <v>4</v>
      </c>
      <c r="I3" s="13" t="s">
        <v>4</v>
      </c>
      <c r="J3" s="14">
        <f t="shared" ref="J3:J9" si="0">IF(LEFT(B3,2)="ON",D3-C3,0)</f>
        <v>0</v>
      </c>
      <c r="K3" s="14">
        <v>0</v>
      </c>
      <c r="L3" s="14">
        <f>SUM(J3:K3)</f>
        <v>0</v>
      </c>
      <c r="M3" s="15">
        <f>IF(B3="OFFNS",D3-F3-G3,J3-F3-G3)</f>
        <v>0</v>
      </c>
      <c r="N3" s="34"/>
      <c r="O3" s="34"/>
    </row>
    <row r="4" spans="1:15" s="2" customFormat="1" x14ac:dyDescent="0.25">
      <c r="A4" s="8" t="s">
        <v>7</v>
      </c>
      <c r="B4" s="10" t="s">
        <v>8</v>
      </c>
      <c r="C4" s="11">
        <v>40</v>
      </c>
      <c r="D4" s="11">
        <v>100</v>
      </c>
      <c r="E4" s="11">
        <v>20</v>
      </c>
      <c r="F4" s="12">
        <v>20</v>
      </c>
      <c r="G4" s="12">
        <v>0</v>
      </c>
      <c r="H4" s="13" t="s">
        <v>4</v>
      </c>
      <c r="I4" s="13" t="s">
        <v>4</v>
      </c>
      <c r="J4" s="14">
        <f t="shared" si="0"/>
        <v>60</v>
      </c>
      <c r="K4" s="14">
        <v>40</v>
      </c>
      <c r="L4" s="14">
        <f t="shared" ref="L4:L20" si="1">SUM(J4:K4)</f>
        <v>100</v>
      </c>
      <c r="M4" s="15">
        <f>IF(B4="OFFNS",D4-F4-G4,J4-F4-G4)</f>
        <v>40</v>
      </c>
      <c r="N4" s="34"/>
      <c r="O4" s="34"/>
    </row>
    <row r="5" spans="1:15" s="2" customFormat="1" ht="31.5" x14ac:dyDescent="0.25">
      <c r="A5" s="8" t="s">
        <v>31</v>
      </c>
      <c r="B5" s="10" t="s">
        <v>8</v>
      </c>
      <c r="C5" s="11">
        <v>40</v>
      </c>
      <c r="D5" s="11">
        <v>100</v>
      </c>
      <c r="E5" s="11">
        <v>40</v>
      </c>
      <c r="F5" s="12">
        <v>80</v>
      </c>
      <c r="G5" s="12">
        <v>0</v>
      </c>
      <c r="H5" s="13" t="s">
        <v>4</v>
      </c>
      <c r="I5" s="13" t="s">
        <v>4</v>
      </c>
      <c r="J5" s="14">
        <f t="shared" si="0"/>
        <v>60</v>
      </c>
      <c r="K5" s="14">
        <v>40</v>
      </c>
      <c r="L5" s="14">
        <f t="shared" si="1"/>
        <v>100</v>
      </c>
      <c r="M5" s="15">
        <f>IF(B5="OFFNS",D5-F5-G5,J5-F5-G5)</f>
        <v>-20</v>
      </c>
      <c r="N5" s="34"/>
      <c r="O5" s="34"/>
    </row>
    <row r="6" spans="1:15" s="2" customFormat="1" ht="31.5" x14ac:dyDescent="0.25">
      <c r="A6" s="8" t="s">
        <v>9</v>
      </c>
      <c r="B6" s="16" t="s">
        <v>10</v>
      </c>
      <c r="C6" s="11">
        <v>40</v>
      </c>
      <c r="D6" s="11">
        <v>100</v>
      </c>
      <c r="E6" s="11">
        <v>40</v>
      </c>
      <c r="F6" s="12">
        <v>0</v>
      </c>
      <c r="G6" s="12">
        <v>0</v>
      </c>
      <c r="H6" s="13" t="s">
        <v>4</v>
      </c>
      <c r="I6" s="17">
        <v>0</v>
      </c>
      <c r="J6" s="31">
        <f t="shared" si="0"/>
        <v>60</v>
      </c>
      <c r="K6" s="31">
        <v>40</v>
      </c>
      <c r="L6" s="31">
        <f t="shared" si="1"/>
        <v>100</v>
      </c>
      <c r="M6" s="18">
        <v>0</v>
      </c>
      <c r="N6" s="35" t="s">
        <v>52</v>
      </c>
      <c r="O6" s="34" t="s">
        <v>51</v>
      </c>
    </row>
    <row r="7" spans="1:15" s="2" customFormat="1" ht="17.25" x14ac:dyDescent="0.25">
      <c r="A7" s="8" t="s">
        <v>11</v>
      </c>
      <c r="B7" s="16" t="s">
        <v>10</v>
      </c>
      <c r="C7" s="11">
        <v>40</v>
      </c>
      <c r="D7" s="11">
        <v>100</v>
      </c>
      <c r="E7" s="11">
        <v>40</v>
      </c>
      <c r="F7" s="12">
        <v>50</v>
      </c>
      <c r="G7" s="12">
        <v>0</v>
      </c>
      <c r="H7" s="13" t="s">
        <v>4</v>
      </c>
      <c r="I7" s="17">
        <v>0</v>
      </c>
      <c r="J7" s="31">
        <f t="shared" si="0"/>
        <v>60</v>
      </c>
      <c r="K7" s="31">
        <v>40</v>
      </c>
      <c r="L7" s="31">
        <f t="shared" si="1"/>
        <v>100</v>
      </c>
      <c r="M7" s="19">
        <v>0</v>
      </c>
      <c r="N7" s="34"/>
      <c r="O7" s="34"/>
    </row>
    <row r="8" spans="1:15" s="2" customFormat="1" ht="31.5" x14ac:dyDescent="0.25">
      <c r="A8" s="8" t="s">
        <v>12</v>
      </c>
      <c r="B8" s="16" t="s">
        <v>13</v>
      </c>
      <c r="C8" s="11">
        <v>40</v>
      </c>
      <c r="D8" s="11">
        <v>100</v>
      </c>
      <c r="E8" s="11">
        <v>40</v>
      </c>
      <c r="F8" s="12">
        <v>0</v>
      </c>
      <c r="G8" s="12">
        <v>0</v>
      </c>
      <c r="H8" s="13" t="s">
        <v>4</v>
      </c>
      <c r="I8" s="20">
        <f>E8</f>
        <v>40</v>
      </c>
      <c r="J8" s="31">
        <f t="shared" si="0"/>
        <v>60</v>
      </c>
      <c r="K8" s="31">
        <v>40</v>
      </c>
      <c r="L8" s="31">
        <f t="shared" si="1"/>
        <v>100</v>
      </c>
      <c r="M8" s="36">
        <f>IF(B8="OFFNS",D8-F8-G8,J8-F8-G8)</f>
        <v>60</v>
      </c>
      <c r="N8" s="34" t="s">
        <v>53</v>
      </c>
      <c r="O8" s="34" t="s">
        <v>54</v>
      </c>
    </row>
    <row r="9" spans="1:15" s="2" customFormat="1" ht="47.25" x14ac:dyDescent="0.25">
      <c r="A9" s="9" t="s">
        <v>14</v>
      </c>
      <c r="B9" s="16" t="s">
        <v>10</v>
      </c>
      <c r="C9" s="11">
        <v>40</v>
      </c>
      <c r="D9" s="11">
        <v>100</v>
      </c>
      <c r="E9" s="11">
        <v>40</v>
      </c>
      <c r="F9" s="12">
        <v>0</v>
      </c>
      <c r="G9" s="12">
        <v>0</v>
      </c>
      <c r="H9" s="13" t="s">
        <v>4</v>
      </c>
      <c r="I9" s="17">
        <v>0</v>
      </c>
      <c r="J9" s="31">
        <f t="shared" si="0"/>
        <v>60</v>
      </c>
      <c r="K9" s="31">
        <v>40</v>
      </c>
      <c r="L9" s="31">
        <f t="shared" si="1"/>
        <v>100</v>
      </c>
      <c r="M9" s="18">
        <v>0</v>
      </c>
      <c r="N9" s="35" t="s">
        <v>55</v>
      </c>
      <c r="O9" s="34" t="s">
        <v>56</v>
      </c>
    </row>
    <row r="10" spans="1:15" s="2" customFormat="1" ht="47.25" x14ac:dyDescent="0.25">
      <c r="A10" s="8" t="s">
        <v>15</v>
      </c>
      <c r="B10" s="16" t="s">
        <v>33</v>
      </c>
      <c r="C10" s="11">
        <v>40</v>
      </c>
      <c r="D10" s="11">
        <v>100</v>
      </c>
      <c r="E10" s="11">
        <v>40</v>
      </c>
      <c r="F10" s="12">
        <v>0</v>
      </c>
      <c r="G10" s="12">
        <v>50</v>
      </c>
      <c r="H10" s="13" t="s">
        <v>4</v>
      </c>
      <c r="I10" s="20" t="s">
        <v>4</v>
      </c>
      <c r="J10" s="31">
        <v>60</v>
      </c>
      <c r="K10" s="31">
        <v>40</v>
      </c>
      <c r="L10" s="31">
        <f t="shared" si="1"/>
        <v>100</v>
      </c>
      <c r="M10" s="32">
        <f>IF(B10="OFFNS",D10-F10-G10,J10-F10-G10)</f>
        <v>10</v>
      </c>
      <c r="N10" s="34" t="s">
        <v>58</v>
      </c>
      <c r="O10" s="34" t="s">
        <v>57</v>
      </c>
    </row>
    <row r="11" spans="1:15" s="2" customFormat="1" ht="31.5" x14ac:dyDescent="0.25">
      <c r="A11" s="8" t="s">
        <v>16</v>
      </c>
      <c r="B11" s="10" t="s">
        <v>4</v>
      </c>
      <c r="C11" s="11">
        <v>100</v>
      </c>
      <c r="D11" s="11" t="s">
        <v>4</v>
      </c>
      <c r="E11" s="11" t="s">
        <v>4</v>
      </c>
      <c r="F11" s="12" t="s">
        <v>4</v>
      </c>
      <c r="G11" s="12" t="s">
        <v>4</v>
      </c>
      <c r="H11" s="30">
        <v>0</v>
      </c>
      <c r="I11" s="13" t="s">
        <v>4</v>
      </c>
      <c r="J11" s="14" t="s">
        <v>4</v>
      </c>
      <c r="K11" s="31">
        <v>100</v>
      </c>
      <c r="L11" s="31">
        <f t="shared" si="1"/>
        <v>100</v>
      </c>
      <c r="M11" s="15" t="s">
        <v>4</v>
      </c>
      <c r="N11" s="34" t="s">
        <v>59</v>
      </c>
      <c r="O11" s="34" t="s">
        <v>60</v>
      </c>
    </row>
    <row r="12" spans="1:15" s="2" customFormat="1" ht="31.5" x14ac:dyDescent="0.25">
      <c r="A12" s="8" t="s">
        <v>20</v>
      </c>
      <c r="B12" s="10" t="s">
        <v>4</v>
      </c>
      <c r="C12" s="11">
        <v>100</v>
      </c>
      <c r="D12" s="11" t="s">
        <v>4</v>
      </c>
      <c r="E12" s="11" t="s">
        <v>4</v>
      </c>
      <c r="F12" s="12" t="s">
        <v>4</v>
      </c>
      <c r="G12" s="12" t="s">
        <v>4</v>
      </c>
      <c r="H12" s="30">
        <v>0</v>
      </c>
      <c r="I12" s="13" t="s">
        <v>4</v>
      </c>
      <c r="J12" s="14" t="s">
        <v>4</v>
      </c>
      <c r="K12" s="31">
        <v>-100</v>
      </c>
      <c r="L12" s="31">
        <f t="shared" si="1"/>
        <v>-100</v>
      </c>
      <c r="M12" s="15" t="s">
        <v>4</v>
      </c>
      <c r="N12" s="34" t="s">
        <v>61</v>
      </c>
      <c r="O12" s="34" t="s">
        <v>60</v>
      </c>
    </row>
    <row r="13" spans="1:15" s="2" customFormat="1" ht="34.5" customHeight="1" x14ac:dyDescent="0.25">
      <c r="A13" s="8" t="s">
        <v>36</v>
      </c>
      <c r="B13" s="10" t="s">
        <v>4</v>
      </c>
      <c r="C13" s="11">
        <v>100</v>
      </c>
      <c r="D13" s="11" t="s">
        <v>4</v>
      </c>
      <c r="E13" s="11" t="s">
        <v>4</v>
      </c>
      <c r="F13" s="12" t="s">
        <v>4</v>
      </c>
      <c r="G13" s="12" t="s">
        <v>4</v>
      </c>
      <c r="H13" s="30">
        <v>0</v>
      </c>
      <c r="I13" s="13" t="s">
        <v>4</v>
      </c>
      <c r="J13" s="14" t="s">
        <v>4</v>
      </c>
      <c r="K13" s="31">
        <v>100</v>
      </c>
      <c r="L13" s="31">
        <f t="shared" si="1"/>
        <v>100</v>
      </c>
      <c r="M13" s="15" t="s">
        <v>4</v>
      </c>
      <c r="N13" s="34" t="s">
        <v>62</v>
      </c>
      <c r="O13" s="34" t="s">
        <v>60</v>
      </c>
    </row>
    <row r="14" spans="1:15" s="2" customFormat="1" ht="63" x14ac:dyDescent="0.25">
      <c r="A14" s="8" t="s">
        <v>17</v>
      </c>
      <c r="B14" s="10" t="s">
        <v>4</v>
      </c>
      <c r="C14" s="11">
        <v>100</v>
      </c>
      <c r="D14" s="11" t="s">
        <v>4</v>
      </c>
      <c r="E14" s="11" t="s">
        <v>4</v>
      </c>
      <c r="F14" s="12" t="s">
        <v>4</v>
      </c>
      <c r="G14" s="12" t="s">
        <v>4</v>
      </c>
      <c r="H14" s="17">
        <v>100</v>
      </c>
      <c r="I14" s="13" t="s">
        <v>4</v>
      </c>
      <c r="J14" s="14" t="s">
        <v>4</v>
      </c>
      <c r="K14" s="31">
        <v>100</v>
      </c>
      <c r="L14" s="31">
        <f t="shared" si="1"/>
        <v>100</v>
      </c>
      <c r="M14" s="15" t="s">
        <v>4</v>
      </c>
      <c r="N14" s="34" t="s">
        <v>45</v>
      </c>
      <c r="O14" s="34"/>
    </row>
    <row r="15" spans="1:15" s="2" customFormat="1" ht="68.25" customHeight="1" x14ac:dyDescent="0.25">
      <c r="A15" s="8" t="s">
        <v>3</v>
      </c>
      <c r="B15" s="10" t="s">
        <v>4</v>
      </c>
      <c r="C15" s="11">
        <v>100</v>
      </c>
      <c r="D15" s="11" t="s">
        <v>4</v>
      </c>
      <c r="E15" s="11" t="s">
        <v>4</v>
      </c>
      <c r="F15" s="12">
        <v>100</v>
      </c>
      <c r="G15" s="12" t="s">
        <v>4</v>
      </c>
      <c r="H15" s="17">
        <v>100</v>
      </c>
      <c r="I15" s="13" t="s">
        <v>4</v>
      </c>
      <c r="J15" s="29">
        <v>-100</v>
      </c>
      <c r="K15" s="28">
        <v>100</v>
      </c>
      <c r="L15" s="31">
        <f t="shared" si="1"/>
        <v>0</v>
      </c>
      <c r="M15" s="15">
        <v>-100</v>
      </c>
      <c r="N15" s="34" t="s">
        <v>69</v>
      </c>
      <c r="O15" s="34" t="s">
        <v>71</v>
      </c>
    </row>
    <row r="16" spans="1:15" s="2" customFormat="1" ht="63" x14ac:dyDescent="0.25">
      <c r="A16" s="8" t="s">
        <v>2</v>
      </c>
      <c r="B16" s="10" t="s">
        <v>4</v>
      </c>
      <c r="C16" s="11">
        <v>100</v>
      </c>
      <c r="D16" s="11" t="s">
        <v>4</v>
      </c>
      <c r="E16" s="11" t="s">
        <v>4</v>
      </c>
      <c r="F16" s="12">
        <v>100</v>
      </c>
      <c r="G16" s="12" t="s">
        <v>4</v>
      </c>
      <c r="H16" s="30">
        <v>0</v>
      </c>
      <c r="I16" s="13" t="s">
        <v>4</v>
      </c>
      <c r="J16" s="29">
        <v>-100</v>
      </c>
      <c r="K16" s="28">
        <v>100</v>
      </c>
      <c r="L16" s="31">
        <f t="shared" si="1"/>
        <v>0</v>
      </c>
      <c r="M16" s="15">
        <v>-100</v>
      </c>
      <c r="N16" s="34" t="s">
        <v>70</v>
      </c>
      <c r="O16" s="34" t="s">
        <v>63</v>
      </c>
    </row>
    <row r="17" spans="1:15" s="2" customFormat="1" ht="31.5" x14ac:dyDescent="0.25">
      <c r="A17" s="8" t="s">
        <v>23</v>
      </c>
      <c r="B17" s="10" t="s">
        <v>4</v>
      </c>
      <c r="C17" s="11">
        <v>100</v>
      </c>
      <c r="D17" s="11" t="s">
        <v>4</v>
      </c>
      <c r="E17" s="11" t="s">
        <v>4</v>
      </c>
      <c r="F17" s="12" t="s">
        <v>4</v>
      </c>
      <c r="G17" s="12" t="s">
        <v>4</v>
      </c>
      <c r="H17" s="30">
        <v>0</v>
      </c>
      <c r="I17" s="13" t="s">
        <v>4</v>
      </c>
      <c r="J17" s="14" t="s">
        <v>4</v>
      </c>
      <c r="K17" s="31">
        <v>-100</v>
      </c>
      <c r="L17" s="31">
        <f t="shared" si="1"/>
        <v>-100</v>
      </c>
      <c r="M17" s="15" t="s">
        <v>4</v>
      </c>
      <c r="N17" s="34" t="s">
        <v>64</v>
      </c>
      <c r="O17" s="34" t="s">
        <v>60</v>
      </c>
    </row>
    <row r="18" spans="1:15" s="2" customFormat="1" ht="31.5" x14ac:dyDescent="0.25">
      <c r="A18" s="8" t="s">
        <v>22</v>
      </c>
      <c r="B18" s="10" t="s">
        <v>4</v>
      </c>
      <c r="C18" s="11">
        <v>100</v>
      </c>
      <c r="D18" s="11" t="s">
        <v>4</v>
      </c>
      <c r="E18" s="11" t="s">
        <v>4</v>
      </c>
      <c r="F18" s="12" t="s">
        <v>4</v>
      </c>
      <c r="G18" s="12" t="s">
        <v>4</v>
      </c>
      <c r="H18" s="30">
        <v>0</v>
      </c>
      <c r="I18" s="13" t="s">
        <v>4</v>
      </c>
      <c r="J18" s="14" t="s">
        <v>4</v>
      </c>
      <c r="K18" s="31">
        <v>100</v>
      </c>
      <c r="L18" s="31">
        <f t="shared" si="1"/>
        <v>100</v>
      </c>
      <c r="M18" s="15" t="s">
        <v>4</v>
      </c>
      <c r="N18" s="34" t="s">
        <v>62</v>
      </c>
      <c r="O18" s="34" t="s">
        <v>60</v>
      </c>
    </row>
    <row r="19" spans="1:15" s="2" customFormat="1" ht="31.5" x14ac:dyDescent="0.25">
      <c r="A19" s="8" t="s">
        <v>21</v>
      </c>
      <c r="B19" s="10" t="s">
        <v>4</v>
      </c>
      <c r="C19" s="11">
        <v>100</v>
      </c>
      <c r="D19" s="11" t="s">
        <v>4</v>
      </c>
      <c r="E19" s="11" t="s">
        <v>4</v>
      </c>
      <c r="F19" s="12" t="s">
        <v>4</v>
      </c>
      <c r="G19" s="12" t="s">
        <v>4</v>
      </c>
      <c r="H19" s="30">
        <v>0</v>
      </c>
      <c r="I19" s="13" t="s">
        <v>4</v>
      </c>
      <c r="J19" s="14" t="s">
        <v>4</v>
      </c>
      <c r="K19" s="31">
        <v>100</v>
      </c>
      <c r="L19" s="31">
        <f t="shared" si="1"/>
        <v>100</v>
      </c>
      <c r="M19" s="15" t="s">
        <v>4</v>
      </c>
      <c r="N19" s="34" t="s">
        <v>59</v>
      </c>
      <c r="O19" s="34" t="s">
        <v>60</v>
      </c>
    </row>
    <row r="20" spans="1:15" s="2" customFormat="1" ht="47.25" x14ac:dyDescent="0.25">
      <c r="A20" s="8" t="s">
        <v>1</v>
      </c>
      <c r="B20" s="10" t="s">
        <v>4</v>
      </c>
      <c r="C20" s="11">
        <v>100</v>
      </c>
      <c r="D20" s="11" t="s">
        <v>4</v>
      </c>
      <c r="E20" s="11" t="s">
        <v>4</v>
      </c>
      <c r="F20" s="12" t="s">
        <v>4</v>
      </c>
      <c r="G20" s="12" t="s">
        <v>4</v>
      </c>
      <c r="H20" s="30">
        <v>0</v>
      </c>
      <c r="I20" s="13" t="s">
        <v>4</v>
      </c>
      <c r="J20" s="14" t="s">
        <v>4</v>
      </c>
      <c r="K20" s="31">
        <v>100</v>
      </c>
      <c r="L20" s="31">
        <f t="shared" si="1"/>
        <v>100</v>
      </c>
      <c r="M20" s="15" t="s">
        <v>4</v>
      </c>
      <c r="N20" s="34" t="s">
        <v>62</v>
      </c>
      <c r="O20" s="34" t="s">
        <v>60</v>
      </c>
    </row>
    <row r="22" spans="1:15" x14ac:dyDescent="0.25">
      <c r="C22" s="47" t="s">
        <v>40</v>
      </c>
      <c r="D22" s="47"/>
      <c r="E22" s="47"/>
      <c r="F22" s="47"/>
      <c r="G22" s="47"/>
      <c r="H22" s="47"/>
      <c r="I22" s="47"/>
      <c r="J22" s="47"/>
    </row>
    <row r="23" spans="1:15" x14ac:dyDescent="0.25">
      <c r="C23" s="49" t="s">
        <v>39</v>
      </c>
      <c r="D23" s="49"/>
      <c r="E23" s="49"/>
      <c r="F23" s="49"/>
      <c r="G23" s="49"/>
      <c r="H23" s="49"/>
      <c r="I23" s="49"/>
      <c r="J23" s="49"/>
    </row>
    <row r="24" spans="1:15" x14ac:dyDescent="0.25">
      <c r="A24" s="3"/>
      <c r="C24" s="48" t="s">
        <v>38</v>
      </c>
      <c r="D24" s="48"/>
      <c r="E24" s="48"/>
      <c r="F24" s="48"/>
      <c r="G24" s="48"/>
      <c r="H24" s="48"/>
      <c r="I24" s="48"/>
      <c r="J24" s="48"/>
      <c r="K24" s="3"/>
    </row>
    <row r="25" spans="1:15" x14ac:dyDescent="0.25">
      <c r="A25" s="3"/>
      <c r="C25" s="48"/>
      <c r="D25" s="48"/>
      <c r="E25" s="48"/>
      <c r="F25" s="48"/>
      <c r="G25" s="48"/>
      <c r="H25" s="48"/>
      <c r="I25" s="48"/>
      <c r="J25" s="48"/>
      <c r="K25" s="3"/>
    </row>
    <row r="26" spans="1:15" ht="23.25" x14ac:dyDescent="0.35">
      <c r="A26" s="3"/>
      <c r="C26" s="37" t="s">
        <v>43</v>
      </c>
      <c r="D26" s="38"/>
      <c r="E26" s="38"/>
      <c r="F26" s="38"/>
      <c r="G26" s="38"/>
      <c r="H26" s="38"/>
      <c r="I26" s="38"/>
      <c r="J26" s="39"/>
      <c r="K26" s="3"/>
    </row>
    <row r="27" spans="1:15" ht="23.25" x14ac:dyDescent="0.35">
      <c r="A27" s="3"/>
      <c r="C27" s="37" t="s">
        <v>67</v>
      </c>
      <c r="D27" s="38"/>
      <c r="E27" s="38"/>
      <c r="F27" s="38"/>
      <c r="G27" s="38"/>
      <c r="H27" s="38"/>
      <c r="I27" s="38"/>
      <c r="J27" s="39"/>
      <c r="K27" s="3"/>
    </row>
    <row r="28" spans="1:15" ht="23.25" x14ac:dyDescent="0.35">
      <c r="A28" s="3"/>
      <c r="C28" s="37" t="s">
        <v>50</v>
      </c>
      <c r="D28" s="38"/>
      <c r="E28" s="38"/>
      <c r="F28" s="38"/>
      <c r="G28" s="38"/>
      <c r="H28" s="38"/>
      <c r="I28" s="38"/>
      <c r="J28" s="39"/>
      <c r="K28" s="3"/>
    </row>
    <row r="29" spans="1:15" x14ac:dyDescent="0.25">
      <c r="A29" s="3"/>
      <c r="B29" s="3"/>
      <c r="C29" s="3"/>
      <c r="D29" s="3"/>
      <c r="E29" s="3"/>
      <c r="F29" s="3"/>
      <c r="G29" s="3"/>
      <c r="H29" s="3"/>
      <c r="I29" s="3"/>
      <c r="J29" s="3"/>
      <c r="K29" s="3"/>
    </row>
    <row r="30" spans="1:15" x14ac:dyDescent="0.25">
      <c r="A30" s="3"/>
      <c r="B30" s="3"/>
      <c r="C30" s="3"/>
      <c r="D30" s="3"/>
      <c r="E30" s="3"/>
      <c r="F30" s="3"/>
      <c r="G30" s="3"/>
      <c r="H30" s="3"/>
      <c r="I30" s="3"/>
      <c r="J30" s="3"/>
      <c r="K30" s="3"/>
    </row>
    <row r="35" spans="2:6" x14ac:dyDescent="0.25">
      <c r="B35" s="3"/>
      <c r="C35" s="3"/>
    </row>
    <row r="36" spans="2:6" x14ac:dyDescent="0.25">
      <c r="B36" s="3"/>
      <c r="C36" s="3"/>
    </row>
    <row r="37" spans="2:6" x14ac:dyDescent="0.25">
      <c r="B37" s="3"/>
      <c r="C37" s="3"/>
    </row>
    <row r="38" spans="2:6" x14ac:dyDescent="0.25">
      <c r="B38" s="3"/>
      <c r="C38" s="3"/>
      <c r="D38" s="3"/>
      <c r="E38" s="3"/>
      <c r="F38" s="3"/>
    </row>
  </sheetData>
  <mergeCells count="6">
    <mergeCell ref="N1:O1"/>
    <mergeCell ref="N2:O2"/>
    <mergeCell ref="C25:J25"/>
    <mergeCell ref="C22:J22"/>
    <mergeCell ref="C23:J23"/>
    <mergeCell ref="C24:J24"/>
  </mergeCells>
  <pageMargins left="0.75" right="0.75" top="1" bottom="1"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Explanation</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pshaw</dc:creator>
  <cp:lastModifiedBy>Surendran, Resmi</cp:lastModifiedBy>
  <cp:lastPrinted>2017-04-04T14:42:31Z</cp:lastPrinted>
  <dcterms:created xsi:type="dcterms:W3CDTF">2017-04-04T13:35:09Z</dcterms:created>
  <dcterms:modified xsi:type="dcterms:W3CDTF">2017-05-05T22:33:57Z</dcterms:modified>
</cp:coreProperties>
</file>