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AMWG\2016-08\"/>
    </mc:Choice>
  </mc:AlternateContent>
  <bookViews>
    <workbookView xWindow="105" yWindow="105" windowWidth="10005" windowHeight="7005"/>
  </bookViews>
  <sheets>
    <sheet name="Stats" sheetId="1" r:id="rId1"/>
    <sheet name="Error Code Description" sheetId="2" r:id="rId2"/>
  </sheets>
  <calcPr calcId="152511"/>
</workbook>
</file>

<file path=xl/calcChain.xml><?xml version="1.0" encoding="utf-8"?>
<calcChain xmlns="http://schemas.openxmlformats.org/spreadsheetml/2006/main">
  <c r="I15" i="1" l="1"/>
  <c r="I14" i="1"/>
  <c r="I13" i="1"/>
  <c r="I12" i="1"/>
  <c r="I11" i="1"/>
  <c r="I10" i="1"/>
  <c r="I9" i="1"/>
  <c r="I8" i="1"/>
  <c r="I7" i="1"/>
  <c r="I6" i="1"/>
  <c r="I5" i="1"/>
  <c r="I4" i="1"/>
  <c r="I3" i="1"/>
  <c r="H15" i="1" l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<sst xmlns="http://schemas.openxmlformats.org/spreadsheetml/2006/main" count="70" uniqueCount="57">
  <si>
    <t>AVG. PER DAY</t>
  </si>
  <si>
    <t>LSE ERROR CODES TABLE</t>
  </si>
  <si>
    <t>Error Description</t>
  </si>
  <si>
    <t>Comments</t>
  </si>
  <si>
    <t>Error Code</t>
  </si>
  <si>
    <t>How MRE should interpret and/or correct this error</t>
  </si>
  <si>
    <t>0</t>
  </si>
  <si>
    <t>Data loaded successfully.</t>
  </si>
  <si>
    <t>No comment necessary</t>
  </si>
  <si>
    <t>Data record completed successfully within ERCOT’s system.
No Action required.</t>
  </si>
  <si>
    <t>1</t>
  </si>
  <si>
    <t>Mandatory element not a valid value. </t>
  </si>
  <si>
    <t>Field = ‘ ‘</t>
  </si>
  <si>
    <t xml:space="preserve">Refer  to list of valid values for field listed in the LSE File Format Specifications document.  </t>
  </si>
  <si>
    <t>2</t>
  </si>
  <si>
    <t>Value has improper format.</t>
  </si>
  <si>
    <t>Data record contains an element that is incorrectly formatted. 
Resend data record with correct data format.</t>
  </si>
  <si>
    <t>3</t>
  </si>
  <si>
    <t>Data does not contain a full day. (DST inclusive)</t>
  </si>
  <si>
    <t>Data record does not contain a full day’s worth of data. 
Resend data record with a complete day of data starting 00:00:00 and ending 23:59:00.</t>
  </si>
  <si>
    <t>4</t>
  </si>
  <si>
    <r>
      <rPr>
        <sz val="12"/>
        <rFont val="Calibri"/>
        <family val="2"/>
      </rPr>
      <t>Data c</t>
    </r>
    <r>
      <rPr>
        <sz val="12"/>
        <color indexed="8"/>
        <rFont val="Calibri"/>
        <family val="2"/>
      </rPr>
      <t>ontains future dated read.</t>
    </r>
  </si>
  <si>
    <t>Data contains a STARTTIME or STOPTIME greater than SYSDATE. 
Resend data record with corrected STARTTIME and/or STOPTIME that is in the past.</t>
  </si>
  <si>
    <t>5</t>
  </si>
  <si>
    <t>File contains more recent read for this ESI ID and timeframe. Load not attempted.</t>
  </si>
  <si>
    <t>File contains a more recent read for this ESI ID and timeframe. Load not attempted. 
No Action required.</t>
  </si>
  <si>
    <t>6</t>
  </si>
  <si>
    <t>ESI ID does not exist.</t>
  </si>
  <si>
    <r>
      <t xml:space="preserve">ESI ID does not exist </t>
    </r>
    <r>
      <rPr>
        <sz val="12"/>
        <rFont val="Calibri"/>
        <family val="2"/>
      </rPr>
      <t>in ERCOT's system. 
TDSP sends 814_20 to add ESI ID to ERCOT systems. Resend data record.</t>
    </r>
  </si>
  <si>
    <t>7</t>
  </si>
  <si>
    <t xml:space="preserve">Sender is not the owner of the ESI ID.  (Incorrect MRE DUNS)  </t>
  </si>
  <si>
    <t>The ESI ID exists in ERCOT’s system but it is serviced/owned by different MRE entity. 
No Action</t>
  </si>
  <si>
    <t>8</t>
  </si>
  <si>
    <t>ESI ID profile code is invalid for LSE data submitted.</t>
  </si>
  <si>
    <t>The ESI ID exists in ERCOT’s system but the channel/recorder does not exist. 
TDSP sends 814_20 to update the Advance Metering PROFILE CODE. Resend data record.</t>
  </si>
  <si>
    <t>9</t>
  </si>
  <si>
    <t>Generation value for specific period was not expected but submitted.</t>
  </si>
  <si>
    <t>ESI ID is not set up to receive generation data. 
If ESI ID should have generation, TDSP sends 814_20 to update the PROFILE CODE. Resend data record. 
If ESI ID should not have generation, no action necessary.</t>
  </si>
  <si>
    <t>Timestamp of data record is less than or equal to the timestamp of loaded data.</t>
  </si>
  <si>
    <t>The submitted transaction did not overwrite the loaded data because the timestamp of the submitted data was not greater than the timestamp of the loaded data. 
No Action required.</t>
  </si>
  <si>
    <t xml:space="preserve">WARNING: Exceeds Threshold – Bypass Requested </t>
  </si>
  <si>
    <t xml:space="preserve">The transaction submitted has been allowed to bypass validations for threshold only.  </t>
  </si>
  <si>
    <t xml:space="preserve">Exceeds Threshold for load data. </t>
  </si>
  <si>
    <t xml:space="preserve">At least one 15 minute interval within the transaction has exceeded the threshold set for load. </t>
  </si>
  <si>
    <t xml:space="preserve">Exceeds Threshold for generation data. </t>
  </si>
  <si>
    <t xml:space="preserve">At least one 15 minute interval within the transaction has exceeded the threshold set for generation. </t>
  </si>
  <si>
    <t>F1</t>
  </si>
  <si>
    <t>Record count exceeds file limit of 50,000 data records. File has failed to process.</t>
  </si>
  <si>
    <t>Record count exceeds file limit of 50,000 data records. File has failed to process.
Resend file with 50000 or less data records.</t>
  </si>
  <si>
    <t>F2</t>
  </si>
  <si>
    <t>Mandatory element missing.  File has failed to process.</t>
  </si>
  <si>
    <t>Record # = ‘ ‘, Field = ‘ ’</t>
  </si>
  <si>
    <t xml:space="preserve">Data cannot be loaded because a mandatory data element is missing. 
Resend data record with correct mandatory elements.
</t>
  </si>
  <si>
    <t>RESULTSCODE</t>
  </si>
  <si>
    <t>6-Month Average</t>
  </si>
  <si>
    <t>Percentage by Error Code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</si>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</sst>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\-yy;@"/>
    <numFmt numFmtId="165" formatCode="0.0000000%"/>
    <numFmt numFmtId="166" formatCode="0.00000%"/>
  </numFmts>
  <fonts count="12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b/>
      <u/>
      <sz val="16"/>
      <name val="Arial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2"/>
      <color rgb="FFC00000"/>
      <name val="Calibri"/>
      <family val="2"/>
    </font>
    <font>
      <sz val="12"/>
      <color indexed="8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9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3" fontId="0" fillId="0" borderId="0" xfId="0" applyNumberFormat="1"/>
    <xf numFmtId="3" fontId="2" fillId="0" borderId="1" xfId="0" applyNumberFormat="1" applyFont="1" applyBorder="1"/>
    <xf numFmtId="3" fontId="0" fillId="0" borderId="1" xfId="0" applyNumberFormat="1" applyBorder="1"/>
    <xf numFmtId="3" fontId="1" fillId="0" borderId="1" xfId="0" applyNumberFormat="1" applyFont="1" applyBorder="1"/>
    <xf numFmtId="3" fontId="2" fillId="0" borderId="2" xfId="0" applyNumberFormat="1" applyFont="1" applyBorder="1"/>
    <xf numFmtId="3" fontId="0" fillId="0" borderId="2" xfId="0" applyNumberFormat="1" applyBorder="1"/>
    <xf numFmtId="3" fontId="1" fillId="0" borderId="2" xfId="0" applyNumberFormat="1" applyFont="1" applyBorder="1"/>
    <xf numFmtId="0" fontId="3" fillId="2" borderId="3" xfId="0" applyFont="1" applyFill="1" applyBorder="1"/>
    <xf numFmtId="164" fontId="3" fillId="2" borderId="3" xfId="0" applyNumberFormat="1" applyFont="1" applyFill="1" applyBorder="1"/>
    <xf numFmtId="3" fontId="0" fillId="0" borderId="4" xfId="0" applyNumberFormat="1" applyBorder="1"/>
    <xf numFmtId="165" fontId="0" fillId="0" borderId="0" xfId="0" applyNumberFormat="1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 wrapText="1" indent="30"/>
    </xf>
    <xf numFmtId="0" fontId="0" fillId="0" borderId="0" xfId="0" applyAlignment="1">
      <alignment horizontal="left" wrapText="1" indent="30"/>
    </xf>
    <xf numFmtId="0" fontId="6" fillId="4" borderId="11" xfId="0" applyFont="1" applyFill="1" applyBorder="1" applyAlignment="1">
      <alignment horizontal="right" wrapText="1"/>
    </xf>
    <xf numFmtId="0" fontId="6" fillId="4" borderId="11" xfId="0" applyFont="1" applyFill="1" applyBorder="1" applyAlignment="1">
      <alignment horizontal="center" wrapText="1"/>
    </xf>
    <xf numFmtId="0" fontId="6" fillId="4" borderId="12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wrapText="1"/>
    </xf>
    <xf numFmtId="0" fontId="6" fillId="4" borderId="13" xfId="0" applyFont="1" applyFill="1" applyBorder="1" applyAlignment="1">
      <alignment horizontal="center" vertical="top" wrapText="1"/>
    </xf>
    <xf numFmtId="0" fontId="6" fillId="4" borderId="13" xfId="0" applyFont="1" applyFill="1" applyBorder="1" applyAlignment="1">
      <alignment horizontal="center" wrapText="1"/>
    </xf>
    <xf numFmtId="49" fontId="6" fillId="0" borderId="3" xfId="0" applyNumberFormat="1" applyFont="1" applyBorder="1" applyAlignment="1">
      <alignment horizontal="left" vertical="top"/>
    </xf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wrapText="1"/>
    </xf>
    <xf numFmtId="49" fontId="7" fillId="0" borderId="3" xfId="0" applyNumberFormat="1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3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49" fontId="6" fillId="0" borderId="3" xfId="0" applyNumberFormat="1" applyFont="1" applyFill="1" applyBorder="1" applyAlignment="1">
      <alignment horizontal="left" vertical="top" wrapText="1"/>
    </xf>
    <xf numFmtId="0" fontId="8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left" wrapText="1"/>
    </xf>
    <xf numFmtId="0" fontId="10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wrapText="1"/>
    </xf>
    <xf numFmtId="0" fontId="11" fillId="0" borderId="0" xfId="0" applyFont="1" applyFill="1" applyBorder="1" applyAlignment="1">
      <alignment wrapText="1"/>
    </xf>
    <xf numFmtId="165" fontId="3" fillId="5" borderId="3" xfId="0" applyNumberFormat="1" applyFont="1" applyFill="1" applyBorder="1"/>
    <xf numFmtId="165" fontId="3" fillId="6" borderId="2" xfId="0" applyNumberFormat="1" applyFont="1" applyFill="1" applyBorder="1"/>
    <xf numFmtId="165" fontId="3" fillId="6" borderId="1" xfId="0" applyNumberFormat="1" applyFont="1" applyFill="1" applyBorder="1"/>
    <xf numFmtId="166" fontId="3" fillId="6" borderId="1" xfId="0" applyNumberFormat="1" applyFont="1" applyFill="1" applyBorder="1"/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/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/>
  </sheetViews>
  <sheetFormatPr defaultRowHeight="12.75" x14ac:dyDescent="0.2"/>
  <cols>
    <col min="1" max="1" width="14.85546875" bestFit="1" customWidth="1"/>
    <col min="2" max="3" width="11.140625" style="1" bestFit="1" customWidth="1"/>
    <col min="4" max="7" width="11.140625" bestFit="1" customWidth="1"/>
    <col min="8" max="8" width="17.7109375" style="11" customWidth="1"/>
    <col min="9" max="9" width="24.85546875" bestFit="1" customWidth="1"/>
    <col min="11" max="11" width="11.28515625" bestFit="1" customWidth="1"/>
  </cols>
  <sheetData>
    <row r="1" spans="1:11" ht="13.5" thickBot="1" x14ac:dyDescent="0.25">
      <c r="A1" s="8" t="s">
        <v>53</v>
      </c>
      <c r="B1" s="9">
        <v>42370</v>
      </c>
      <c r="C1" s="9">
        <v>42401</v>
      </c>
      <c r="D1" s="9">
        <v>42430</v>
      </c>
      <c r="E1" s="9">
        <v>42461</v>
      </c>
      <c r="F1" s="9">
        <v>42491</v>
      </c>
      <c r="G1" s="9">
        <v>42522</v>
      </c>
      <c r="H1" s="39" t="s">
        <v>54</v>
      </c>
      <c r="I1" s="44" t="s">
        <v>55</v>
      </c>
    </row>
    <row r="2" spans="1:11" x14ac:dyDescent="0.2">
      <c r="A2" s="5">
        <v>0</v>
      </c>
      <c r="B2" s="5">
        <v>220906742</v>
      </c>
      <c r="C2" s="6">
        <v>206352251</v>
      </c>
      <c r="D2" s="6">
        <v>219031918</v>
      </c>
      <c r="E2" s="7">
        <v>212502181</v>
      </c>
      <c r="F2" s="6">
        <v>221079049</v>
      </c>
      <c r="G2" s="6">
        <v>216813597</v>
      </c>
      <c r="H2" s="40">
        <f>SUM(B2:G2)/SUM($B$2:$G$15)</f>
        <v>0.99760770241629637</v>
      </c>
      <c r="I2" s="43" t="s">
        <v>56</v>
      </c>
      <c r="K2" s="11"/>
    </row>
    <row r="3" spans="1:11" x14ac:dyDescent="0.2">
      <c r="A3" s="2">
        <v>1</v>
      </c>
      <c r="B3" s="2">
        <v>14</v>
      </c>
      <c r="C3" s="3">
        <v>5</v>
      </c>
      <c r="D3" s="3">
        <v>0</v>
      </c>
      <c r="E3" s="4">
        <v>0</v>
      </c>
      <c r="F3" s="3">
        <v>7</v>
      </c>
      <c r="G3" s="3">
        <v>37</v>
      </c>
      <c r="H3" s="41">
        <f t="shared" ref="H3:H15" si="0">SUM(B3:G3)/SUM($B$2:$G$15)</f>
        <v>4.8469172915532347E-8</v>
      </c>
      <c r="I3" s="42">
        <f>H3/SUM($H$3:$H$15)</f>
        <v>2.0260511587565451E-5</v>
      </c>
    </row>
    <row r="4" spans="1:11" x14ac:dyDescent="0.2">
      <c r="A4" s="2">
        <v>2</v>
      </c>
      <c r="B4" s="2">
        <v>0</v>
      </c>
      <c r="C4" s="3">
        <v>0</v>
      </c>
      <c r="D4" s="3">
        <v>0</v>
      </c>
      <c r="E4" s="4">
        <v>0</v>
      </c>
      <c r="F4" s="3">
        <v>0</v>
      </c>
      <c r="G4" s="3">
        <v>0</v>
      </c>
      <c r="H4" s="41">
        <f t="shared" si="0"/>
        <v>0</v>
      </c>
      <c r="I4" s="42">
        <f t="shared" ref="I4:I15" si="1">H4/SUM($H$3:$H$15)</f>
        <v>0</v>
      </c>
    </row>
    <row r="5" spans="1:11" x14ac:dyDescent="0.2">
      <c r="A5" s="2">
        <v>3</v>
      </c>
      <c r="B5" s="2">
        <v>0</v>
      </c>
      <c r="C5" s="3">
        <v>0</v>
      </c>
      <c r="D5" s="3">
        <v>0</v>
      </c>
      <c r="E5" s="4">
        <v>0</v>
      </c>
      <c r="F5" s="3">
        <v>0</v>
      </c>
      <c r="G5" s="3">
        <v>0</v>
      </c>
      <c r="H5" s="41">
        <f t="shared" si="0"/>
        <v>0</v>
      </c>
      <c r="I5" s="42">
        <f t="shared" si="1"/>
        <v>0</v>
      </c>
    </row>
    <row r="6" spans="1:11" x14ac:dyDescent="0.2">
      <c r="A6" s="2">
        <v>4</v>
      </c>
      <c r="B6" s="2">
        <v>0</v>
      </c>
      <c r="C6" s="3">
        <v>0</v>
      </c>
      <c r="D6" s="3">
        <v>5550</v>
      </c>
      <c r="E6" s="4">
        <v>0</v>
      </c>
      <c r="F6" s="3">
        <v>0</v>
      </c>
      <c r="G6" s="3">
        <v>262</v>
      </c>
      <c r="H6" s="41">
        <f t="shared" si="0"/>
        <v>4.4714735394456191E-6</v>
      </c>
      <c r="I6" s="42">
        <f t="shared" si="1"/>
        <v>1.8691125928084191E-3</v>
      </c>
    </row>
    <row r="7" spans="1:11" x14ac:dyDescent="0.2">
      <c r="A7" s="2">
        <v>5</v>
      </c>
      <c r="B7" s="2">
        <v>9367</v>
      </c>
      <c r="C7" s="3">
        <v>11723</v>
      </c>
      <c r="D7" s="3">
        <v>11092</v>
      </c>
      <c r="E7" s="4">
        <v>13057</v>
      </c>
      <c r="F7" s="3">
        <v>10250</v>
      </c>
      <c r="G7" s="3">
        <v>10246</v>
      </c>
      <c r="H7" s="41">
        <f t="shared" si="0"/>
        <v>5.057335050162728E-5</v>
      </c>
      <c r="I7" s="42">
        <f t="shared" si="1"/>
        <v>2.1140075066803411E-2</v>
      </c>
    </row>
    <row r="8" spans="1:11" x14ac:dyDescent="0.2">
      <c r="A8" s="2">
        <v>6</v>
      </c>
      <c r="B8" s="2">
        <v>9573</v>
      </c>
      <c r="C8" s="3">
        <v>9040</v>
      </c>
      <c r="D8" s="3">
        <v>9538</v>
      </c>
      <c r="E8" s="4">
        <v>9306</v>
      </c>
      <c r="F8" s="3">
        <v>9695</v>
      </c>
      <c r="G8" s="3">
        <v>9559</v>
      </c>
      <c r="H8" s="41">
        <f t="shared" si="0"/>
        <v>4.3630718495440553E-5</v>
      </c>
      <c r="I8" s="42">
        <f t="shared" si="1"/>
        <v>1.823799797845118E-2</v>
      </c>
    </row>
    <row r="9" spans="1:11" x14ac:dyDescent="0.2">
      <c r="A9" s="2">
        <v>7</v>
      </c>
      <c r="B9" s="2">
        <v>0</v>
      </c>
      <c r="C9" s="3">
        <v>0</v>
      </c>
      <c r="D9" s="3">
        <v>0</v>
      </c>
      <c r="E9" s="4">
        <v>0</v>
      </c>
      <c r="F9" s="3">
        <v>0</v>
      </c>
      <c r="G9" s="3">
        <v>0</v>
      </c>
      <c r="H9" s="41">
        <f t="shared" si="0"/>
        <v>0</v>
      </c>
      <c r="I9" s="42">
        <f t="shared" si="1"/>
        <v>0</v>
      </c>
    </row>
    <row r="10" spans="1:11" x14ac:dyDescent="0.2">
      <c r="A10" s="2">
        <v>8</v>
      </c>
      <c r="B10" s="2">
        <v>378091</v>
      </c>
      <c r="C10" s="3">
        <v>320457</v>
      </c>
      <c r="D10" s="3">
        <v>359870</v>
      </c>
      <c r="E10" s="4">
        <v>494159</v>
      </c>
      <c r="F10" s="3">
        <v>395026</v>
      </c>
      <c r="G10" s="3">
        <v>406683</v>
      </c>
      <c r="H10" s="41">
        <f t="shared" si="0"/>
        <v>1.8112745274066187E-3</v>
      </c>
      <c r="I10" s="42">
        <f t="shared" si="1"/>
        <v>0.75712759973719224</v>
      </c>
    </row>
    <row r="11" spans="1:11" x14ac:dyDescent="0.2">
      <c r="A11" s="2">
        <v>9</v>
      </c>
      <c r="B11" s="2">
        <v>17229</v>
      </c>
      <c r="C11" s="3">
        <v>18327</v>
      </c>
      <c r="D11" s="3">
        <v>24667</v>
      </c>
      <c r="E11" s="4">
        <v>17296</v>
      </c>
      <c r="F11" s="3">
        <v>19510</v>
      </c>
      <c r="G11" s="3">
        <v>26530</v>
      </c>
      <c r="H11" s="41">
        <f t="shared" si="0"/>
        <v>9.5060357718575574E-5</v>
      </c>
      <c r="I11" s="42">
        <f t="shared" si="1"/>
        <v>3.9736008749968244E-2</v>
      </c>
    </row>
    <row r="12" spans="1:11" x14ac:dyDescent="0.2">
      <c r="A12" s="2">
        <v>10</v>
      </c>
      <c r="B12" s="2">
        <v>64984</v>
      </c>
      <c r="C12" s="3">
        <v>54943</v>
      </c>
      <c r="D12" s="3">
        <v>53531</v>
      </c>
      <c r="E12" s="4">
        <v>152823</v>
      </c>
      <c r="F12" s="3">
        <v>107648</v>
      </c>
      <c r="G12" s="3">
        <v>68273</v>
      </c>
      <c r="H12" s="41">
        <f t="shared" si="0"/>
        <v>3.8637008851628851E-4</v>
      </c>
      <c r="I12" s="42">
        <f t="shared" si="1"/>
        <v>0.16150586413172294</v>
      </c>
    </row>
    <row r="13" spans="1:11" x14ac:dyDescent="0.2">
      <c r="A13" s="2">
        <v>11</v>
      </c>
      <c r="B13" s="2">
        <v>33</v>
      </c>
      <c r="C13" s="3">
        <v>3</v>
      </c>
      <c r="D13" s="3">
        <v>1</v>
      </c>
      <c r="E13" s="4">
        <v>2</v>
      </c>
      <c r="F13" s="3">
        <v>2</v>
      </c>
      <c r="G13" s="3">
        <v>34</v>
      </c>
      <c r="H13" s="41">
        <f t="shared" si="0"/>
        <v>5.7701396328014695E-8</v>
      </c>
      <c r="I13" s="42">
        <f t="shared" si="1"/>
        <v>2.4119656651863632E-5</v>
      </c>
    </row>
    <row r="14" spans="1:11" x14ac:dyDescent="0.2">
      <c r="A14" s="2">
        <v>12</v>
      </c>
      <c r="B14" s="2">
        <v>282</v>
      </c>
      <c r="C14" s="3">
        <v>253</v>
      </c>
      <c r="D14" s="3">
        <v>123</v>
      </c>
      <c r="E14" s="4">
        <v>103</v>
      </c>
      <c r="F14" s="3">
        <v>109</v>
      </c>
      <c r="G14" s="3">
        <v>176</v>
      </c>
      <c r="H14" s="41">
        <f t="shared" si="0"/>
        <v>8.0474214078804502E-7</v>
      </c>
      <c r="I14" s="42">
        <f t="shared" si="1"/>
        <v>3.3638881143799147E-4</v>
      </c>
    </row>
    <row r="15" spans="1:11" x14ac:dyDescent="0.2">
      <c r="A15" s="2">
        <v>13</v>
      </c>
      <c r="B15" s="2">
        <v>0</v>
      </c>
      <c r="C15" s="3">
        <v>0</v>
      </c>
      <c r="D15" s="3">
        <v>0</v>
      </c>
      <c r="E15" s="3">
        <v>6</v>
      </c>
      <c r="F15" s="3">
        <v>2</v>
      </c>
      <c r="G15" s="3">
        <v>0</v>
      </c>
      <c r="H15" s="41">
        <f t="shared" si="0"/>
        <v>6.154815608321568E-9</v>
      </c>
      <c r="I15" s="42">
        <f t="shared" si="1"/>
        <v>2.5727633761987875E-6</v>
      </c>
    </row>
    <row r="16" spans="1:11" x14ac:dyDescent="0.2">
      <c r="A16" s="3" t="s">
        <v>0</v>
      </c>
      <c r="B16" s="3">
        <f>SUM(B2:B14)/31</f>
        <v>7141494.0322580645</v>
      </c>
      <c r="C16" s="3">
        <f>SUM(C2:C14)/29</f>
        <v>7129896.6206896547</v>
      </c>
      <c r="D16" s="3">
        <f>SUM(D2:D14)/31</f>
        <v>7080525.4838709673</v>
      </c>
      <c r="E16" s="3">
        <f>SUM(E2:E15)/30</f>
        <v>7106297.7666666666</v>
      </c>
      <c r="F16" s="3">
        <f>SUM(F2:F15)/31</f>
        <v>7149074.1290322579</v>
      </c>
      <c r="G16" s="3">
        <f>SUM(G2:G15)/30</f>
        <v>7244513.2333333334</v>
      </c>
    </row>
    <row r="17" spans="1:7" x14ac:dyDescent="0.2">
      <c r="A17" s="10"/>
      <c r="B17" s="10"/>
      <c r="C17" s="10"/>
      <c r="D17" s="10"/>
      <c r="E17" s="10"/>
      <c r="F17" s="10"/>
      <c r="G17" s="10"/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11" workbookViewId="0">
      <selection activeCell="D12" sqref="D12:D13"/>
    </sheetView>
  </sheetViews>
  <sheetFormatPr defaultColWidth="48" defaultRowHeight="12.75" x14ac:dyDescent="0.2"/>
  <cols>
    <col min="1" max="1" width="14.140625" style="12" bestFit="1" customWidth="1"/>
    <col min="2" max="2" width="37.42578125" style="13" bestFit="1" customWidth="1"/>
    <col min="3" max="3" width="26.5703125" style="13" customWidth="1"/>
    <col min="4" max="4" width="57" style="13" customWidth="1"/>
    <col min="5" max="5" width="48" style="14"/>
    <col min="6" max="16384" width="48" style="13"/>
  </cols>
  <sheetData>
    <row r="1" spans="1:5" ht="3.75" customHeight="1" thickBot="1" x14ac:dyDescent="0.25"/>
    <row r="2" spans="1:5" s="16" customFormat="1" ht="30" customHeight="1" x14ac:dyDescent="0.2">
      <c r="A2" s="45" t="s">
        <v>1</v>
      </c>
      <c r="B2" s="46"/>
      <c r="C2" s="46"/>
      <c r="D2" s="47"/>
      <c r="E2" s="15"/>
    </row>
    <row r="3" spans="1:5" ht="21.75" customHeight="1" thickBot="1" x14ac:dyDescent="0.25">
      <c r="A3" s="48"/>
      <c r="B3" s="49"/>
      <c r="C3" s="49"/>
      <c r="D3" s="50"/>
    </row>
    <row r="4" spans="1:5" ht="16.5" thickBot="1" x14ac:dyDescent="0.3">
      <c r="A4" s="17"/>
      <c r="B4" s="51" t="s">
        <v>2</v>
      </c>
      <c r="C4" s="51" t="s">
        <v>3</v>
      </c>
      <c r="D4" s="18"/>
    </row>
    <row r="5" spans="1:5" ht="16.5" thickBot="1" x14ac:dyDescent="0.3">
      <c r="A5" s="19"/>
      <c r="B5" s="51"/>
      <c r="C5" s="51"/>
      <c r="D5" s="20"/>
    </row>
    <row r="6" spans="1:5" ht="16.5" thickBot="1" x14ac:dyDescent="0.3">
      <c r="A6" s="21" t="s">
        <v>4</v>
      </c>
      <c r="B6" s="51"/>
      <c r="C6" s="51"/>
      <c r="D6" s="22" t="s">
        <v>5</v>
      </c>
    </row>
    <row r="7" spans="1:5" ht="48" thickBot="1" x14ac:dyDescent="0.3">
      <c r="A7" s="23" t="s">
        <v>6</v>
      </c>
      <c r="B7" s="24" t="s">
        <v>7</v>
      </c>
      <c r="C7" s="24" t="s">
        <v>8</v>
      </c>
      <c r="D7" s="25" t="s">
        <v>9</v>
      </c>
    </row>
    <row r="8" spans="1:5" ht="32.25" thickBot="1" x14ac:dyDescent="0.3">
      <c r="A8" s="26" t="s">
        <v>10</v>
      </c>
      <c r="B8" s="27" t="s">
        <v>11</v>
      </c>
      <c r="C8" s="27" t="s">
        <v>12</v>
      </c>
      <c r="D8" s="28" t="s">
        <v>13</v>
      </c>
      <c r="E8" s="29"/>
    </row>
    <row r="9" spans="1:5" ht="48" thickBot="1" x14ac:dyDescent="0.3">
      <c r="A9" s="30" t="s">
        <v>14</v>
      </c>
      <c r="B9" s="24" t="s">
        <v>15</v>
      </c>
      <c r="C9" s="24" t="s">
        <v>12</v>
      </c>
      <c r="D9" s="25" t="s">
        <v>16</v>
      </c>
    </row>
    <row r="10" spans="1:5" ht="48" thickBot="1" x14ac:dyDescent="0.3">
      <c r="A10" s="30" t="s">
        <v>17</v>
      </c>
      <c r="B10" s="24" t="s">
        <v>18</v>
      </c>
      <c r="C10" s="24" t="s">
        <v>8</v>
      </c>
      <c r="D10" s="25" t="s">
        <v>19</v>
      </c>
    </row>
    <row r="11" spans="1:5" ht="63.75" thickBot="1" x14ac:dyDescent="0.3">
      <c r="A11" s="30" t="s">
        <v>20</v>
      </c>
      <c r="B11" s="31" t="s">
        <v>21</v>
      </c>
      <c r="C11" s="24" t="s">
        <v>8</v>
      </c>
      <c r="D11" s="32" t="s">
        <v>22</v>
      </c>
    </row>
    <row r="12" spans="1:5" ht="48" thickBot="1" x14ac:dyDescent="0.3">
      <c r="A12" s="30" t="s">
        <v>23</v>
      </c>
      <c r="B12" s="24" t="s">
        <v>24</v>
      </c>
      <c r="C12" s="24" t="s">
        <v>8</v>
      </c>
      <c r="D12" s="25" t="s">
        <v>25</v>
      </c>
    </row>
    <row r="13" spans="1:5" ht="48" thickBot="1" x14ac:dyDescent="0.3">
      <c r="A13" s="30" t="s">
        <v>26</v>
      </c>
      <c r="B13" s="24" t="s">
        <v>27</v>
      </c>
      <c r="C13" s="24" t="s">
        <v>8</v>
      </c>
      <c r="D13" s="25" t="s">
        <v>28</v>
      </c>
    </row>
    <row r="14" spans="1:5" ht="48" thickBot="1" x14ac:dyDescent="0.3">
      <c r="A14" s="30" t="s">
        <v>29</v>
      </c>
      <c r="B14" s="24" t="s">
        <v>30</v>
      </c>
      <c r="C14" s="24" t="s">
        <v>8</v>
      </c>
      <c r="D14" s="25" t="s">
        <v>31</v>
      </c>
    </row>
    <row r="15" spans="1:5" ht="63.75" thickBot="1" x14ac:dyDescent="0.3">
      <c r="A15" s="26" t="s">
        <v>32</v>
      </c>
      <c r="B15" s="27" t="s">
        <v>33</v>
      </c>
      <c r="C15" s="27" t="s">
        <v>8</v>
      </c>
      <c r="D15" s="33" t="s">
        <v>34</v>
      </c>
      <c r="E15" s="29"/>
    </row>
    <row r="16" spans="1:5" ht="63.75" thickBot="1" x14ac:dyDescent="0.3">
      <c r="A16" s="30" t="s">
        <v>35</v>
      </c>
      <c r="B16" s="24" t="s">
        <v>36</v>
      </c>
      <c r="C16" s="24" t="s">
        <v>8</v>
      </c>
      <c r="D16" s="25" t="s">
        <v>37</v>
      </c>
    </row>
    <row r="17" spans="1:5" ht="63.75" thickBot="1" x14ac:dyDescent="0.3">
      <c r="A17" s="34">
        <v>10</v>
      </c>
      <c r="B17" s="24" t="s">
        <v>38</v>
      </c>
      <c r="C17" s="24" t="s">
        <v>8</v>
      </c>
      <c r="D17" s="25" t="s">
        <v>39</v>
      </c>
    </row>
    <row r="18" spans="1:5" ht="32.25" thickBot="1" x14ac:dyDescent="0.25">
      <c r="A18" s="34">
        <v>11</v>
      </c>
      <c r="B18" s="34" t="s">
        <v>40</v>
      </c>
      <c r="C18" s="34" t="s">
        <v>8</v>
      </c>
      <c r="D18" s="34" t="s">
        <v>41</v>
      </c>
    </row>
    <row r="19" spans="1:5" ht="33" customHeight="1" thickBot="1" x14ac:dyDescent="0.25">
      <c r="A19" s="34">
        <v>12</v>
      </c>
      <c r="B19" s="34" t="s">
        <v>42</v>
      </c>
      <c r="C19" s="34" t="s">
        <v>8</v>
      </c>
      <c r="D19" s="34" t="s">
        <v>43</v>
      </c>
    </row>
    <row r="20" spans="1:5" ht="36" customHeight="1" thickBot="1" x14ac:dyDescent="0.25">
      <c r="A20" s="34">
        <v>13</v>
      </c>
      <c r="B20" s="34" t="s">
        <v>44</v>
      </c>
      <c r="C20" s="34" t="s">
        <v>8</v>
      </c>
      <c r="D20" s="34" t="s">
        <v>45</v>
      </c>
    </row>
    <row r="21" spans="1:5" ht="48" thickBot="1" x14ac:dyDescent="0.3">
      <c r="A21" s="35" t="s">
        <v>46</v>
      </c>
      <c r="B21" s="27" t="s">
        <v>47</v>
      </c>
      <c r="C21" s="36" t="s">
        <v>8</v>
      </c>
      <c r="D21" s="37" t="s">
        <v>48</v>
      </c>
      <c r="E21" s="38"/>
    </row>
    <row r="22" spans="1:5" ht="63.75" thickBot="1" x14ac:dyDescent="0.3">
      <c r="A22" s="34" t="s">
        <v>49</v>
      </c>
      <c r="B22" s="24" t="s">
        <v>50</v>
      </c>
      <c r="C22" s="24" t="s">
        <v>51</v>
      </c>
      <c r="D22" s="25" t="s">
        <v>52</v>
      </c>
    </row>
  </sheetData>
  <mergeCells count="4">
    <mergeCell ref="A2:D2"/>
    <mergeCell ref="A3:D3"/>
    <mergeCell ref="B4:B6"/>
    <mergeCell ref="C4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Stats</vt:lpstr>
      <vt:lpstr>Error Code Description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Randy</dc:creator>
  <cp:lastModifiedBy>Roberts, Randy</cp:lastModifiedBy>
  <dcterms:created xsi:type="dcterms:W3CDTF">2016-07-20T22:26:06Z</dcterms:created>
  <dcterms:modified xsi:type="dcterms:W3CDTF">2016-08-16T17:05:42Z</dcterms:modified>
</cp:coreProperties>
</file>