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<sst xmlns="http://schemas.openxmlformats.org/spreadsheetml/2006/main" count="127" uniqueCount="87">
  <si>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</si>
  <si>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</si>
  <si>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</si>
  <si>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</si>
  <si>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</si>
  <si>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</si>
  <si>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</si>
  <si>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</si>
  <si>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</si>
  <si>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</si>
  <si>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</si>
  <si>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</si>
  <si>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</si>
  <si>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</si>
  <si>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</si>
  <si>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</si>
  <si>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</si>
  <si>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</si>
  <si>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</si>
  <si>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</si>
  <si>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</si>
  <si>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</si>
  <si>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</si>
  <si>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</si>
  <si>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</si>
  <si>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</si>
  <si>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</si>
  <si>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</si>
  <si>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</si>
  <si>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</si>
  <si>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</si>
  <si>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</si>
  <si>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</si>
  <si>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</si>
  <si>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</si>
  <si>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</si>
  <si>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</si>
  <si>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</si>
  <si>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</si>
  <si>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</si>
  <si>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</si>
  <si>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</si>
  <si>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</si>
  <si>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</si>
  <si>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</si>
  <si>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</si>
  <si>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Calpine</t>
  </si>
  <si>
    <t>Randy Jones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</si>
  <si>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</si>
  <si>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</si>
  <si>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</si>
  <si>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</si>
  <si>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</si>
  <si>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</si>
  <si>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</si>
  <si>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</si>
  <si>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Rick Keetch</t>
  </si>
  <si>
    <t>Oncor Electric Delivery</t>
  </si>
  <si>
    <t>Dennis Kunkel</t>
  </si>
  <si>
    <t>Brownsville PUB</t>
  </si>
  <si>
    <t>Golden Spread Electric Cooperative</t>
  </si>
  <si>
    <t>Alan Bern</t>
  </si>
  <si>
    <t>Trieu Vo</t>
  </si>
  <si>
    <t>EDP Renewables</t>
  </si>
  <si>
    <t>Boone Staples</t>
  </si>
  <si>
    <t>Eric Goff</t>
  </si>
  <si>
    <t>Citigroup Energy</t>
  </si>
  <si>
    <t>Billy Lee</t>
  </si>
  <si>
    <t>GDF Suez</t>
  </si>
  <si>
    <t>Brazos Electric Power Cooperative</t>
  </si>
  <si>
    <t>Tony Kroskey</t>
  </si>
  <si>
    <t>Pattern Energy</t>
  </si>
  <si>
    <t>Luiz Zaragoza</t>
  </si>
  <si>
    <t>TNMP</t>
  </si>
  <si>
    <t>Tony Hudson</t>
  </si>
  <si>
    <t>Wes Woitt</t>
  </si>
  <si>
    <t>Danny Ee</t>
  </si>
  <si>
    <t>Chris Koenig (Tom Burke)</t>
  </si>
  <si>
    <t>John Moore (Doug Evans)</t>
  </si>
  <si>
    <t>Eli Alvarez (Eliazar Perez)</t>
  </si>
  <si>
    <t>Bill Hatfield ( John Warren)</t>
  </si>
  <si>
    <t>Alonzo, Ramirez (Bob Helton)</t>
  </si>
  <si>
    <t>Rouslan Tzartzev (Mike Grimes)</t>
  </si>
  <si>
    <t>Date: 20160407</t>
  </si>
  <si>
    <t>Need &gt;50% to Pass</t>
  </si>
  <si>
    <t>Motion Carries</t>
  </si>
  <si>
    <t>ROS Motion: Greer/Keetch motion to reject NOGRR152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</si>
</sst>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8" t="s">
        <v>23</v>
      </c>
      <c r="G3" s="64" t="s">
        <v>85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21</v>
      </c>
      <c r="G5" s="55">
        <f>IF((G59+H59)=0,"",G59)</f>
        <v>5.5</v>
      </c>
      <c r="H5" s="55">
        <f>IF((G59+H59)=0,"",H59)</f>
        <v>2</v>
      </c>
      <c r="I5" s="56">
        <f>I59</f>
        <v>2</v>
      </c>
    </row>
    <row r="6" spans="2:15" ht="22.5" customHeight="1">
      <c r="B6" s="6" t="s">
        <v>48</v>
      </c>
      <c r="C6" s="14"/>
      <c r="D6" s="15"/>
      <c r="E6" s="16"/>
      <c r="F6" s="59" t="s">
        <v>84</v>
      </c>
      <c r="G6" s="57">
        <f>G60</f>
        <v>0.7333333333333333</v>
      </c>
      <c r="H6" s="57">
        <f>H60</f>
        <v>0.26666666666666666</v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8"/>
      <c r="D11" s="29" t="s">
        <v>20</v>
      </c>
      <c r="E11" s="48" t="s">
        <v>50</v>
      </c>
      <c r="F11" s="23" t="s">
        <v>15</v>
      </c>
      <c r="G11" s="53">
        <v>0.75</v>
      </c>
      <c r="H11" s="53"/>
      <c r="I11" s="20"/>
    </row>
    <row r="12" spans="2:9" ht="11.25">
      <c r="B12" s="26" t="s">
        <v>51</v>
      </c>
      <c r="C12" s="28"/>
      <c r="D12" s="29" t="s">
        <v>19</v>
      </c>
      <c r="E12" s="48" t="s">
        <v>52</v>
      </c>
      <c r="F12" s="23" t="s">
        <v>15</v>
      </c>
      <c r="G12" s="53">
        <v>0.375</v>
      </c>
      <c r="H12" s="53"/>
      <c r="I12" s="20"/>
    </row>
    <row r="13" spans="2:9" ht="11.25">
      <c r="B13" s="26" t="s">
        <v>53</v>
      </c>
      <c r="C13" s="28"/>
      <c r="D13" s="29" t="s">
        <v>19</v>
      </c>
      <c r="E13" s="48" t="s">
        <v>54</v>
      </c>
      <c r="F13" s="23" t="s">
        <v>15</v>
      </c>
      <c r="G13" s="53">
        <v>0.375</v>
      </c>
      <c r="H13" s="53"/>
      <c r="I13" s="20"/>
    </row>
    <row r="14" spans="2:9" ht="11.25">
      <c r="B14" s="26"/>
      <c r="C14" s="28"/>
      <c r="D14" s="29" t="s">
        <v>18</v>
      </c>
      <c r="E14" s="48"/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55</v>
      </c>
      <c r="C18" s="22"/>
      <c r="D18" s="22"/>
      <c r="E18" s="63" t="s">
        <v>80</v>
      </c>
      <c r="F18" s="23" t="s">
        <v>15</v>
      </c>
      <c r="G18" s="54"/>
      <c r="H18" s="54">
        <v>0.25</v>
      </c>
      <c r="I18" s="20"/>
    </row>
    <row r="19" spans="2:9" s="21" customFormat="1" ht="11.25">
      <c r="B19" s="22" t="s">
        <v>60</v>
      </c>
      <c r="C19" s="22"/>
      <c r="D19" s="22"/>
      <c r="E19" s="63" t="s">
        <v>77</v>
      </c>
      <c r="F19" s="23" t="s">
        <v>15</v>
      </c>
      <c r="G19" s="54"/>
      <c r="H19" s="54">
        <v>0.25</v>
      </c>
      <c r="I19" s="20"/>
    </row>
    <row r="20" spans="2:9" s="21" customFormat="1" ht="11.25">
      <c r="B20" s="22" t="s">
        <v>69</v>
      </c>
      <c r="C20" s="22"/>
      <c r="D20" s="22"/>
      <c r="E20" s="63" t="s">
        <v>70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0.25</v>
      </c>
      <c r="H23" s="40">
        <f>SUM(H17:H22)</f>
        <v>0.75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46</v>
      </c>
      <c r="C25" s="26"/>
      <c r="D25" s="26"/>
      <c r="E25" s="48" t="s">
        <v>47</v>
      </c>
      <c r="F25" s="23" t="s">
        <v>15</v>
      </c>
      <c r="G25" s="53"/>
      <c r="H25" s="53">
        <v>0.5</v>
      </c>
      <c r="I25" s="20"/>
    </row>
    <row r="26" spans="2:9" ht="11.25">
      <c r="B26" s="26" t="s">
        <v>68</v>
      </c>
      <c r="C26" s="26"/>
      <c r="D26" s="26"/>
      <c r="E26" s="48" t="s">
        <v>81</v>
      </c>
      <c r="F26" s="23" t="s">
        <v>15</v>
      </c>
      <c r="G26" s="53"/>
      <c r="H26" s="53">
        <v>0.5</v>
      </c>
      <c r="I26" s="20"/>
    </row>
    <row r="27" spans="2:9" ht="11.25">
      <c r="B27" s="26" t="s">
        <v>63</v>
      </c>
      <c r="C27" s="26"/>
      <c r="D27" s="26"/>
      <c r="E27" s="48" t="s">
        <v>82</v>
      </c>
      <c r="F27" s="23" t="s">
        <v>15</v>
      </c>
      <c r="G27" s="53"/>
      <c r="H27" s="53"/>
      <c r="I27" s="20" t="s">
        <v>22</v>
      </c>
    </row>
    <row r="28" spans="2:9" ht="11.25">
      <c r="B28" s="26" t="s">
        <v>71</v>
      </c>
      <c r="C28" s="26"/>
      <c r="D28" s="26"/>
      <c r="E28" s="48" t="s">
        <v>72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0</v>
      </c>
      <c r="H30" s="40">
        <f>SUM(H24:H29)</f>
        <v>1</v>
      </c>
      <c r="I30" s="25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66</v>
      </c>
      <c r="C32" s="26"/>
      <c r="D32" s="26"/>
      <c r="E32" s="48" t="s">
        <v>65</v>
      </c>
      <c r="F32" s="23"/>
      <c r="G32" s="53"/>
      <c r="H32" s="53"/>
      <c r="I32" s="20"/>
    </row>
    <row r="33" spans="2:9" ht="11.25">
      <c r="B33" s="26" t="s">
        <v>42</v>
      </c>
      <c r="C33" s="26"/>
      <c r="D33" s="26"/>
      <c r="E33" s="48" t="s">
        <v>43</v>
      </c>
      <c r="F33" s="23" t="s">
        <v>15</v>
      </c>
      <c r="G33" s="53">
        <v>0.5</v>
      </c>
      <c r="H33" s="53"/>
      <c r="I33" s="20"/>
    </row>
    <row r="34" spans="2:9" ht="11.25">
      <c r="B34" s="26" t="s">
        <v>41</v>
      </c>
      <c r="C34" s="26"/>
      <c r="D34" s="26"/>
      <c r="E34" s="48" t="s">
        <v>64</v>
      </c>
      <c r="F34" s="23" t="s">
        <v>15</v>
      </c>
      <c r="G34" s="53">
        <v>0.5</v>
      </c>
      <c r="H34" s="53"/>
      <c r="I34" s="20"/>
    </row>
    <row r="35" spans="2:9" ht="11.25">
      <c r="B35" s="26"/>
      <c r="C35" s="26"/>
      <c r="D35" s="26"/>
      <c r="E35" s="48"/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45</v>
      </c>
      <c r="C39" s="26"/>
      <c r="D39" s="26"/>
      <c r="E39" s="48" t="s">
        <v>56</v>
      </c>
      <c r="F39" s="49" t="s">
        <v>15</v>
      </c>
      <c r="G39" s="53">
        <v>1</v>
      </c>
      <c r="H39" s="53"/>
      <c r="I39" s="20"/>
    </row>
    <row r="40" spans="2:9" ht="11.25">
      <c r="B40" s="26"/>
      <c r="C40" s="26"/>
      <c r="D40" s="26"/>
      <c r="E40" s="27"/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57</v>
      </c>
      <c r="C44" s="26"/>
      <c r="D44" s="26"/>
      <c r="E44" s="48" t="s">
        <v>61</v>
      </c>
      <c r="F44" s="49" t="s">
        <v>15</v>
      </c>
      <c r="G44" s="53"/>
      <c r="H44" s="53">
        <v>0.25</v>
      </c>
      <c r="I44" s="20"/>
    </row>
    <row r="45" spans="2:9" ht="11.25">
      <c r="B45" s="26" t="s">
        <v>73</v>
      </c>
      <c r="C45" s="26"/>
      <c r="D45" s="26"/>
      <c r="E45" s="48" t="s">
        <v>74</v>
      </c>
      <c r="F45" s="49" t="s">
        <v>15</v>
      </c>
      <c r="G45" s="53">
        <v>0.25</v>
      </c>
      <c r="H45" s="53"/>
      <c r="I45" s="20"/>
    </row>
    <row r="46" spans="2:9" ht="11.25">
      <c r="B46" s="26" t="s">
        <v>40</v>
      </c>
      <c r="C46" s="28"/>
      <c r="D46" s="28"/>
      <c r="E46" s="48" t="s">
        <v>58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8"/>
      <c r="D47" s="28"/>
      <c r="E47" s="48" t="s">
        <v>75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0.75</v>
      </c>
      <c r="H49" s="40">
        <f>SUM(H43:H48)</f>
        <v>0.25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59</v>
      </c>
      <c r="C51" s="26"/>
      <c r="D51" s="26"/>
      <c r="E51" s="48" t="s">
        <v>79</v>
      </c>
      <c r="F51" s="49" t="s">
        <v>15</v>
      </c>
      <c r="G51" s="53">
        <v>0.25</v>
      </c>
      <c r="H51" s="53"/>
      <c r="I51" s="20"/>
    </row>
    <row r="52" spans="2:9" ht="11.25">
      <c r="B52" s="26" t="s">
        <v>34</v>
      </c>
      <c r="C52" s="26"/>
      <c r="D52" s="26"/>
      <c r="E52" s="48" t="s">
        <v>76</v>
      </c>
      <c r="F52" s="23" t="s">
        <v>15</v>
      </c>
      <c r="G52" s="53">
        <v>0.25</v>
      </c>
      <c r="H52" s="53"/>
      <c r="I52" s="20"/>
    </row>
    <row r="53" spans="2:9" ht="11.25">
      <c r="B53" s="26" t="s">
        <v>44</v>
      </c>
      <c r="C53" s="26"/>
      <c r="D53" s="26"/>
      <c r="E53" s="48" t="s">
        <v>67</v>
      </c>
      <c r="F53" s="23" t="s">
        <v>15</v>
      </c>
      <c r="G53" s="53">
        <v>0.25</v>
      </c>
      <c r="H53" s="53"/>
      <c r="I53" s="20"/>
    </row>
    <row r="54" spans="2:9" ht="11.25">
      <c r="B54" s="26" t="s">
        <v>36</v>
      </c>
      <c r="C54" s="26"/>
      <c r="D54" s="26"/>
      <c r="E54" s="48" t="s">
        <v>62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9">
        <f>SUM(G50:G55)</f>
        <v>1</v>
      </c>
      <c r="H56" s="40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30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5.5</v>
      </c>
      <c r="H59" s="47">
        <f>H16+H23+H30+H37+H42+H49+H56</f>
        <v>2</v>
      </c>
      <c r="I59" s="25">
        <f>I16+countCoopAbstain+countIndGenAbstain+I37+countIndREPAbstain+I49+I56</f>
        <v>2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0.7333333333333333</v>
      </c>
      <c r="H60" s="33">
        <f>IF((G59+H59)=0,"",H59/(G59+H59))</f>
        <v>0.26666666666666666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9:F40 F11:F14 F18:F21 F25:F28 F44:F47 F51:F54 F32:F35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2016-04-07T13:44:40Z</cp:lastPrinted>
  <dcterms:created xsi:type="dcterms:W3CDTF">2000-03-13T15:50:20Z</dcterms:created>
  <dcterms:modified xsi:type="dcterms:W3CDTF">2016-04-07T17:01:52Z</dcterms:modified>
  <cp:category/>
  <cp:version/>
  <cp:contentType/>
  <cp:contentStatus/>
</cp:coreProperties>
</file>