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0" yWindow="65401" windowWidth="17115" windowHeight="10995" activeTab="13"/>
  </bookViews>
  <sheets>
    <sheet name="2002" sheetId="1" r:id="rId1"/>
    <sheet name="2003" sheetId="2" r:id="rId2"/>
    <sheet name="2004" sheetId="3" r:id="rId3"/>
    <sheet name="2005" sheetId="4" r:id="rId4"/>
    <sheet name="2006" sheetId="5" r:id="rId5"/>
    <sheet name="2007" sheetId="6" r:id="rId6"/>
    <sheet name="2008" sheetId="7" r:id="rId7"/>
    <sheet name="2009" sheetId="8" r:id="rId8"/>
    <sheet name="2010" sheetId="9" r:id="rId9"/>
    <sheet name="2011" sheetId="10" r:id="rId10"/>
    <sheet name="2012" sheetId="11" r:id="rId11"/>
    <sheet name="2013" sheetId="12" r:id="rId12"/>
    <sheet name="2014" sheetId="13" r:id="rId13"/>
    <sheet name="2015" sheetId="14" r:id="rId14"/>
  </sheets>
  <definedNames>
    <definedName name="dande">#REF!</definedName>
  </definedNames>
  <calcPr fullCalcOnLoad="1"/>
</workbook>
</file>

<file path=xl/sharedStrings.xml><?xml version="1.0" encoding="utf-8"?>
<sst xmlns="http://schemas.openxmlformats.org/spreadsheetml/2006/main" count="713" uniqueCount="74">
  <si>
    <t>ELECTRIC RELIABILITY COUNCIL OF TEXAS</t>
  </si>
  <si>
    <t xml:space="preserve"> ENERGY BY FUEL TYPES FOR 2004</t>
  </si>
  <si>
    <t>Updated:1/19/2005</t>
  </si>
  <si>
    <t>Differences in the totals here and the total for ERCOT are attributable to DC ties and rounding.</t>
  </si>
  <si>
    <t>These values are based on initial settlements and will not be updated with subsequent settlements.</t>
  </si>
  <si>
    <t xml:space="preserve"> ENERGY BY FUEL TYPE, MWh</t>
  </si>
  <si>
    <t>Fuel Types</t>
  </si>
  <si>
    <t>Jan</t>
  </si>
  <si>
    <t>Feb</t>
  </si>
  <si>
    <t>Mar</t>
  </si>
  <si>
    <t>Apr</t>
  </si>
  <si>
    <t>May</t>
  </si>
  <si>
    <t>Jun</t>
  </si>
  <si>
    <t>Jul</t>
  </si>
  <si>
    <t>Aug</t>
  </si>
  <si>
    <t>Sep</t>
  </si>
  <si>
    <t>Oct</t>
  </si>
  <si>
    <t>Nov</t>
  </si>
  <si>
    <t>Dec</t>
  </si>
  <si>
    <t>Annual</t>
  </si>
  <si>
    <t xml:space="preserve">Natural Gas </t>
  </si>
  <si>
    <t>Coal</t>
  </si>
  <si>
    <t>Nuclear</t>
  </si>
  <si>
    <t>Wind</t>
  </si>
  <si>
    <t>Water</t>
  </si>
  <si>
    <t>Other</t>
  </si>
  <si>
    <t>Diesel</t>
  </si>
  <si>
    <t>Total</t>
  </si>
  <si>
    <t xml:space="preserve"> ENERGY BY FUEL TYPE, PERCENTAGE</t>
  </si>
  <si>
    <t>"Other" includes petroleum coke, landfill gas, biomass solids, biomas gases, and any unknown fuel.</t>
  </si>
  <si>
    <t>In a deregulated market companies are not required to notify ERCOT when their dual fuel units are using secondary fuel.  Therefore, values shown here  are calculated based on primary fuel type and may not exactly reflect the fuels being used by dual fuel units.  Dual fuel units are included in the category of their primary fuel.</t>
  </si>
  <si>
    <t xml:space="preserve"> ENERGY BY FUEL TYPES FOR 2005</t>
  </si>
  <si>
    <t>Updated: 01/19/2006</t>
  </si>
  <si>
    <t xml:space="preserve"> ENERGY BY FUEL TYPES FOR 2006</t>
  </si>
  <si>
    <t>Updated: 1/9/2007</t>
  </si>
  <si>
    <t>Companies are not required to notify ERCOT when their dual fuel units are using secondary fuel.  Therefore, values shown here  are calculated based on primary fuel type and may not exactly reflect the fuels being used by dual fuel units.  Dual fuel units are included in the category of their primary fuel.</t>
  </si>
  <si>
    <t>Differences in the totals here and the total for ERCOT are attributable to energy across DC ties, rounding, and subsequent settlements.</t>
  </si>
  <si>
    <t xml:space="preserve"> ENERGY BY FUEL TYPE FOR 2007</t>
  </si>
  <si>
    <t xml:space="preserve"> ENERGY BY FUEL TYPE, PERCENT</t>
  </si>
  <si>
    <t>Fuel</t>
  </si>
  <si>
    <t xml:space="preserve">Coal </t>
  </si>
  <si>
    <t xml:space="preserve">Gas </t>
  </si>
  <si>
    <t xml:space="preserve">Hydro </t>
  </si>
  <si>
    <t xml:space="preserve">Nuclear </t>
  </si>
  <si>
    <t xml:space="preserve">Oth </t>
  </si>
  <si>
    <t xml:space="preserve">Wnd </t>
  </si>
  <si>
    <t>Grand Total</t>
  </si>
  <si>
    <t xml:space="preserve"> ENERGY BY FUEL TYPE FOR 2010</t>
  </si>
  <si>
    <t>Updated</t>
  </si>
  <si>
    <t>YTD/Annual</t>
  </si>
  <si>
    <t xml:space="preserve"> ENERGY BY FUEL TYPE FOR 2009</t>
  </si>
  <si>
    <t xml:space="preserve"> ENERGY BY FUEL TYPE FOR 2008</t>
  </si>
  <si>
    <t>Updated: 01/11/2008</t>
  </si>
  <si>
    <t xml:space="preserve"> ENERGY BY FUEL TYPE FOR 2011</t>
  </si>
  <si>
    <t xml:space="preserve"> ENERGY BY FUEL TYPE FOR 2012</t>
  </si>
  <si>
    <t xml:space="preserve">Net DC/BLT </t>
  </si>
  <si>
    <t>Net DC/BLT</t>
  </si>
  <si>
    <t>A positive value in the 'Net DC/BLT' row indicates import of power, negative indicates export.</t>
  </si>
  <si>
    <t>Updated 1/8/2013</t>
  </si>
  <si>
    <t xml:space="preserve"> ENERGY BY FUEL TYPE FOR 2013</t>
  </si>
  <si>
    <t>"Other" includes solar, petroleum coke, landfill gas, biomass solids, biomass gases, and any unknown fuel.</t>
  </si>
  <si>
    <t>Updated 1/8/2014</t>
  </si>
  <si>
    <t>Net DC Ties</t>
  </si>
  <si>
    <t>"Other" includes petroleum coke, landfill gas, biomass solids, biomas gases, solar and any unknown fuel.</t>
  </si>
  <si>
    <t>Updated 9/19/2012</t>
  </si>
  <si>
    <t xml:space="preserve"> ENERGY BY FUEL TYPE FOR 2014</t>
  </si>
  <si>
    <t>Companies are not required to notify ERCOT when their dual fuel units are using secondary fuel.  Therefore, values shown here are calculated based on primary fuel type and may not exactly reflect the fuels being used by dual fuel units.  Dual fuel units are included in the category of their primary fuel.</t>
  </si>
  <si>
    <t xml:space="preserve"> ENERGY BY FUEL TYPE FOR 2015</t>
  </si>
  <si>
    <t>Aug*</t>
  </si>
  <si>
    <t>Sep*</t>
  </si>
  <si>
    <t>Oct*</t>
  </si>
  <si>
    <t>Nov*</t>
  </si>
  <si>
    <t>Dec*</t>
  </si>
  <si>
    <t>*Information for 2015 for this month has been updated based on final settlements.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</si>
</sst>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0.0%"/>
    <numFmt numFmtId="167" formatCode="mmm"/>
    <numFmt numFmtId="168" formatCode="mmm\-yyyy"/>
    <numFmt numFmtId="169" formatCode="ddd"/>
    <numFmt numFmtId="170" formatCode="00000"/>
    <numFmt numFmtId="171" formatCode="00000."/>
    <numFmt numFmtId="172" formatCode="hh:mm\ AM/PM"/>
    <numFmt numFmtId="173" formatCode="hh:mm:ss\ AM/PM"/>
    <numFmt numFmtId="174" formatCode="mmmm"/>
    <numFmt numFmtId="175" formatCode="mmmm/yyyy"/>
    <numFmt numFmtId="176" formatCode="mmmm\-yyyy"/>
    <numFmt numFmtId="177" formatCode="mmmm\-yy"/>
    <numFmt numFmtId="178" formatCode="dd\-mmm\-yy"/>
    <numFmt numFmtId="179" formatCode="m/d/yy"/>
    <numFmt numFmtId="180" formatCode="0_)"/>
    <numFmt numFmtId="181" formatCode="[$-409]dddd\,\ mmmm\ dd\,\ yyyy"/>
    <numFmt numFmtId="182" formatCode="[$-409]h:mm:ss\ AM/PM"/>
    <numFmt numFmtId="183" formatCode="h:mm;@"/>
    <numFmt numFmtId="184" formatCode="#,##0.000"/>
    <numFmt numFmtId="185" formatCode="#,##0.0000"/>
    <numFmt numFmtId="186" formatCode="[$-F800]dddd\,\ mmmm\ dd\,\ yyyy"/>
  </numFmts>
  <fonts count="65">
    <font>
      <sz val="10"/>
      <name val="Arial"/>
      <family val="0"/>
    </font>
    <font>
      <sz val="10"/>
      <name val="Helv"/>
      <family val="0"/>
    </font>
    <font>
      <u val="single"/>
      <sz val="10"/>
      <color indexed="36"/>
      <name val="Helv"/>
      <family val="0"/>
    </font>
    <font>
      <u val="single"/>
      <sz val="10"/>
      <color indexed="12"/>
      <name val="Helv"/>
      <family val="0"/>
    </font>
    <font>
      <sz val="8"/>
      <name val="Helv"/>
      <family val="0"/>
    </font>
    <font>
      <b/>
      <u val="single"/>
      <sz val="16"/>
      <color indexed="48"/>
      <name val="Arial"/>
      <family val="2"/>
    </font>
    <font>
      <sz val="9"/>
      <name val="Arial"/>
      <family val="2"/>
    </font>
    <font>
      <b/>
      <u val="single"/>
      <sz val="16"/>
      <color indexed="16"/>
      <name val="Arial"/>
      <family val="2"/>
    </font>
    <font>
      <b/>
      <sz val="9"/>
      <color indexed="10"/>
      <name val="Arial"/>
      <family val="2"/>
    </font>
    <font>
      <b/>
      <sz val="11"/>
      <color indexed="16"/>
      <name val="Arial"/>
      <family val="2"/>
    </font>
    <font>
      <b/>
      <sz val="11"/>
      <name val="Arial"/>
      <family val="2"/>
    </font>
    <font>
      <b/>
      <i/>
      <sz val="9"/>
      <name val="Arial"/>
      <family val="2"/>
    </font>
    <font>
      <b/>
      <sz val="9"/>
      <name val="Arial"/>
      <family val="2"/>
    </font>
    <font>
      <b/>
      <sz val="11"/>
      <color indexed="10"/>
      <name val="Arial"/>
      <family val="2"/>
    </font>
    <font>
      <b/>
      <sz val="14"/>
      <color indexed="16"/>
      <name val="Arial"/>
      <family val="2"/>
    </font>
    <font>
      <b/>
      <i/>
      <sz val="11"/>
      <name val="Arial"/>
      <family val="2"/>
    </font>
    <font>
      <i/>
      <sz val="9"/>
      <name val="Arial"/>
      <family val="2"/>
    </font>
    <font>
      <i/>
      <sz val="10"/>
      <name val="Arial"/>
      <family val="2"/>
    </font>
    <font>
      <b/>
      <sz val="10"/>
      <name val="Arial"/>
      <family val="2"/>
    </font>
    <font>
      <sz val="10"/>
      <color indexed="8"/>
      <name val="Helv"/>
      <family val="0"/>
    </font>
    <font>
      <sz val="8"/>
      <color indexed="8"/>
      <name val="Helv"/>
      <family val="0"/>
    </font>
    <font>
      <sz val="6"/>
      <color indexed="8"/>
      <name val="Helv"/>
      <family val="0"/>
    </font>
    <font>
      <b/>
      <sz val="9"/>
      <color indexed="16"/>
      <name val="Arial"/>
      <family val="2"/>
    </font>
    <font>
      <b/>
      <u val="single"/>
      <sz val="14"/>
      <color indexed="48"/>
      <name val="Arial"/>
      <family val="2"/>
    </font>
    <font>
      <b/>
      <u val="single"/>
      <sz val="14"/>
      <color indexed="16"/>
      <name val="Arial"/>
      <family val="2"/>
    </font>
    <font>
      <sz val="8"/>
      <name val="Arial"/>
      <family val="2"/>
    </font>
    <font>
      <b/>
      <u val="single"/>
      <sz val="12"/>
      <color indexed="48"/>
      <name val="Arial"/>
      <family val="2"/>
    </font>
    <font>
      <b/>
      <u val="single"/>
      <sz val="12"/>
      <color indexed="16"/>
      <name val="Arial"/>
      <family val="2"/>
    </font>
    <font>
      <sz val="5"/>
      <color indexed="8"/>
      <name val="Arial"/>
      <family val="0"/>
    </font>
    <font>
      <sz val="6"/>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9">
    <xf numFmtId="0" fontId="0" fillId="0" borderId="0" xfId="0" applyAlignment="1">
      <alignment/>
    </xf>
    <xf numFmtId="0" fontId="6" fillId="0" borderId="0" xfId="58" applyFont="1" applyBorder="1">
      <alignment/>
      <protection/>
    </xf>
    <xf numFmtId="0" fontId="6" fillId="0" borderId="0" xfId="58" applyFont="1" applyBorder="1" applyAlignment="1">
      <alignment horizontal="left"/>
      <protection/>
    </xf>
    <xf numFmtId="0" fontId="10" fillId="0" borderId="0" xfId="58" applyFont="1" applyBorder="1" applyAlignment="1">
      <alignment horizontal="center"/>
      <protection/>
    </xf>
    <xf numFmtId="0" fontId="11" fillId="0" borderId="10" xfId="58" applyFont="1" applyBorder="1" applyAlignment="1">
      <alignment horizontal="center"/>
      <protection/>
    </xf>
    <xf numFmtId="0" fontId="12" fillId="0" borderId="10" xfId="58" applyFont="1" applyBorder="1" applyAlignment="1">
      <alignment horizontal="center"/>
      <protection/>
    </xf>
    <xf numFmtId="0" fontId="6" fillId="0" borderId="11" xfId="58" applyFont="1" applyBorder="1">
      <alignment/>
      <protection/>
    </xf>
    <xf numFmtId="3" fontId="6" fillId="33" borderId="11" xfId="58" applyNumberFormat="1" applyFont="1" applyFill="1" applyBorder="1" applyAlignment="1">
      <alignment horizontal="right"/>
      <protection/>
    </xf>
    <xf numFmtId="3" fontId="6" fillId="0" borderId="11" xfId="58" applyNumberFormat="1" applyFont="1" applyBorder="1" applyAlignment="1">
      <alignment horizontal="right"/>
      <protection/>
    </xf>
    <xf numFmtId="0" fontId="6" fillId="0" borderId="0" xfId="58" applyFont="1" applyBorder="1" applyAlignment="1">
      <alignment horizontal="center"/>
      <protection/>
    </xf>
    <xf numFmtId="3" fontId="6" fillId="33" borderId="12" xfId="58" applyNumberFormat="1" applyFont="1" applyFill="1" applyBorder="1" applyAlignment="1">
      <alignment horizontal="right"/>
      <protection/>
    </xf>
    <xf numFmtId="3" fontId="6" fillId="0" borderId="12" xfId="58" applyNumberFormat="1" applyFont="1" applyBorder="1" applyAlignment="1">
      <alignment horizontal="right"/>
      <protection/>
    </xf>
    <xf numFmtId="3" fontId="6" fillId="0" borderId="0" xfId="58" applyNumberFormat="1" applyFont="1" applyBorder="1">
      <alignment/>
      <protection/>
    </xf>
    <xf numFmtId="166" fontId="6" fillId="33" borderId="11" xfId="58" applyNumberFormat="1" applyFont="1" applyFill="1" applyBorder="1" applyAlignment="1">
      <alignment horizontal="right"/>
      <protection/>
    </xf>
    <xf numFmtId="166" fontId="6" fillId="0" borderId="11" xfId="58" applyNumberFormat="1" applyFont="1" applyBorder="1" applyAlignment="1">
      <alignment horizontal="right"/>
      <protection/>
    </xf>
    <xf numFmtId="166" fontId="6" fillId="33" borderId="11" xfId="58" applyNumberFormat="1" applyFont="1" applyFill="1" applyBorder="1">
      <alignment/>
      <protection/>
    </xf>
    <xf numFmtId="166" fontId="6" fillId="0" borderId="11" xfId="58" applyNumberFormat="1" applyFont="1" applyBorder="1">
      <alignment/>
      <protection/>
    </xf>
    <xf numFmtId="0" fontId="8" fillId="0" borderId="0" xfId="0" applyFont="1" applyBorder="1" applyAlignment="1">
      <alignment horizontal="center"/>
    </xf>
    <xf numFmtId="0" fontId="6" fillId="0" borderId="0" xfId="0" applyFont="1" applyBorder="1" applyAlignment="1">
      <alignment horizontal="left"/>
    </xf>
    <xf numFmtId="0" fontId="8" fillId="0" borderId="0" xfId="0" applyFont="1" applyBorder="1" applyAlignment="1">
      <alignment/>
    </xf>
    <xf numFmtId="0" fontId="6" fillId="0" borderId="0" xfId="0" applyFont="1" applyBorder="1" applyAlignment="1">
      <alignment/>
    </xf>
    <xf numFmtId="0" fontId="10" fillId="0" borderId="0" xfId="0" applyFont="1" applyBorder="1" applyAlignment="1">
      <alignment horizontal="center"/>
    </xf>
    <xf numFmtId="0" fontId="15" fillId="0" borderId="11" xfId="0" applyFont="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0" fontId="10" fillId="0" borderId="0" xfId="0" applyFont="1" applyBorder="1" applyAlignment="1">
      <alignment/>
    </xf>
    <xf numFmtId="3" fontId="10" fillId="0" borderId="0" xfId="0" applyNumberFormat="1" applyFont="1" applyBorder="1" applyAlignment="1">
      <alignment/>
    </xf>
    <xf numFmtId="0" fontId="8" fillId="0" borderId="0" xfId="0" applyFont="1" applyFill="1" applyBorder="1" applyAlignment="1">
      <alignment/>
    </xf>
    <xf numFmtId="0" fontId="6" fillId="0" borderId="0" xfId="0" applyFont="1" applyBorder="1" applyAlignment="1">
      <alignment horizontal="center"/>
    </xf>
    <xf numFmtId="0" fontId="16" fillId="0" borderId="11" xfId="0" applyFont="1" applyBorder="1" applyAlignment="1">
      <alignment horizontal="center"/>
    </xf>
    <xf numFmtId="0" fontId="6" fillId="0" borderId="11" xfId="0" applyFont="1" applyBorder="1" applyAlignment="1">
      <alignment horizontal="center"/>
    </xf>
    <xf numFmtId="0" fontId="6" fillId="0" borderId="11" xfId="0" applyFont="1" applyBorder="1" applyAlignment="1">
      <alignment/>
    </xf>
    <xf numFmtId="3" fontId="6" fillId="33" borderId="11" xfId="0" applyNumberFormat="1" applyFont="1" applyFill="1" applyBorder="1" applyAlignment="1">
      <alignment horizontal="right"/>
    </xf>
    <xf numFmtId="3" fontId="6" fillId="0" borderId="11" xfId="0" applyNumberFormat="1" applyFont="1" applyBorder="1" applyAlignment="1">
      <alignment horizontal="right"/>
    </xf>
    <xf numFmtId="3" fontId="6" fillId="33" borderId="12" xfId="0" applyNumberFormat="1" applyFont="1" applyFill="1" applyBorder="1" applyAlignment="1">
      <alignment horizontal="right"/>
    </xf>
    <xf numFmtId="3" fontId="6" fillId="0" borderId="12" xfId="0" applyNumberFormat="1" applyFont="1" applyBorder="1" applyAlignment="1">
      <alignment horizontal="right"/>
    </xf>
    <xf numFmtId="3" fontId="6" fillId="0" borderId="0" xfId="0" applyNumberFormat="1" applyFont="1" applyBorder="1" applyAlignment="1">
      <alignment/>
    </xf>
    <xf numFmtId="166" fontId="6" fillId="33" borderId="11" xfId="0" applyNumberFormat="1" applyFont="1" applyFill="1" applyBorder="1" applyAlignment="1">
      <alignment horizontal="right"/>
    </xf>
    <xf numFmtId="166" fontId="6" fillId="0" borderId="11" xfId="0" applyNumberFormat="1" applyFont="1" applyBorder="1" applyAlignment="1">
      <alignment horizontal="right"/>
    </xf>
    <xf numFmtId="166" fontId="6" fillId="0" borderId="11" xfId="0" applyNumberFormat="1" applyFont="1" applyBorder="1" applyAlignment="1">
      <alignment/>
    </xf>
    <xf numFmtId="0" fontId="17" fillId="0" borderId="11"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3" fontId="0" fillId="33" borderId="11" xfId="0" applyNumberFormat="1" applyFont="1" applyFill="1" applyBorder="1" applyAlignment="1">
      <alignment horizontal="right"/>
    </xf>
    <xf numFmtId="166" fontId="0" fillId="33" borderId="11" xfId="0" applyNumberFormat="1" applyFont="1" applyFill="1" applyBorder="1" applyAlignment="1">
      <alignment horizontal="right"/>
    </xf>
    <xf numFmtId="166" fontId="0" fillId="33" borderId="11" xfId="0" applyNumberFormat="1" applyFont="1" applyFill="1" applyBorder="1" applyAlignment="1">
      <alignment/>
    </xf>
    <xf numFmtId="0" fontId="18" fillId="0" borderId="11" xfId="0" applyFont="1" applyBorder="1" applyAlignment="1">
      <alignment horizontal="center"/>
    </xf>
    <xf numFmtId="0" fontId="18" fillId="0" borderId="11" xfId="0" applyFont="1" applyBorder="1" applyAlignment="1">
      <alignment/>
    </xf>
    <xf numFmtId="3" fontId="0" fillId="0" borderId="11" xfId="0" applyNumberFormat="1" applyBorder="1" applyAlignment="1">
      <alignment/>
    </xf>
    <xf numFmtId="10" fontId="0" fillId="0" borderId="11" xfId="0" applyNumberFormat="1" applyBorder="1" applyAlignment="1">
      <alignment/>
    </xf>
    <xf numFmtId="10" fontId="18" fillId="0" borderId="11" xfId="0" applyNumberFormat="1" applyFont="1" applyBorder="1" applyAlignment="1">
      <alignment/>
    </xf>
    <xf numFmtId="3" fontId="18" fillId="0" borderId="11" xfId="0" applyNumberFormat="1" applyFont="1" applyBorder="1" applyAlignment="1">
      <alignment/>
    </xf>
    <xf numFmtId="0" fontId="6" fillId="0" borderId="0" xfId="57" applyFont="1" applyBorder="1">
      <alignment/>
      <protection/>
    </xf>
    <xf numFmtId="0" fontId="6" fillId="0" borderId="0" xfId="57" applyFont="1" applyBorder="1" applyAlignment="1">
      <alignment horizontal="left"/>
      <protection/>
    </xf>
    <xf numFmtId="0" fontId="13" fillId="0" borderId="0" xfId="57" applyFont="1" applyBorder="1" applyAlignment="1">
      <alignment/>
      <protection/>
    </xf>
    <xf numFmtId="0" fontId="13" fillId="0" borderId="0" xfId="57" applyFont="1" applyBorder="1" applyAlignment="1">
      <alignment horizontal="right"/>
      <protection/>
    </xf>
    <xf numFmtId="14" fontId="13" fillId="0" borderId="0" xfId="57" applyNumberFormat="1" applyFont="1" applyBorder="1" applyAlignment="1">
      <alignment horizontal="left"/>
      <protection/>
    </xf>
    <xf numFmtId="0" fontId="10" fillId="0" borderId="0" xfId="57" applyFont="1" applyBorder="1" applyAlignment="1">
      <alignment horizontal="center"/>
      <protection/>
    </xf>
    <xf numFmtId="0" fontId="15" fillId="0" borderId="11" xfId="57" applyFont="1" applyBorder="1" applyAlignment="1">
      <alignment horizontal="center"/>
      <protection/>
    </xf>
    <xf numFmtId="0" fontId="10" fillId="0" borderId="11" xfId="57" applyFont="1" applyBorder="1" applyAlignment="1">
      <alignment horizontal="center"/>
      <protection/>
    </xf>
    <xf numFmtId="0" fontId="10" fillId="0" borderId="11" xfId="57" applyFont="1" applyBorder="1">
      <alignment/>
      <protection/>
    </xf>
    <xf numFmtId="3" fontId="10" fillId="33" borderId="11" xfId="57" applyNumberFormat="1" applyFont="1" applyFill="1" applyBorder="1" applyAlignment="1">
      <alignment horizontal="right"/>
      <protection/>
    </xf>
    <xf numFmtId="0" fontId="6" fillId="0" borderId="0" xfId="57" applyFont="1" applyBorder="1" applyAlignment="1">
      <alignment horizontal="center"/>
      <protection/>
    </xf>
    <xf numFmtId="0" fontId="10" fillId="0" borderId="0" xfId="57" applyFont="1" applyBorder="1">
      <alignment/>
      <protection/>
    </xf>
    <xf numFmtId="3" fontId="10" fillId="0" borderId="0" xfId="57" applyNumberFormat="1" applyFont="1" applyBorder="1">
      <alignment/>
      <protection/>
    </xf>
    <xf numFmtId="166" fontId="10" fillId="33" borderId="11" xfId="57" applyNumberFormat="1" applyFont="1" applyFill="1" applyBorder="1" applyAlignment="1">
      <alignment horizontal="right"/>
      <protection/>
    </xf>
    <xf numFmtId="0" fontId="8" fillId="0" borderId="0" xfId="57" applyFont="1" applyBorder="1" applyAlignment="1">
      <alignment horizontal="center"/>
      <protection/>
    </xf>
    <xf numFmtId="0" fontId="8" fillId="33" borderId="0" xfId="57" applyFont="1" applyFill="1" applyBorder="1" applyAlignment="1">
      <alignment horizontal="left"/>
      <protection/>
    </xf>
    <xf numFmtId="166" fontId="10" fillId="33" borderId="11" xfId="57" applyNumberFormat="1" applyFont="1" applyFill="1" applyBorder="1">
      <alignment/>
      <protection/>
    </xf>
    <xf numFmtId="0" fontId="8" fillId="0" borderId="0" xfId="57" applyFont="1" applyFill="1" applyBorder="1" applyAlignment="1">
      <alignment/>
      <protection/>
    </xf>
    <xf numFmtId="0" fontId="8" fillId="0" borderId="0" xfId="57" applyFont="1" applyBorder="1" applyAlignment="1">
      <alignment/>
      <protection/>
    </xf>
    <xf numFmtId="0" fontId="8" fillId="33" borderId="0" xfId="0" applyFont="1" applyFill="1" applyBorder="1" applyAlignment="1">
      <alignment horizontal="left"/>
    </xf>
    <xf numFmtId="0" fontId="13" fillId="0" borderId="0" xfId="0" applyFont="1" applyBorder="1" applyAlignment="1">
      <alignment/>
    </xf>
    <xf numFmtId="0" fontId="13" fillId="0" borderId="0" xfId="0" applyFont="1" applyBorder="1" applyAlignment="1">
      <alignment horizontal="right"/>
    </xf>
    <xf numFmtId="3" fontId="10" fillId="33" borderId="11" xfId="0" applyNumberFormat="1" applyFont="1" applyFill="1" applyBorder="1" applyAlignment="1">
      <alignment horizontal="right"/>
    </xf>
    <xf numFmtId="166" fontId="10" fillId="33" borderId="11" xfId="0" applyNumberFormat="1" applyFont="1" applyFill="1" applyBorder="1" applyAlignment="1">
      <alignment horizontal="right"/>
    </xf>
    <xf numFmtId="0" fontId="12" fillId="0" borderId="0" xfId="0" applyFont="1" applyBorder="1" applyAlignment="1">
      <alignment/>
    </xf>
    <xf numFmtId="0" fontId="8" fillId="0" borderId="0" xfId="0" applyFont="1" applyFill="1" applyBorder="1" applyAlignment="1">
      <alignment horizontal="left"/>
    </xf>
    <xf numFmtId="0" fontId="8" fillId="33" borderId="0" xfId="0" applyFont="1" applyFill="1" applyBorder="1" applyAlignment="1">
      <alignment horizontal="left" vertical="center"/>
    </xf>
    <xf numFmtId="0" fontId="22" fillId="0" borderId="0" xfId="0" applyFont="1" applyBorder="1" applyAlignment="1">
      <alignment horizontal="center"/>
    </xf>
    <xf numFmtId="0" fontId="12" fillId="0" borderId="0" xfId="0" applyFont="1" applyBorder="1" applyAlignment="1">
      <alignment horizontal="center"/>
    </xf>
    <xf numFmtId="3" fontId="12" fillId="0" borderId="0" xfId="0" applyNumberFormat="1" applyFont="1" applyBorder="1" applyAlignment="1">
      <alignment horizontal="center"/>
    </xf>
    <xf numFmtId="0" fontId="11" fillId="0" borderId="11" xfId="0" applyFont="1" applyBorder="1" applyAlignment="1">
      <alignment horizontal="center"/>
    </xf>
    <xf numFmtId="0" fontId="12" fillId="0" borderId="11" xfId="0" applyFont="1" applyBorder="1" applyAlignment="1">
      <alignment horizontal="center"/>
    </xf>
    <xf numFmtId="0" fontId="12" fillId="0" borderId="11" xfId="0" applyFont="1" applyBorder="1" applyAlignment="1">
      <alignment/>
    </xf>
    <xf numFmtId="3" fontId="12" fillId="33" borderId="11" xfId="0" applyNumberFormat="1" applyFont="1" applyFill="1" applyBorder="1" applyAlignment="1">
      <alignment horizontal="right"/>
    </xf>
    <xf numFmtId="3" fontId="12" fillId="0" borderId="0" xfId="0" applyNumberFormat="1" applyFont="1" applyBorder="1" applyAlignment="1">
      <alignment/>
    </xf>
    <xf numFmtId="166" fontId="12" fillId="33" borderId="11" xfId="0" applyNumberFormat="1" applyFont="1" applyFill="1" applyBorder="1" applyAlignment="1">
      <alignment horizontal="right"/>
    </xf>
    <xf numFmtId="166" fontId="12" fillId="34" borderId="11" xfId="0" applyNumberFormat="1" applyFont="1" applyFill="1" applyBorder="1" applyAlignment="1">
      <alignment horizontal="right"/>
    </xf>
    <xf numFmtId="0" fontId="6" fillId="0" borderId="0" xfId="0" applyFont="1" applyFill="1" applyBorder="1" applyAlignment="1">
      <alignment horizontal="left" vertical="center"/>
    </xf>
    <xf numFmtId="0" fontId="25" fillId="0" borderId="0" xfId="0" applyFont="1" applyBorder="1" applyAlignment="1">
      <alignment/>
    </xf>
    <xf numFmtId="0" fontId="25" fillId="0" borderId="0" xfId="0" applyFont="1" applyBorder="1" applyAlignment="1">
      <alignment horizontal="left"/>
    </xf>
    <xf numFmtId="0" fontId="25" fillId="0" borderId="0" xfId="0" applyFont="1" applyBorder="1" applyAlignment="1">
      <alignment horizontal="center"/>
    </xf>
    <xf numFmtId="0" fontId="25" fillId="0" borderId="0" xfId="0" applyFont="1" applyBorder="1" applyAlignment="1">
      <alignment/>
    </xf>
    <xf numFmtId="3" fontId="10" fillId="0" borderId="0" xfId="0" applyNumberFormat="1" applyFont="1" applyBorder="1" applyAlignment="1">
      <alignment horizontal="center"/>
    </xf>
    <xf numFmtId="3" fontId="10" fillId="0" borderId="0" xfId="57" applyNumberFormat="1" applyFont="1" applyBorder="1" applyAlignment="1">
      <alignment horizontal="center"/>
      <protection/>
    </xf>
    <xf numFmtId="0" fontId="1" fillId="0" borderId="0" xfId="57">
      <alignment/>
      <protection/>
    </xf>
    <xf numFmtId="0" fontId="13" fillId="0" borderId="0" xfId="57" applyFont="1" applyBorder="1" applyAlignment="1">
      <alignment horizontal="left"/>
      <protection/>
    </xf>
    <xf numFmtId="0" fontId="8" fillId="0" borderId="0" xfId="0" applyFont="1" applyBorder="1" applyAlignment="1">
      <alignment horizontal="left" wrapText="1"/>
    </xf>
    <xf numFmtId="0" fontId="8" fillId="0" borderId="0" xfId="0" applyFont="1" applyFill="1" applyBorder="1" applyAlignment="1">
      <alignment horizontal="left"/>
    </xf>
    <xf numFmtId="0" fontId="9" fillId="0" borderId="0" xfId="58" applyFont="1" applyBorder="1" applyAlignment="1">
      <alignment horizontal="center"/>
      <protection/>
    </xf>
    <xf numFmtId="0" fontId="5" fillId="0" borderId="0" xfId="58" applyFont="1" applyBorder="1" applyAlignment="1">
      <alignment horizontal="center"/>
      <protection/>
    </xf>
    <xf numFmtId="0" fontId="7" fillId="35" borderId="0" xfId="58" applyNumberFormat="1" applyFont="1" applyFill="1" applyBorder="1" applyAlignment="1">
      <alignment horizontal="center"/>
      <protection/>
    </xf>
    <xf numFmtId="0" fontId="8" fillId="0" borderId="0" xfId="58" applyFont="1" applyBorder="1" applyAlignment="1">
      <alignment horizontal="center"/>
      <protection/>
    </xf>
    <xf numFmtId="0" fontId="8" fillId="33" borderId="0" xfId="0" applyFont="1" applyFill="1" applyBorder="1" applyAlignment="1">
      <alignment horizontal="left"/>
    </xf>
    <xf numFmtId="0" fontId="14" fillId="0" borderId="0" xfId="0" applyFont="1" applyBorder="1" applyAlignment="1">
      <alignment horizontal="center"/>
    </xf>
    <xf numFmtId="0" fontId="8" fillId="33" borderId="0" xfId="0" applyFont="1" applyFill="1" applyBorder="1" applyAlignment="1">
      <alignment horizontal="center"/>
    </xf>
    <xf numFmtId="0" fontId="5" fillId="0" borderId="0" xfId="0" applyFont="1" applyBorder="1" applyAlignment="1">
      <alignment horizontal="center"/>
    </xf>
    <xf numFmtId="0" fontId="7" fillId="35" borderId="0" xfId="0" applyNumberFormat="1" applyFont="1" applyFill="1" applyBorder="1" applyAlignment="1">
      <alignment horizontal="center"/>
    </xf>
    <xf numFmtId="0" fontId="13" fillId="0" borderId="0" xfId="0" applyFont="1" applyBorder="1" applyAlignment="1">
      <alignment horizontal="center"/>
    </xf>
    <xf numFmtId="0" fontId="8" fillId="33" borderId="0" xfId="57" applyFont="1" applyFill="1" applyBorder="1" applyAlignment="1">
      <alignment horizontal="left"/>
      <protection/>
    </xf>
    <xf numFmtId="0" fontId="5" fillId="0" borderId="0" xfId="57" applyFont="1" applyBorder="1" applyAlignment="1">
      <alignment horizontal="center"/>
      <protection/>
    </xf>
    <xf numFmtId="0" fontId="7" fillId="35" borderId="0" xfId="57" applyNumberFormat="1" applyFont="1" applyFill="1" applyBorder="1" applyAlignment="1">
      <alignment horizontal="center"/>
      <protection/>
    </xf>
    <xf numFmtId="0" fontId="14" fillId="0" borderId="0" xfId="57" applyFont="1" applyBorder="1" applyAlignment="1">
      <alignment horizontal="center"/>
      <protection/>
    </xf>
    <xf numFmtId="0" fontId="8" fillId="0" borderId="0" xfId="57" applyFont="1" applyBorder="1" applyAlignment="1">
      <alignment horizontal="left" wrapText="1"/>
      <protection/>
    </xf>
    <xf numFmtId="14" fontId="13" fillId="0" borderId="0" xfId="0" applyNumberFormat="1" applyFont="1" applyBorder="1" applyAlignment="1">
      <alignment horizontal="center"/>
    </xf>
    <xf numFmtId="0" fontId="23" fillId="0" borderId="0" xfId="0" applyFont="1" applyBorder="1" applyAlignment="1">
      <alignment horizontal="center"/>
    </xf>
    <xf numFmtId="0" fontId="24" fillId="35" borderId="0" xfId="0" applyNumberFormat="1" applyFont="1" applyFill="1" applyBorder="1" applyAlignment="1">
      <alignment horizontal="center"/>
    </xf>
    <xf numFmtId="0" fontId="22" fillId="0" borderId="0" xfId="0" applyFont="1" applyBorder="1" applyAlignment="1">
      <alignment horizontal="center"/>
    </xf>
    <xf numFmtId="0" fontId="8" fillId="0" borderId="0" xfId="0" applyFont="1" applyBorder="1" applyAlignment="1">
      <alignment horizontal="left" vertical="center" wrapText="1"/>
    </xf>
    <xf numFmtId="0" fontId="64" fillId="0" borderId="0" xfId="0" applyFont="1" applyBorder="1" applyAlignment="1">
      <alignment horizontal="center"/>
    </xf>
    <xf numFmtId="0" fontId="0" fillId="0" borderId="0" xfId="0" applyAlignment="1">
      <alignment horizontal="center"/>
    </xf>
    <xf numFmtId="0" fontId="26" fillId="0" borderId="0" xfId="0" applyFont="1" applyBorder="1" applyAlignment="1">
      <alignment horizontal="center"/>
    </xf>
    <xf numFmtId="0" fontId="27" fillId="35" borderId="0" xfId="0" applyNumberFormat="1" applyFont="1" applyFill="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6" fillId="0" borderId="0" xfId="57" applyFont="1" applyFill="1" applyBorder="1" applyAlignment="1">
      <alignment horizontal="left" vertical="top"/>
      <protection/>
    </xf>
    <xf numFmtId="0" fontId="6" fillId="0" borderId="0" xfId="57" applyFont="1" applyBorder="1" applyAlignment="1">
      <alignment horizontal="left" vertical="top"/>
      <protection/>
    </xf>
    <xf numFmtId="0" fontId="6" fillId="0" borderId="0" xfId="57" applyFont="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amp;E2004-working-newdesig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marker val="1"/>
        <c:axId val="47105048"/>
        <c:axId val="21292249"/>
      </c:lineChart>
      <c:catAx>
        <c:axId val="47105048"/>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1292249"/>
        <c:crossesAt val="0"/>
        <c:auto val="1"/>
        <c:lblOffset val="100"/>
        <c:tickLblSkip val="1"/>
        <c:noMultiLvlLbl val="0"/>
      </c:catAx>
      <c:valAx>
        <c:axId val="21292249"/>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10504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25354354"/>
        <c:axId val="26862595"/>
      </c:lineChart>
      <c:catAx>
        <c:axId val="25354354"/>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26862595"/>
        <c:crossesAt val="-2"/>
        <c:auto val="0"/>
        <c:lblOffset val="100"/>
        <c:tickLblSkip val="4"/>
        <c:noMultiLvlLbl val="0"/>
      </c:catAx>
      <c:valAx>
        <c:axId val="26862595"/>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535435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40436764"/>
        <c:axId val="28386557"/>
      </c:lineChart>
      <c:catAx>
        <c:axId val="40436764"/>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8386557"/>
        <c:crossesAt val="0"/>
        <c:auto val="1"/>
        <c:lblOffset val="100"/>
        <c:tickLblSkip val="1"/>
        <c:noMultiLvlLbl val="0"/>
      </c:catAx>
      <c:valAx>
        <c:axId val="28386557"/>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43676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54152422"/>
        <c:axId val="17609751"/>
      </c:lineChart>
      <c:catAx>
        <c:axId val="54152422"/>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17609751"/>
        <c:crossesAt val="-2"/>
        <c:auto val="0"/>
        <c:lblOffset val="100"/>
        <c:tickLblSkip val="4"/>
        <c:noMultiLvlLbl val="0"/>
      </c:catAx>
      <c:valAx>
        <c:axId val="17609751"/>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4152422"/>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24270032"/>
        <c:axId val="17103697"/>
      </c:lineChart>
      <c:catAx>
        <c:axId val="24270032"/>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7103697"/>
        <c:crossesAt val="0"/>
        <c:auto val="1"/>
        <c:lblOffset val="100"/>
        <c:tickLblSkip val="1"/>
        <c:noMultiLvlLbl val="0"/>
      </c:catAx>
      <c:valAx>
        <c:axId val="17103697"/>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270032"/>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19715546"/>
        <c:axId val="43222187"/>
      </c:lineChart>
      <c:catAx>
        <c:axId val="19715546"/>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43222187"/>
        <c:crossesAt val="-2"/>
        <c:auto val="0"/>
        <c:lblOffset val="100"/>
        <c:tickLblSkip val="4"/>
        <c:noMultiLvlLbl val="0"/>
      </c:catAx>
      <c:valAx>
        <c:axId val="43222187"/>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9715546"/>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53455364"/>
        <c:axId val="11336229"/>
      </c:lineChart>
      <c:catAx>
        <c:axId val="53455364"/>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1336229"/>
        <c:crossesAt val="0"/>
        <c:auto val="1"/>
        <c:lblOffset val="100"/>
        <c:tickLblSkip val="1"/>
        <c:noMultiLvlLbl val="0"/>
      </c:catAx>
      <c:valAx>
        <c:axId val="11336229"/>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45536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34917198"/>
        <c:axId val="45819327"/>
      </c:lineChart>
      <c:catAx>
        <c:axId val="34917198"/>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45819327"/>
        <c:crossesAt val="-2"/>
        <c:auto val="0"/>
        <c:lblOffset val="100"/>
        <c:tickLblSkip val="4"/>
        <c:noMultiLvlLbl val="0"/>
      </c:catAx>
      <c:valAx>
        <c:axId val="45819327"/>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491719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9720760"/>
        <c:axId val="20377977"/>
      </c:lineChart>
      <c:catAx>
        <c:axId val="9720760"/>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0377977"/>
        <c:crossesAt val="0"/>
        <c:auto val="1"/>
        <c:lblOffset val="100"/>
        <c:tickLblSkip val="1"/>
        <c:noMultiLvlLbl val="0"/>
      </c:catAx>
      <c:valAx>
        <c:axId val="20377977"/>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720760"/>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49184066"/>
        <c:axId val="40003411"/>
      </c:lineChart>
      <c:catAx>
        <c:axId val="49184066"/>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40003411"/>
        <c:crossesAt val="-2"/>
        <c:auto val="0"/>
        <c:lblOffset val="100"/>
        <c:tickLblSkip val="4"/>
        <c:noMultiLvlLbl val="0"/>
      </c:catAx>
      <c:valAx>
        <c:axId val="40003411"/>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9184066"/>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24486380"/>
        <c:axId val="19050829"/>
      </c:lineChart>
      <c:catAx>
        <c:axId val="24486380"/>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9050829"/>
        <c:crossesAt val="0"/>
        <c:auto val="1"/>
        <c:lblOffset val="100"/>
        <c:tickLblSkip val="1"/>
        <c:noMultiLvlLbl val="0"/>
      </c:catAx>
      <c:valAx>
        <c:axId val="19050829"/>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486380"/>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cat>
            <c:numLit>
              <c:ptCount val="1"/>
              <c:pt idx="0">
                <c:v>0</c:v>
              </c:pt>
            </c:numLit>
          </c:cat>
          <c:val>
            <c:numLit>
              <c:ptCount val="1"/>
              <c:pt idx="0">
                <c:v>0</c:v>
              </c:pt>
            </c:numLit>
          </c:val>
          <c:smooth val="1"/>
        </c:ser>
        <c:marker val="1"/>
        <c:axId val="57412514"/>
        <c:axId val="46950579"/>
      </c:lineChart>
      <c:catAx>
        <c:axId val="57412514"/>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46950579"/>
        <c:crossesAt val="-2"/>
        <c:auto val="0"/>
        <c:lblOffset val="100"/>
        <c:tickLblSkip val="4"/>
        <c:noMultiLvlLbl val="0"/>
      </c:catAx>
      <c:valAx>
        <c:axId val="46950579"/>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741251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37239734"/>
        <c:axId val="66722151"/>
      </c:lineChart>
      <c:catAx>
        <c:axId val="37239734"/>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66722151"/>
        <c:crossesAt val="-2"/>
        <c:auto val="0"/>
        <c:lblOffset val="100"/>
        <c:tickLblSkip val="4"/>
        <c:noMultiLvlLbl val="0"/>
      </c:catAx>
      <c:valAx>
        <c:axId val="66722151"/>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723973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63628448"/>
        <c:axId val="35785121"/>
      </c:lineChart>
      <c:catAx>
        <c:axId val="63628448"/>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5785121"/>
        <c:crossesAt val="0"/>
        <c:auto val="1"/>
        <c:lblOffset val="100"/>
        <c:tickLblSkip val="1"/>
        <c:noMultiLvlLbl val="0"/>
      </c:catAx>
      <c:valAx>
        <c:axId val="35785121"/>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62844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53630634"/>
        <c:axId val="12913659"/>
      </c:lineChart>
      <c:catAx>
        <c:axId val="53630634"/>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12913659"/>
        <c:crossesAt val="-2"/>
        <c:auto val="0"/>
        <c:lblOffset val="100"/>
        <c:tickLblSkip val="4"/>
        <c:noMultiLvlLbl val="0"/>
      </c:catAx>
      <c:valAx>
        <c:axId val="12913659"/>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363063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49114068"/>
        <c:axId val="39373429"/>
      </c:lineChart>
      <c:catAx>
        <c:axId val="49114068"/>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9373429"/>
        <c:crossesAt val="0"/>
        <c:auto val="1"/>
        <c:lblOffset val="100"/>
        <c:tickLblSkip val="1"/>
        <c:noMultiLvlLbl val="0"/>
      </c:catAx>
      <c:valAx>
        <c:axId val="39373429"/>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11406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18816542"/>
        <c:axId val="35131151"/>
      </c:lineChart>
      <c:catAx>
        <c:axId val="18816542"/>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35131151"/>
        <c:crossesAt val="-2"/>
        <c:auto val="0"/>
        <c:lblOffset val="100"/>
        <c:tickLblSkip val="4"/>
        <c:noMultiLvlLbl val="0"/>
      </c:catAx>
      <c:valAx>
        <c:axId val="35131151"/>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8816542"/>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47744904"/>
        <c:axId val="27050953"/>
      </c:lineChart>
      <c:catAx>
        <c:axId val="47744904"/>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27050953"/>
        <c:crossesAt val="0"/>
        <c:auto val="1"/>
        <c:lblOffset val="100"/>
        <c:tickLblSkip val="1"/>
        <c:noMultiLvlLbl val="0"/>
      </c:catAx>
      <c:valAx>
        <c:axId val="27050953"/>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74490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val>
            <c:numLit>
              <c:ptCount val="1"/>
              <c:pt idx="0">
                <c:v>0</c:v>
              </c:pt>
            </c:numLit>
          </c:val>
          <c:smooth val="1"/>
        </c:ser>
        <c:marker val="1"/>
        <c:axId val="42131986"/>
        <c:axId val="43643555"/>
      </c:lineChart>
      <c:catAx>
        <c:axId val="42131986"/>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43643555"/>
        <c:crossesAt val="-2"/>
        <c:auto val="0"/>
        <c:lblOffset val="100"/>
        <c:tickLblSkip val="4"/>
        <c:noMultiLvlLbl val="0"/>
      </c:catAx>
      <c:valAx>
        <c:axId val="43643555"/>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131986"/>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marker val="1"/>
        <c:axId val="19902028"/>
        <c:axId val="44900525"/>
      </c:lineChart>
      <c:catAx>
        <c:axId val="19902028"/>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44900525"/>
        <c:crossesAt val="0"/>
        <c:auto val="1"/>
        <c:lblOffset val="100"/>
        <c:tickLblSkip val="1"/>
        <c:noMultiLvlLbl val="0"/>
      </c:catAx>
      <c:valAx>
        <c:axId val="44900525"/>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90202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cat>
            <c:numLit>
              <c:ptCount val="1"/>
              <c:pt idx="0">
                <c:v>1</c:v>
              </c:pt>
            </c:numLit>
          </c:cat>
          <c:val>
            <c:numLit>
              <c:ptCount val="1"/>
              <c:pt idx="0">
                <c:v>1</c:v>
              </c:pt>
            </c:numLit>
          </c:val>
          <c:smooth val="1"/>
        </c:ser>
        <c:marker val="1"/>
        <c:axId val="1451542"/>
        <c:axId val="13063879"/>
      </c:lineChart>
      <c:catAx>
        <c:axId val="1451542"/>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13063879"/>
        <c:crossesAt val="-2"/>
        <c:auto val="0"/>
        <c:lblOffset val="100"/>
        <c:tickLblSkip val="4"/>
        <c:noMultiLvlLbl val="0"/>
      </c:catAx>
      <c:valAx>
        <c:axId val="13063879"/>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451542"/>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1"/>
        </c:ser>
        <c:marker val="1"/>
        <c:axId val="50466048"/>
        <c:axId val="51541249"/>
      </c:lineChart>
      <c:catAx>
        <c:axId val="50466048"/>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1541249"/>
        <c:crossesAt val="0"/>
        <c:auto val="1"/>
        <c:lblOffset val="100"/>
        <c:tickLblSkip val="1"/>
        <c:noMultiLvlLbl val="0"/>
      </c:catAx>
      <c:valAx>
        <c:axId val="51541249"/>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46604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cat>
            <c:numLit>
              <c:ptCount val="1"/>
              <c:pt idx="0">
                <c:v>1</c:v>
              </c:pt>
            </c:numLit>
          </c:cat>
          <c:val>
            <c:numLit>
              <c:ptCount val="1"/>
              <c:pt idx="0">
                <c:v>1</c:v>
              </c:pt>
            </c:numLit>
          </c:val>
          <c:smooth val="1"/>
        </c:ser>
        <c:marker val="1"/>
        <c:axId val="61218058"/>
        <c:axId val="14091611"/>
      </c:lineChart>
      <c:catAx>
        <c:axId val="61218058"/>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14091611"/>
        <c:crossesAt val="-2"/>
        <c:auto val="0"/>
        <c:lblOffset val="100"/>
        <c:tickLblSkip val="4"/>
        <c:noMultiLvlLbl val="0"/>
      </c:catAx>
      <c:valAx>
        <c:axId val="14091611"/>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121805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0</c:v>
              </c:pt>
            </c:numLit>
          </c:cat>
          <c:val>
            <c:numLit>
              <c:ptCount val="1"/>
              <c:pt idx="0">
                <c:v>0</c:v>
              </c:pt>
            </c:numLit>
          </c:val>
          <c:smooth val="1"/>
        </c:ser>
        <c:marker val="1"/>
        <c:axId val="59715636"/>
        <c:axId val="569813"/>
      </c:lineChart>
      <c:catAx>
        <c:axId val="59715636"/>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69813"/>
        <c:crossesAt val="0"/>
        <c:auto val="1"/>
        <c:lblOffset val="100"/>
        <c:tickLblSkip val="1"/>
        <c:noMultiLvlLbl val="0"/>
      </c:catAx>
      <c:valAx>
        <c:axId val="569813"/>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715636"/>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cat>
            <c:numLit>
              <c:ptCount val="1"/>
              <c:pt idx="0">
                <c:v>0</c:v>
              </c:pt>
            </c:numLit>
          </c:cat>
          <c:val>
            <c:numLit>
              <c:ptCount val="1"/>
              <c:pt idx="0">
                <c:v>0</c:v>
              </c:pt>
            </c:numLit>
          </c:val>
          <c:smooth val="1"/>
        </c:ser>
        <c:marker val="1"/>
        <c:axId val="5128318"/>
        <c:axId val="46154863"/>
      </c:lineChart>
      <c:catAx>
        <c:axId val="5128318"/>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latin typeface="Arial"/>
                <a:ea typeface="Arial"/>
                <a:cs typeface="Arial"/>
              </a:defRPr>
            </a:pPr>
          </a:p>
        </c:txPr>
        <c:crossAx val="46154863"/>
        <c:crossesAt val="-2"/>
        <c:auto val="0"/>
        <c:lblOffset val="100"/>
        <c:tickLblSkip val="4"/>
        <c:noMultiLvlLbl val="0"/>
      </c:catAx>
      <c:valAx>
        <c:axId val="46154863"/>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128318"/>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12740584"/>
        <c:axId val="47556393"/>
      </c:lineChart>
      <c:catAx>
        <c:axId val="12740584"/>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47556393"/>
        <c:crossesAt val="0"/>
        <c:auto val="1"/>
        <c:lblOffset val="100"/>
        <c:tickLblSkip val="1"/>
        <c:noMultiLvlLbl val="0"/>
      </c:catAx>
      <c:valAx>
        <c:axId val="47556393"/>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740584"/>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0.51075</cdr:x>
      <cdr:y>0.75175</cdr:y>
    </cdr:from>
    <cdr:to>
      <cdr:x>0.51075</cdr:x>
      <cdr:y>0.75175</cdr:y>
    </cdr:to>
    <cdr:sp fLocksText="0">
      <cdr:nvSpPr>
        <cdr:cNvPr id="1" name="Text Box 1"/>
        <cdr:cNvSpPr txBox="1">
          <a:spLocks noChangeArrowheads="1"/>
        </cdr:cNvSpPr>
      </cdr:nvSpPr>
      <cdr:spPr>
        <a:xfrm>
          <a:off x="280987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xdr:row>
      <xdr:rowOff>0</xdr:rowOff>
    </xdr:from>
    <xdr:to>
      <xdr:col>14</xdr:col>
      <xdr:colOff>85725</xdr:colOff>
      <xdr:row>13</xdr:row>
      <xdr:rowOff>0</xdr:rowOff>
    </xdr:to>
    <xdr:graphicFrame>
      <xdr:nvGraphicFramePr>
        <xdr:cNvPr id="1" name="Chart 1"/>
        <xdr:cNvGraphicFramePr/>
      </xdr:nvGraphicFramePr>
      <xdr:xfrm>
        <a:off x="5133975" y="31813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xdr:row>
      <xdr:rowOff>0</xdr:rowOff>
    </xdr:from>
    <xdr:to>
      <xdr:col>5</xdr:col>
      <xdr:colOff>523875</xdr:colOff>
      <xdr:row>13</xdr:row>
      <xdr:rowOff>0</xdr:rowOff>
    </xdr:to>
    <xdr:graphicFrame>
      <xdr:nvGraphicFramePr>
        <xdr:cNvPr id="2" name="Chart 2"/>
        <xdr:cNvGraphicFramePr/>
      </xdr:nvGraphicFramePr>
      <xdr:xfrm>
        <a:off x="152400" y="3181350"/>
        <a:ext cx="3895725" cy="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0.51075</cdr:x>
      <cdr:y>0.7525</cdr:y>
    </cdr:from>
    <cdr:to>
      <cdr:x>0.51075</cdr:x>
      <cdr:y>0.7525</cdr:y>
    </cdr:to>
    <cdr:sp fLocksText="0">
      <cdr:nvSpPr>
        <cdr:cNvPr id="1" name="Text Box 1"/>
        <cdr:cNvSpPr txBox="1">
          <a:spLocks noChangeArrowheads="1"/>
        </cdr:cNvSpPr>
      </cdr:nvSpPr>
      <cdr:spPr>
        <a:xfrm>
          <a:off x="282892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xdr:row>
      <xdr:rowOff>0</xdr:rowOff>
    </xdr:from>
    <xdr:to>
      <xdr:col>14</xdr:col>
      <xdr:colOff>85725</xdr:colOff>
      <xdr:row>13</xdr:row>
      <xdr:rowOff>0</xdr:rowOff>
    </xdr:to>
    <xdr:graphicFrame>
      <xdr:nvGraphicFramePr>
        <xdr:cNvPr id="1" name="Chart 1"/>
        <xdr:cNvGraphicFramePr/>
      </xdr:nvGraphicFramePr>
      <xdr:xfrm>
        <a:off x="5133975" y="31813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xdr:row>
      <xdr:rowOff>0</xdr:rowOff>
    </xdr:from>
    <xdr:to>
      <xdr:col>5</xdr:col>
      <xdr:colOff>523875</xdr:colOff>
      <xdr:row>13</xdr:row>
      <xdr:rowOff>0</xdr:rowOff>
    </xdr:to>
    <xdr:graphicFrame>
      <xdr:nvGraphicFramePr>
        <xdr:cNvPr id="2" name="Chart 2"/>
        <xdr:cNvGraphicFramePr/>
      </xdr:nvGraphicFramePr>
      <xdr:xfrm>
        <a:off x="152400" y="3181350"/>
        <a:ext cx="3895725" cy="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0.66025</cdr:x>
      <cdr:y>0.7525</cdr:y>
    </cdr:from>
    <cdr:to>
      <cdr:x>0.66025</cdr:x>
      <cdr:y>0.7525</cdr:y>
    </cdr:to>
    <cdr:sp fLocksText="0">
      <cdr:nvSpPr>
        <cdr:cNvPr id="1" name="Text Box 1"/>
        <cdr:cNvSpPr txBox="1">
          <a:spLocks noChangeArrowheads="1"/>
        </cdr:cNvSpPr>
      </cdr:nvSpPr>
      <cdr:spPr>
        <a:xfrm>
          <a:off x="36576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xdr:row>
      <xdr:rowOff>0</xdr:rowOff>
    </xdr:from>
    <xdr:to>
      <xdr:col>14</xdr:col>
      <xdr:colOff>85725</xdr:colOff>
      <xdr:row>13</xdr:row>
      <xdr:rowOff>0</xdr:rowOff>
    </xdr:to>
    <xdr:graphicFrame>
      <xdr:nvGraphicFramePr>
        <xdr:cNvPr id="1" name="Chart 1"/>
        <xdr:cNvGraphicFramePr/>
      </xdr:nvGraphicFramePr>
      <xdr:xfrm>
        <a:off x="5200650" y="31813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xdr:row>
      <xdr:rowOff>0</xdr:rowOff>
    </xdr:from>
    <xdr:to>
      <xdr:col>5</xdr:col>
      <xdr:colOff>523875</xdr:colOff>
      <xdr:row>13</xdr:row>
      <xdr:rowOff>0</xdr:rowOff>
    </xdr:to>
    <xdr:graphicFrame>
      <xdr:nvGraphicFramePr>
        <xdr:cNvPr id="2" name="Chart 2"/>
        <xdr:cNvGraphicFramePr/>
      </xdr:nvGraphicFramePr>
      <xdr:xfrm>
        <a:off x="152400" y="3181350"/>
        <a:ext cx="3962400" cy="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0.66025</cdr:x>
      <cdr:y>0.7525</cdr:y>
    </cdr:from>
    <cdr:to>
      <cdr:x>0.66025</cdr:x>
      <cdr:y>0.7525</cdr:y>
    </cdr:to>
    <cdr:sp fLocksText="0">
      <cdr:nvSpPr>
        <cdr:cNvPr id="1" name="Text Box 1"/>
        <cdr:cNvSpPr txBox="1">
          <a:spLocks noChangeArrowheads="1"/>
        </cdr:cNvSpPr>
      </cdr:nvSpPr>
      <cdr:spPr>
        <a:xfrm>
          <a:off x="36576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0.66025</cdr:x>
      <cdr:y>0.7525</cdr:y>
    </cdr:from>
    <cdr:to>
      <cdr:x>0.66025</cdr:x>
      <cdr:y>0.7525</cdr:y>
    </cdr:to>
    <cdr:sp fLocksText="0">
      <cdr:nvSpPr>
        <cdr:cNvPr id="1" name="Text Box 1"/>
        <cdr:cNvSpPr txBox="1">
          <a:spLocks noChangeArrowheads="1"/>
        </cdr:cNvSpPr>
      </cdr:nvSpPr>
      <cdr:spPr>
        <a:xfrm>
          <a:off x="36576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0</xdr:rowOff>
    </xdr:from>
    <xdr:to>
      <xdr:col>13</xdr:col>
      <xdr:colOff>85725</xdr:colOff>
      <xdr:row>13</xdr:row>
      <xdr:rowOff>0</xdr:rowOff>
    </xdr:to>
    <xdr:graphicFrame>
      <xdr:nvGraphicFramePr>
        <xdr:cNvPr id="1" name="Chart 1"/>
        <xdr:cNvGraphicFramePr/>
      </xdr:nvGraphicFramePr>
      <xdr:xfrm>
        <a:off x="5048250" y="2619375"/>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0</xdr:rowOff>
    </xdr:from>
    <xdr:to>
      <xdr:col>4</xdr:col>
      <xdr:colOff>523875</xdr:colOff>
      <xdr:row>13</xdr:row>
      <xdr:rowOff>0</xdr:rowOff>
    </xdr:to>
    <xdr:graphicFrame>
      <xdr:nvGraphicFramePr>
        <xdr:cNvPr id="2" name="Chart 2"/>
        <xdr:cNvGraphicFramePr/>
      </xdr:nvGraphicFramePr>
      <xdr:xfrm>
        <a:off x="0" y="2619375"/>
        <a:ext cx="3962400" cy="0"/>
      </xdr:xfrm>
      <a:graphic>
        <a:graphicData uri="http://schemas.openxmlformats.org/drawingml/2006/chart">
          <c:chart xmlns:c="http://schemas.openxmlformats.org/drawingml/2006/chart" r:id="rId2"/>
        </a:graphicData>
      </a:graphic>
    </xdr:graphicFrame>
    <xdr:clientData/>
  </xdr:twoCellAnchor>
  <xdr:twoCellAnchor>
    <xdr:from>
      <xdr:col>6</xdr:col>
      <xdr:colOff>47625</xdr:colOff>
      <xdr:row>14</xdr:row>
      <xdr:rowOff>0</xdr:rowOff>
    </xdr:from>
    <xdr:to>
      <xdr:col>13</xdr:col>
      <xdr:colOff>85725</xdr:colOff>
      <xdr:row>14</xdr:row>
      <xdr:rowOff>0</xdr:rowOff>
    </xdr:to>
    <xdr:graphicFrame>
      <xdr:nvGraphicFramePr>
        <xdr:cNvPr id="3" name="Chart 1"/>
        <xdr:cNvGraphicFramePr/>
      </xdr:nvGraphicFramePr>
      <xdr:xfrm>
        <a:off x="5048250" y="2809875"/>
        <a:ext cx="555307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4</xdr:col>
      <xdr:colOff>523875</xdr:colOff>
      <xdr:row>14</xdr:row>
      <xdr:rowOff>0</xdr:rowOff>
    </xdr:to>
    <xdr:graphicFrame>
      <xdr:nvGraphicFramePr>
        <xdr:cNvPr id="4" name="Chart 2"/>
        <xdr:cNvGraphicFramePr/>
      </xdr:nvGraphicFramePr>
      <xdr:xfrm>
        <a:off x="0" y="2809875"/>
        <a:ext cx="3962400" cy="0"/>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0.7525</cdr:y>
    </cdr:from>
    <cdr:to>
      <cdr:x>0.66075</cdr:x>
      <cdr:y>0.7525</cdr:y>
    </cdr:to>
    <cdr:sp fLocksText="0">
      <cdr:nvSpPr>
        <cdr:cNvPr id="1" name="Text Box 1"/>
        <cdr:cNvSpPr txBox="1">
          <a:spLocks noChangeArrowheads="1"/>
        </cdr:cNvSpPr>
      </cdr:nvSpPr>
      <cdr:spPr>
        <a:xfrm>
          <a:off x="305752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0</xdr:rowOff>
    </xdr:from>
    <xdr:to>
      <xdr:col>14</xdr:col>
      <xdr:colOff>85725</xdr:colOff>
      <xdr:row>14</xdr:row>
      <xdr:rowOff>0</xdr:rowOff>
    </xdr:to>
    <xdr:graphicFrame>
      <xdr:nvGraphicFramePr>
        <xdr:cNvPr id="1" name="Chart 1"/>
        <xdr:cNvGraphicFramePr/>
      </xdr:nvGraphicFramePr>
      <xdr:xfrm>
        <a:off x="4552950" y="2400300"/>
        <a:ext cx="46386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5</xdr:col>
      <xdr:colOff>523875</xdr:colOff>
      <xdr:row>14</xdr:row>
      <xdr:rowOff>0</xdr:rowOff>
    </xdr:to>
    <xdr:graphicFrame>
      <xdr:nvGraphicFramePr>
        <xdr:cNvPr id="2" name="Chart 2"/>
        <xdr:cNvGraphicFramePr/>
      </xdr:nvGraphicFramePr>
      <xdr:xfrm>
        <a:off x="609600" y="2400300"/>
        <a:ext cx="310515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17</xdr:row>
      <xdr:rowOff>0</xdr:rowOff>
    </xdr:from>
    <xdr:to>
      <xdr:col>13</xdr:col>
      <xdr:colOff>85725</xdr:colOff>
      <xdr:row>17</xdr:row>
      <xdr:rowOff>0</xdr:rowOff>
    </xdr:to>
    <xdr:graphicFrame>
      <xdr:nvGraphicFramePr>
        <xdr:cNvPr id="1" name="Chart 1"/>
        <xdr:cNvGraphicFramePr/>
      </xdr:nvGraphicFramePr>
      <xdr:xfrm>
        <a:off x="5314950" y="3448050"/>
        <a:ext cx="55054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0</xdr:rowOff>
    </xdr:from>
    <xdr:to>
      <xdr:col>4</xdr:col>
      <xdr:colOff>523875</xdr:colOff>
      <xdr:row>17</xdr:row>
      <xdr:rowOff>0</xdr:rowOff>
    </xdr:to>
    <xdr:graphicFrame>
      <xdr:nvGraphicFramePr>
        <xdr:cNvPr id="2" name="Chart 2"/>
        <xdr:cNvGraphicFramePr/>
      </xdr:nvGraphicFramePr>
      <xdr:xfrm>
        <a:off x="0" y="3448050"/>
        <a:ext cx="4229100" cy="0"/>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0.7525</cdr:y>
    </cdr:from>
    <cdr:to>
      <cdr:x>0.66075</cdr:x>
      <cdr:y>0.7525</cdr:y>
    </cdr:to>
    <cdr:sp fLocksText="0">
      <cdr:nvSpPr>
        <cdr:cNvPr id="1" name="Text Box 1"/>
        <cdr:cNvSpPr txBox="1">
          <a:spLocks noChangeArrowheads="1"/>
        </cdr:cNvSpPr>
      </cdr:nvSpPr>
      <cdr:spPr>
        <a:xfrm>
          <a:off x="305752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0</xdr:rowOff>
    </xdr:from>
    <xdr:to>
      <xdr:col>14</xdr:col>
      <xdr:colOff>85725</xdr:colOff>
      <xdr:row>14</xdr:row>
      <xdr:rowOff>0</xdr:rowOff>
    </xdr:to>
    <xdr:graphicFrame>
      <xdr:nvGraphicFramePr>
        <xdr:cNvPr id="1" name="Chart 1"/>
        <xdr:cNvGraphicFramePr/>
      </xdr:nvGraphicFramePr>
      <xdr:xfrm>
        <a:off x="4867275" y="2343150"/>
        <a:ext cx="46386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5</xdr:col>
      <xdr:colOff>523875</xdr:colOff>
      <xdr:row>14</xdr:row>
      <xdr:rowOff>0</xdr:rowOff>
    </xdr:to>
    <xdr:graphicFrame>
      <xdr:nvGraphicFramePr>
        <xdr:cNvPr id="2" name="Chart 2"/>
        <xdr:cNvGraphicFramePr/>
      </xdr:nvGraphicFramePr>
      <xdr:xfrm>
        <a:off x="609600" y="2343150"/>
        <a:ext cx="3419475" cy="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0.65225</cdr:x>
      <cdr:y>0.7525</cdr:y>
    </cdr:from>
    <cdr:to>
      <cdr:x>0.65225</cdr:x>
      <cdr:y>0.7525</cdr:y>
    </cdr:to>
    <cdr:sp fLocksText="0">
      <cdr:nvSpPr>
        <cdr:cNvPr id="1" name="Text Box 1"/>
        <cdr:cNvSpPr txBox="1">
          <a:spLocks noChangeArrowheads="1"/>
        </cdr:cNvSpPr>
      </cdr:nvSpPr>
      <cdr:spPr>
        <a:xfrm>
          <a:off x="36195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0</xdr:rowOff>
    </xdr:from>
    <xdr:to>
      <xdr:col>14</xdr:col>
      <xdr:colOff>85725</xdr:colOff>
      <xdr:row>14</xdr:row>
      <xdr:rowOff>0</xdr:rowOff>
    </xdr:to>
    <xdr:graphicFrame>
      <xdr:nvGraphicFramePr>
        <xdr:cNvPr id="1" name="Chart 1"/>
        <xdr:cNvGraphicFramePr/>
      </xdr:nvGraphicFramePr>
      <xdr:xfrm>
        <a:off x="5343525" y="34099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5</xdr:col>
      <xdr:colOff>523875</xdr:colOff>
      <xdr:row>14</xdr:row>
      <xdr:rowOff>0</xdr:rowOff>
    </xdr:to>
    <xdr:graphicFrame>
      <xdr:nvGraphicFramePr>
        <xdr:cNvPr id="2" name="Chart 2"/>
        <xdr:cNvGraphicFramePr/>
      </xdr:nvGraphicFramePr>
      <xdr:xfrm>
        <a:off x="152400" y="3409950"/>
        <a:ext cx="4105275" cy="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0.6485</cdr:x>
      <cdr:y>0.7525</cdr:y>
    </cdr:from>
    <cdr:to>
      <cdr:x>0.6485</cdr:x>
      <cdr:y>0.7525</cdr:y>
    </cdr:to>
    <cdr:sp fLocksText="0">
      <cdr:nvSpPr>
        <cdr:cNvPr id="1" name="Text Box 1"/>
        <cdr:cNvSpPr txBox="1">
          <a:spLocks noChangeArrowheads="1"/>
        </cdr:cNvSpPr>
      </cdr:nvSpPr>
      <cdr:spPr>
        <a:xfrm>
          <a:off x="360045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0</xdr:rowOff>
    </xdr:from>
    <xdr:to>
      <xdr:col>14</xdr:col>
      <xdr:colOff>85725</xdr:colOff>
      <xdr:row>14</xdr:row>
      <xdr:rowOff>0</xdr:rowOff>
    </xdr:to>
    <xdr:graphicFrame>
      <xdr:nvGraphicFramePr>
        <xdr:cNvPr id="1" name="Chart 1"/>
        <xdr:cNvGraphicFramePr/>
      </xdr:nvGraphicFramePr>
      <xdr:xfrm>
        <a:off x="5343525" y="34099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5</xdr:col>
      <xdr:colOff>523875</xdr:colOff>
      <xdr:row>14</xdr:row>
      <xdr:rowOff>0</xdr:rowOff>
    </xdr:to>
    <xdr:graphicFrame>
      <xdr:nvGraphicFramePr>
        <xdr:cNvPr id="2" name="Chart 2"/>
        <xdr:cNvGraphicFramePr/>
      </xdr:nvGraphicFramePr>
      <xdr:xfrm>
        <a:off x="152400" y="3409950"/>
        <a:ext cx="4105275"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0.5145</cdr:x>
      <cdr:y>0.75175</cdr:y>
    </cdr:from>
    <cdr:to>
      <cdr:x>0.5145</cdr:x>
      <cdr:y>0.75175</cdr:y>
    </cdr:to>
    <cdr:sp fLocksText="0">
      <cdr:nvSpPr>
        <cdr:cNvPr id="1" name="Text Box 1"/>
        <cdr:cNvSpPr txBox="1">
          <a:spLocks noChangeArrowheads="1"/>
        </cdr:cNvSpPr>
      </cdr:nvSpPr>
      <cdr:spPr>
        <a:xfrm>
          <a:off x="238125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14</xdr:row>
      <xdr:rowOff>0</xdr:rowOff>
    </xdr:from>
    <xdr:to>
      <xdr:col>13</xdr:col>
      <xdr:colOff>85725</xdr:colOff>
      <xdr:row>14</xdr:row>
      <xdr:rowOff>0</xdr:rowOff>
    </xdr:to>
    <xdr:graphicFrame>
      <xdr:nvGraphicFramePr>
        <xdr:cNvPr id="1" name="Chart 1"/>
        <xdr:cNvGraphicFramePr/>
      </xdr:nvGraphicFramePr>
      <xdr:xfrm>
        <a:off x="4343400" y="2581275"/>
        <a:ext cx="46386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14</xdr:row>
      <xdr:rowOff>0</xdr:rowOff>
    </xdr:from>
    <xdr:to>
      <xdr:col>4</xdr:col>
      <xdr:colOff>523875</xdr:colOff>
      <xdr:row>14</xdr:row>
      <xdr:rowOff>0</xdr:rowOff>
    </xdr:to>
    <xdr:graphicFrame>
      <xdr:nvGraphicFramePr>
        <xdr:cNvPr id="2" name="Chart 2"/>
        <xdr:cNvGraphicFramePr/>
      </xdr:nvGraphicFramePr>
      <xdr:xfrm>
        <a:off x="0" y="2581275"/>
        <a:ext cx="3505200" cy="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0.5135</cdr:x>
      <cdr:y>0.75175</cdr:y>
    </cdr:from>
    <cdr:to>
      <cdr:x>0.5135</cdr:x>
      <cdr:y>0.75175</cdr:y>
    </cdr:to>
    <cdr:sp fLocksText="0">
      <cdr:nvSpPr>
        <cdr:cNvPr id="1" name="Text Box 1"/>
        <cdr:cNvSpPr txBox="1">
          <a:spLocks noChangeArrowheads="1"/>
        </cdr:cNvSpPr>
      </cdr:nvSpPr>
      <cdr:spPr>
        <a:xfrm>
          <a:off x="244792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0</xdr:rowOff>
    </xdr:from>
    <xdr:to>
      <xdr:col>13</xdr:col>
      <xdr:colOff>85725</xdr:colOff>
      <xdr:row>13</xdr:row>
      <xdr:rowOff>0</xdr:rowOff>
    </xdr:to>
    <xdr:graphicFrame>
      <xdr:nvGraphicFramePr>
        <xdr:cNvPr id="1" name="Chart 1"/>
        <xdr:cNvGraphicFramePr/>
      </xdr:nvGraphicFramePr>
      <xdr:xfrm>
        <a:off x="4476750" y="2419350"/>
        <a:ext cx="47720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0</xdr:rowOff>
    </xdr:from>
    <xdr:to>
      <xdr:col>4</xdr:col>
      <xdr:colOff>523875</xdr:colOff>
      <xdr:row>13</xdr:row>
      <xdr:rowOff>0</xdr:rowOff>
    </xdr:to>
    <xdr:graphicFrame>
      <xdr:nvGraphicFramePr>
        <xdr:cNvPr id="2" name="Chart 2"/>
        <xdr:cNvGraphicFramePr/>
      </xdr:nvGraphicFramePr>
      <xdr:xfrm>
        <a:off x="0" y="2419350"/>
        <a:ext cx="3600450"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0.5125</cdr:x>
      <cdr:y>0.7525</cdr:y>
    </cdr:from>
    <cdr:to>
      <cdr:x>0.5125</cdr:x>
      <cdr:y>0.7525</cdr:y>
    </cdr:to>
    <cdr:sp fLocksText="0">
      <cdr:nvSpPr>
        <cdr:cNvPr id="1" name="Text Box 1"/>
        <cdr:cNvSpPr txBox="1">
          <a:spLocks noChangeArrowheads="1"/>
        </cdr:cNvSpPr>
      </cdr:nvSpPr>
      <cdr:spPr>
        <a:xfrm>
          <a:off x="24384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xdr:row>
      <xdr:rowOff>0</xdr:rowOff>
    </xdr:from>
    <xdr:to>
      <xdr:col>14</xdr:col>
      <xdr:colOff>85725</xdr:colOff>
      <xdr:row>13</xdr:row>
      <xdr:rowOff>0</xdr:rowOff>
    </xdr:to>
    <xdr:graphicFrame>
      <xdr:nvGraphicFramePr>
        <xdr:cNvPr id="1" name="Chart 1"/>
        <xdr:cNvGraphicFramePr/>
      </xdr:nvGraphicFramePr>
      <xdr:xfrm>
        <a:off x="4591050" y="3190875"/>
        <a:ext cx="477202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13</xdr:row>
      <xdr:rowOff>0</xdr:rowOff>
    </xdr:from>
    <xdr:to>
      <xdr:col>5</xdr:col>
      <xdr:colOff>523875</xdr:colOff>
      <xdr:row>13</xdr:row>
      <xdr:rowOff>0</xdr:rowOff>
    </xdr:to>
    <xdr:graphicFrame>
      <xdr:nvGraphicFramePr>
        <xdr:cNvPr id="2" name="Chart 2"/>
        <xdr:cNvGraphicFramePr/>
      </xdr:nvGraphicFramePr>
      <xdr:xfrm>
        <a:off x="123825" y="3190875"/>
        <a:ext cx="3590925"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0.51075</cdr:x>
      <cdr:y>0.7525</cdr:y>
    </cdr:from>
    <cdr:to>
      <cdr:x>0.51075</cdr:x>
      <cdr:y>0.7525</cdr:y>
    </cdr:to>
    <cdr:sp fLocksText="0">
      <cdr:nvSpPr>
        <cdr:cNvPr id="1" name="Text Box 1"/>
        <cdr:cNvSpPr txBox="1">
          <a:spLocks noChangeArrowheads="1"/>
        </cdr:cNvSpPr>
      </cdr:nvSpPr>
      <cdr:spPr>
        <a:xfrm>
          <a:off x="282892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sheetPr>
  <dimension ref="B3:O27"/>
  <sheetViews>
    <sheetView zoomScalePageLayoutView="0" workbookViewId="0" topLeftCell="A1">
      <selection activeCell="B28" sqref="B28"/>
    </sheetView>
  </sheetViews>
  <sheetFormatPr defaultColWidth="9.140625" defaultRowHeight="12.75"/>
  <cols>
    <col min="2" max="2" width="11.7109375" style="0" bestFit="1" customWidth="1"/>
    <col min="3" max="14" width="10.140625" style="0" bestFit="1" customWidth="1"/>
    <col min="15" max="15" width="13.8515625" style="0" customWidth="1"/>
    <col min="16" max="16" width="8.28125" style="0" bestFit="1" customWidth="1"/>
  </cols>
  <sheetData>
    <row r="3" spans="2:15" ht="12.75">
      <c r="B3" s="46" t="s">
        <v>39</v>
      </c>
      <c r="C3" s="46" t="s">
        <v>7</v>
      </c>
      <c r="D3" s="46" t="s">
        <v>8</v>
      </c>
      <c r="E3" s="46" t="s">
        <v>9</v>
      </c>
      <c r="F3" s="46" t="s">
        <v>10</v>
      </c>
      <c r="G3" s="46" t="s">
        <v>11</v>
      </c>
      <c r="H3" s="46" t="s">
        <v>12</v>
      </c>
      <c r="I3" s="46" t="s">
        <v>13</v>
      </c>
      <c r="J3" s="46" t="s">
        <v>14</v>
      </c>
      <c r="K3" s="46" t="s">
        <v>15</v>
      </c>
      <c r="L3" s="46" t="s">
        <v>16</v>
      </c>
      <c r="M3" s="46" t="s">
        <v>17</v>
      </c>
      <c r="N3" s="46" t="s">
        <v>18</v>
      </c>
      <c r="O3" s="46" t="s">
        <v>27</v>
      </c>
    </row>
    <row r="4" spans="2:15" ht="12.75">
      <c r="B4" s="47" t="s">
        <v>40</v>
      </c>
      <c r="C4" s="48">
        <v>8952157.725</v>
      </c>
      <c r="D4" s="48">
        <v>7862327.667</v>
      </c>
      <c r="E4" s="48">
        <v>7454946.699</v>
      </c>
      <c r="F4" s="48">
        <v>8062145.182360004</v>
      </c>
      <c r="G4" s="48">
        <v>9289084.434</v>
      </c>
      <c r="H4" s="48">
        <v>9626700.14</v>
      </c>
      <c r="I4" s="48">
        <v>9921957.945</v>
      </c>
      <c r="J4" s="48">
        <v>9888541.907</v>
      </c>
      <c r="K4" s="48">
        <v>9173164.486</v>
      </c>
      <c r="L4" s="48">
        <v>8373612.52</v>
      </c>
      <c r="M4" s="48">
        <v>8064653.583</v>
      </c>
      <c r="N4" s="48">
        <v>9735780.227</v>
      </c>
      <c r="O4" s="51">
        <v>106405072.51536001</v>
      </c>
    </row>
    <row r="5" spans="2:15" ht="12.75">
      <c r="B5" s="47" t="s">
        <v>41</v>
      </c>
      <c r="C5" s="48">
        <v>8434626.728</v>
      </c>
      <c r="D5" s="48">
        <v>7645627.723</v>
      </c>
      <c r="E5" s="48">
        <v>8852472.049</v>
      </c>
      <c r="F5" s="48">
        <v>10050962.349329999</v>
      </c>
      <c r="G5" s="48">
        <v>10691510.07</v>
      </c>
      <c r="H5" s="48">
        <v>12915212.99</v>
      </c>
      <c r="I5" s="48">
        <v>14460142.95</v>
      </c>
      <c r="J5" s="48">
        <v>15773392.99</v>
      </c>
      <c r="K5" s="48">
        <v>12213277.35</v>
      </c>
      <c r="L5" s="48">
        <v>10550656.4</v>
      </c>
      <c r="M5" s="48">
        <v>8740554.57</v>
      </c>
      <c r="N5" s="48">
        <v>8085989.353</v>
      </c>
      <c r="O5" s="51">
        <v>128414425.52233</v>
      </c>
    </row>
    <row r="6" spans="2:15" ht="12.75">
      <c r="B6" s="47" t="s">
        <v>42</v>
      </c>
      <c r="C6" s="48">
        <v>47029.07399</v>
      </c>
      <c r="D6" s="48">
        <v>36567.44582</v>
      </c>
      <c r="E6" s="48">
        <v>48392.01586</v>
      </c>
      <c r="F6" s="48">
        <v>89516.04240899997</v>
      </c>
      <c r="G6" s="48">
        <v>73646.48956</v>
      </c>
      <c r="H6" s="48">
        <v>54017.0162</v>
      </c>
      <c r="I6" s="48">
        <v>147937.6692</v>
      </c>
      <c r="J6" s="48">
        <v>72277.58509</v>
      </c>
      <c r="K6" s="48">
        <v>45697.97262</v>
      </c>
      <c r="L6" s="48">
        <v>29849.20239</v>
      </c>
      <c r="M6" s="48">
        <v>25228.53473</v>
      </c>
      <c r="N6" s="48">
        <v>42007.59581</v>
      </c>
      <c r="O6" s="51">
        <v>712166.643679</v>
      </c>
    </row>
    <row r="7" spans="2:15" ht="12.75">
      <c r="B7" s="47" t="s">
        <v>43</v>
      </c>
      <c r="C7" s="48">
        <v>3551009.915</v>
      </c>
      <c r="D7" s="48">
        <v>3205543.955</v>
      </c>
      <c r="E7" s="48">
        <v>3496253.332</v>
      </c>
      <c r="F7" s="48">
        <v>2590653.3715600013</v>
      </c>
      <c r="G7" s="48">
        <v>3317098.012</v>
      </c>
      <c r="H7" s="48">
        <v>3200989.395</v>
      </c>
      <c r="I7" s="48">
        <v>3426149.813</v>
      </c>
      <c r="J7" s="48">
        <v>3496963.226</v>
      </c>
      <c r="K7" s="48">
        <v>3321720.431</v>
      </c>
      <c r="L7" s="48">
        <v>1799945.834</v>
      </c>
      <c r="M7" s="48">
        <v>1609288.459</v>
      </c>
      <c r="N7" s="48">
        <v>2551569.701</v>
      </c>
      <c r="O7" s="51">
        <v>35567185.44456</v>
      </c>
    </row>
    <row r="8" spans="2:15" ht="12.75">
      <c r="B8" s="47" t="s">
        <v>44</v>
      </c>
      <c r="C8" s="48">
        <v>153466.9258</v>
      </c>
      <c r="D8" s="48">
        <v>229283.3014</v>
      </c>
      <c r="E8" s="48">
        <v>153782.4132</v>
      </c>
      <c r="F8" s="48">
        <v>172128.54977299998</v>
      </c>
      <c r="G8" s="48">
        <v>226019.5366</v>
      </c>
      <c r="H8" s="48">
        <v>357833.1406</v>
      </c>
      <c r="I8" s="48">
        <v>384111.2191</v>
      </c>
      <c r="J8" s="48">
        <v>476268.1732</v>
      </c>
      <c r="K8" s="48">
        <v>338420.9806</v>
      </c>
      <c r="L8" s="48">
        <v>285890.2721</v>
      </c>
      <c r="M8" s="48">
        <v>288864.5696</v>
      </c>
      <c r="N8" s="48">
        <v>260971.9207</v>
      </c>
      <c r="O8" s="51">
        <v>3327041.002673</v>
      </c>
    </row>
    <row r="9" spans="2:15" ht="12.75">
      <c r="B9" s="47" t="s">
        <v>45</v>
      </c>
      <c r="C9" s="48">
        <v>191577.5806</v>
      </c>
      <c r="D9" s="48">
        <v>173560.0463</v>
      </c>
      <c r="E9" s="48">
        <v>209596.3165</v>
      </c>
      <c r="F9" s="48">
        <v>210261.7363909999</v>
      </c>
      <c r="G9" s="48">
        <v>227872.1982</v>
      </c>
      <c r="H9" s="48">
        <v>232032.3235</v>
      </c>
      <c r="I9" s="48">
        <v>201230.9539</v>
      </c>
      <c r="J9" s="48">
        <v>226617.5218</v>
      </c>
      <c r="K9" s="48">
        <v>144160.6811</v>
      </c>
      <c r="L9" s="48">
        <v>149600.4514</v>
      </c>
      <c r="M9" s="48">
        <v>149125.2357</v>
      </c>
      <c r="N9" s="48">
        <v>181584.1007</v>
      </c>
      <c r="O9" s="51">
        <v>2297219.1460909997</v>
      </c>
    </row>
    <row r="10" spans="2:15" ht="12.75">
      <c r="B10" s="47" t="s">
        <v>46</v>
      </c>
      <c r="C10" s="48">
        <v>21329867.95</v>
      </c>
      <c r="D10" s="48">
        <v>19152910.14</v>
      </c>
      <c r="E10" s="48">
        <v>20215442.83</v>
      </c>
      <c r="F10" s="48">
        <v>21175667.2318</v>
      </c>
      <c r="G10" s="48">
        <v>23825230.74</v>
      </c>
      <c r="H10" s="48">
        <v>26386785</v>
      </c>
      <c r="I10" s="48">
        <v>28541530.54</v>
      </c>
      <c r="J10" s="48">
        <v>29934061.41</v>
      </c>
      <c r="K10" s="48">
        <v>25236441.9</v>
      </c>
      <c r="L10" s="48">
        <v>21189554.69</v>
      </c>
      <c r="M10" s="48">
        <v>18877714.95</v>
      </c>
      <c r="N10" s="48">
        <v>20857902.9</v>
      </c>
      <c r="O10" s="51">
        <v>276723110.2818</v>
      </c>
    </row>
    <row r="14" spans="2:15" ht="12.75">
      <c r="B14" s="46" t="s">
        <v>39</v>
      </c>
      <c r="C14" s="46" t="s">
        <v>7</v>
      </c>
      <c r="D14" s="46" t="s">
        <v>8</v>
      </c>
      <c r="E14" s="46" t="s">
        <v>9</v>
      </c>
      <c r="F14" s="46" t="s">
        <v>10</v>
      </c>
      <c r="G14" s="46" t="s">
        <v>11</v>
      </c>
      <c r="H14" s="46" t="s">
        <v>12</v>
      </c>
      <c r="I14" s="46" t="s">
        <v>13</v>
      </c>
      <c r="J14" s="46" t="s">
        <v>14</v>
      </c>
      <c r="K14" s="46" t="s">
        <v>15</v>
      </c>
      <c r="L14" s="46" t="s">
        <v>16</v>
      </c>
      <c r="M14" s="46" t="s">
        <v>17</v>
      </c>
      <c r="N14" s="46" t="s">
        <v>18</v>
      </c>
      <c r="O14" s="46" t="s">
        <v>27</v>
      </c>
    </row>
    <row r="15" spans="2:15" ht="12.75">
      <c r="B15" s="47" t="s">
        <v>40</v>
      </c>
      <c r="C15" s="49">
        <f aca="true" t="shared" si="0" ref="C15:D19">C4/C$10</f>
        <v>0.41970056945429896</v>
      </c>
      <c r="D15" s="49">
        <f t="shared" si="0"/>
        <v>0.41050303110752234</v>
      </c>
      <c r="E15" s="49">
        <f aca="true" t="shared" si="1" ref="E15:O15">E4/E$10</f>
        <v>0.36877484018983525</v>
      </c>
      <c r="F15" s="49">
        <f t="shared" si="1"/>
        <v>0.38072685474830703</v>
      </c>
      <c r="G15" s="49">
        <f t="shared" si="1"/>
        <v>0.3898843430046882</v>
      </c>
      <c r="H15" s="49">
        <f t="shared" si="1"/>
        <v>0.3648303550432537</v>
      </c>
      <c r="I15" s="49">
        <f t="shared" si="1"/>
        <v>0.3476323013264726</v>
      </c>
      <c r="J15" s="49">
        <f t="shared" si="1"/>
        <v>0.330344144470037</v>
      </c>
      <c r="K15" s="49">
        <f t="shared" si="1"/>
        <v>0.36348881995127846</v>
      </c>
      <c r="L15" s="49">
        <f t="shared" si="1"/>
        <v>0.39517642737210346</v>
      </c>
      <c r="M15" s="49">
        <f t="shared" si="1"/>
        <v>0.42720496650999595</v>
      </c>
      <c r="N15" s="49">
        <f t="shared" si="1"/>
        <v>0.46676697430593567</v>
      </c>
      <c r="O15" s="50">
        <f t="shared" si="1"/>
        <v>0.3845182009084922</v>
      </c>
    </row>
    <row r="16" spans="2:15" ht="12.75">
      <c r="B16" s="47" t="s">
        <v>41</v>
      </c>
      <c r="C16" s="49">
        <f t="shared" si="0"/>
        <v>0.3954373626584032</v>
      </c>
      <c r="D16" s="49">
        <f t="shared" si="0"/>
        <v>0.3991888265080118</v>
      </c>
      <c r="E16" s="49">
        <f aca="true" t="shared" si="2" ref="E16:O16">E5/E$10</f>
        <v>0.43790641260961194</v>
      </c>
      <c r="F16" s="49">
        <f t="shared" si="2"/>
        <v>0.4746467839387007</v>
      </c>
      <c r="G16" s="49">
        <f t="shared" si="2"/>
        <v>0.4487473882907713</v>
      </c>
      <c r="H16" s="49">
        <f t="shared" si="2"/>
        <v>0.48945762016858063</v>
      </c>
      <c r="I16" s="49">
        <f t="shared" si="2"/>
        <v>0.5066351620399121</v>
      </c>
      <c r="J16" s="49">
        <f t="shared" si="2"/>
        <v>0.5269379511839519</v>
      </c>
      <c r="K16" s="49">
        <f t="shared" si="2"/>
        <v>0.48395401373915553</v>
      </c>
      <c r="L16" s="49">
        <f t="shared" si="2"/>
        <v>0.4979177974409806</v>
      </c>
      <c r="M16" s="49">
        <f t="shared" si="2"/>
        <v>0.46300914030911355</v>
      </c>
      <c r="N16" s="49">
        <f t="shared" si="2"/>
        <v>0.3876702941694105</v>
      </c>
      <c r="O16" s="50">
        <f t="shared" si="2"/>
        <v>0.4640538529346524</v>
      </c>
    </row>
    <row r="17" spans="2:15" ht="12.75">
      <c r="B17" s="47" t="s">
        <v>42</v>
      </c>
      <c r="C17" s="49">
        <f t="shared" si="0"/>
        <v>0.0022048459981206777</v>
      </c>
      <c r="D17" s="49">
        <f t="shared" si="0"/>
        <v>0.0019092370586353098</v>
      </c>
      <c r="E17" s="49">
        <f aca="true" t="shared" si="3" ref="E17:O17">E6/E$10</f>
        <v>0.002393814286778105</v>
      </c>
      <c r="F17" s="49">
        <f t="shared" si="3"/>
        <v>0.004227306815370219</v>
      </c>
      <c r="G17" s="49">
        <f t="shared" si="3"/>
        <v>0.0030911133815948936</v>
      </c>
      <c r="H17" s="49">
        <f t="shared" si="3"/>
        <v>0.002047123823535152</v>
      </c>
      <c r="I17" s="49">
        <f t="shared" si="3"/>
        <v>0.005183242327970825</v>
      </c>
      <c r="J17" s="49">
        <f t="shared" si="3"/>
        <v>0.002414559925565409</v>
      </c>
      <c r="K17" s="49">
        <f t="shared" si="3"/>
        <v>0.0018107930111970342</v>
      </c>
      <c r="L17" s="49">
        <f t="shared" si="3"/>
        <v>0.0014086753037847817</v>
      </c>
      <c r="M17" s="49">
        <f t="shared" si="3"/>
        <v>0.0013364188831551352</v>
      </c>
      <c r="N17" s="49">
        <f t="shared" si="3"/>
        <v>0.002013989422206007</v>
      </c>
      <c r="O17" s="50">
        <f t="shared" si="3"/>
        <v>0.0025735712602889134</v>
      </c>
    </row>
    <row r="18" spans="2:15" ht="12.75">
      <c r="B18" s="47" t="s">
        <v>43</v>
      </c>
      <c r="C18" s="49">
        <f t="shared" si="0"/>
        <v>0.16648063285361314</v>
      </c>
      <c r="D18" s="49">
        <f t="shared" si="0"/>
        <v>0.16736589539494387</v>
      </c>
      <c r="E18" s="49">
        <f aca="true" t="shared" si="4" ref="E18:O18">E7/E$10</f>
        <v>0.17294962872698053</v>
      </c>
      <c r="F18" s="49">
        <f t="shared" si="4"/>
        <v>0.12234105037642241</v>
      </c>
      <c r="G18" s="49">
        <f t="shared" si="4"/>
        <v>0.1392262701754636</v>
      </c>
      <c r="H18" s="49">
        <f t="shared" si="4"/>
        <v>0.12131032238296556</v>
      </c>
      <c r="I18" s="49">
        <f t="shared" si="4"/>
        <v>0.12004085794202123</v>
      </c>
      <c r="J18" s="49">
        <f t="shared" si="4"/>
        <v>0.11682221059491038</v>
      </c>
      <c r="K18" s="49">
        <f t="shared" si="4"/>
        <v>0.13162396046805633</v>
      </c>
      <c r="L18" s="49">
        <f t="shared" si="4"/>
        <v>0.08494495803866277</v>
      </c>
      <c r="M18" s="49">
        <f t="shared" si="4"/>
        <v>0.08524805376404945</v>
      </c>
      <c r="N18" s="49">
        <f t="shared" si="4"/>
        <v>0.1223310758149133</v>
      </c>
      <c r="O18" s="50">
        <f t="shared" si="4"/>
        <v>0.12852987019530204</v>
      </c>
    </row>
    <row r="19" spans="2:15" ht="12.75">
      <c r="B19" s="47" t="s">
        <v>44</v>
      </c>
      <c r="C19" s="49">
        <f t="shared" si="0"/>
        <v>0.0071949308903246165</v>
      </c>
      <c r="D19" s="49">
        <f t="shared" si="0"/>
        <v>0.011971199140184552</v>
      </c>
      <c r="E19" s="49">
        <f aca="true" t="shared" si="5" ref="E19:O19">E8/E$10</f>
        <v>0.007607175093477783</v>
      </c>
      <c r="F19" s="49">
        <f t="shared" si="5"/>
        <v>0.008128600997021262</v>
      </c>
      <c r="G19" s="49">
        <f t="shared" si="5"/>
        <v>0.00948656233664665</v>
      </c>
      <c r="H19" s="49">
        <f t="shared" si="5"/>
        <v>0.013561073870878926</v>
      </c>
      <c r="I19" s="49">
        <f t="shared" si="5"/>
        <v>0.013457975512619444</v>
      </c>
      <c r="J19" s="49">
        <f t="shared" si="5"/>
        <v>0.015910576472623065</v>
      </c>
      <c r="K19" s="49">
        <f t="shared" si="5"/>
        <v>0.013410011678389577</v>
      </c>
      <c r="L19" s="49">
        <f t="shared" si="5"/>
        <v>0.013492037764952199</v>
      </c>
      <c r="M19" s="49">
        <f t="shared" si="5"/>
        <v>0.015301882159206985</v>
      </c>
      <c r="N19" s="49">
        <f t="shared" si="5"/>
        <v>0.012511896423681213</v>
      </c>
      <c r="O19" s="50">
        <f t="shared" si="5"/>
        <v>0.01202299655885235</v>
      </c>
    </row>
    <row r="20" spans="2:15" ht="12.75">
      <c r="B20" s="47" t="s">
        <v>45</v>
      </c>
      <c r="C20" s="49">
        <f aca="true" t="shared" si="6" ref="C20:O20">C9/C$10</f>
        <v>0.008981658069758466</v>
      </c>
      <c r="D20" s="49">
        <f t="shared" si="6"/>
        <v>0.009061810713429264</v>
      </c>
      <c r="E20" s="49">
        <f t="shared" si="6"/>
        <v>0.010368128873682457</v>
      </c>
      <c r="F20" s="49">
        <f t="shared" si="6"/>
        <v>0.009929403125264684</v>
      </c>
      <c r="G20" s="49">
        <f t="shared" si="6"/>
        <v>0.009564322825945484</v>
      </c>
      <c r="H20" s="49">
        <f t="shared" si="6"/>
        <v>0.008793504911644219</v>
      </c>
      <c r="I20" s="49">
        <f t="shared" si="6"/>
        <v>0.00705046120837779</v>
      </c>
      <c r="J20" s="49">
        <f t="shared" si="6"/>
        <v>0.007570557122071461</v>
      </c>
      <c r="K20" s="49">
        <f t="shared" si="6"/>
        <v>0.005712401204228398</v>
      </c>
      <c r="L20" s="49">
        <f t="shared" si="6"/>
        <v>0.0070601036023942975</v>
      </c>
      <c r="M20" s="49">
        <f t="shared" si="6"/>
        <v>0.007899538482013153</v>
      </c>
      <c r="N20" s="49">
        <f t="shared" si="6"/>
        <v>0.00870576977803459</v>
      </c>
      <c r="O20" s="50">
        <f t="shared" si="6"/>
        <v>0.008301508116729518</v>
      </c>
    </row>
    <row r="24" spans="2:15" s="18" customFormat="1" ht="36.75" customHeight="1">
      <c r="B24" s="98" t="s">
        <v>35</v>
      </c>
      <c r="C24" s="98"/>
      <c r="D24" s="98"/>
      <c r="E24" s="98"/>
      <c r="F24" s="98"/>
      <c r="G24" s="98"/>
      <c r="H24" s="98"/>
      <c r="I24" s="98"/>
      <c r="J24" s="98"/>
      <c r="K24" s="17"/>
      <c r="L24" s="17"/>
      <c r="M24" s="17"/>
      <c r="N24" s="17"/>
      <c r="O24" s="17"/>
    </row>
    <row r="25" spans="2:15" s="18" customFormat="1" ht="30.75" customHeight="1">
      <c r="B25" s="98" t="s">
        <v>36</v>
      </c>
      <c r="C25" s="98"/>
      <c r="D25" s="98"/>
      <c r="E25" s="98"/>
      <c r="F25" s="98"/>
      <c r="G25" s="98"/>
      <c r="H25" s="98"/>
      <c r="I25" s="98"/>
      <c r="J25" s="98"/>
      <c r="K25" s="17"/>
      <c r="L25" s="17"/>
      <c r="M25" s="17"/>
      <c r="N25" s="17"/>
      <c r="O25" s="17"/>
    </row>
    <row r="26" spans="2:15" s="20" customFormat="1" ht="18" customHeight="1">
      <c r="B26"/>
      <c r="C26"/>
      <c r="D26"/>
      <c r="E26"/>
      <c r="F26"/>
      <c r="G26"/>
      <c r="H26"/>
      <c r="I26" s="27"/>
      <c r="J26" s="27"/>
      <c r="K26" s="19"/>
      <c r="L26" s="19"/>
      <c r="M26" s="19"/>
      <c r="N26" s="19"/>
      <c r="O26" s="19"/>
    </row>
    <row r="27" s="20" customFormat="1" ht="18" customHeight="1">
      <c r="B27" s="20" t="s">
        <v>29</v>
      </c>
    </row>
  </sheetData>
  <sheetProtection/>
  <mergeCells count="2">
    <mergeCell ref="B24:J24"/>
    <mergeCell ref="B25:J2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theme="7"/>
    <pageSetUpPr fitToPage="1"/>
  </sheetPr>
  <dimension ref="A1:N32"/>
  <sheetViews>
    <sheetView showGridLines="0" zoomScale="75" zoomScaleNormal="75" zoomScalePageLayoutView="0" workbookViewId="0" topLeftCell="A1">
      <selection activeCell="G3" sqref="G3:H3"/>
    </sheetView>
  </sheetViews>
  <sheetFormatPr defaultColWidth="9.140625" defaultRowHeight="12.75"/>
  <cols>
    <col min="1" max="1" width="15.421875" style="0" customWidth="1"/>
    <col min="2" max="2" width="11.7109375" style="0" customWidth="1"/>
    <col min="3" max="3" width="12.7109375" style="0" customWidth="1"/>
    <col min="4" max="9" width="11.7109375" style="0" customWidth="1"/>
    <col min="10" max="10" width="12.421875" style="0" bestFit="1" customWidth="1"/>
    <col min="11" max="13" width="11.7109375" style="0" customWidth="1"/>
    <col min="14" max="14" width="15.28125" style="0" customWidth="1"/>
  </cols>
  <sheetData>
    <row r="1" spans="1:14" ht="20.25">
      <c r="A1" s="107" t="s">
        <v>0</v>
      </c>
      <c r="B1" s="107"/>
      <c r="C1" s="107"/>
      <c r="D1" s="107"/>
      <c r="E1" s="107"/>
      <c r="F1" s="107"/>
      <c r="G1" s="107"/>
      <c r="H1" s="107"/>
      <c r="I1" s="107"/>
      <c r="J1" s="107"/>
      <c r="K1" s="107"/>
      <c r="L1" s="107"/>
      <c r="M1" s="107"/>
      <c r="N1" s="107"/>
    </row>
    <row r="2" spans="1:14" ht="20.25">
      <c r="A2" s="108" t="s">
        <v>53</v>
      </c>
      <c r="B2" s="108"/>
      <c r="C2" s="108"/>
      <c r="D2" s="108"/>
      <c r="E2" s="108"/>
      <c r="F2" s="108"/>
      <c r="G2" s="108"/>
      <c r="H2" s="108"/>
      <c r="I2" s="108"/>
      <c r="J2" s="108"/>
      <c r="K2" s="108"/>
      <c r="L2" s="108"/>
      <c r="M2" s="108"/>
      <c r="N2" s="108"/>
    </row>
    <row r="3" spans="1:14" ht="15">
      <c r="A3" s="18"/>
      <c r="B3" s="72"/>
      <c r="C3" s="72"/>
      <c r="D3" s="72"/>
      <c r="E3" s="72"/>
      <c r="F3" s="73"/>
      <c r="G3" s="115" t="s">
        <v>64</v>
      </c>
      <c r="H3" s="115"/>
      <c r="I3" s="72"/>
      <c r="J3" s="72"/>
      <c r="K3" s="72"/>
      <c r="L3" s="72"/>
      <c r="M3" s="72"/>
      <c r="N3" s="72"/>
    </row>
    <row r="4" spans="1:14" ht="12.75">
      <c r="A4" s="20"/>
      <c r="B4" s="20"/>
      <c r="C4" s="20"/>
      <c r="D4" s="20"/>
      <c r="E4" s="20"/>
      <c r="F4" s="20"/>
      <c r="G4" s="20"/>
      <c r="H4" s="20"/>
      <c r="I4" s="20"/>
      <c r="J4" s="20"/>
      <c r="K4" s="20"/>
      <c r="L4" s="20"/>
      <c r="M4" s="20"/>
      <c r="N4" s="20"/>
    </row>
    <row r="5" spans="1:14" ht="18">
      <c r="A5" s="105" t="s">
        <v>5</v>
      </c>
      <c r="B5" s="105"/>
      <c r="C5" s="105"/>
      <c r="D5" s="105"/>
      <c r="E5" s="105"/>
      <c r="F5" s="105"/>
      <c r="G5" s="105"/>
      <c r="H5" s="105"/>
      <c r="I5" s="105"/>
      <c r="J5" s="105"/>
      <c r="K5" s="105"/>
      <c r="L5" s="105"/>
      <c r="M5" s="105"/>
      <c r="N5" s="105"/>
    </row>
    <row r="6" spans="1:14" ht="15">
      <c r="A6" s="21"/>
      <c r="B6" s="21"/>
      <c r="C6" s="21"/>
      <c r="D6" s="21"/>
      <c r="E6" s="21"/>
      <c r="F6" s="21"/>
      <c r="G6" s="21"/>
      <c r="H6" s="21"/>
      <c r="I6" s="21"/>
      <c r="J6" s="21"/>
      <c r="K6" s="21"/>
      <c r="L6" s="21"/>
      <c r="M6" s="21"/>
      <c r="N6" s="21"/>
    </row>
    <row r="7" spans="1:14" ht="15">
      <c r="A7" s="22" t="s">
        <v>6</v>
      </c>
      <c r="B7" s="23" t="s">
        <v>7</v>
      </c>
      <c r="C7" s="23" t="s">
        <v>8</v>
      </c>
      <c r="D7" s="23" t="s">
        <v>9</v>
      </c>
      <c r="E7" s="23" t="s">
        <v>10</v>
      </c>
      <c r="F7" s="23" t="s">
        <v>11</v>
      </c>
      <c r="G7" s="23" t="s">
        <v>12</v>
      </c>
      <c r="H7" s="23" t="s">
        <v>13</v>
      </c>
      <c r="I7" s="23" t="s">
        <v>14</v>
      </c>
      <c r="J7" s="23" t="s">
        <v>15</v>
      </c>
      <c r="K7" s="23" t="s">
        <v>16</v>
      </c>
      <c r="L7" s="23" t="s">
        <v>17</v>
      </c>
      <c r="M7" s="23" t="s">
        <v>18</v>
      </c>
      <c r="N7" s="23" t="s">
        <v>49</v>
      </c>
    </row>
    <row r="8" spans="1:14" ht="15">
      <c r="A8" s="24" t="s">
        <v>20</v>
      </c>
      <c r="B8" s="74">
        <v>8274815.2435</v>
      </c>
      <c r="C8" s="74">
        <v>8099740</v>
      </c>
      <c r="D8" s="74">
        <v>6159053.84</v>
      </c>
      <c r="E8" s="74">
        <v>9248681.1045</v>
      </c>
      <c r="F8" s="74">
        <v>11206311.73</v>
      </c>
      <c r="G8" s="74">
        <v>14115111.853</v>
      </c>
      <c r="H8" s="74">
        <v>17601161</v>
      </c>
      <c r="I8" s="74">
        <v>19502680.833</v>
      </c>
      <c r="J8" s="74">
        <v>12893431.326</v>
      </c>
      <c r="K8" s="74">
        <v>9054919</v>
      </c>
      <c r="L8" s="74">
        <v>7761001.6386</v>
      </c>
      <c r="M8" s="74">
        <v>10038465.176800001</v>
      </c>
      <c r="N8" s="74">
        <f>SUM(B8:M8)</f>
        <v>133955372.74540001</v>
      </c>
    </row>
    <row r="9" spans="1:14" ht="15">
      <c r="A9" s="24" t="s">
        <v>21</v>
      </c>
      <c r="B9" s="74">
        <v>11516185.96</v>
      </c>
      <c r="C9" s="74">
        <v>9516363</v>
      </c>
      <c r="D9" s="74">
        <v>9860152.22</v>
      </c>
      <c r="E9" s="74">
        <v>10162335.01</v>
      </c>
      <c r="F9" s="74">
        <v>10006445.21</v>
      </c>
      <c r="G9" s="74">
        <v>12250097.22</v>
      </c>
      <c r="H9" s="74">
        <v>12898984.82</v>
      </c>
      <c r="I9" s="74">
        <v>12767077.82</v>
      </c>
      <c r="J9" s="74">
        <v>11576338.61</v>
      </c>
      <c r="K9" s="74">
        <v>9924649</v>
      </c>
      <c r="L9" s="74">
        <v>8821142.186</v>
      </c>
      <c r="M9" s="74">
        <v>9713483.502</v>
      </c>
      <c r="N9" s="74">
        <f aca="true" t="shared" si="0" ref="N9:N15">SUM(B9:M9)</f>
        <v>129013254.558</v>
      </c>
    </row>
    <row r="10" spans="1:14" ht="15">
      <c r="A10" s="24" t="s">
        <v>22</v>
      </c>
      <c r="B10" s="74">
        <v>3786451.96</v>
      </c>
      <c r="C10" s="74">
        <v>3472830</v>
      </c>
      <c r="D10" s="74">
        <v>3808304.73</v>
      </c>
      <c r="E10" s="74">
        <v>2022745.665</v>
      </c>
      <c r="F10" s="74">
        <v>3380054.272</v>
      </c>
      <c r="G10" s="74">
        <v>3645793.868</v>
      </c>
      <c r="H10" s="74">
        <v>3461152.65</v>
      </c>
      <c r="I10" s="74">
        <v>3593569.721</v>
      </c>
      <c r="J10" s="74">
        <v>3659792.693</v>
      </c>
      <c r="K10" s="74">
        <v>3091203</v>
      </c>
      <c r="L10" s="74">
        <v>2912493.722</v>
      </c>
      <c r="M10" s="74">
        <v>2813353.964</v>
      </c>
      <c r="N10" s="74">
        <f t="shared" si="0"/>
        <v>39647746.245000005</v>
      </c>
    </row>
    <row r="11" spans="1:14" ht="15">
      <c r="A11" s="24" t="s">
        <v>23</v>
      </c>
      <c r="B11" s="74">
        <v>1916364.479</v>
      </c>
      <c r="C11" s="74">
        <v>2370564</v>
      </c>
      <c r="D11" s="74">
        <v>2605186.66</v>
      </c>
      <c r="E11" s="74">
        <v>2832070.219</v>
      </c>
      <c r="F11" s="74">
        <v>2871352.959</v>
      </c>
      <c r="G11" s="74">
        <v>3132560.403</v>
      </c>
      <c r="H11" s="74">
        <v>1959608.38</v>
      </c>
      <c r="I11" s="74">
        <v>1913003.55</v>
      </c>
      <c r="J11" s="74">
        <v>1509671.322</v>
      </c>
      <c r="K11" s="74">
        <v>2399142</v>
      </c>
      <c r="L11" s="74">
        <v>2582283.991</v>
      </c>
      <c r="M11" s="74">
        <v>2203593.952</v>
      </c>
      <c r="N11" s="74">
        <f t="shared" si="0"/>
        <v>28295401.915000003</v>
      </c>
    </row>
    <row r="12" spans="1:14" ht="15">
      <c r="A12" s="24" t="s">
        <v>24</v>
      </c>
      <c r="B12" s="74">
        <v>33843.3435</v>
      </c>
      <c r="C12" s="74">
        <v>36201</v>
      </c>
      <c r="D12" s="74">
        <v>28033.7</v>
      </c>
      <c r="E12" s="74">
        <v>53510.83112</v>
      </c>
      <c r="F12" s="74">
        <v>73322.63419</v>
      </c>
      <c r="G12" s="74">
        <v>79191.02628</v>
      </c>
      <c r="H12" s="74">
        <v>48929.59</v>
      </c>
      <c r="I12" s="74">
        <v>60939.58227</v>
      </c>
      <c r="J12" s="74">
        <v>43026.14779</v>
      </c>
      <c r="K12" s="74">
        <v>24858</v>
      </c>
      <c r="L12" s="74">
        <v>20423.46348</v>
      </c>
      <c r="M12" s="74">
        <v>22553.87748</v>
      </c>
      <c r="N12" s="74">
        <f t="shared" si="0"/>
        <v>524833.19611</v>
      </c>
    </row>
    <row r="13" spans="1:14" ht="15">
      <c r="A13" s="24" t="s">
        <v>62</v>
      </c>
      <c r="B13" s="74">
        <v>193540</v>
      </c>
      <c r="C13" s="74">
        <v>160173</v>
      </c>
      <c r="D13" s="74">
        <v>-3804</v>
      </c>
      <c r="E13" s="74">
        <v>152835</v>
      </c>
      <c r="F13" s="74">
        <v>98029</v>
      </c>
      <c r="G13" s="74">
        <v>197779</v>
      </c>
      <c r="H13" s="74">
        <v>282477</v>
      </c>
      <c r="I13" s="74">
        <v>335480</v>
      </c>
      <c r="J13" s="74">
        <v>145332</v>
      </c>
      <c r="K13" s="74">
        <v>65950</v>
      </c>
      <c r="L13" s="74">
        <v>82442</v>
      </c>
      <c r="M13" s="74">
        <v>217782</v>
      </c>
      <c r="N13" s="74">
        <f t="shared" si="0"/>
        <v>1928015</v>
      </c>
    </row>
    <row r="14" spans="1:14" ht="15">
      <c r="A14" s="24" t="s">
        <v>25</v>
      </c>
      <c r="B14" s="74">
        <v>43878.23045</v>
      </c>
      <c r="C14" s="74">
        <v>38202</v>
      </c>
      <c r="D14" s="74">
        <v>46860.83</v>
      </c>
      <c r="E14" s="74">
        <v>49252.14995</v>
      </c>
      <c r="F14" s="74">
        <v>37357</v>
      </c>
      <c r="G14" s="74">
        <v>42592.35245</v>
      </c>
      <c r="H14" s="74">
        <v>37224.62</v>
      </c>
      <c r="I14" s="74">
        <v>38449.626568</v>
      </c>
      <c r="J14" s="74">
        <v>40225.633105</v>
      </c>
      <c r="K14" s="74">
        <v>54678</v>
      </c>
      <c r="L14" s="74">
        <v>48772.553652999995</v>
      </c>
      <c r="M14" s="74">
        <v>43041.192217</v>
      </c>
      <c r="N14" s="74">
        <f t="shared" si="0"/>
        <v>520534.18839300005</v>
      </c>
    </row>
    <row r="15" spans="1:14" ht="15">
      <c r="A15" s="24" t="s">
        <v>27</v>
      </c>
      <c r="B15" s="74">
        <f aca="true" t="shared" si="1" ref="B15:M15">SUM(B8:B14)</f>
        <v>25765079.216450002</v>
      </c>
      <c r="C15" s="74">
        <f t="shared" si="1"/>
        <v>23694073</v>
      </c>
      <c r="D15" s="74">
        <f t="shared" si="1"/>
        <v>22503787.979999997</v>
      </c>
      <c r="E15" s="74">
        <f t="shared" si="1"/>
        <v>24521429.97957</v>
      </c>
      <c r="F15" s="74">
        <f t="shared" si="1"/>
        <v>27672872.80519</v>
      </c>
      <c r="G15" s="74">
        <f t="shared" si="1"/>
        <v>33463125.72273</v>
      </c>
      <c r="H15" s="74">
        <f t="shared" si="1"/>
        <v>36289538.06</v>
      </c>
      <c r="I15" s="74">
        <f t="shared" si="1"/>
        <v>38211201.13283799</v>
      </c>
      <c r="J15" s="74">
        <f t="shared" si="1"/>
        <v>29867817.731894996</v>
      </c>
      <c r="K15" s="74">
        <f t="shared" si="1"/>
        <v>24615399</v>
      </c>
      <c r="L15" s="74">
        <f t="shared" si="1"/>
        <v>22228559.554733</v>
      </c>
      <c r="M15" s="74">
        <f t="shared" si="1"/>
        <v>25052273.664497003</v>
      </c>
      <c r="N15" s="74">
        <f t="shared" si="0"/>
        <v>333885157.84790295</v>
      </c>
    </row>
    <row r="16" spans="1:14" ht="15">
      <c r="A16" s="25"/>
      <c r="B16" s="26"/>
      <c r="C16" s="26"/>
      <c r="D16" s="26"/>
      <c r="E16" s="26"/>
      <c r="F16" s="26"/>
      <c r="G16" s="26"/>
      <c r="H16" s="26"/>
      <c r="I16" s="26"/>
      <c r="J16" s="26"/>
      <c r="K16" s="26"/>
      <c r="L16" s="26"/>
      <c r="M16" s="26"/>
      <c r="N16" s="25"/>
    </row>
    <row r="17" spans="1:14" ht="18">
      <c r="A17" s="105" t="s">
        <v>38</v>
      </c>
      <c r="B17" s="105"/>
      <c r="C17" s="105"/>
      <c r="D17" s="105"/>
      <c r="E17" s="105"/>
      <c r="F17" s="105"/>
      <c r="G17" s="105"/>
      <c r="H17" s="105"/>
      <c r="I17" s="105"/>
      <c r="J17" s="105"/>
      <c r="K17" s="105"/>
      <c r="L17" s="105"/>
      <c r="M17" s="105"/>
      <c r="N17" s="105"/>
    </row>
    <row r="18" spans="1:14" ht="15">
      <c r="A18" s="21"/>
      <c r="B18" s="94"/>
      <c r="C18" s="94"/>
      <c r="D18" s="94"/>
      <c r="E18" s="94"/>
      <c r="F18" s="94"/>
      <c r="G18" s="94"/>
      <c r="H18" s="94"/>
      <c r="I18" s="94"/>
      <c r="J18" s="94"/>
      <c r="K18" s="94"/>
      <c r="L18" s="94"/>
      <c r="M18" s="94"/>
      <c r="N18" s="21"/>
    </row>
    <row r="19" spans="1:14" ht="15">
      <c r="A19" s="22" t="s">
        <v>6</v>
      </c>
      <c r="B19" s="23" t="s">
        <v>7</v>
      </c>
      <c r="C19" s="23" t="s">
        <v>8</v>
      </c>
      <c r="D19" s="23" t="s">
        <v>9</v>
      </c>
      <c r="E19" s="23" t="s">
        <v>10</v>
      </c>
      <c r="F19" s="23" t="s">
        <v>11</v>
      </c>
      <c r="G19" s="23" t="s">
        <v>12</v>
      </c>
      <c r="H19" s="23" t="s">
        <v>13</v>
      </c>
      <c r="I19" s="23" t="s">
        <v>14</v>
      </c>
      <c r="J19" s="23" t="s">
        <v>15</v>
      </c>
      <c r="K19" s="23" t="s">
        <v>16</v>
      </c>
      <c r="L19" s="23" t="s">
        <v>17</v>
      </c>
      <c r="M19" s="23" t="s">
        <v>18</v>
      </c>
      <c r="N19" s="23" t="s">
        <v>49</v>
      </c>
    </row>
    <row r="20" spans="1:14" ht="15">
      <c r="A20" s="24" t="s">
        <v>20</v>
      </c>
      <c r="B20" s="75">
        <f aca="true" t="shared" si="2" ref="B20:N26">B8/B$15</f>
        <v>0.321163974462646</v>
      </c>
      <c r="C20" s="75">
        <f t="shared" si="2"/>
        <v>0.3418466719504072</v>
      </c>
      <c r="D20" s="75">
        <f t="shared" si="2"/>
        <v>0.27368964929254547</v>
      </c>
      <c r="E20" s="75">
        <f t="shared" si="2"/>
        <v>0.3771672823406109</v>
      </c>
      <c r="F20" s="75">
        <f t="shared" si="2"/>
        <v>0.4049565727739794</v>
      </c>
      <c r="G20" s="75">
        <f t="shared" si="2"/>
        <v>0.42181092017391064</v>
      </c>
      <c r="H20" s="75">
        <f t="shared" si="2"/>
        <v>0.4850202548982239</v>
      </c>
      <c r="I20" s="75">
        <f t="shared" si="2"/>
        <v>0.5103917242800243</v>
      </c>
      <c r="J20" s="75">
        <f t="shared" si="2"/>
        <v>0.43168307245398346</v>
      </c>
      <c r="K20" s="75">
        <f t="shared" si="2"/>
        <v>0.3678558694092263</v>
      </c>
      <c r="L20" s="75">
        <f t="shared" si="2"/>
        <v>0.34914550443496883</v>
      </c>
      <c r="M20" s="75">
        <f t="shared" si="2"/>
        <v>0.40070076318166997</v>
      </c>
      <c r="N20" s="75">
        <f t="shared" si="2"/>
        <v>0.4012019390404339</v>
      </c>
    </row>
    <row r="21" spans="1:14" ht="15">
      <c r="A21" s="24" t="s">
        <v>21</v>
      </c>
      <c r="B21" s="75">
        <f t="shared" si="2"/>
        <v>0.4469687775167935</v>
      </c>
      <c r="C21" s="75">
        <f t="shared" si="2"/>
        <v>0.40163474637729024</v>
      </c>
      <c r="D21" s="75">
        <f t="shared" si="2"/>
        <v>0.4381552220791943</v>
      </c>
      <c r="E21" s="75">
        <f t="shared" si="2"/>
        <v>0.41442668794057835</v>
      </c>
      <c r="F21" s="75">
        <f t="shared" si="2"/>
        <v>0.36159762957907676</v>
      </c>
      <c r="G21" s="75">
        <f t="shared" si="2"/>
        <v>0.366077494418851</v>
      </c>
      <c r="H21" s="75">
        <f t="shared" si="2"/>
        <v>0.35544637682279717</v>
      </c>
      <c r="I21" s="75">
        <f t="shared" si="2"/>
        <v>0.33411872543907584</v>
      </c>
      <c r="J21" s="75">
        <f t="shared" si="2"/>
        <v>0.38758568549981326</v>
      </c>
      <c r="K21" s="75">
        <f t="shared" si="2"/>
        <v>0.40318863001164434</v>
      </c>
      <c r="L21" s="75">
        <f t="shared" si="2"/>
        <v>0.3968382280588112</v>
      </c>
      <c r="M21" s="75">
        <f t="shared" si="2"/>
        <v>0.3877286202475717</v>
      </c>
      <c r="N21" s="75">
        <f t="shared" si="2"/>
        <v>0.38640008855011854</v>
      </c>
    </row>
    <row r="22" spans="1:14" ht="15">
      <c r="A22" s="24" t="s">
        <v>22</v>
      </c>
      <c r="B22" s="75">
        <f t="shared" si="2"/>
        <v>0.1469606178265696</v>
      </c>
      <c r="C22" s="75">
        <f t="shared" si="2"/>
        <v>0.146569566152683</v>
      </c>
      <c r="D22" s="75">
        <f t="shared" si="2"/>
        <v>0.169229497424371</v>
      </c>
      <c r="E22" s="75">
        <f t="shared" si="2"/>
        <v>0.08248889508830635</v>
      </c>
      <c r="F22" s="75">
        <f t="shared" si="2"/>
        <v>0.12214323737888451</v>
      </c>
      <c r="G22" s="75">
        <f t="shared" si="2"/>
        <v>0.10894959120700358</v>
      </c>
      <c r="H22" s="75">
        <f t="shared" si="2"/>
        <v>0.09537604596336931</v>
      </c>
      <c r="I22" s="75">
        <f t="shared" si="2"/>
        <v>0.0940449296138915</v>
      </c>
      <c r="J22" s="75">
        <f t="shared" si="2"/>
        <v>0.12253297933755003</v>
      </c>
      <c r="K22" s="75">
        <f t="shared" si="2"/>
        <v>0.12558004848915916</v>
      </c>
      <c r="L22" s="75">
        <f t="shared" si="2"/>
        <v>0.13102485182760568</v>
      </c>
      <c r="M22" s="75">
        <f t="shared" si="2"/>
        <v>0.11229934662525116</v>
      </c>
      <c r="N22" s="75">
        <f t="shared" si="2"/>
        <v>0.11874665678628644</v>
      </c>
    </row>
    <row r="23" spans="1:14" ht="15">
      <c r="A23" s="24" t="s">
        <v>23</v>
      </c>
      <c r="B23" s="75">
        <f t="shared" si="2"/>
        <v>0.07437836549621302</v>
      </c>
      <c r="C23" s="75">
        <f t="shared" si="2"/>
        <v>0.10004881811582163</v>
      </c>
      <c r="D23" s="75">
        <f t="shared" si="2"/>
        <v>0.1157665839331286</v>
      </c>
      <c r="E23" s="75">
        <f t="shared" si="2"/>
        <v>0.11549368129670805</v>
      </c>
      <c r="F23" s="75">
        <f t="shared" si="2"/>
        <v>0.10376056650184445</v>
      </c>
      <c r="G23" s="75">
        <f t="shared" si="2"/>
        <v>0.09361230713938334</v>
      </c>
      <c r="H23" s="75">
        <f t="shared" si="2"/>
        <v>0.05399926493305161</v>
      </c>
      <c r="I23" s="75">
        <f t="shared" si="2"/>
        <v>0.050063947043946774</v>
      </c>
      <c r="J23" s="75">
        <f t="shared" si="2"/>
        <v>0.0505450828564507</v>
      </c>
      <c r="K23" s="75">
        <f t="shared" si="2"/>
        <v>0.0974650867938399</v>
      </c>
      <c r="L23" s="75">
        <f t="shared" si="2"/>
        <v>0.1161696503384165</v>
      </c>
      <c r="M23" s="75">
        <f t="shared" si="2"/>
        <v>0.08795983875598637</v>
      </c>
      <c r="N23" s="75">
        <f t="shared" si="2"/>
        <v>0.08474591113118483</v>
      </c>
    </row>
    <row r="24" spans="1:14" ht="15">
      <c r="A24" s="24" t="s">
        <v>24</v>
      </c>
      <c r="B24" s="75">
        <f t="shared" si="2"/>
        <v>0.0013135353947754348</v>
      </c>
      <c r="C24" s="75">
        <f t="shared" si="2"/>
        <v>0.0015278504459744005</v>
      </c>
      <c r="D24" s="75">
        <f t="shared" si="2"/>
        <v>0.0012457324973428763</v>
      </c>
      <c r="E24" s="75">
        <f t="shared" si="2"/>
        <v>0.0021822067948150856</v>
      </c>
      <c r="F24" s="75">
        <f t="shared" si="2"/>
        <v>0.0026496213351672134</v>
      </c>
      <c r="G24" s="75">
        <f t="shared" si="2"/>
        <v>0.0023665161149667826</v>
      </c>
      <c r="H24" s="75">
        <f t="shared" si="2"/>
        <v>0.0013483111832148793</v>
      </c>
      <c r="I24" s="75">
        <f t="shared" si="2"/>
        <v>0.0015948093873874502</v>
      </c>
      <c r="J24" s="75">
        <f t="shared" si="2"/>
        <v>0.0014405521078312193</v>
      </c>
      <c r="K24" s="75">
        <f t="shared" si="2"/>
        <v>0.0010098556598655988</v>
      </c>
      <c r="L24" s="75">
        <f t="shared" si="2"/>
        <v>0.0009187938350081414</v>
      </c>
      <c r="M24" s="75">
        <f t="shared" si="2"/>
        <v>0.0009002726771248063</v>
      </c>
      <c r="N24" s="75">
        <f t="shared" si="2"/>
        <v>0.0015718973538472799</v>
      </c>
    </row>
    <row r="25" spans="1:14" ht="15">
      <c r="A25" s="24" t="s">
        <v>62</v>
      </c>
      <c r="B25" s="75">
        <f t="shared" si="2"/>
        <v>0.0075117176382066865</v>
      </c>
      <c r="C25" s="75">
        <f t="shared" si="2"/>
        <v>0.006760045012100705</v>
      </c>
      <c r="D25" s="75">
        <f t="shared" si="2"/>
        <v>-0.00016903820829545517</v>
      </c>
      <c r="E25" s="75">
        <f t="shared" si="2"/>
        <v>0.0062327115558649835</v>
      </c>
      <c r="F25" s="75">
        <f t="shared" si="2"/>
        <v>0.00354242223747781</v>
      </c>
      <c r="G25" s="75">
        <f t="shared" si="2"/>
        <v>0.005910356421535888</v>
      </c>
      <c r="H25" s="75">
        <f t="shared" si="2"/>
        <v>0.00778397893996229</v>
      </c>
      <c r="I25" s="75">
        <f t="shared" si="2"/>
        <v>0.00877962456175435</v>
      </c>
      <c r="J25" s="75">
        <f t="shared" si="2"/>
        <v>0.004865839255634806</v>
      </c>
      <c r="K25" s="75">
        <f t="shared" si="2"/>
        <v>0.002679217184332458</v>
      </c>
      <c r="L25" s="75">
        <f t="shared" si="2"/>
        <v>0.003708832315337594</v>
      </c>
      <c r="M25" s="75">
        <f t="shared" si="2"/>
        <v>0.008693103185625472</v>
      </c>
      <c r="N25" s="75">
        <f t="shared" si="2"/>
        <v>0.005774485492039398</v>
      </c>
    </row>
    <row r="26" spans="1:14" ht="15">
      <c r="A26" s="24" t="s">
        <v>25</v>
      </c>
      <c r="B26" s="75">
        <f t="shared" si="2"/>
        <v>0.0017030116647957154</v>
      </c>
      <c r="C26" s="75">
        <f t="shared" si="2"/>
        <v>0.0016123019457228817</v>
      </c>
      <c r="D26" s="75">
        <f t="shared" si="2"/>
        <v>0.002082352981713437</v>
      </c>
      <c r="E26" s="75">
        <f t="shared" si="2"/>
        <v>0.0020085349831161707</v>
      </c>
      <c r="F26" s="75">
        <f t="shared" si="2"/>
        <v>0.0013499501935698472</v>
      </c>
      <c r="G26" s="75">
        <f t="shared" si="2"/>
        <v>0.0012728145243487796</v>
      </c>
      <c r="H26" s="75">
        <f t="shared" si="2"/>
        <v>0.0010257672593807605</v>
      </c>
      <c r="I26" s="75">
        <f t="shared" si="2"/>
        <v>0.001006239673920041</v>
      </c>
      <c r="J26" s="75">
        <f t="shared" si="2"/>
        <v>0.0013467884887366306</v>
      </c>
      <c r="K26" s="75">
        <f t="shared" si="2"/>
        <v>0.0022212924519322236</v>
      </c>
      <c r="L26" s="75">
        <f t="shared" si="2"/>
        <v>0.0021941391898520537</v>
      </c>
      <c r="M26" s="75">
        <f t="shared" si="2"/>
        <v>0.0017180553267704447</v>
      </c>
      <c r="N26" s="75">
        <f t="shared" si="2"/>
        <v>0.001559021646089829</v>
      </c>
    </row>
    <row r="27" spans="1:14" ht="12.75" customHeight="1">
      <c r="A27" s="24" t="s">
        <v>27</v>
      </c>
      <c r="B27" s="75">
        <f aca="true" t="shared" si="3" ref="B27:N27">SUM(B20:B26)</f>
        <v>0.9999999999999999</v>
      </c>
      <c r="C27" s="75">
        <f t="shared" si="3"/>
        <v>1</v>
      </c>
      <c r="D27" s="75">
        <f t="shared" si="3"/>
        <v>1</v>
      </c>
      <c r="E27" s="75">
        <f t="shared" si="3"/>
        <v>0.9999999999999999</v>
      </c>
      <c r="F27" s="75">
        <f t="shared" si="3"/>
        <v>1</v>
      </c>
      <c r="G27" s="75">
        <f t="shared" si="3"/>
        <v>0.9999999999999999</v>
      </c>
      <c r="H27" s="75">
        <f t="shared" si="3"/>
        <v>1</v>
      </c>
      <c r="I27" s="75">
        <f t="shared" si="3"/>
        <v>1.0000000000000002</v>
      </c>
      <c r="J27" s="75">
        <f t="shared" si="3"/>
        <v>1</v>
      </c>
      <c r="K27" s="75">
        <f t="shared" si="3"/>
        <v>1</v>
      </c>
      <c r="L27" s="75">
        <f t="shared" si="3"/>
        <v>1</v>
      </c>
      <c r="M27" s="75">
        <f t="shared" si="3"/>
        <v>1</v>
      </c>
      <c r="N27" s="75">
        <f t="shared" si="3"/>
        <v>1.0000000000000002</v>
      </c>
    </row>
    <row r="28" spans="1:14" ht="12.75" customHeight="1">
      <c r="A28" s="20"/>
      <c r="B28" s="20"/>
      <c r="C28" s="20"/>
      <c r="D28" s="20"/>
      <c r="E28" s="20"/>
      <c r="F28" s="20"/>
      <c r="G28" s="20"/>
      <c r="H28" s="20"/>
      <c r="I28" s="20"/>
      <c r="J28" s="20"/>
      <c r="K28" s="20"/>
      <c r="L28" s="20"/>
      <c r="M28" s="20"/>
      <c r="N28" s="20"/>
    </row>
    <row r="29" spans="1:14" ht="39" customHeight="1">
      <c r="A29" s="98" t="s">
        <v>35</v>
      </c>
      <c r="B29" s="98"/>
      <c r="C29" s="98"/>
      <c r="D29" s="98"/>
      <c r="E29" s="98"/>
      <c r="F29" s="98"/>
      <c r="G29" s="98"/>
      <c r="H29" s="98"/>
      <c r="I29" s="98"/>
      <c r="J29" s="17"/>
      <c r="K29" s="17"/>
      <c r="L29" s="17"/>
      <c r="M29" s="17"/>
      <c r="N29" s="17"/>
    </row>
    <row r="30" spans="1:14" ht="12.75">
      <c r="A30" s="98"/>
      <c r="B30" s="98"/>
      <c r="C30" s="98"/>
      <c r="D30" s="98"/>
      <c r="E30" s="98"/>
      <c r="F30" s="98"/>
      <c r="G30" s="98"/>
      <c r="H30" s="98"/>
      <c r="I30" s="98"/>
      <c r="J30" s="17"/>
      <c r="K30" s="17"/>
      <c r="L30" s="17"/>
      <c r="M30" s="17"/>
      <c r="N30" s="17"/>
    </row>
    <row r="31" spans="1:14" ht="12.75">
      <c r="A31" s="71" t="s">
        <v>4</v>
      </c>
      <c r="B31" s="71"/>
      <c r="C31" s="71"/>
      <c r="D31" s="71"/>
      <c r="E31" s="71"/>
      <c r="F31" s="71"/>
      <c r="G31" s="71"/>
      <c r="H31" s="71"/>
      <c r="I31" s="71"/>
      <c r="J31" s="71"/>
      <c r="K31" s="71"/>
      <c r="L31" s="71"/>
      <c r="M31" s="71"/>
      <c r="N31" s="71"/>
    </row>
    <row r="32" spans="1:14" ht="12.75">
      <c r="A32" s="20" t="s">
        <v>63</v>
      </c>
      <c r="B32" s="20"/>
      <c r="C32" s="20"/>
      <c r="D32" s="20"/>
      <c r="E32" s="20"/>
      <c r="F32" s="20"/>
      <c r="G32" s="20"/>
      <c r="H32" s="20"/>
      <c r="I32" s="20"/>
      <c r="J32" s="20"/>
      <c r="K32" s="20"/>
      <c r="L32" s="20"/>
      <c r="M32" s="20"/>
      <c r="N32" s="20"/>
    </row>
  </sheetData>
  <sheetProtection/>
  <mergeCells count="7">
    <mergeCell ref="A29:I29"/>
    <mergeCell ref="A30:I30"/>
    <mergeCell ref="G3:H3"/>
    <mergeCell ref="A1:N1"/>
    <mergeCell ref="A2:N2"/>
    <mergeCell ref="A5:N5"/>
    <mergeCell ref="A17:N17"/>
  </mergeCells>
  <printOptions/>
  <pageMargins left="0.7" right="0.7" top="0.75" bottom="0.75" header="0.3" footer="0.3"/>
  <pageSetup fitToHeight="1" fitToWidth="1" horizontalDpi="600" verticalDpi="600" orientation="landscape" scale="72" r:id="rId2"/>
  <drawing r:id="rId1"/>
</worksheet>
</file>

<file path=xl/worksheets/sheet11.xml><?xml version="1.0" encoding="utf-8"?>
<worksheet xmlns="http://schemas.openxmlformats.org/spreadsheetml/2006/main" xmlns:r="http://schemas.openxmlformats.org/officeDocument/2006/relationships">
  <sheetPr>
    <tabColor theme="8"/>
  </sheetPr>
  <dimension ref="A1:O32"/>
  <sheetViews>
    <sheetView zoomScalePageLayoutView="0" workbookViewId="0" topLeftCell="A1">
      <selection activeCell="B3" sqref="B3:O3"/>
    </sheetView>
  </sheetViews>
  <sheetFormatPr defaultColWidth="9.140625" defaultRowHeight="12.75"/>
  <cols>
    <col min="3" max="14" width="9.8515625" style="0" bestFit="1" customWidth="1"/>
    <col min="15" max="15" width="10.8515625" style="0" bestFit="1" customWidth="1"/>
  </cols>
  <sheetData>
    <row r="1" spans="1:15" ht="18">
      <c r="A1" s="20"/>
      <c r="B1" s="116" t="s">
        <v>0</v>
      </c>
      <c r="C1" s="116"/>
      <c r="D1" s="116"/>
      <c r="E1" s="116"/>
      <c r="F1" s="116"/>
      <c r="G1" s="116"/>
      <c r="H1" s="116"/>
      <c r="I1" s="116"/>
      <c r="J1" s="116"/>
      <c r="K1" s="116"/>
      <c r="L1" s="116"/>
      <c r="M1" s="116"/>
      <c r="N1" s="116"/>
      <c r="O1" s="116"/>
    </row>
    <row r="2" spans="1:15" ht="18">
      <c r="A2" s="18"/>
      <c r="B2" s="117" t="s">
        <v>54</v>
      </c>
      <c r="C2" s="117"/>
      <c r="D2" s="117"/>
      <c r="E2" s="117"/>
      <c r="F2" s="117"/>
      <c r="G2" s="117"/>
      <c r="H2" s="117"/>
      <c r="I2" s="117"/>
      <c r="J2" s="117"/>
      <c r="K2" s="117"/>
      <c r="L2" s="117"/>
      <c r="M2" s="117"/>
      <c r="N2" s="117"/>
      <c r="O2" s="117"/>
    </row>
    <row r="3" spans="1:15" ht="12.75">
      <c r="A3" s="18"/>
      <c r="B3" s="120" t="s">
        <v>58</v>
      </c>
      <c r="C3" s="121"/>
      <c r="D3" s="121"/>
      <c r="E3" s="121"/>
      <c r="F3" s="121"/>
      <c r="G3" s="121"/>
      <c r="H3" s="121"/>
      <c r="I3" s="121"/>
      <c r="J3" s="121"/>
      <c r="K3" s="121"/>
      <c r="L3" s="121"/>
      <c r="M3" s="121"/>
      <c r="N3" s="121"/>
      <c r="O3" s="121"/>
    </row>
    <row r="4" spans="1:15" ht="12.75">
      <c r="A4" s="20"/>
      <c r="B4" s="20"/>
      <c r="C4" s="20"/>
      <c r="D4" s="20"/>
      <c r="E4" s="20"/>
      <c r="F4" s="20"/>
      <c r="G4" s="20"/>
      <c r="H4" s="20"/>
      <c r="I4" s="20"/>
      <c r="J4" s="20"/>
      <c r="K4" s="20"/>
      <c r="L4" s="20"/>
      <c r="M4" s="20"/>
      <c r="N4" s="20"/>
      <c r="O4" s="20"/>
    </row>
    <row r="5" spans="1:15" ht="12.75">
      <c r="A5" s="20"/>
      <c r="B5" s="118" t="s">
        <v>5</v>
      </c>
      <c r="C5" s="118"/>
      <c r="D5" s="118"/>
      <c r="E5" s="118"/>
      <c r="F5" s="118"/>
      <c r="G5" s="118"/>
      <c r="H5" s="118"/>
      <c r="I5" s="118"/>
      <c r="J5" s="118"/>
      <c r="K5" s="118"/>
      <c r="L5" s="118"/>
      <c r="M5" s="118"/>
      <c r="N5" s="118"/>
      <c r="O5" s="118"/>
    </row>
    <row r="6" spans="1:15" ht="12.75">
      <c r="A6" s="20"/>
      <c r="B6" s="80"/>
      <c r="C6" s="81"/>
      <c r="D6" s="81"/>
      <c r="E6" s="81"/>
      <c r="F6" s="79"/>
      <c r="G6" s="81"/>
      <c r="H6" s="81"/>
      <c r="I6" s="81"/>
      <c r="J6" s="81"/>
      <c r="K6" s="80"/>
      <c r="L6" s="80"/>
      <c r="M6" s="80"/>
      <c r="N6" s="80"/>
      <c r="O6" s="80"/>
    </row>
    <row r="7" spans="1:15" ht="12.75">
      <c r="A7" s="20"/>
      <c r="B7" s="82" t="s">
        <v>6</v>
      </c>
      <c r="C7" s="83" t="s">
        <v>7</v>
      </c>
      <c r="D7" s="83" t="s">
        <v>8</v>
      </c>
      <c r="E7" s="83" t="s">
        <v>9</v>
      </c>
      <c r="F7" s="83" t="s">
        <v>10</v>
      </c>
      <c r="G7" s="83" t="s">
        <v>11</v>
      </c>
      <c r="H7" s="83" t="s">
        <v>12</v>
      </c>
      <c r="I7" s="83" t="s">
        <v>13</v>
      </c>
      <c r="J7" s="83" t="s">
        <v>14</v>
      </c>
      <c r="K7" s="83" t="s">
        <v>15</v>
      </c>
      <c r="L7" s="83" t="s">
        <v>16</v>
      </c>
      <c r="M7" s="83" t="s">
        <v>17</v>
      </c>
      <c r="N7" s="83" t="s">
        <v>18</v>
      </c>
      <c r="O7" s="83" t="s">
        <v>49</v>
      </c>
    </row>
    <row r="8" spans="1:15" ht="12.75">
      <c r="A8" s="20"/>
      <c r="B8" s="84" t="s">
        <v>20</v>
      </c>
      <c r="C8" s="85">
        <v>10170076.179200001</v>
      </c>
      <c r="D8" s="85">
        <v>9568994.1369</v>
      </c>
      <c r="E8" s="85">
        <v>10326702.094</v>
      </c>
      <c r="F8" s="85">
        <v>12636642.638999999</v>
      </c>
      <c r="G8" s="85">
        <v>13530992.682</v>
      </c>
      <c r="H8" s="85">
        <v>15351573.227</v>
      </c>
      <c r="I8" s="85">
        <v>16606568.077</v>
      </c>
      <c r="J8" s="85">
        <v>17748663.628</v>
      </c>
      <c r="K8" s="85">
        <v>12909064.972</v>
      </c>
      <c r="L8" s="85">
        <v>9597673.927000001</v>
      </c>
      <c r="M8" s="85">
        <v>7866003.0691</v>
      </c>
      <c r="N8" s="85">
        <v>8688810.7163</v>
      </c>
      <c r="O8" s="85">
        <f>SUM(C8:N8)</f>
        <v>145001765.3475</v>
      </c>
    </row>
    <row r="9" spans="1:15" ht="12.75">
      <c r="A9" s="20"/>
      <c r="B9" s="84" t="s">
        <v>21</v>
      </c>
      <c r="C9" s="85">
        <v>7999726.274</v>
      </c>
      <c r="D9" s="85">
        <v>7439474.215</v>
      </c>
      <c r="E9" s="85">
        <v>7056485.297</v>
      </c>
      <c r="F9" s="85">
        <v>5927113.1314469995</v>
      </c>
      <c r="G9" s="85">
        <v>8499509.458</v>
      </c>
      <c r="H9" s="85">
        <v>10395770.69</v>
      </c>
      <c r="I9" s="85">
        <v>11411475.9</v>
      </c>
      <c r="J9" s="85">
        <v>11541655.35</v>
      </c>
      <c r="K9" s="85">
        <v>10653958.24</v>
      </c>
      <c r="L9" s="85">
        <v>10217003.41</v>
      </c>
      <c r="M9" s="85">
        <v>9402200.607</v>
      </c>
      <c r="N9" s="85">
        <v>9202923.247</v>
      </c>
      <c r="O9" s="85">
        <f aca="true" t="shared" si="0" ref="O9:O15">SUM(C9:N9)</f>
        <v>109747295.81944697</v>
      </c>
    </row>
    <row r="10" spans="1:15" ht="12.75">
      <c r="A10" s="20"/>
      <c r="B10" s="84" t="s">
        <v>22</v>
      </c>
      <c r="C10" s="85">
        <v>2820732.994</v>
      </c>
      <c r="D10" s="85">
        <v>2635313.699</v>
      </c>
      <c r="E10" s="85">
        <v>2768790.743</v>
      </c>
      <c r="F10" s="85">
        <v>2807386.2267829995</v>
      </c>
      <c r="G10" s="85">
        <v>3802528.931</v>
      </c>
      <c r="H10" s="85">
        <v>3654339.86</v>
      </c>
      <c r="I10" s="85">
        <v>3760741.154</v>
      </c>
      <c r="J10" s="85">
        <v>3756244.785</v>
      </c>
      <c r="K10" s="85">
        <v>3617977.124</v>
      </c>
      <c r="L10" s="85">
        <v>2673506.064</v>
      </c>
      <c r="M10" s="85">
        <v>2297240.87</v>
      </c>
      <c r="N10" s="85">
        <v>3846056.936</v>
      </c>
      <c r="O10" s="85">
        <f t="shared" si="0"/>
        <v>38440859.386783</v>
      </c>
    </row>
    <row r="11" spans="1:15" ht="12.75">
      <c r="A11" s="28"/>
      <c r="B11" s="84" t="s">
        <v>23</v>
      </c>
      <c r="C11" s="85">
        <v>2781231.879</v>
      </c>
      <c r="D11" s="85">
        <v>2351288.021</v>
      </c>
      <c r="E11" s="85">
        <v>3049535.912</v>
      </c>
      <c r="F11" s="85">
        <v>2711540.182235004</v>
      </c>
      <c r="G11" s="85">
        <v>2607523.252</v>
      </c>
      <c r="H11" s="85">
        <v>2369518.059</v>
      </c>
      <c r="I11" s="85">
        <v>1975349.968</v>
      </c>
      <c r="J11" s="85">
        <v>1748972.895</v>
      </c>
      <c r="K11" s="85">
        <v>2046417.31</v>
      </c>
      <c r="L11" s="85">
        <v>2563121.066</v>
      </c>
      <c r="M11" s="85">
        <v>2553110.907</v>
      </c>
      <c r="N11" s="85">
        <v>3045752.006</v>
      </c>
      <c r="O11" s="85">
        <f t="shared" si="0"/>
        <v>29803361.457235005</v>
      </c>
    </row>
    <row r="12" spans="1:15" ht="12.75">
      <c r="A12" s="20"/>
      <c r="B12" s="84" t="s">
        <v>24</v>
      </c>
      <c r="C12" s="85">
        <v>43293.15427</v>
      </c>
      <c r="D12" s="85">
        <v>38986.49922</v>
      </c>
      <c r="E12" s="85">
        <v>52059.75914</v>
      </c>
      <c r="F12" s="85">
        <v>67946.86747199997</v>
      </c>
      <c r="G12" s="85">
        <v>54179.26876</v>
      </c>
      <c r="H12" s="85">
        <v>29086.56632</v>
      </c>
      <c r="I12" s="85">
        <v>24713.52578</v>
      </c>
      <c r="J12" s="85">
        <v>37654.36716</v>
      </c>
      <c r="K12" s="85">
        <v>37036.70559</v>
      </c>
      <c r="L12" s="85">
        <v>23331.07423</v>
      </c>
      <c r="M12" s="85">
        <v>19890.08878</v>
      </c>
      <c r="N12" s="85">
        <v>28101.81584</v>
      </c>
      <c r="O12" s="85">
        <f t="shared" si="0"/>
        <v>456279.69256200007</v>
      </c>
    </row>
    <row r="13" spans="1:15" ht="12.75">
      <c r="A13" s="20"/>
      <c r="B13" s="84" t="s">
        <v>55</v>
      </c>
      <c r="C13" s="85">
        <v>128334.2557583563</v>
      </c>
      <c r="D13" s="85">
        <v>55085.53813029453</v>
      </c>
      <c r="E13" s="85">
        <v>-166678.17050300539</v>
      </c>
      <c r="F13" s="85">
        <v>161556.4209823124</v>
      </c>
      <c r="G13" s="85">
        <v>115264.73499429226</v>
      </c>
      <c r="H13" s="85">
        <v>116878.48617832363</v>
      </c>
      <c r="I13" s="85">
        <v>-30765.738104581833</v>
      </c>
      <c r="J13" s="85">
        <v>86695.33352801204</v>
      </c>
      <c r="K13" s="85">
        <v>19032.03443302214</v>
      </c>
      <c r="L13" s="85">
        <v>-21751.811873584986</v>
      </c>
      <c r="M13" s="85">
        <v>76761.63943936676</v>
      </c>
      <c r="N13" s="85">
        <v>49042.22623644397</v>
      </c>
      <c r="O13" s="85">
        <f t="shared" si="0"/>
        <v>589454.9491992518</v>
      </c>
    </row>
    <row r="14" spans="1:15" ht="12.75">
      <c r="A14" s="20"/>
      <c r="B14" s="84" t="s">
        <v>25</v>
      </c>
      <c r="C14" s="85">
        <v>49381.308745</v>
      </c>
      <c r="D14" s="85">
        <v>40532.556974</v>
      </c>
      <c r="E14" s="85">
        <v>45919</v>
      </c>
      <c r="F14" s="85">
        <v>47389.43733199998</v>
      </c>
      <c r="G14" s="85">
        <v>68074.81598000001</v>
      </c>
      <c r="H14" s="85">
        <v>116980.70864</v>
      </c>
      <c r="I14" s="85">
        <v>89732.27275</v>
      </c>
      <c r="J14" s="85">
        <v>142504.84896</v>
      </c>
      <c r="K14" s="85">
        <v>56476.61839</v>
      </c>
      <c r="L14" s="85">
        <v>67431.97167</v>
      </c>
      <c r="M14" s="85">
        <v>49988</v>
      </c>
      <c r="N14" s="85">
        <v>46272.328503</v>
      </c>
      <c r="O14" s="85">
        <f t="shared" si="0"/>
        <v>820683.8679439999</v>
      </c>
    </row>
    <row r="15" spans="1:15" ht="12.75">
      <c r="A15" s="20"/>
      <c r="B15" s="84" t="s">
        <v>27</v>
      </c>
      <c r="C15" s="85">
        <f aca="true" t="shared" si="1" ref="C15:N15">SUM(C8:C14)</f>
        <v>23992776.04497336</v>
      </c>
      <c r="D15" s="85">
        <f t="shared" si="1"/>
        <v>22129674.666224297</v>
      </c>
      <c r="E15" s="85">
        <f t="shared" si="1"/>
        <v>23132814.634637</v>
      </c>
      <c r="F15" s="85">
        <f t="shared" si="1"/>
        <v>24359574.905251313</v>
      </c>
      <c r="G15" s="85">
        <f t="shared" si="1"/>
        <v>28678073.142734293</v>
      </c>
      <c r="H15" s="85">
        <f t="shared" si="1"/>
        <v>32034147.597138323</v>
      </c>
      <c r="I15" s="85">
        <f t="shared" si="1"/>
        <v>33837815.159425415</v>
      </c>
      <c r="J15" s="85">
        <f t="shared" si="1"/>
        <v>35062391.20764801</v>
      </c>
      <c r="K15" s="85">
        <f t="shared" si="1"/>
        <v>29339963.004413016</v>
      </c>
      <c r="L15" s="85">
        <f t="shared" si="1"/>
        <v>25120315.701026417</v>
      </c>
      <c r="M15" s="85">
        <f t="shared" si="1"/>
        <v>22265195.18131937</v>
      </c>
      <c r="N15" s="85">
        <f t="shared" si="1"/>
        <v>24906959.275879443</v>
      </c>
      <c r="O15" s="85">
        <f t="shared" si="0"/>
        <v>324859700.52067024</v>
      </c>
    </row>
    <row r="16" spans="1:15" ht="12.75">
      <c r="A16" s="20"/>
      <c r="B16" s="76"/>
      <c r="C16" s="86"/>
      <c r="D16" s="86"/>
      <c r="E16" s="86"/>
      <c r="F16" s="86"/>
      <c r="G16" s="86"/>
      <c r="H16" s="86"/>
      <c r="I16" s="86"/>
      <c r="J16" s="86"/>
      <c r="K16" s="86"/>
      <c r="L16" s="76"/>
      <c r="M16" s="76"/>
      <c r="N16" s="76"/>
      <c r="O16" s="76"/>
    </row>
    <row r="17" spans="1:15" ht="12.75">
      <c r="A17" s="20"/>
      <c r="B17" s="118" t="s">
        <v>38</v>
      </c>
      <c r="C17" s="118"/>
      <c r="D17" s="118"/>
      <c r="E17" s="118"/>
      <c r="F17" s="118"/>
      <c r="G17" s="118"/>
      <c r="H17" s="118"/>
      <c r="I17" s="118"/>
      <c r="J17" s="118"/>
      <c r="K17" s="118"/>
      <c r="L17" s="118"/>
      <c r="M17" s="118"/>
      <c r="N17" s="118"/>
      <c r="O17" s="118"/>
    </row>
    <row r="18" spans="1:15" ht="12.75">
      <c r="A18" s="20"/>
      <c r="B18" s="80"/>
      <c r="C18" s="81"/>
      <c r="D18" s="81"/>
      <c r="E18" s="81"/>
      <c r="F18" s="81"/>
      <c r="G18" s="81"/>
      <c r="H18" s="81"/>
      <c r="I18" s="81"/>
      <c r="J18" s="81"/>
      <c r="K18" s="81"/>
      <c r="L18" s="80"/>
      <c r="M18" s="80"/>
      <c r="N18" s="80"/>
      <c r="O18" s="80"/>
    </row>
    <row r="19" spans="1:15" ht="12.75">
      <c r="A19" s="20"/>
      <c r="B19" s="82" t="s">
        <v>6</v>
      </c>
      <c r="C19" s="83" t="s">
        <v>7</v>
      </c>
      <c r="D19" s="83" t="s">
        <v>8</v>
      </c>
      <c r="E19" s="83" t="s">
        <v>9</v>
      </c>
      <c r="F19" s="83" t="s">
        <v>10</v>
      </c>
      <c r="G19" s="83" t="s">
        <v>11</v>
      </c>
      <c r="H19" s="83" t="s">
        <v>12</v>
      </c>
      <c r="I19" s="83" t="s">
        <v>13</v>
      </c>
      <c r="J19" s="83" t="s">
        <v>14</v>
      </c>
      <c r="K19" s="83" t="s">
        <v>15</v>
      </c>
      <c r="L19" s="83" t="s">
        <v>16</v>
      </c>
      <c r="M19" s="83" t="s">
        <v>17</v>
      </c>
      <c r="N19" s="83" t="s">
        <v>18</v>
      </c>
      <c r="O19" s="83" t="s">
        <v>49</v>
      </c>
    </row>
    <row r="20" spans="1:15" ht="12.75">
      <c r="A20" s="20"/>
      <c r="B20" s="84" t="s">
        <v>20</v>
      </c>
      <c r="C20" s="87">
        <f aca="true" t="shared" si="2" ref="C20:O26">C8/C$15</f>
        <v>0.4238807614482234</v>
      </c>
      <c r="D20" s="87">
        <f t="shared" si="2"/>
        <v>0.4324055496172658</v>
      </c>
      <c r="E20" s="87">
        <f t="shared" si="2"/>
        <v>0.446409235413045</v>
      </c>
      <c r="F20" s="87">
        <f t="shared" si="2"/>
        <v>0.5187546452740378</v>
      </c>
      <c r="G20" s="87">
        <f t="shared" si="2"/>
        <v>0.4718236338492683</v>
      </c>
      <c r="H20" s="87">
        <f t="shared" si="2"/>
        <v>0.47922527610415916</v>
      </c>
      <c r="I20" s="87">
        <f t="shared" si="2"/>
        <v>0.49076951330216995</v>
      </c>
      <c r="J20" s="87">
        <f t="shared" si="2"/>
        <v>0.5062023158343107</v>
      </c>
      <c r="K20" s="87">
        <f t="shared" si="2"/>
        <v>0.4399823193389286</v>
      </c>
      <c r="L20" s="87">
        <f t="shared" si="2"/>
        <v>0.38206820492338955</v>
      </c>
      <c r="M20" s="87">
        <f t="shared" si="2"/>
        <v>0.35328695774019636</v>
      </c>
      <c r="N20" s="87">
        <f t="shared" si="2"/>
        <v>0.3488507216019128</v>
      </c>
      <c r="O20" s="88">
        <f t="shared" si="2"/>
        <v>0.44635196398660043</v>
      </c>
    </row>
    <row r="21" spans="1:15" ht="12.75">
      <c r="A21" s="20"/>
      <c r="B21" s="84" t="s">
        <v>21</v>
      </c>
      <c r="C21" s="87">
        <f t="shared" si="2"/>
        <v>0.33342228756709436</v>
      </c>
      <c r="D21" s="87">
        <f t="shared" si="2"/>
        <v>0.3361763933364368</v>
      </c>
      <c r="E21" s="87">
        <f t="shared" si="2"/>
        <v>0.305042227176033</v>
      </c>
      <c r="F21" s="87">
        <f t="shared" si="2"/>
        <v>0.2433175929588682</v>
      </c>
      <c r="G21" s="87">
        <f t="shared" si="2"/>
        <v>0.29637658763533026</v>
      </c>
      <c r="H21" s="87">
        <f t="shared" si="2"/>
        <v>0.3245215331070234</v>
      </c>
      <c r="I21" s="87">
        <f t="shared" si="2"/>
        <v>0.3372403284974317</v>
      </c>
      <c r="J21" s="87">
        <f t="shared" si="2"/>
        <v>0.3291747924905495</v>
      </c>
      <c r="K21" s="87">
        <f t="shared" si="2"/>
        <v>0.3631210522793618</v>
      </c>
      <c r="L21" s="87">
        <f t="shared" si="2"/>
        <v>0.4067227311789928</v>
      </c>
      <c r="M21" s="87">
        <f t="shared" si="2"/>
        <v>0.42228242467366744</v>
      </c>
      <c r="N21" s="87">
        <f t="shared" si="2"/>
        <v>0.3694920421663978</v>
      </c>
      <c r="O21" s="88">
        <f t="shared" si="2"/>
        <v>0.33782982513235416</v>
      </c>
    </row>
    <row r="22" spans="1:15" ht="12.75">
      <c r="A22" s="20"/>
      <c r="B22" s="84" t="s">
        <v>22</v>
      </c>
      <c r="C22" s="87">
        <f t="shared" si="2"/>
        <v>0.11756592854085185</v>
      </c>
      <c r="D22" s="87">
        <f t="shared" si="2"/>
        <v>0.11908506287361656</v>
      </c>
      <c r="E22" s="87">
        <f t="shared" si="2"/>
        <v>0.11969104437703233</v>
      </c>
      <c r="F22" s="87">
        <f t="shared" si="2"/>
        <v>0.11524775114929438</v>
      </c>
      <c r="G22" s="87">
        <f t="shared" si="2"/>
        <v>0.13259359902160603</v>
      </c>
      <c r="H22" s="87">
        <f t="shared" si="2"/>
        <v>0.11407638829529679</v>
      </c>
      <c r="I22" s="87">
        <f t="shared" si="2"/>
        <v>0.11114018846315667</v>
      </c>
      <c r="J22" s="87">
        <f t="shared" si="2"/>
        <v>0.10713030844800643</v>
      </c>
      <c r="K22" s="87">
        <f t="shared" si="2"/>
        <v>0.12331225923685796</v>
      </c>
      <c r="L22" s="87">
        <f t="shared" si="2"/>
        <v>0.10642804397122924</v>
      </c>
      <c r="M22" s="87">
        <f t="shared" si="2"/>
        <v>0.10317631852279466</v>
      </c>
      <c r="N22" s="87">
        <f t="shared" si="2"/>
        <v>0.15441696007126102</v>
      </c>
      <c r="O22" s="88">
        <f t="shared" si="2"/>
        <v>0.11833064958556494</v>
      </c>
    </row>
    <row r="23" spans="1:15" ht="12.75">
      <c r="A23" s="28"/>
      <c r="B23" s="84" t="s">
        <v>23</v>
      </c>
      <c r="C23" s="87">
        <f t="shared" si="2"/>
        <v>0.1159195531932907</v>
      </c>
      <c r="D23" s="87">
        <f t="shared" si="2"/>
        <v>0.1062504558455477</v>
      </c>
      <c r="E23" s="87">
        <f t="shared" si="2"/>
        <v>0.13182727481133658</v>
      </c>
      <c r="F23" s="87">
        <f t="shared" si="2"/>
        <v>0.11131311579868595</v>
      </c>
      <c r="G23" s="87">
        <f t="shared" si="2"/>
        <v>0.0909239347783945</v>
      </c>
      <c r="H23" s="87">
        <f t="shared" si="2"/>
        <v>0.07396850663233112</v>
      </c>
      <c r="I23" s="87">
        <f t="shared" si="2"/>
        <v>0.05837699504809112</v>
      </c>
      <c r="J23" s="87">
        <f t="shared" si="2"/>
        <v>0.04988173466670191</v>
      </c>
      <c r="K23" s="87">
        <f t="shared" si="2"/>
        <v>0.06974846252165345</v>
      </c>
      <c r="L23" s="87">
        <f t="shared" si="2"/>
        <v>0.10203379195171783</v>
      </c>
      <c r="M23" s="87">
        <f t="shared" si="2"/>
        <v>0.11466824728947694</v>
      </c>
      <c r="N23" s="87">
        <f t="shared" si="2"/>
        <v>0.12228518030900652</v>
      </c>
      <c r="O23" s="88">
        <f t="shared" si="2"/>
        <v>0.09174225491640713</v>
      </c>
    </row>
    <row r="24" spans="1:15" ht="12.75">
      <c r="A24" s="20"/>
      <c r="B24" s="84" t="s">
        <v>24</v>
      </c>
      <c r="C24" s="87">
        <f t="shared" si="2"/>
        <v>0.001804424556326828</v>
      </c>
      <c r="D24" s="87">
        <f t="shared" si="2"/>
        <v>0.0017617294338042686</v>
      </c>
      <c r="E24" s="87">
        <f t="shared" si="2"/>
        <v>0.002250472325233195</v>
      </c>
      <c r="F24" s="87">
        <f t="shared" si="2"/>
        <v>0.0027893289491415685</v>
      </c>
      <c r="G24" s="87">
        <f t="shared" si="2"/>
        <v>0.0018892227692684624</v>
      </c>
      <c r="H24" s="87">
        <f t="shared" si="2"/>
        <v>0.0009079862740783016</v>
      </c>
      <c r="I24" s="87">
        <f t="shared" si="2"/>
        <v>0.0007303522896961072</v>
      </c>
      <c r="J24" s="87">
        <f t="shared" si="2"/>
        <v>0.0010739246772133047</v>
      </c>
      <c r="K24" s="87">
        <f t="shared" si="2"/>
        <v>0.0012623296622572195</v>
      </c>
      <c r="L24" s="87">
        <f t="shared" si="2"/>
        <v>0.000928773129592742</v>
      </c>
      <c r="M24" s="87">
        <f t="shared" si="2"/>
        <v>0.0008933264953674379</v>
      </c>
      <c r="N24" s="87">
        <f t="shared" si="2"/>
        <v>0.001128271642023141</v>
      </c>
      <c r="O24" s="88">
        <f t="shared" si="2"/>
        <v>0.001404543844098532</v>
      </c>
    </row>
    <row r="25" spans="1:15" ht="12.75">
      <c r="A25" s="20"/>
      <c r="B25" s="84" t="s">
        <v>56</v>
      </c>
      <c r="C25" s="87">
        <f t="shared" si="2"/>
        <v>0.005348870656642634</v>
      </c>
      <c r="D25" s="87">
        <f t="shared" si="2"/>
        <v>0.0024892159040353877</v>
      </c>
      <c r="E25" s="87">
        <f t="shared" si="2"/>
        <v>-0.007205269792523927</v>
      </c>
      <c r="F25" s="87">
        <f t="shared" si="2"/>
        <v>0.0066321527206735</v>
      </c>
      <c r="G25" s="87">
        <f t="shared" si="2"/>
        <v>0.004019263582340609</v>
      </c>
      <c r="H25" s="87">
        <f t="shared" si="2"/>
        <v>0.0036485592701946787</v>
      </c>
      <c r="I25" s="87">
        <f t="shared" si="2"/>
        <v>-0.0009092117194810119</v>
      </c>
      <c r="J25" s="87">
        <f t="shared" si="2"/>
        <v>0.002472601854636245</v>
      </c>
      <c r="K25" s="87">
        <f t="shared" si="2"/>
        <v>0.0006486727481612549</v>
      </c>
      <c r="L25" s="88">
        <f t="shared" si="2"/>
        <v>-0.0008659051953195081</v>
      </c>
      <c r="M25" s="87">
        <f t="shared" si="2"/>
        <v>0.003447606850703479</v>
      </c>
      <c r="N25" s="87">
        <f t="shared" si="2"/>
        <v>0.0019690170001577735</v>
      </c>
      <c r="O25" s="88">
        <f t="shared" si="2"/>
        <v>0.0018144908348265434</v>
      </c>
    </row>
    <row r="26" spans="1:15" ht="12.75">
      <c r="A26" s="20"/>
      <c r="B26" s="84" t="s">
        <v>25</v>
      </c>
      <c r="C26" s="87">
        <f t="shared" si="2"/>
        <v>0.002058174037570184</v>
      </c>
      <c r="D26" s="87">
        <f t="shared" si="2"/>
        <v>0.0018315929892933917</v>
      </c>
      <c r="E26" s="87">
        <f t="shared" si="2"/>
        <v>0.0019850156898436827</v>
      </c>
      <c r="F26" s="87">
        <f t="shared" si="2"/>
        <v>0.001945413149298595</v>
      </c>
      <c r="G26" s="87">
        <f t="shared" si="2"/>
        <v>0.0023737583637918522</v>
      </c>
      <c r="H26" s="87">
        <f t="shared" si="2"/>
        <v>0.003651750316916506</v>
      </c>
      <c r="I26" s="87">
        <f t="shared" si="2"/>
        <v>0.002651834118935583</v>
      </c>
      <c r="J26" s="87">
        <f t="shared" si="2"/>
        <v>0.004064322028581896</v>
      </c>
      <c r="K26" s="87">
        <f t="shared" si="2"/>
        <v>0.0019249042127798652</v>
      </c>
      <c r="L26" s="87">
        <f t="shared" si="2"/>
        <v>0.002684360040397292</v>
      </c>
      <c r="M26" s="87">
        <f t="shared" si="2"/>
        <v>0.002245118427793538</v>
      </c>
      <c r="N26" s="87">
        <f t="shared" si="2"/>
        <v>0.0018578072092409667</v>
      </c>
      <c r="O26" s="88">
        <f t="shared" si="2"/>
        <v>0.0025262717001482346</v>
      </c>
    </row>
    <row r="27" spans="1:15" ht="12.75">
      <c r="A27" s="20"/>
      <c r="B27" s="84" t="s">
        <v>27</v>
      </c>
      <c r="C27" s="87">
        <f aca="true" t="shared" si="3" ref="C27:N27">SUM(C20:C26)</f>
        <v>0.9999999999999998</v>
      </c>
      <c r="D27" s="87">
        <f t="shared" si="3"/>
        <v>0.9999999999999999</v>
      </c>
      <c r="E27" s="87">
        <f t="shared" si="3"/>
        <v>1</v>
      </c>
      <c r="F27" s="87">
        <f t="shared" si="3"/>
        <v>1</v>
      </c>
      <c r="G27" s="87">
        <f t="shared" si="3"/>
        <v>1</v>
      </c>
      <c r="H27" s="87">
        <f t="shared" si="3"/>
        <v>1</v>
      </c>
      <c r="I27" s="87">
        <f t="shared" si="3"/>
        <v>1</v>
      </c>
      <c r="J27" s="87">
        <f t="shared" si="3"/>
        <v>1</v>
      </c>
      <c r="K27" s="87">
        <f t="shared" si="3"/>
        <v>1.0000000000000002</v>
      </c>
      <c r="L27" s="87">
        <f t="shared" si="3"/>
        <v>1</v>
      </c>
      <c r="M27" s="87">
        <f t="shared" si="3"/>
        <v>0.9999999999999999</v>
      </c>
      <c r="N27" s="87">
        <f t="shared" si="3"/>
        <v>1</v>
      </c>
      <c r="O27" s="88">
        <f>SUM(O20:O26)</f>
        <v>0.9999999999999999</v>
      </c>
    </row>
    <row r="28" spans="1:15" ht="12.75">
      <c r="A28" s="20"/>
      <c r="B28" s="20"/>
      <c r="C28" s="20"/>
      <c r="D28" s="20"/>
      <c r="E28" s="20"/>
      <c r="F28" s="20"/>
      <c r="G28" s="20"/>
      <c r="H28" s="20"/>
      <c r="I28" s="20"/>
      <c r="J28" s="20"/>
      <c r="K28" s="20"/>
      <c r="L28" s="20"/>
      <c r="M28" s="20"/>
      <c r="N28" s="20"/>
      <c r="O28" s="20"/>
    </row>
    <row r="29" spans="1:15" ht="12.75">
      <c r="A29" s="18"/>
      <c r="B29" s="98" t="s">
        <v>35</v>
      </c>
      <c r="C29" s="98"/>
      <c r="D29" s="98"/>
      <c r="E29" s="98"/>
      <c r="F29" s="98"/>
      <c r="G29" s="98"/>
      <c r="H29" s="98"/>
      <c r="I29" s="98"/>
      <c r="J29" s="98"/>
      <c r="K29" s="17"/>
      <c r="L29" s="17"/>
      <c r="M29" s="17"/>
      <c r="N29" s="17"/>
      <c r="O29" s="17"/>
    </row>
    <row r="30" spans="1:15" ht="12.75">
      <c r="A30" s="18"/>
      <c r="B30" s="119" t="s">
        <v>57</v>
      </c>
      <c r="C30" s="119"/>
      <c r="D30" s="119"/>
      <c r="E30" s="119"/>
      <c r="F30" s="119"/>
      <c r="G30" s="119"/>
      <c r="H30" s="119"/>
      <c r="I30" s="119"/>
      <c r="J30" s="119"/>
      <c r="K30" s="17"/>
      <c r="L30" s="17"/>
      <c r="M30" s="17"/>
      <c r="N30" s="17"/>
      <c r="O30" s="17"/>
    </row>
    <row r="31" spans="1:15" ht="12.75">
      <c r="A31" s="20"/>
      <c r="B31" s="78" t="s">
        <v>4</v>
      </c>
      <c r="C31" s="78"/>
      <c r="D31" s="78"/>
      <c r="E31" s="78"/>
      <c r="F31" s="78"/>
      <c r="G31" s="78"/>
      <c r="H31" s="78"/>
      <c r="I31" s="78"/>
      <c r="J31" s="78"/>
      <c r="K31" s="71"/>
      <c r="L31" s="71"/>
      <c r="M31" s="71"/>
      <c r="N31" s="71"/>
      <c r="O31" s="71"/>
    </row>
    <row r="32" spans="1:15" ht="12.75">
      <c r="A32" s="20"/>
      <c r="B32" s="20" t="s">
        <v>29</v>
      </c>
      <c r="C32" s="20"/>
      <c r="D32" s="20"/>
      <c r="E32" s="20"/>
      <c r="F32" s="20"/>
      <c r="G32" s="20"/>
      <c r="H32" s="20"/>
      <c r="I32" s="20"/>
      <c r="J32" s="20"/>
      <c r="K32" s="20"/>
      <c r="L32" s="20"/>
      <c r="M32" s="20"/>
      <c r="N32" s="20"/>
      <c r="O32" s="20"/>
    </row>
  </sheetData>
  <sheetProtection/>
  <mergeCells count="7">
    <mergeCell ref="B1:O1"/>
    <mergeCell ref="B2:O2"/>
    <mergeCell ref="B5:O5"/>
    <mergeCell ref="B17:O17"/>
    <mergeCell ref="B29:J29"/>
    <mergeCell ref="B30:J30"/>
    <mergeCell ref="B3:O3"/>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9"/>
  </sheetPr>
  <dimension ref="A1:O32"/>
  <sheetViews>
    <sheetView zoomScalePageLayoutView="0" workbookViewId="0" topLeftCell="A1">
      <selection activeCell="B3" sqref="B3:O3"/>
    </sheetView>
  </sheetViews>
  <sheetFormatPr defaultColWidth="9.140625" defaultRowHeight="12.75"/>
  <cols>
    <col min="2" max="2" width="13.8515625" style="0" customWidth="1"/>
    <col min="3" max="14" width="9.8515625" style="0" bestFit="1" customWidth="1"/>
    <col min="15" max="15" width="10.8515625" style="0" bestFit="1" customWidth="1"/>
  </cols>
  <sheetData>
    <row r="1" spans="1:15" ht="15.75">
      <c r="A1" s="93"/>
      <c r="B1" s="122" t="s">
        <v>0</v>
      </c>
      <c r="C1" s="122"/>
      <c r="D1" s="122"/>
      <c r="E1" s="122"/>
      <c r="F1" s="122"/>
      <c r="G1" s="122"/>
      <c r="H1" s="122"/>
      <c r="I1" s="122"/>
      <c r="J1" s="122"/>
      <c r="K1" s="122"/>
      <c r="L1" s="122"/>
      <c r="M1" s="122"/>
      <c r="N1" s="122"/>
      <c r="O1" s="122"/>
    </row>
    <row r="2" spans="1:15" ht="15.75">
      <c r="A2" s="91"/>
      <c r="B2" s="123" t="s">
        <v>59</v>
      </c>
      <c r="C2" s="123"/>
      <c r="D2" s="123"/>
      <c r="E2" s="123"/>
      <c r="F2" s="123"/>
      <c r="G2" s="123"/>
      <c r="H2" s="123"/>
      <c r="I2" s="123"/>
      <c r="J2" s="123"/>
      <c r="K2" s="123"/>
      <c r="L2" s="123"/>
      <c r="M2" s="123"/>
      <c r="N2" s="123"/>
      <c r="O2" s="123"/>
    </row>
    <row r="3" spans="1:15" ht="12.75">
      <c r="A3" s="91"/>
      <c r="B3" s="120" t="s">
        <v>61</v>
      </c>
      <c r="C3" s="121"/>
      <c r="D3" s="121"/>
      <c r="E3" s="121"/>
      <c r="F3" s="121"/>
      <c r="G3" s="121"/>
      <c r="H3" s="121"/>
      <c r="I3" s="121"/>
      <c r="J3" s="121"/>
      <c r="K3" s="121"/>
      <c r="L3" s="121"/>
      <c r="M3" s="121"/>
      <c r="N3" s="121"/>
      <c r="O3" s="121"/>
    </row>
    <row r="4" spans="1:15" ht="12.75">
      <c r="A4" s="93"/>
      <c r="B4" s="93"/>
      <c r="C4" s="93"/>
      <c r="D4" s="93"/>
      <c r="E4" s="93"/>
      <c r="F4" s="93"/>
      <c r="G4" s="93"/>
      <c r="H4" s="93"/>
      <c r="I4" s="93"/>
      <c r="J4" s="93"/>
      <c r="K4" s="93"/>
      <c r="L4" s="93"/>
      <c r="M4" s="93"/>
      <c r="N4" s="93"/>
      <c r="O4" s="93"/>
    </row>
    <row r="5" spans="1:15" ht="12.75">
      <c r="A5" s="93"/>
      <c r="B5" s="118" t="s">
        <v>5</v>
      </c>
      <c r="C5" s="118"/>
      <c r="D5" s="118"/>
      <c r="E5" s="118"/>
      <c r="F5" s="118"/>
      <c r="G5" s="118"/>
      <c r="H5" s="118"/>
      <c r="I5" s="118"/>
      <c r="J5" s="118"/>
      <c r="K5" s="118"/>
      <c r="L5" s="118"/>
      <c r="M5" s="118"/>
      <c r="N5" s="118"/>
      <c r="O5" s="118"/>
    </row>
    <row r="6" spans="1:15" ht="12.75">
      <c r="A6" s="90"/>
      <c r="B6" s="80"/>
      <c r="C6" s="81"/>
      <c r="D6" s="81"/>
      <c r="E6" s="81"/>
      <c r="F6" s="81"/>
      <c r="G6" s="81"/>
      <c r="H6" s="81"/>
      <c r="I6" s="81"/>
      <c r="J6" s="81"/>
      <c r="K6" s="80"/>
      <c r="L6" s="80"/>
      <c r="M6" s="80"/>
      <c r="N6" s="80"/>
      <c r="O6" s="80"/>
    </row>
    <row r="7" spans="1:15" ht="12.75">
      <c r="A7" s="90"/>
      <c r="B7" s="82" t="s">
        <v>6</v>
      </c>
      <c r="C7" s="83" t="s">
        <v>7</v>
      </c>
      <c r="D7" s="83" t="s">
        <v>8</v>
      </c>
      <c r="E7" s="83" t="s">
        <v>9</v>
      </c>
      <c r="F7" s="83" t="s">
        <v>10</v>
      </c>
      <c r="G7" s="83" t="s">
        <v>11</v>
      </c>
      <c r="H7" s="83" t="s">
        <v>12</v>
      </c>
      <c r="I7" s="83" t="s">
        <v>13</v>
      </c>
      <c r="J7" s="83" t="s">
        <v>14</v>
      </c>
      <c r="K7" s="83" t="s">
        <v>15</v>
      </c>
      <c r="L7" s="83" t="s">
        <v>16</v>
      </c>
      <c r="M7" s="83" t="s">
        <v>17</v>
      </c>
      <c r="N7" s="83" t="s">
        <v>18</v>
      </c>
      <c r="O7" s="83" t="s">
        <v>49</v>
      </c>
    </row>
    <row r="8" spans="1:15" ht="12.75">
      <c r="A8" s="90"/>
      <c r="B8" s="84" t="s">
        <v>20</v>
      </c>
      <c r="C8" s="85">
        <v>10590436.9672</v>
      </c>
      <c r="D8" s="85">
        <v>7599402.1561</v>
      </c>
      <c r="E8" s="85">
        <v>8238992.7185</v>
      </c>
      <c r="F8" s="85">
        <v>9050238.1378</v>
      </c>
      <c r="G8" s="85">
        <v>9795079.454673987</v>
      </c>
      <c r="H8" s="85">
        <v>12739823.116791</v>
      </c>
      <c r="I8" s="85">
        <v>14743313.948248964</v>
      </c>
      <c r="J8" s="85">
        <v>16957138.271632012</v>
      </c>
      <c r="K8" s="85">
        <v>14146533.378894983</v>
      </c>
      <c r="L8" s="85">
        <v>9985466.031961001</v>
      </c>
      <c r="M8" s="85">
        <v>9672701.549848001</v>
      </c>
      <c r="N8" s="85">
        <v>10837559.111460976</v>
      </c>
      <c r="O8" s="85">
        <f>SUM(C8:N8)</f>
        <v>134356684.84311092</v>
      </c>
    </row>
    <row r="9" spans="1:15" ht="12.75">
      <c r="A9" s="90"/>
      <c r="B9" s="84" t="s">
        <v>21</v>
      </c>
      <c r="C9" s="85">
        <v>9465158.817</v>
      </c>
      <c r="D9" s="85">
        <v>8191137.054</v>
      </c>
      <c r="E9" s="85">
        <v>8566436.24</v>
      </c>
      <c r="F9" s="85">
        <v>8365242.703</v>
      </c>
      <c r="G9" s="85">
        <v>10108436.351405991</v>
      </c>
      <c r="H9" s="85">
        <v>12284299.897775</v>
      </c>
      <c r="I9" s="85">
        <v>12700666.074176982</v>
      </c>
      <c r="J9" s="85">
        <v>12586582.426473016</v>
      </c>
      <c r="K9" s="85">
        <v>11495004.291581992</v>
      </c>
      <c r="L9" s="85">
        <v>9537406.401300997</v>
      </c>
      <c r="M9" s="85">
        <v>8471147.170557003</v>
      </c>
      <c r="N9" s="85">
        <v>11460978.269015988</v>
      </c>
      <c r="O9" s="85">
        <f aca="true" t="shared" si="0" ref="O9:O14">SUM(C9:N9)</f>
        <v>123232495.69628698</v>
      </c>
    </row>
    <row r="10" spans="1:15" ht="12.75">
      <c r="A10" s="90"/>
      <c r="B10" s="84" t="s">
        <v>22</v>
      </c>
      <c r="C10" s="85">
        <v>2950580.176</v>
      </c>
      <c r="D10" s="85">
        <v>2550208.251</v>
      </c>
      <c r="E10" s="85">
        <v>2767380.117</v>
      </c>
      <c r="F10" s="85">
        <v>2325091.883</v>
      </c>
      <c r="G10" s="85">
        <v>3611421.4374179984</v>
      </c>
      <c r="H10" s="85">
        <v>3689474.7069160007</v>
      </c>
      <c r="I10" s="85">
        <v>3725773.378933001</v>
      </c>
      <c r="J10" s="85">
        <v>3716706.2754059993</v>
      </c>
      <c r="K10" s="85">
        <v>3486405.2228970006</v>
      </c>
      <c r="L10" s="85">
        <v>3259276.943919</v>
      </c>
      <c r="M10" s="85">
        <v>3172206.678696001</v>
      </c>
      <c r="N10" s="85">
        <v>3088216.3193029994</v>
      </c>
      <c r="O10" s="85">
        <f t="shared" si="0"/>
        <v>38342741.390488</v>
      </c>
    </row>
    <row r="11" spans="1:15" ht="12.75">
      <c r="A11" s="92"/>
      <c r="B11" s="84" t="s">
        <v>23</v>
      </c>
      <c r="C11" s="85">
        <v>2426996.137</v>
      </c>
      <c r="D11" s="85">
        <v>2753961.221</v>
      </c>
      <c r="E11" s="85">
        <v>3528136.876</v>
      </c>
      <c r="F11" s="85">
        <v>3518950.999</v>
      </c>
      <c r="G11" s="85">
        <v>3691496.088167003</v>
      </c>
      <c r="H11" s="85">
        <v>3195333.9810169963</v>
      </c>
      <c r="I11" s="85">
        <v>2096245.5749559978</v>
      </c>
      <c r="J11" s="85">
        <v>1868085.070754002</v>
      </c>
      <c r="K11" s="85">
        <v>1711159.5615289968</v>
      </c>
      <c r="L11" s="85">
        <v>2755136.678685005</v>
      </c>
      <c r="M11" s="85">
        <v>2753077.742639003</v>
      </c>
      <c r="N11" s="85">
        <v>2406792.6400920004</v>
      </c>
      <c r="O11" s="85">
        <f t="shared" si="0"/>
        <v>32705372.570839003</v>
      </c>
    </row>
    <row r="12" spans="1:15" ht="12.75">
      <c r="A12" s="90"/>
      <c r="B12" s="84" t="s">
        <v>24</v>
      </c>
      <c r="C12" s="85">
        <v>40051.85697</v>
      </c>
      <c r="D12" s="85">
        <v>27991.82871</v>
      </c>
      <c r="E12" s="85">
        <v>24173.36407</v>
      </c>
      <c r="F12" s="85">
        <v>37652.59236</v>
      </c>
      <c r="G12" s="85">
        <v>18121.884429999995</v>
      </c>
      <c r="H12" s="85">
        <v>16032.120026000006</v>
      </c>
      <c r="I12" s="85">
        <v>19857.076485999994</v>
      </c>
      <c r="J12" s="85">
        <v>24707.428613000015</v>
      </c>
      <c r="K12" s="85">
        <v>31748.928291000004</v>
      </c>
      <c r="L12" s="85">
        <v>22033.406127999988</v>
      </c>
      <c r="M12" s="85">
        <v>16267.452806999987</v>
      </c>
      <c r="N12" s="85">
        <v>17572.749574000005</v>
      </c>
      <c r="O12" s="85">
        <f t="shared" si="0"/>
        <v>296210.688465</v>
      </c>
    </row>
    <row r="13" spans="1:15" ht="12.75">
      <c r="A13" s="90"/>
      <c r="B13" s="84" t="s">
        <v>55</v>
      </c>
      <c r="C13" s="85">
        <v>120159.79269153997</v>
      </c>
      <c r="D13" s="85">
        <v>19264</v>
      </c>
      <c r="E13" s="85">
        <v>65731</v>
      </c>
      <c r="F13" s="85">
        <v>-16156</v>
      </c>
      <c r="G13" s="85">
        <v>138116.62850395218</v>
      </c>
      <c r="H13" s="85">
        <v>204863.010930039</v>
      </c>
      <c r="I13" s="85">
        <v>234595.411</v>
      </c>
      <c r="J13" s="85">
        <v>293537.4134260118</v>
      </c>
      <c r="K13" s="85">
        <v>288361.7488819808</v>
      </c>
      <c r="L13" s="85">
        <v>161188.84120689705</v>
      </c>
      <c r="M13" s="85">
        <v>119355.40893999115</v>
      </c>
      <c r="N13" s="85">
        <v>194108.90870803595</v>
      </c>
      <c r="O13" s="85">
        <f t="shared" si="0"/>
        <v>1823126.1642884477</v>
      </c>
    </row>
    <row r="14" spans="1:15" ht="12.75">
      <c r="A14" s="90"/>
      <c r="B14" s="84" t="s">
        <v>25</v>
      </c>
      <c r="C14" s="85">
        <v>43029.472183000005</v>
      </c>
      <c r="D14" s="85">
        <v>44757.355344999996</v>
      </c>
      <c r="E14" s="85">
        <v>56931.96587</v>
      </c>
      <c r="F14" s="85">
        <v>56337.639540000004</v>
      </c>
      <c r="G14" s="85">
        <v>54885.35087099999</v>
      </c>
      <c r="H14" s="85">
        <v>71371.29799299997</v>
      </c>
      <c r="I14" s="85">
        <v>71151.626635</v>
      </c>
      <c r="J14" s="85">
        <v>174862.87686599995</v>
      </c>
      <c r="K14" s="85">
        <v>61406.687871999995</v>
      </c>
      <c r="L14" s="85">
        <v>92270.39539800002</v>
      </c>
      <c r="M14" s="85">
        <v>59260.996512999984</v>
      </c>
      <c r="N14" s="85">
        <v>81204.96451100001</v>
      </c>
      <c r="O14" s="85">
        <f t="shared" si="0"/>
        <v>867470.629597</v>
      </c>
    </row>
    <row r="15" spans="1:15" ht="12.75">
      <c r="A15" s="90"/>
      <c r="B15" s="84" t="s">
        <v>27</v>
      </c>
      <c r="C15" s="85">
        <f aca="true" t="shared" si="1" ref="C15:N15">SUM(C8:C14)</f>
        <v>25636413.21904454</v>
      </c>
      <c r="D15" s="85">
        <f t="shared" si="1"/>
        <v>21186721.866155</v>
      </c>
      <c r="E15" s="85">
        <f t="shared" si="1"/>
        <v>23247782.281439997</v>
      </c>
      <c r="F15" s="85">
        <f t="shared" si="1"/>
        <v>23337357.954700004</v>
      </c>
      <c r="G15" s="85">
        <f t="shared" si="1"/>
        <v>27417557.19546993</v>
      </c>
      <c r="H15" s="85">
        <f t="shared" si="1"/>
        <v>32201198.131448038</v>
      </c>
      <c r="I15" s="85">
        <f t="shared" si="1"/>
        <v>33591603.09043594</v>
      </c>
      <c r="J15" s="85">
        <f t="shared" si="1"/>
        <v>35621619.76317004</v>
      </c>
      <c r="K15" s="85">
        <v>31220619.81994795</v>
      </c>
      <c r="L15" s="85">
        <f t="shared" si="1"/>
        <v>25812778.6985989</v>
      </c>
      <c r="M15" s="85">
        <f t="shared" si="1"/>
        <v>24264017</v>
      </c>
      <c r="N15" s="85">
        <f t="shared" si="1"/>
        <v>28086432.962665</v>
      </c>
      <c r="O15" s="85">
        <f>SUM(C15:N15)</f>
        <v>331624101.9830753</v>
      </c>
    </row>
    <row r="16" spans="1:15" ht="12.75">
      <c r="A16" s="90"/>
      <c r="B16" s="76"/>
      <c r="C16" s="86"/>
      <c r="D16" s="86"/>
      <c r="E16" s="86"/>
      <c r="F16" s="86"/>
      <c r="G16" s="86"/>
      <c r="H16" s="86"/>
      <c r="I16" s="86"/>
      <c r="J16" s="86"/>
      <c r="K16" s="86"/>
      <c r="L16" s="76"/>
      <c r="M16" s="76"/>
      <c r="N16" s="76"/>
      <c r="O16" s="76"/>
    </row>
    <row r="17" spans="1:15" ht="12.75">
      <c r="A17" s="90"/>
      <c r="B17" s="118" t="s">
        <v>38</v>
      </c>
      <c r="C17" s="118"/>
      <c r="D17" s="118"/>
      <c r="E17" s="118"/>
      <c r="F17" s="118"/>
      <c r="G17" s="118"/>
      <c r="H17" s="118"/>
      <c r="I17" s="118"/>
      <c r="J17" s="118"/>
      <c r="K17" s="118"/>
      <c r="L17" s="118"/>
      <c r="M17" s="118"/>
      <c r="N17" s="118"/>
      <c r="O17" s="118"/>
    </row>
    <row r="18" spans="1:15" ht="12.75">
      <c r="A18" s="90"/>
      <c r="B18" s="80"/>
      <c r="C18" s="81"/>
      <c r="D18" s="81"/>
      <c r="E18" s="81"/>
      <c r="F18" s="81"/>
      <c r="G18" s="81"/>
      <c r="H18" s="81"/>
      <c r="I18" s="81"/>
      <c r="J18" s="81"/>
      <c r="K18" s="81"/>
      <c r="L18" s="80"/>
      <c r="M18" s="80"/>
      <c r="N18" s="80"/>
      <c r="O18" s="80"/>
    </row>
    <row r="19" spans="1:15" ht="12.75">
      <c r="A19" s="90"/>
      <c r="B19" s="82" t="s">
        <v>6</v>
      </c>
      <c r="C19" s="83" t="s">
        <v>7</v>
      </c>
      <c r="D19" s="83" t="s">
        <v>8</v>
      </c>
      <c r="E19" s="83" t="s">
        <v>9</v>
      </c>
      <c r="F19" s="83" t="s">
        <v>10</v>
      </c>
      <c r="G19" s="83" t="s">
        <v>11</v>
      </c>
      <c r="H19" s="83" t="s">
        <v>12</v>
      </c>
      <c r="I19" s="83" t="s">
        <v>13</v>
      </c>
      <c r="J19" s="83" t="s">
        <v>14</v>
      </c>
      <c r="K19" s="83" t="s">
        <v>15</v>
      </c>
      <c r="L19" s="83" t="s">
        <v>16</v>
      </c>
      <c r="M19" s="83" t="s">
        <v>17</v>
      </c>
      <c r="N19" s="83" t="s">
        <v>18</v>
      </c>
      <c r="O19" s="83" t="s">
        <v>49</v>
      </c>
    </row>
    <row r="20" spans="1:15" ht="12.75">
      <c r="A20" s="90"/>
      <c r="B20" s="84" t="s">
        <v>20</v>
      </c>
      <c r="C20" s="87">
        <f aca="true" t="shared" si="2" ref="C20:O26">C8/C$15</f>
        <v>0.41310135223334105</v>
      </c>
      <c r="D20" s="87">
        <f t="shared" si="2"/>
        <v>0.3586870212441767</v>
      </c>
      <c r="E20" s="87">
        <f t="shared" si="2"/>
        <v>0.3543990828354259</v>
      </c>
      <c r="F20" s="87">
        <f t="shared" si="2"/>
        <v>0.38780045947649083</v>
      </c>
      <c r="G20" s="87">
        <f t="shared" si="2"/>
        <v>0.35725573160443264</v>
      </c>
      <c r="H20" s="87">
        <f t="shared" si="2"/>
        <v>0.3956319595558512</v>
      </c>
      <c r="I20" s="87">
        <f t="shared" si="2"/>
        <v>0.43889878993142245</v>
      </c>
      <c r="J20" s="87">
        <f t="shared" si="2"/>
        <v>0.47603501425177647</v>
      </c>
      <c r="K20" s="87">
        <f t="shared" si="2"/>
        <v>0.4531150714008652</v>
      </c>
      <c r="L20" s="87">
        <f t="shared" si="2"/>
        <v>0.3868419649258065</v>
      </c>
      <c r="M20" s="87">
        <f t="shared" si="2"/>
        <v>0.39864386634117516</v>
      </c>
      <c r="N20" s="87">
        <f t="shared" si="2"/>
        <v>0.38586456051102075</v>
      </c>
      <c r="O20" s="87">
        <f t="shared" si="2"/>
        <v>0.40514752709369695</v>
      </c>
    </row>
    <row r="21" spans="1:15" ht="12.75">
      <c r="A21" s="90"/>
      <c r="B21" s="84" t="s">
        <v>21</v>
      </c>
      <c r="C21" s="87">
        <f t="shared" si="2"/>
        <v>0.36920760857328555</v>
      </c>
      <c r="D21" s="87">
        <f t="shared" si="2"/>
        <v>0.38661653774220905</v>
      </c>
      <c r="E21" s="87">
        <f t="shared" si="2"/>
        <v>0.36848401866009667</v>
      </c>
      <c r="F21" s="87">
        <f t="shared" si="2"/>
        <v>0.35844857499455246</v>
      </c>
      <c r="G21" s="87">
        <f t="shared" si="2"/>
        <v>0.36868479125763104</v>
      </c>
      <c r="H21" s="87">
        <f t="shared" si="2"/>
        <v>0.38148580210057526</v>
      </c>
      <c r="I21" s="87">
        <f t="shared" si="2"/>
        <v>0.3780905019621723</v>
      </c>
      <c r="J21" s="87">
        <f t="shared" si="2"/>
        <v>0.3533411032444559</v>
      </c>
      <c r="K21" s="87">
        <f t="shared" si="2"/>
        <v>0.368186293477666</v>
      </c>
      <c r="L21" s="87">
        <f t="shared" si="2"/>
        <v>0.3694839099913982</v>
      </c>
      <c r="M21" s="87">
        <f t="shared" si="2"/>
        <v>0.34912385573077215</v>
      </c>
      <c r="N21" s="87">
        <f t="shared" si="2"/>
        <v>0.408061012384554</v>
      </c>
      <c r="O21" s="87">
        <f t="shared" si="2"/>
        <v>0.3716029533419626</v>
      </c>
    </row>
    <row r="22" spans="1:15" ht="12.75">
      <c r="A22" s="90"/>
      <c r="B22" s="84" t="s">
        <v>22</v>
      </c>
      <c r="C22" s="87">
        <f t="shared" si="2"/>
        <v>0.11509333036526734</v>
      </c>
      <c r="D22" s="87">
        <f t="shared" si="2"/>
        <v>0.1203682319100938</v>
      </c>
      <c r="E22" s="87">
        <f t="shared" si="2"/>
        <v>0.11903845637823932</v>
      </c>
      <c r="F22" s="87">
        <f t="shared" si="2"/>
        <v>0.09962961049460786</v>
      </c>
      <c r="G22" s="87">
        <f t="shared" si="2"/>
        <v>0.13171929985121708</v>
      </c>
      <c r="H22" s="87">
        <f t="shared" si="2"/>
        <v>0.1145756965891533</v>
      </c>
      <c r="I22" s="87">
        <f t="shared" si="2"/>
        <v>0.11091383072437491</v>
      </c>
      <c r="J22" s="87">
        <f t="shared" si="2"/>
        <v>0.1043384972417448</v>
      </c>
      <c r="K22" s="87">
        <f t="shared" si="2"/>
        <v>0.11166995540137913</v>
      </c>
      <c r="L22" s="87">
        <f t="shared" si="2"/>
        <v>0.12626602435854423</v>
      </c>
      <c r="M22" s="87">
        <f t="shared" si="2"/>
        <v>0.13073707781757657</v>
      </c>
      <c r="N22" s="87">
        <f t="shared" si="2"/>
        <v>0.10995402383094119</v>
      </c>
      <c r="O22" s="87">
        <f t="shared" si="2"/>
        <v>0.11562109376611247</v>
      </c>
    </row>
    <row r="23" spans="1:15" ht="12.75">
      <c r="A23" s="92"/>
      <c r="B23" s="84" t="s">
        <v>23</v>
      </c>
      <c r="C23" s="87">
        <f t="shared" si="2"/>
        <v>0.09466987898279998</v>
      </c>
      <c r="D23" s="87">
        <f t="shared" si="2"/>
        <v>0.1299852444563097</v>
      </c>
      <c r="E23" s="87">
        <f t="shared" si="2"/>
        <v>0.1517622985834958</v>
      </c>
      <c r="F23" s="87">
        <f t="shared" si="2"/>
        <v>0.15078617750263817</v>
      </c>
      <c r="G23" s="87">
        <f t="shared" si="2"/>
        <v>0.1346398609419854</v>
      </c>
      <c r="H23" s="87">
        <f t="shared" si="2"/>
        <v>0.09923028230109235</v>
      </c>
      <c r="I23" s="87">
        <f t="shared" si="2"/>
        <v>0.06240385638376491</v>
      </c>
      <c r="J23" s="87">
        <f t="shared" si="2"/>
        <v>0.052442451611519794</v>
      </c>
      <c r="K23" s="87">
        <f t="shared" si="2"/>
        <v>0.05480863517115944</v>
      </c>
      <c r="L23" s="87">
        <f t="shared" si="2"/>
        <v>0.10673537749868642</v>
      </c>
      <c r="M23" s="87">
        <f t="shared" si="2"/>
        <v>0.11346339489619559</v>
      </c>
      <c r="N23" s="87">
        <f t="shared" si="2"/>
        <v>0.0856923569928344</v>
      </c>
      <c r="O23" s="87">
        <f t="shared" si="2"/>
        <v>0.09862182023340434</v>
      </c>
    </row>
    <row r="24" spans="1:15" ht="12.75">
      <c r="A24" s="90"/>
      <c r="B24" s="84" t="s">
        <v>24</v>
      </c>
      <c r="C24" s="87">
        <f t="shared" si="2"/>
        <v>0.0015623034559392518</v>
      </c>
      <c r="D24" s="87">
        <f t="shared" si="2"/>
        <v>0.0013211967800793151</v>
      </c>
      <c r="E24" s="87">
        <f t="shared" si="2"/>
        <v>0.0010398137670662437</v>
      </c>
      <c r="F24" s="87">
        <f t="shared" si="2"/>
        <v>0.0016134042436631948</v>
      </c>
      <c r="G24" s="87">
        <f t="shared" si="2"/>
        <v>0.0006609591183051926</v>
      </c>
      <c r="H24" s="87">
        <f t="shared" si="2"/>
        <v>0.0004978734008764371</v>
      </c>
      <c r="I24" s="87">
        <f t="shared" si="2"/>
        <v>0.0005911321478924481</v>
      </c>
      <c r="J24" s="87">
        <f t="shared" si="2"/>
        <v>0.0006936076679630823</v>
      </c>
      <c r="K24" s="87">
        <f t="shared" si="2"/>
        <v>0.0010169217803521792</v>
      </c>
      <c r="L24" s="87">
        <f t="shared" si="2"/>
        <v>0.0008535852100725579</v>
      </c>
      <c r="M24" s="87">
        <f t="shared" si="2"/>
        <v>0.0006704352707550439</v>
      </c>
      <c r="N24" s="87">
        <f t="shared" si="2"/>
        <v>0.0006256668334266326</v>
      </c>
      <c r="O24" s="87">
        <f t="shared" si="2"/>
        <v>0.000893212184197991</v>
      </c>
    </row>
    <row r="25" spans="1:15" ht="12.75">
      <c r="A25" s="90"/>
      <c r="B25" s="84" t="s">
        <v>56</v>
      </c>
      <c r="C25" s="87">
        <f t="shared" si="2"/>
        <v>0.004687075046921025</v>
      </c>
      <c r="D25" s="87">
        <f t="shared" si="2"/>
        <v>0.0009092487323757964</v>
      </c>
      <c r="E25" s="87">
        <f t="shared" si="2"/>
        <v>0.0028274094795044916</v>
      </c>
      <c r="F25" s="87">
        <f t="shared" si="2"/>
        <v>-0.0006922805928314725</v>
      </c>
      <c r="G25" s="87">
        <f t="shared" si="2"/>
        <v>0.005037524952324072</v>
      </c>
      <c r="H25" s="87">
        <f t="shared" si="2"/>
        <v>0.0063619685855715894</v>
      </c>
      <c r="I25" s="87">
        <f t="shared" si="2"/>
        <v>0.006983751575309397</v>
      </c>
      <c r="J25" s="87">
        <f t="shared" si="2"/>
        <v>0.008240428576173462</v>
      </c>
      <c r="K25" s="87">
        <f t="shared" si="2"/>
        <v>0.009236259579245648</v>
      </c>
      <c r="L25" s="87">
        <f t="shared" si="2"/>
        <v>0.0062445365951882695</v>
      </c>
      <c r="M25" s="87">
        <f t="shared" si="2"/>
        <v>0.004919029233287759</v>
      </c>
      <c r="N25" s="87">
        <f t="shared" si="2"/>
        <v>0.006911127125543599</v>
      </c>
      <c r="O25" s="87">
        <f t="shared" si="2"/>
        <v>0.005497568341342971</v>
      </c>
    </row>
    <row r="26" spans="1:15" ht="12.75">
      <c r="A26" s="90"/>
      <c r="B26" s="84" t="s">
        <v>25</v>
      </c>
      <c r="C26" s="87">
        <f t="shared" si="2"/>
        <v>0.0016784513424457784</v>
      </c>
      <c r="D26" s="87">
        <f t="shared" si="2"/>
        <v>0.0021125191347557267</v>
      </c>
      <c r="E26" s="87">
        <f t="shared" si="2"/>
        <v>0.002448920296171733</v>
      </c>
      <c r="F26" s="87">
        <f t="shared" si="2"/>
        <v>0.002414053880878745</v>
      </c>
      <c r="G26" s="87">
        <f t="shared" si="2"/>
        <v>0.002001832274104581</v>
      </c>
      <c r="H26" s="87">
        <f t="shared" si="2"/>
        <v>0.002216417466879842</v>
      </c>
      <c r="I26" s="87">
        <f t="shared" si="2"/>
        <v>0.002118137275063779</v>
      </c>
      <c r="J26" s="87">
        <f t="shared" si="2"/>
        <v>0.004908897406366524</v>
      </c>
      <c r="K26" s="87">
        <f t="shared" si="2"/>
        <v>0.0019668631893324908</v>
      </c>
      <c r="L26" s="87">
        <f t="shared" si="2"/>
        <v>0.003574601420303828</v>
      </c>
      <c r="M26" s="87">
        <f t="shared" si="2"/>
        <v>0.002442340710237715</v>
      </c>
      <c r="N26" s="87">
        <f t="shared" si="2"/>
        <v>0.0028912523216794712</v>
      </c>
      <c r="O26" s="87">
        <f t="shared" si="2"/>
        <v>0.002615825039282796</v>
      </c>
    </row>
    <row r="27" spans="1:15" ht="12.75">
      <c r="A27" s="90"/>
      <c r="B27" s="84" t="s">
        <v>27</v>
      </c>
      <c r="C27" s="87">
        <f aca="true" t="shared" si="3" ref="C27:N27">SUM(C20:C26)</f>
        <v>1</v>
      </c>
      <c r="D27" s="87">
        <f t="shared" si="3"/>
        <v>1</v>
      </c>
      <c r="E27" s="87">
        <f t="shared" si="3"/>
        <v>1</v>
      </c>
      <c r="F27" s="87">
        <f t="shared" si="3"/>
        <v>0.9999999999999998</v>
      </c>
      <c r="G27" s="87">
        <f t="shared" si="3"/>
        <v>1.0000000000000002</v>
      </c>
      <c r="H27" s="87">
        <f t="shared" si="3"/>
        <v>1</v>
      </c>
      <c r="I27" s="87">
        <f t="shared" si="3"/>
        <v>1.0000000000000002</v>
      </c>
      <c r="J27" s="87">
        <f t="shared" si="3"/>
        <v>1.0000000000000002</v>
      </c>
      <c r="K27" s="87">
        <f t="shared" si="3"/>
        <v>1.0000000000000002</v>
      </c>
      <c r="L27" s="87">
        <f t="shared" si="3"/>
        <v>1</v>
      </c>
      <c r="M27" s="87">
        <f t="shared" si="3"/>
        <v>1</v>
      </c>
      <c r="N27" s="87">
        <f t="shared" si="3"/>
        <v>1.0000000000000002</v>
      </c>
      <c r="O27" s="87">
        <f>SUM(O20:O26)</f>
        <v>1.0000000000000002</v>
      </c>
    </row>
    <row r="28" spans="1:15" ht="12.75">
      <c r="A28" s="90"/>
      <c r="B28" s="20"/>
      <c r="C28" s="20"/>
      <c r="D28" s="20"/>
      <c r="E28" s="20"/>
      <c r="F28" s="20"/>
      <c r="G28" s="20"/>
      <c r="H28" s="20"/>
      <c r="I28" s="20"/>
      <c r="J28" s="20"/>
      <c r="K28" s="20"/>
      <c r="L28" s="20"/>
      <c r="M28" s="20"/>
      <c r="N28" s="20"/>
      <c r="O28" s="20"/>
    </row>
    <row r="29" spans="1:15" ht="36.75" customHeight="1">
      <c r="A29" s="91"/>
      <c r="B29" s="124" t="s">
        <v>35</v>
      </c>
      <c r="C29" s="124"/>
      <c r="D29" s="124"/>
      <c r="E29" s="124"/>
      <c r="F29" s="124"/>
      <c r="G29" s="124"/>
      <c r="H29" s="124"/>
      <c r="I29" s="124"/>
      <c r="J29" s="124"/>
      <c r="K29" s="17"/>
      <c r="L29" s="17"/>
      <c r="M29" s="17"/>
      <c r="N29" s="17"/>
      <c r="O29" s="17"/>
    </row>
    <row r="30" spans="1:15" ht="12.75">
      <c r="A30" s="91"/>
      <c r="B30" s="125" t="s">
        <v>57</v>
      </c>
      <c r="C30" s="125"/>
      <c r="D30" s="125"/>
      <c r="E30" s="125"/>
      <c r="F30" s="125"/>
      <c r="G30" s="125"/>
      <c r="H30" s="125"/>
      <c r="I30" s="125"/>
      <c r="J30" s="125"/>
      <c r="K30" s="17"/>
      <c r="L30" s="17"/>
      <c r="M30" s="17"/>
      <c r="N30" s="17"/>
      <c r="O30" s="17"/>
    </row>
    <row r="31" spans="1:15" ht="12.75">
      <c r="A31" s="90"/>
      <c r="B31" s="89" t="s">
        <v>4</v>
      </c>
      <c r="C31" s="89"/>
      <c r="D31" s="89"/>
      <c r="E31" s="89"/>
      <c r="F31" s="89"/>
      <c r="G31" s="89"/>
      <c r="H31" s="89"/>
      <c r="I31" s="89"/>
      <c r="J31" s="89"/>
      <c r="K31" s="77"/>
      <c r="L31" s="77"/>
      <c r="M31" s="77"/>
      <c r="N31" s="77"/>
      <c r="O31" s="77"/>
    </row>
    <row r="32" spans="1:15" ht="12.75">
      <c r="A32" s="90"/>
      <c r="B32" s="20" t="s">
        <v>60</v>
      </c>
      <c r="C32" s="20"/>
      <c r="D32" s="20"/>
      <c r="E32" s="20"/>
      <c r="F32" s="20"/>
      <c r="G32" s="20"/>
      <c r="H32" s="20"/>
      <c r="I32" s="20"/>
      <c r="J32" s="20"/>
      <c r="K32" s="20"/>
      <c r="L32" s="20"/>
      <c r="M32" s="20"/>
      <c r="N32" s="20"/>
      <c r="O32" s="20"/>
    </row>
  </sheetData>
  <sheetProtection/>
  <mergeCells count="7">
    <mergeCell ref="B1:O1"/>
    <mergeCell ref="B2:O2"/>
    <mergeCell ref="B5:O5"/>
    <mergeCell ref="B17:O17"/>
    <mergeCell ref="B29:J29"/>
    <mergeCell ref="B30:J30"/>
    <mergeCell ref="B3:O3"/>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6"/>
    <pageSetUpPr fitToPage="1"/>
  </sheetPr>
  <dimension ref="B1:T32"/>
  <sheetViews>
    <sheetView showGridLines="0" zoomScale="75" zoomScaleNormal="75" zoomScalePageLayoutView="0" workbookViewId="0" topLeftCell="A1">
      <selection activeCell="G26" sqref="G26"/>
    </sheetView>
  </sheetViews>
  <sheetFormatPr defaultColWidth="9.140625" defaultRowHeight="12.75"/>
  <cols>
    <col min="1" max="1" width="2.28125" style="52" customWidth="1"/>
    <col min="2" max="2" width="17.57421875" style="52" customWidth="1"/>
    <col min="3" max="3" width="11.7109375" style="52" customWidth="1"/>
    <col min="4" max="4" width="12.7109375" style="52" customWidth="1"/>
    <col min="5" max="10" width="11.7109375" style="52" customWidth="1"/>
    <col min="11" max="11" width="12.421875" style="52" bestFit="1" customWidth="1"/>
    <col min="12" max="14" width="11.7109375" style="52" customWidth="1"/>
    <col min="15" max="15" width="15.28125" style="52" customWidth="1"/>
    <col min="16" max="16" width="2.28125" style="52" customWidth="1"/>
    <col min="17" max="16384" width="9.140625" style="52" customWidth="1"/>
  </cols>
  <sheetData>
    <row r="1" spans="2:15" ht="27" customHeight="1">
      <c r="B1" s="111" t="s">
        <v>0</v>
      </c>
      <c r="C1" s="111"/>
      <c r="D1" s="111"/>
      <c r="E1" s="111"/>
      <c r="F1" s="111"/>
      <c r="G1" s="111"/>
      <c r="H1" s="111"/>
      <c r="I1" s="111"/>
      <c r="J1" s="111"/>
      <c r="K1" s="111"/>
      <c r="L1" s="111"/>
      <c r="M1" s="111"/>
      <c r="N1" s="111"/>
      <c r="O1" s="111"/>
    </row>
    <row r="2" spans="2:15" s="53" customFormat="1" ht="26.25" customHeight="1">
      <c r="B2" s="112" t="s">
        <v>65</v>
      </c>
      <c r="C2" s="112"/>
      <c r="D2" s="112"/>
      <c r="E2" s="112"/>
      <c r="F2" s="112"/>
      <c r="G2" s="112"/>
      <c r="H2" s="112"/>
      <c r="I2" s="112"/>
      <c r="J2" s="112"/>
      <c r="K2" s="112"/>
      <c r="L2" s="112"/>
      <c r="M2" s="112"/>
      <c r="N2" s="112"/>
      <c r="O2" s="112"/>
    </row>
    <row r="3" spans="3:15" s="53" customFormat="1" ht="17.25" customHeight="1">
      <c r="C3" s="54"/>
      <c r="D3" s="54"/>
      <c r="E3" s="54"/>
      <c r="F3" s="54"/>
      <c r="H3" s="55" t="s">
        <v>48</v>
      </c>
      <c r="I3" s="56">
        <v>42011</v>
      </c>
      <c r="J3" s="54"/>
      <c r="K3" s="54"/>
      <c r="L3" s="54"/>
      <c r="M3" s="54"/>
      <c r="N3" s="54"/>
      <c r="O3" s="54"/>
    </row>
    <row r="4" ht="18" customHeight="1"/>
    <row r="5" spans="2:15" ht="18" customHeight="1">
      <c r="B5" s="113" t="s">
        <v>5</v>
      </c>
      <c r="C5" s="113"/>
      <c r="D5" s="113"/>
      <c r="E5" s="113"/>
      <c r="F5" s="113"/>
      <c r="G5" s="113"/>
      <c r="H5" s="113"/>
      <c r="I5" s="113"/>
      <c r="J5" s="113"/>
      <c r="K5" s="113"/>
      <c r="L5" s="113"/>
      <c r="M5" s="113"/>
      <c r="N5" s="113"/>
      <c r="O5" s="113"/>
    </row>
    <row r="6" spans="2:15" ht="18" customHeight="1">
      <c r="B6" s="57"/>
      <c r="C6" s="95"/>
      <c r="D6" s="95"/>
      <c r="E6" s="95"/>
      <c r="F6" s="95"/>
      <c r="G6" s="95"/>
      <c r="H6" s="95"/>
      <c r="I6" s="95"/>
      <c r="J6" s="95"/>
      <c r="K6" s="57"/>
      <c r="L6" s="57"/>
      <c r="M6" s="57"/>
      <c r="N6" s="57"/>
      <c r="O6" s="57"/>
    </row>
    <row r="7" spans="2:20" ht="18" customHeight="1">
      <c r="B7" s="58" t="s">
        <v>6</v>
      </c>
      <c r="C7" s="59" t="s">
        <v>7</v>
      </c>
      <c r="D7" s="59" t="s">
        <v>8</v>
      </c>
      <c r="E7" s="59" t="s">
        <v>9</v>
      </c>
      <c r="F7" s="59" t="s">
        <v>10</v>
      </c>
      <c r="G7" s="59" t="s">
        <v>11</v>
      </c>
      <c r="H7" s="59" t="s">
        <v>12</v>
      </c>
      <c r="I7" s="59" t="s">
        <v>13</v>
      </c>
      <c r="J7" s="59" t="s">
        <v>14</v>
      </c>
      <c r="K7" s="59" t="s">
        <v>15</v>
      </c>
      <c r="L7" s="59" t="s">
        <v>16</v>
      </c>
      <c r="M7" s="59" t="s">
        <v>17</v>
      </c>
      <c r="N7" s="59" t="s">
        <v>18</v>
      </c>
      <c r="O7" s="59" t="s">
        <v>49</v>
      </c>
      <c r="R7" s="96"/>
      <c r="S7" s="96"/>
      <c r="T7" s="96"/>
    </row>
    <row r="8" spans="2:20" ht="18" customHeight="1">
      <c r="B8" s="60" t="s">
        <v>20</v>
      </c>
      <c r="C8" s="61">
        <v>9932413.708325993</v>
      </c>
      <c r="D8" s="61">
        <v>8601848.275368001</v>
      </c>
      <c r="E8" s="61">
        <v>8544905.366584992</v>
      </c>
      <c r="F8" s="61">
        <v>9318178.954349004</v>
      </c>
      <c r="G8" s="61">
        <v>10530457.93594499</v>
      </c>
      <c r="H8" s="61">
        <v>13165640.80974699</v>
      </c>
      <c r="I8" s="61">
        <v>15325914.432928994</v>
      </c>
      <c r="J8" s="61">
        <v>17421568.70019104</v>
      </c>
      <c r="K8" s="61">
        <v>14001500.068132997</v>
      </c>
      <c r="L8" s="61">
        <v>12511799.408825995</v>
      </c>
      <c r="M8" s="61">
        <v>9684529.950854992</v>
      </c>
      <c r="N8" s="61">
        <v>10723335.672366995</v>
      </c>
      <c r="O8" s="61">
        <f>SUMIF(C8:N8,"&lt;&gt;#N/A")</f>
        <v>139762093.28362098</v>
      </c>
      <c r="R8" s="96"/>
      <c r="S8" s="96"/>
      <c r="T8" s="96"/>
    </row>
    <row r="9" spans="2:20" ht="18" customHeight="1">
      <c r="B9" s="60" t="s">
        <v>21</v>
      </c>
      <c r="C9" s="61">
        <v>10797587.682173997</v>
      </c>
      <c r="D9" s="61">
        <v>10304838.264888013</v>
      </c>
      <c r="E9" s="61">
        <v>9311876.086790996</v>
      </c>
      <c r="F9" s="61">
        <v>8865562.668487</v>
      </c>
      <c r="G9" s="61">
        <v>10719137.352095986</v>
      </c>
      <c r="H9" s="61">
        <v>10614435.383806998</v>
      </c>
      <c r="I9" s="61">
        <v>12538345.176485995</v>
      </c>
      <c r="J9" s="61">
        <v>12140872.819612995</v>
      </c>
      <c r="K9" s="61">
        <v>11152694.984324006</v>
      </c>
      <c r="L9" s="61">
        <v>9173988.139944995</v>
      </c>
      <c r="M9" s="61">
        <v>8379874.410284995</v>
      </c>
      <c r="N9" s="61">
        <v>8484182.767109986</v>
      </c>
      <c r="O9" s="61">
        <f aca="true" t="shared" si="0" ref="O9:O15">SUMIF(C9:N9,"&lt;&gt;#N/A")</f>
        <v>122483395.73600596</v>
      </c>
      <c r="R9" s="96"/>
      <c r="S9" s="96"/>
      <c r="T9" s="96"/>
    </row>
    <row r="10" spans="2:20" ht="18" customHeight="1">
      <c r="B10" s="60" t="s">
        <v>22</v>
      </c>
      <c r="C10" s="61">
        <v>3685029.900759997</v>
      </c>
      <c r="D10" s="61">
        <v>3438989.7802339974</v>
      </c>
      <c r="E10" s="61">
        <v>3209792.0687980005</v>
      </c>
      <c r="F10" s="61">
        <v>1897289.2103019997</v>
      </c>
      <c r="G10" s="61">
        <v>2777795.850104</v>
      </c>
      <c r="H10" s="61">
        <v>3563717.3006909983</v>
      </c>
      <c r="I10" s="61">
        <v>3731948.9038180006</v>
      </c>
      <c r="J10" s="61">
        <v>3728380.392434999</v>
      </c>
      <c r="K10" s="61">
        <v>3624012.121021</v>
      </c>
      <c r="L10" s="61">
        <v>2958082.1612170003</v>
      </c>
      <c r="M10" s="61">
        <v>2860033.2104329993</v>
      </c>
      <c r="N10" s="61">
        <v>3812131.7797420006</v>
      </c>
      <c r="O10" s="61">
        <f t="shared" si="0"/>
        <v>39287202.67955499</v>
      </c>
      <c r="R10" s="96"/>
      <c r="S10" s="96"/>
      <c r="T10" s="96"/>
    </row>
    <row r="11" spans="2:20" s="62" customFormat="1" ht="18" customHeight="1">
      <c r="B11" s="60" t="s">
        <v>23</v>
      </c>
      <c r="C11" s="61">
        <v>3545911.167896005</v>
      </c>
      <c r="D11" s="61">
        <v>2390503.6189009994</v>
      </c>
      <c r="E11" s="61">
        <v>3372238.3250079965</v>
      </c>
      <c r="F11" s="61">
        <v>3581291.0887189955</v>
      </c>
      <c r="G11" s="61">
        <v>3215324.0437680013</v>
      </c>
      <c r="H11" s="61">
        <v>3932104.175528006</v>
      </c>
      <c r="I11" s="61">
        <v>2429473.5954059996</v>
      </c>
      <c r="J11" s="61">
        <v>2274598.6641449993</v>
      </c>
      <c r="K11" s="61">
        <v>2024612.7548909998</v>
      </c>
      <c r="L11" s="61">
        <v>2737659.6017130036</v>
      </c>
      <c r="M11" s="61">
        <v>3712724.426134001</v>
      </c>
      <c r="N11" s="61">
        <v>2925942.387131996</v>
      </c>
      <c r="O11" s="61">
        <f t="shared" si="0"/>
        <v>36142383.849241</v>
      </c>
      <c r="R11" s="96"/>
      <c r="S11" s="96"/>
      <c r="T11" s="96"/>
    </row>
    <row r="12" spans="2:20" ht="18" customHeight="1">
      <c r="B12" s="60" t="s">
        <v>24</v>
      </c>
      <c r="C12" s="61">
        <v>13524.028567999998</v>
      </c>
      <c r="D12" s="61">
        <v>11875.751018000003</v>
      </c>
      <c r="E12" s="61">
        <v>13170.144392000002</v>
      </c>
      <c r="F12" s="61">
        <v>38620.93522800001</v>
      </c>
      <c r="G12" s="61">
        <v>35916.988327999985</v>
      </c>
      <c r="H12" s="61">
        <v>20498.63584499999</v>
      </c>
      <c r="I12" s="61">
        <v>22354.640806000003</v>
      </c>
      <c r="J12" s="61">
        <v>21010.74222100001</v>
      </c>
      <c r="K12" s="61">
        <v>14328.77863</v>
      </c>
      <c r="L12" s="61">
        <v>10955.886448000001</v>
      </c>
      <c r="M12" s="61">
        <v>10782.289594999998</v>
      </c>
      <c r="N12" s="61">
        <v>10465.891903999993</v>
      </c>
      <c r="O12" s="61">
        <f t="shared" si="0"/>
        <v>223504.712983</v>
      </c>
      <c r="R12" s="96"/>
      <c r="S12" s="96"/>
      <c r="T12" s="96"/>
    </row>
    <row r="13" spans="2:20" ht="18" customHeight="1">
      <c r="B13" s="60" t="s">
        <v>55</v>
      </c>
      <c r="C13" s="61">
        <v>67905.0154650025</v>
      </c>
      <c r="D13" s="61">
        <v>41338.133778031915</v>
      </c>
      <c r="E13" s="61">
        <v>169187.7228059955</v>
      </c>
      <c r="F13" s="61">
        <v>172929.1669229865</v>
      </c>
      <c r="G13" s="61">
        <v>-6942.525371938944</v>
      </c>
      <c r="H13" s="61">
        <v>376614.22399292886</v>
      </c>
      <c r="I13" s="61">
        <v>229370.70352107286</v>
      </c>
      <c r="J13" s="61">
        <v>229281.4699319899</v>
      </c>
      <c r="K13" s="61">
        <v>99422.66560299322</v>
      </c>
      <c r="L13" s="61">
        <v>-25421.613117970526</v>
      </c>
      <c r="M13" s="61">
        <v>-75930.30006901547</v>
      </c>
      <c r="N13" s="61">
        <v>-87221.28006697074</v>
      </c>
      <c r="O13" s="61">
        <f t="shared" si="0"/>
        <v>1190533.3833951056</v>
      </c>
      <c r="R13" s="96"/>
      <c r="S13" s="96"/>
      <c r="T13" s="96"/>
    </row>
    <row r="14" spans="2:20" ht="18" customHeight="1">
      <c r="B14" s="60" t="s">
        <v>25</v>
      </c>
      <c r="C14" s="61">
        <v>63153.61533899999</v>
      </c>
      <c r="D14" s="61">
        <v>65652.40673099997</v>
      </c>
      <c r="E14" s="61">
        <v>68201.55890600006</v>
      </c>
      <c r="F14" s="61">
        <v>63841.360246000004</v>
      </c>
      <c r="G14" s="61">
        <v>63176.50983099998</v>
      </c>
      <c r="H14" s="61">
        <v>116602.97156500006</v>
      </c>
      <c r="I14" s="61">
        <v>119847.47657199999</v>
      </c>
      <c r="J14" s="61">
        <v>96002.09903900002</v>
      </c>
      <c r="K14" s="61">
        <v>77527.20012999997</v>
      </c>
      <c r="L14" s="61">
        <v>69413.96450900001</v>
      </c>
      <c r="M14" s="61">
        <v>80993.62967699996</v>
      </c>
      <c r="N14" s="61">
        <v>59826.95746600001</v>
      </c>
      <c r="O14" s="61">
        <f t="shared" si="0"/>
        <v>944239.7500110001</v>
      </c>
      <c r="R14" s="96"/>
      <c r="S14" s="96"/>
      <c r="T14" s="96"/>
    </row>
    <row r="15" spans="2:15" ht="18" customHeight="1">
      <c r="B15" s="60" t="s">
        <v>27</v>
      </c>
      <c r="C15" s="61">
        <v>28105525.118527997</v>
      </c>
      <c r="D15" s="61">
        <f aca="true" t="shared" si="1" ref="D15:N15">SUM(D8:D14)</f>
        <v>24855046.230918042</v>
      </c>
      <c r="E15" s="61">
        <f t="shared" si="1"/>
        <v>24689371.27328598</v>
      </c>
      <c r="F15" s="61">
        <f t="shared" si="1"/>
        <v>23937713.384253982</v>
      </c>
      <c r="G15" s="61">
        <f t="shared" si="1"/>
        <v>27334866.154700033</v>
      </c>
      <c r="H15" s="61">
        <v>31789613.50117592</v>
      </c>
      <c r="I15" s="61">
        <f t="shared" si="1"/>
        <v>34397254.929538056</v>
      </c>
      <c r="J15" s="61">
        <f t="shared" si="1"/>
        <v>35911714.88757602</v>
      </c>
      <c r="K15" s="61">
        <f t="shared" si="1"/>
        <v>30994098.572731998</v>
      </c>
      <c r="L15" s="61">
        <f t="shared" si="1"/>
        <v>27436477.54954002</v>
      </c>
      <c r="M15" s="61">
        <f t="shared" si="1"/>
        <v>24653007.616909973</v>
      </c>
      <c r="N15" s="61">
        <f t="shared" si="1"/>
        <v>25928664.17565401</v>
      </c>
      <c r="O15" s="61">
        <f t="shared" si="0"/>
        <v>340033353.39481205</v>
      </c>
    </row>
    <row r="16" spans="2:15" ht="18" customHeight="1">
      <c r="B16" s="63"/>
      <c r="C16" s="64"/>
      <c r="D16" s="64"/>
      <c r="E16" s="64"/>
      <c r="F16" s="64"/>
      <c r="G16" s="64"/>
      <c r="H16" s="64"/>
      <c r="I16" s="64"/>
      <c r="J16" s="64"/>
      <c r="K16" s="64"/>
      <c r="L16" s="63"/>
      <c r="M16" s="63"/>
      <c r="N16" s="63"/>
      <c r="O16" s="63"/>
    </row>
    <row r="17" spans="2:15" ht="18" customHeight="1">
      <c r="B17" s="113" t="s">
        <v>38</v>
      </c>
      <c r="C17" s="113"/>
      <c r="D17" s="113"/>
      <c r="E17" s="113"/>
      <c r="F17" s="113"/>
      <c r="G17" s="113"/>
      <c r="H17" s="113"/>
      <c r="I17" s="113"/>
      <c r="J17" s="113"/>
      <c r="K17" s="113"/>
      <c r="L17" s="113"/>
      <c r="M17" s="113"/>
      <c r="N17" s="113"/>
      <c r="O17" s="113"/>
    </row>
    <row r="18" spans="2:15" ht="18" customHeight="1">
      <c r="B18" s="57"/>
      <c r="C18" s="95"/>
      <c r="D18" s="95"/>
      <c r="E18" s="95"/>
      <c r="F18" s="95"/>
      <c r="G18" s="95"/>
      <c r="H18" s="95"/>
      <c r="I18" s="95"/>
      <c r="J18" s="95"/>
      <c r="K18" s="95"/>
      <c r="L18" s="57"/>
      <c r="M18" s="57"/>
      <c r="N18" s="57"/>
      <c r="O18" s="57"/>
    </row>
    <row r="19" spans="2:15" ht="18" customHeight="1">
      <c r="B19" s="58" t="s">
        <v>6</v>
      </c>
      <c r="C19" s="59" t="s">
        <v>7</v>
      </c>
      <c r="D19" s="59" t="s">
        <v>8</v>
      </c>
      <c r="E19" s="59" t="s">
        <v>9</v>
      </c>
      <c r="F19" s="59" t="s">
        <v>10</v>
      </c>
      <c r="G19" s="59" t="s">
        <v>11</v>
      </c>
      <c r="H19" s="59" t="s">
        <v>12</v>
      </c>
      <c r="I19" s="59" t="s">
        <v>13</v>
      </c>
      <c r="J19" s="59" t="s">
        <v>14</v>
      </c>
      <c r="K19" s="59" t="s">
        <v>15</v>
      </c>
      <c r="L19" s="59" t="s">
        <v>16</v>
      </c>
      <c r="M19" s="59" t="s">
        <v>17</v>
      </c>
      <c r="N19" s="59" t="s">
        <v>18</v>
      </c>
      <c r="O19" s="59" t="s">
        <v>49</v>
      </c>
    </row>
    <row r="20" spans="2:15" ht="18" customHeight="1">
      <c r="B20" s="60" t="s">
        <v>20</v>
      </c>
      <c r="C20" s="65">
        <f aca="true" t="shared" si="2" ref="C20:O26">C8/C$15</f>
        <v>0.3533971938413722</v>
      </c>
      <c r="D20" s="65">
        <f t="shared" si="2"/>
        <v>0.34608055826779627</v>
      </c>
      <c r="E20" s="65">
        <f t="shared" si="2"/>
        <v>0.3460965154601009</v>
      </c>
      <c r="F20" s="65">
        <f t="shared" si="2"/>
        <v>0.389267713451629</v>
      </c>
      <c r="G20" s="65">
        <f t="shared" si="2"/>
        <v>0.38523905243759</v>
      </c>
      <c r="H20" s="65">
        <f t="shared" si="2"/>
        <v>0.4141491311072399</v>
      </c>
      <c r="I20" s="65">
        <f t="shared" si="2"/>
        <v>0.44555632315205845</v>
      </c>
      <c r="J20" s="65">
        <f t="shared" si="2"/>
        <v>0.485122160128816</v>
      </c>
      <c r="K20" s="65">
        <f t="shared" si="2"/>
        <v>0.4517472910295008</v>
      </c>
      <c r="L20" s="65">
        <f t="shared" si="2"/>
        <v>0.4560279061419005</v>
      </c>
      <c r="M20" s="65">
        <f t="shared" si="2"/>
        <v>0.3928336088377382</v>
      </c>
      <c r="N20" s="65">
        <f t="shared" si="2"/>
        <v>0.41357069534017044</v>
      </c>
      <c r="O20" s="65">
        <f t="shared" si="2"/>
        <v>0.4110246594584605</v>
      </c>
    </row>
    <row r="21" spans="2:15" ht="18" customHeight="1">
      <c r="B21" s="60" t="s">
        <v>21</v>
      </c>
      <c r="C21" s="65">
        <f t="shared" si="2"/>
        <v>0.384180250560624</v>
      </c>
      <c r="D21" s="65">
        <f t="shared" si="2"/>
        <v>0.41459742899490054</v>
      </c>
      <c r="E21" s="65">
        <f t="shared" si="2"/>
        <v>0.3771613292099702</v>
      </c>
      <c r="F21" s="65">
        <f t="shared" si="2"/>
        <v>0.3703596298516419</v>
      </c>
      <c r="G21" s="65">
        <f t="shared" si="2"/>
        <v>0.39214157082137047</v>
      </c>
      <c r="H21" s="65">
        <f t="shared" si="2"/>
        <v>0.33389633326037016</v>
      </c>
      <c r="I21" s="65">
        <f t="shared" si="2"/>
        <v>0.3645158662274211</v>
      </c>
      <c r="J21" s="65">
        <f t="shared" si="2"/>
        <v>0.33807555160261193</v>
      </c>
      <c r="K21" s="65">
        <f t="shared" si="2"/>
        <v>0.3598328552176681</v>
      </c>
      <c r="L21" s="65">
        <f t="shared" si="2"/>
        <v>0.33437193689970596</v>
      </c>
      <c r="M21" s="65">
        <f t="shared" si="2"/>
        <v>0.33991286339185156</v>
      </c>
      <c r="N21" s="65">
        <f t="shared" si="2"/>
        <v>0.3272124899930749</v>
      </c>
      <c r="O21" s="65">
        <f t="shared" si="2"/>
        <v>0.36020994562198355</v>
      </c>
    </row>
    <row r="22" spans="2:15" ht="18" customHeight="1">
      <c r="B22" s="60" t="s">
        <v>22</v>
      </c>
      <c r="C22" s="65">
        <f t="shared" si="2"/>
        <v>0.1311140740199412</v>
      </c>
      <c r="D22" s="65">
        <f t="shared" si="2"/>
        <v>0.13836183398267513</v>
      </c>
      <c r="E22" s="65">
        <f t="shared" si="2"/>
        <v>0.13000703959889862</v>
      </c>
      <c r="F22" s="65">
        <f t="shared" si="2"/>
        <v>0.079259417131714</v>
      </c>
      <c r="G22" s="65">
        <f t="shared" si="2"/>
        <v>0.10162097865719302</v>
      </c>
      <c r="H22" s="65">
        <f t="shared" si="2"/>
        <v>0.11210319686834738</v>
      </c>
      <c r="I22" s="65">
        <f t="shared" si="2"/>
        <v>0.10849554452710856</v>
      </c>
      <c r="J22" s="65">
        <f t="shared" si="2"/>
        <v>0.10382072825279824</v>
      </c>
      <c r="K22" s="65">
        <f t="shared" si="2"/>
        <v>0.11692587582493318</v>
      </c>
      <c r="L22" s="65">
        <f t="shared" si="2"/>
        <v>0.10781566824224464</v>
      </c>
      <c r="M22" s="65">
        <f t="shared" si="2"/>
        <v>0.11601153315148645</v>
      </c>
      <c r="N22" s="65">
        <f t="shared" si="2"/>
        <v>0.1470238402532685</v>
      </c>
      <c r="O22" s="65">
        <f t="shared" si="2"/>
        <v>0.11553926192039961</v>
      </c>
    </row>
    <row r="23" spans="2:15" s="62" customFormat="1" ht="18" customHeight="1">
      <c r="B23" s="60" t="s">
        <v>23</v>
      </c>
      <c r="C23" s="65">
        <f t="shared" si="2"/>
        <v>0.12616420269473758</v>
      </c>
      <c r="D23" s="65">
        <f t="shared" si="2"/>
        <v>0.09617779812967599</v>
      </c>
      <c r="E23" s="65">
        <f t="shared" si="2"/>
        <v>0.13658664239282492</v>
      </c>
      <c r="F23" s="65">
        <f t="shared" si="2"/>
        <v>0.14960873794548551</v>
      </c>
      <c r="G23" s="65">
        <f t="shared" si="2"/>
        <v>0.11762721008294198</v>
      </c>
      <c r="H23" s="65">
        <f t="shared" si="2"/>
        <v>0.12369147474481106</v>
      </c>
      <c r="I23" s="65">
        <f t="shared" si="2"/>
        <v>0.07062986858639497</v>
      </c>
      <c r="J23" s="65">
        <f t="shared" si="2"/>
        <v>0.06333862560631759</v>
      </c>
      <c r="K23" s="65">
        <f t="shared" si="2"/>
        <v>0.06532252422634464</v>
      </c>
      <c r="L23" s="65">
        <f t="shared" si="2"/>
        <v>0.09978174482383222</v>
      </c>
      <c r="M23" s="65">
        <f t="shared" si="2"/>
        <v>0.15059924873374766</v>
      </c>
      <c r="N23" s="65">
        <f t="shared" si="2"/>
        <v>0.11284585921242099</v>
      </c>
      <c r="O23" s="65">
        <f t="shared" si="2"/>
        <v>0.10629070203967948</v>
      </c>
    </row>
    <row r="24" spans="2:15" ht="18" customHeight="1">
      <c r="B24" s="60" t="s">
        <v>24</v>
      </c>
      <c r="C24" s="65">
        <f t="shared" si="2"/>
        <v>0.00048118754269723844</v>
      </c>
      <c r="D24" s="65">
        <f t="shared" si="2"/>
        <v>0.0004778003994708869</v>
      </c>
      <c r="E24" s="65">
        <f t="shared" si="2"/>
        <v>0.0005334337697878181</v>
      </c>
      <c r="F24" s="65">
        <f t="shared" si="2"/>
        <v>0.0016133928336448595</v>
      </c>
      <c r="G24" s="65">
        <f t="shared" si="2"/>
        <v>0.0013139624728626782</v>
      </c>
      <c r="H24" s="65">
        <f t="shared" si="2"/>
        <v>0.0006448218014428433</v>
      </c>
      <c r="I24" s="65">
        <f t="shared" si="2"/>
        <v>0.0006498960702472608</v>
      </c>
      <c r="J24" s="65">
        <f t="shared" si="2"/>
        <v>0.000585066524580503</v>
      </c>
      <c r="K24" s="65">
        <f t="shared" si="2"/>
        <v>0.00046230667416816503</v>
      </c>
      <c r="L24" s="65">
        <f t="shared" si="2"/>
        <v>0.00039931825899362506</v>
      </c>
      <c r="M24" s="65">
        <f t="shared" si="2"/>
        <v>0.00043736203560024124</v>
      </c>
      <c r="N24" s="65">
        <f t="shared" si="2"/>
        <v>0.00040364177009269344</v>
      </c>
      <c r="O24" s="65">
        <f t="shared" si="2"/>
        <v>0.0006573023227032941</v>
      </c>
    </row>
    <row r="25" spans="2:15" ht="18" customHeight="1">
      <c r="B25" s="60" t="s">
        <v>56</v>
      </c>
      <c r="C25" s="65">
        <f t="shared" si="2"/>
        <v>0.0024160735363822645</v>
      </c>
      <c r="D25" s="65">
        <f t="shared" si="2"/>
        <v>0.0016631686537203056</v>
      </c>
      <c r="E25" s="65">
        <f t="shared" si="2"/>
        <v>0.006852654161714415</v>
      </c>
      <c r="F25" s="65">
        <f t="shared" si="2"/>
        <v>0.007224130565316978</v>
      </c>
      <c r="G25" s="65">
        <f t="shared" si="2"/>
        <v>-0.00025398058774636536</v>
      </c>
      <c r="H25" s="65">
        <f t="shared" si="2"/>
        <v>0.01184708407917566</v>
      </c>
      <c r="I25" s="65">
        <f t="shared" si="2"/>
        <v>0.00666828512888407</v>
      </c>
      <c r="J25" s="65">
        <f t="shared" si="2"/>
        <v>0.0063845870532713515</v>
      </c>
      <c r="K25" s="65">
        <f t="shared" si="2"/>
        <v>0.0032077934245993314</v>
      </c>
      <c r="L25" s="65">
        <f t="shared" si="2"/>
        <v>-0.0009265625688308055</v>
      </c>
      <c r="M25" s="65">
        <f t="shared" si="2"/>
        <v>-0.003079960921966106</v>
      </c>
      <c r="N25" s="65">
        <f t="shared" si="2"/>
        <v>-0.0033638940855606463</v>
      </c>
      <c r="O25" s="65">
        <f t="shared" si="2"/>
        <v>0.0035012253107205623</v>
      </c>
    </row>
    <row r="26" spans="2:15" ht="18" customHeight="1">
      <c r="B26" s="60" t="s">
        <v>25</v>
      </c>
      <c r="C26" s="65">
        <f t="shared" si="2"/>
        <v>0.0022470178042454454</v>
      </c>
      <c r="D26" s="65">
        <f t="shared" si="2"/>
        <v>0.0026414115717609365</v>
      </c>
      <c r="E26" s="65">
        <f t="shared" si="2"/>
        <v>0.0027623854067031052</v>
      </c>
      <c r="F26" s="65">
        <f t="shared" si="2"/>
        <v>0.0026669782205678127</v>
      </c>
      <c r="G26" s="65">
        <f t="shared" si="2"/>
        <v>0.002311206115788397</v>
      </c>
      <c r="H26" s="65">
        <f t="shared" si="2"/>
        <v>0.003667958138613004</v>
      </c>
      <c r="I26" s="65">
        <f t="shared" si="2"/>
        <v>0.0034842163078857495</v>
      </c>
      <c r="J26" s="65">
        <f t="shared" si="2"/>
        <v>0.002673280831604419</v>
      </c>
      <c r="K26" s="65">
        <f t="shared" si="2"/>
        <v>0.0025013536027857536</v>
      </c>
      <c r="L26" s="65">
        <f t="shared" si="2"/>
        <v>0.0025299882021540244</v>
      </c>
      <c r="M26" s="65">
        <f t="shared" si="2"/>
        <v>0.003285344771541987</v>
      </c>
      <c r="N26" s="65">
        <f t="shared" si="2"/>
        <v>0.0023073675165331178</v>
      </c>
      <c r="O26" s="65">
        <f t="shared" si="2"/>
        <v>0.0027769033260529744</v>
      </c>
    </row>
    <row r="27" spans="2:15" ht="18" customHeight="1">
      <c r="B27" s="60" t="s">
        <v>27</v>
      </c>
      <c r="C27" s="65">
        <f aca="true" t="shared" si="3" ref="C27:N27">SUM(C20:C26)</f>
        <v>1</v>
      </c>
      <c r="D27" s="65">
        <f t="shared" si="3"/>
        <v>0.9999999999999999</v>
      </c>
      <c r="E27" s="65">
        <f t="shared" si="3"/>
        <v>1</v>
      </c>
      <c r="F27" s="65">
        <f t="shared" si="3"/>
        <v>1.0000000000000002</v>
      </c>
      <c r="G27" s="65">
        <f t="shared" si="3"/>
        <v>1</v>
      </c>
      <c r="H27" s="65">
        <f t="shared" si="3"/>
        <v>0.9999999999999999</v>
      </c>
      <c r="I27" s="65">
        <f t="shared" si="3"/>
        <v>1</v>
      </c>
      <c r="J27" s="65">
        <f t="shared" si="3"/>
        <v>1</v>
      </c>
      <c r="K27" s="65">
        <f t="shared" si="3"/>
        <v>1</v>
      </c>
      <c r="L27" s="65">
        <f t="shared" si="3"/>
        <v>1</v>
      </c>
      <c r="M27" s="65">
        <f t="shared" si="3"/>
        <v>1</v>
      </c>
      <c r="N27" s="65">
        <f t="shared" si="3"/>
        <v>1.0000000000000002</v>
      </c>
      <c r="O27" s="65">
        <f>SUM(O20:O26)</f>
        <v>1.0000000000000002</v>
      </c>
    </row>
    <row r="28" ht="18" customHeight="1"/>
    <row r="29" spans="2:15" s="53" customFormat="1" ht="30" customHeight="1">
      <c r="B29" s="128" t="s">
        <v>66</v>
      </c>
      <c r="C29" s="128"/>
      <c r="D29" s="128"/>
      <c r="E29" s="128"/>
      <c r="F29" s="128"/>
      <c r="G29" s="128"/>
      <c r="H29" s="128"/>
      <c r="I29" s="128"/>
      <c r="J29" s="128"/>
      <c r="K29" s="128"/>
      <c r="L29" s="128"/>
      <c r="M29" s="128"/>
      <c r="N29" s="128"/>
      <c r="O29" s="128"/>
    </row>
    <row r="30" spans="2:15" s="53" customFormat="1" ht="12">
      <c r="B30" s="128" t="s">
        <v>57</v>
      </c>
      <c r="C30" s="128"/>
      <c r="D30" s="128"/>
      <c r="E30" s="128"/>
      <c r="F30" s="128"/>
      <c r="G30" s="128"/>
      <c r="H30" s="128"/>
      <c r="I30" s="128"/>
      <c r="J30" s="128"/>
      <c r="K30" s="128"/>
      <c r="L30" s="128"/>
      <c r="M30" s="128"/>
      <c r="N30" s="128"/>
      <c r="O30" s="128"/>
    </row>
    <row r="31" spans="2:15" ht="12">
      <c r="B31" s="126" t="s">
        <v>4</v>
      </c>
      <c r="C31" s="126"/>
      <c r="D31" s="126"/>
      <c r="E31" s="126"/>
      <c r="F31" s="126"/>
      <c r="G31" s="126"/>
      <c r="H31" s="126"/>
      <c r="I31" s="126"/>
      <c r="J31" s="126"/>
      <c r="K31" s="126"/>
      <c r="L31" s="126"/>
      <c r="M31" s="126"/>
      <c r="N31" s="126"/>
      <c r="O31" s="126"/>
    </row>
    <row r="32" spans="2:15" ht="12">
      <c r="B32" s="127" t="s">
        <v>60</v>
      </c>
      <c r="C32" s="127"/>
      <c r="D32" s="127"/>
      <c r="E32" s="127"/>
      <c r="F32" s="127"/>
      <c r="G32" s="127"/>
      <c r="H32" s="127"/>
      <c r="I32" s="127"/>
      <c r="J32" s="127"/>
      <c r="K32" s="127"/>
      <c r="L32" s="127"/>
      <c r="M32" s="127"/>
      <c r="N32" s="127"/>
      <c r="O32" s="127"/>
    </row>
  </sheetData>
  <sheetProtection/>
  <mergeCells count="8">
    <mergeCell ref="B31:O31"/>
    <mergeCell ref="B32:O32"/>
    <mergeCell ref="B1:O1"/>
    <mergeCell ref="B2:O2"/>
    <mergeCell ref="B5:O5"/>
    <mergeCell ref="B17:O17"/>
    <mergeCell ref="B29:O29"/>
    <mergeCell ref="B30:O30"/>
  </mergeCells>
  <printOptions/>
  <pageMargins left="0.75" right="0.75" top="1" bottom="1" header="0.5" footer="0.5"/>
  <pageSetup fitToHeight="1" fitToWidth="1" horizontalDpi="600" verticalDpi="600" orientation="landscape" scale="69" r:id="rId2"/>
  <drawing r:id="rId1"/>
</worksheet>
</file>

<file path=xl/worksheets/sheet14.xml><?xml version="1.0" encoding="utf-8"?>
<worksheet xmlns="http://schemas.openxmlformats.org/spreadsheetml/2006/main" xmlns:r="http://schemas.openxmlformats.org/officeDocument/2006/relationships">
  <sheetPr>
    <tabColor theme="4"/>
    <pageSetUpPr fitToPage="1"/>
  </sheetPr>
  <dimension ref="B1:T32"/>
  <sheetViews>
    <sheetView showGridLines="0" tabSelected="1" zoomScale="75" zoomScaleNormal="75" zoomScalePageLayoutView="0" workbookViewId="0" topLeftCell="A1">
      <selection activeCell="M28" sqref="M28"/>
    </sheetView>
  </sheetViews>
  <sheetFormatPr defaultColWidth="9.140625" defaultRowHeight="12.75"/>
  <cols>
    <col min="1" max="1" width="2.28125" style="52" customWidth="1"/>
    <col min="2" max="2" width="17.57421875" style="52" customWidth="1"/>
    <col min="3" max="3" width="11.7109375" style="52" customWidth="1"/>
    <col min="4" max="4" width="12.7109375" style="52" customWidth="1"/>
    <col min="5" max="10" width="11.7109375" style="52" customWidth="1"/>
    <col min="11" max="11" width="12.421875" style="52" bestFit="1" customWidth="1"/>
    <col min="12" max="14" width="11.7109375" style="52" customWidth="1"/>
    <col min="15" max="15" width="15.28125" style="52" customWidth="1"/>
    <col min="16" max="16" width="2.28125" style="52" customWidth="1"/>
    <col min="17" max="16384" width="9.140625" style="52" customWidth="1"/>
  </cols>
  <sheetData>
    <row r="1" spans="2:15" ht="27" customHeight="1">
      <c r="B1" s="111" t="s">
        <v>0</v>
      </c>
      <c r="C1" s="111"/>
      <c r="D1" s="111"/>
      <c r="E1" s="111"/>
      <c r="F1" s="111"/>
      <c r="G1" s="111"/>
      <c r="H1" s="111"/>
      <c r="I1" s="111"/>
      <c r="J1" s="111"/>
      <c r="K1" s="111"/>
      <c r="L1" s="111"/>
      <c r="M1" s="111"/>
      <c r="N1" s="111"/>
      <c r="O1" s="111"/>
    </row>
    <row r="2" spans="2:15" s="53" customFormat="1" ht="26.25" customHeight="1">
      <c r="B2" s="112" t="s">
        <v>67</v>
      </c>
      <c r="C2" s="112"/>
      <c r="D2" s="112"/>
      <c r="E2" s="112"/>
      <c r="F2" s="112"/>
      <c r="G2" s="112"/>
      <c r="H2" s="112"/>
      <c r="I2" s="112"/>
      <c r="J2" s="112"/>
      <c r="K2" s="112"/>
      <c r="L2" s="112"/>
      <c r="M2" s="112"/>
      <c r="N2" s="112"/>
      <c r="O2" s="112"/>
    </row>
    <row r="3" spans="3:15" s="53" customFormat="1" ht="17.25" customHeight="1">
      <c r="C3" s="54"/>
      <c r="D3" s="54"/>
      <c r="E3" s="54"/>
      <c r="F3" s="54"/>
      <c r="H3" s="55" t="s">
        <v>48</v>
      </c>
      <c r="I3" s="56">
        <v>42436</v>
      </c>
      <c r="J3" s="54"/>
      <c r="K3" s="54"/>
      <c r="L3" s="54"/>
      <c r="M3" s="54"/>
      <c r="N3" s="54"/>
      <c r="O3" s="54"/>
    </row>
    <row r="4" ht="18" customHeight="1"/>
    <row r="5" spans="2:15" ht="18" customHeight="1">
      <c r="B5" s="113" t="s">
        <v>5</v>
      </c>
      <c r="C5" s="113"/>
      <c r="D5" s="113"/>
      <c r="E5" s="113"/>
      <c r="F5" s="113"/>
      <c r="G5" s="113"/>
      <c r="H5" s="113"/>
      <c r="I5" s="113"/>
      <c r="J5" s="113"/>
      <c r="K5" s="113"/>
      <c r="L5" s="113"/>
      <c r="M5" s="113"/>
      <c r="N5" s="113"/>
      <c r="O5" s="113"/>
    </row>
    <row r="6" spans="2:15" ht="18" customHeight="1">
      <c r="B6" s="57"/>
      <c r="C6" s="95"/>
      <c r="D6" s="95"/>
      <c r="E6" s="95"/>
      <c r="F6" s="95"/>
      <c r="G6" s="95"/>
      <c r="H6" s="95"/>
      <c r="I6" s="95"/>
      <c r="J6" s="95"/>
      <c r="K6" s="57"/>
      <c r="L6" s="57"/>
      <c r="M6" s="57"/>
      <c r="N6" s="57"/>
      <c r="O6" s="57"/>
    </row>
    <row r="7" spans="2:20" ht="18" customHeight="1">
      <c r="B7" s="58" t="s">
        <v>6</v>
      </c>
      <c r="C7" s="59" t="s">
        <v>7</v>
      </c>
      <c r="D7" s="59" t="s">
        <v>8</v>
      </c>
      <c r="E7" s="59" t="s">
        <v>9</v>
      </c>
      <c r="F7" s="59" t="s">
        <v>10</v>
      </c>
      <c r="G7" s="59" t="s">
        <v>11</v>
      </c>
      <c r="H7" s="59" t="s">
        <v>12</v>
      </c>
      <c r="I7" s="59" t="s">
        <v>13</v>
      </c>
      <c r="J7" s="59" t="s">
        <v>68</v>
      </c>
      <c r="K7" s="59" t="s">
        <v>69</v>
      </c>
      <c r="L7" s="59" t="s">
        <v>70</v>
      </c>
      <c r="M7" s="59" t="s">
        <v>71</v>
      </c>
      <c r="N7" s="59" t="s">
        <v>72</v>
      </c>
      <c r="O7" s="59" t="s">
        <v>49</v>
      </c>
      <c r="R7" s="96"/>
      <c r="S7" s="96"/>
      <c r="T7" s="96"/>
    </row>
    <row r="8" spans="2:20" ht="18" customHeight="1">
      <c r="B8" s="60" t="s">
        <v>20</v>
      </c>
      <c r="C8" s="61">
        <v>13732964</v>
      </c>
      <c r="D8" s="61">
        <v>11950308.025213014</v>
      </c>
      <c r="E8" s="61">
        <v>13562842.583074994</v>
      </c>
      <c r="F8" s="61">
        <v>12498693.500562998</v>
      </c>
      <c r="G8" s="61">
        <v>12581597.170074992</v>
      </c>
      <c r="H8" s="61">
        <v>15170691.512510981</v>
      </c>
      <c r="I8" s="61">
        <v>18256148.90752999</v>
      </c>
      <c r="J8" s="61">
        <v>18919130.854120005</v>
      </c>
      <c r="K8" s="61">
        <v>15291489.807791978</v>
      </c>
      <c r="L8" s="61">
        <v>13177038.562921997</v>
      </c>
      <c r="M8" s="61">
        <v>10718033.986389006</v>
      </c>
      <c r="N8" s="61">
        <v>12122763.062248008</v>
      </c>
      <c r="O8" s="61">
        <f>SUMIF(C8:N8,"&lt;&gt;#N/A")</f>
        <v>167981701.97243798</v>
      </c>
      <c r="R8" s="96"/>
      <c r="S8" s="96"/>
      <c r="T8" s="96"/>
    </row>
    <row r="9" spans="2:20" ht="18" customHeight="1">
      <c r="B9" s="60" t="s">
        <v>21</v>
      </c>
      <c r="C9" s="61">
        <v>8557093</v>
      </c>
      <c r="D9" s="61">
        <v>6663380.022838007</v>
      </c>
      <c r="E9" s="61">
        <v>5556546.928554001</v>
      </c>
      <c r="F9" s="61">
        <v>5693761.548343004</v>
      </c>
      <c r="G9" s="61">
        <v>7779933.750908008</v>
      </c>
      <c r="H9" s="61">
        <v>10499350.936205003</v>
      </c>
      <c r="I9" s="61">
        <v>11030878.521241007</v>
      </c>
      <c r="J9" s="61">
        <v>11011362.955744004</v>
      </c>
      <c r="K9" s="61">
        <v>9978157.720808003</v>
      </c>
      <c r="L9" s="61">
        <v>8351829.983083004</v>
      </c>
      <c r="M9" s="61">
        <v>6504555.7655219985</v>
      </c>
      <c r="N9" s="61">
        <v>6027858.520019991</v>
      </c>
      <c r="O9" s="61">
        <f aca="true" t="shared" si="0" ref="O9:O15">SUMIF(C9:N9,"&lt;&gt;#N/A")</f>
        <v>97654709.65326606</v>
      </c>
      <c r="R9" s="96"/>
      <c r="S9" s="96"/>
      <c r="T9" s="96"/>
    </row>
    <row r="10" spans="2:20" ht="18" customHeight="1">
      <c r="B10" s="60" t="s">
        <v>22</v>
      </c>
      <c r="C10" s="61">
        <v>3816338</v>
      </c>
      <c r="D10" s="61">
        <v>3442108.427209999</v>
      </c>
      <c r="E10" s="61">
        <v>3693914.626240002</v>
      </c>
      <c r="F10" s="61">
        <v>2698792.6276390003</v>
      </c>
      <c r="G10" s="61">
        <v>3442389.9827080006</v>
      </c>
      <c r="H10" s="61">
        <v>3548637.229331001</v>
      </c>
      <c r="I10" s="61">
        <v>3714456.8193369983</v>
      </c>
      <c r="J10" s="61">
        <v>3706755.1832989985</v>
      </c>
      <c r="K10" s="61">
        <v>3604069.8152080006</v>
      </c>
      <c r="L10" s="61">
        <v>2455756.131788001</v>
      </c>
      <c r="M10" s="61">
        <v>2275664.072761</v>
      </c>
      <c r="N10" s="61">
        <v>2985434.3061579987</v>
      </c>
      <c r="O10" s="61">
        <f t="shared" si="0"/>
        <v>39384317.221679</v>
      </c>
      <c r="R10" s="96"/>
      <c r="S10" s="96"/>
      <c r="T10" s="96"/>
    </row>
    <row r="11" spans="2:20" s="62" customFormat="1" ht="18" customHeight="1">
      <c r="B11" s="60" t="s">
        <v>23</v>
      </c>
      <c r="C11" s="61">
        <v>2673169</v>
      </c>
      <c r="D11" s="61">
        <v>2972317.0307409917</v>
      </c>
      <c r="E11" s="61">
        <v>2336351.168643998</v>
      </c>
      <c r="F11" s="61">
        <v>3668159.8422270035</v>
      </c>
      <c r="G11" s="61">
        <v>3997179.778526994</v>
      </c>
      <c r="H11" s="61">
        <v>3049458.1474299985</v>
      </c>
      <c r="I11" s="61">
        <v>3766246.9895039974</v>
      </c>
      <c r="J11" s="61">
        <v>2943231.3987429906</v>
      </c>
      <c r="K11" s="61">
        <v>3085343.1470070058</v>
      </c>
      <c r="L11" s="61">
        <v>3379521.911921</v>
      </c>
      <c r="M11" s="61">
        <v>4393221.1238910025</v>
      </c>
      <c r="N11" s="61">
        <v>4521489.186345999</v>
      </c>
      <c r="O11" s="61">
        <f t="shared" si="0"/>
        <v>40785688.72498098</v>
      </c>
      <c r="R11" s="96"/>
      <c r="S11" s="96"/>
      <c r="T11" s="96"/>
    </row>
    <row r="12" spans="2:20" ht="18" customHeight="1">
      <c r="B12" s="60" t="s">
        <v>24</v>
      </c>
      <c r="C12" s="61">
        <v>11602</v>
      </c>
      <c r="D12" s="61">
        <v>8346.232354</v>
      </c>
      <c r="E12" s="61">
        <v>13208.694445000006</v>
      </c>
      <c r="F12" s="61">
        <v>11088.610677</v>
      </c>
      <c r="G12" s="61">
        <v>65713.03098900002</v>
      </c>
      <c r="H12" s="61">
        <v>90535.42816199997</v>
      </c>
      <c r="I12" s="61">
        <v>87974.98736899998</v>
      </c>
      <c r="J12" s="61">
        <v>76507.20505499998</v>
      </c>
      <c r="K12" s="61">
        <v>39665.29457999999</v>
      </c>
      <c r="L12" s="61">
        <v>26294.157244999995</v>
      </c>
      <c r="M12" s="61">
        <v>49162.05531800003</v>
      </c>
      <c r="N12" s="61">
        <v>85658.34804699998</v>
      </c>
      <c r="O12" s="61">
        <f t="shared" si="0"/>
        <v>565756.044241</v>
      </c>
      <c r="R12" s="96"/>
      <c r="S12" s="96"/>
      <c r="T12" s="96"/>
    </row>
    <row r="13" spans="2:20" ht="18" customHeight="1">
      <c r="B13" s="60" t="s">
        <v>55</v>
      </c>
      <c r="C13" s="61">
        <v>-2350</v>
      </c>
      <c r="D13" s="61">
        <v>-5607.223856963217</v>
      </c>
      <c r="E13" s="61">
        <v>122530.70002101734</v>
      </c>
      <c r="F13" s="61">
        <v>-31184.475156009197</v>
      </c>
      <c r="G13" s="61">
        <v>-60203.00424297899</v>
      </c>
      <c r="H13" s="61">
        <v>-81102.97480595112</v>
      </c>
      <c r="I13" s="61">
        <v>31876.7257899642</v>
      </c>
      <c r="J13" s="61">
        <v>173412.17974305153</v>
      </c>
      <c r="K13" s="61">
        <v>52036.48820696771</v>
      </c>
      <c r="L13" s="61">
        <v>12030.111851081252</v>
      </c>
      <c r="M13" s="61">
        <v>-1402.3692149929702</v>
      </c>
      <c r="N13" s="61">
        <v>-10512.604962043464</v>
      </c>
      <c r="O13" s="61">
        <f t="shared" si="0"/>
        <v>199523.55337314308</v>
      </c>
      <c r="R13" s="96"/>
      <c r="S13" s="96"/>
      <c r="T13" s="96"/>
    </row>
    <row r="14" spans="2:20" ht="18" customHeight="1">
      <c r="B14" s="60" t="s">
        <v>25</v>
      </c>
      <c r="C14" s="61">
        <v>58623</v>
      </c>
      <c r="D14" s="61">
        <v>83623.26569900005</v>
      </c>
      <c r="E14" s="61">
        <v>69627.410959</v>
      </c>
      <c r="F14" s="61">
        <v>67174.345707</v>
      </c>
      <c r="G14" s="61">
        <v>70889.17475500001</v>
      </c>
      <c r="H14" s="61">
        <v>79011.72076199998</v>
      </c>
      <c r="I14" s="61">
        <v>87553.077528</v>
      </c>
      <c r="J14" s="61">
        <v>134873.71681100002</v>
      </c>
      <c r="K14" s="61">
        <v>110724.57669200003</v>
      </c>
      <c r="L14" s="61">
        <v>92730.362096</v>
      </c>
      <c r="M14" s="61">
        <v>77466.35390499997</v>
      </c>
      <c r="N14" s="61">
        <v>113442.08215899995</v>
      </c>
      <c r="O14" s="61">
        <f t="shared" si="0"/>
        <v>1045739.0870729999</v>
      </c>
      <c r="R14" s="96"/>
      <c r="S14" s="96"/>
      <c r="T14" s="96"/>
    </row>
    <row r="15" spans="2:15" ht="18" customHeight="1">
      <c r="B15" s="60" t="s">
        <v>27</v>
      </c>
      <c r="C15" s="61">
        <f aca="true" t="shared" si="1" ref="C15:N15">SUM(C8:C14)</f>
        <v>28847439</v>
      </c>
      <c r="D15" s="61">
        <f t="shared" si="1"/>
        <v>25114475.78019805</v>
      </c>
      <c r="E15" s="61">
        <f t="shared" si="1"/>
        <v>25355022.111938015</v>
      </c>
      <c r="F15" s="61">
        <f t="shared" si="1"/>
        <v>24606485.999999996</v>
      </c>
      <c r="G15" s="61">
        <f t="shared" si="1"/>
        <v>27877499.883719016</v>
      </c>
      <c r="H15" s="61">
        <f t="shared" si="1"/>
        <v>32356581.999595035</v>
      </c>
      <c r="I15" s="61">
        <v>36975136.02829896</v>
      </c>
      <c r="J15" s="61">
        <f t="shared" si="1"/>
        <v>36965273.493515044</v>
      </c>
      <c r="K15" s="61">
        <f t="shared" si="1"/>
        <v>32161486.850293957</v>
      </c>
      <c r="L15" s="61">
        <f t="shared" si="1"/>
        <v>27495201.220906086</v>
      </c>
      <c r="M15" s="61">
        <f t="shared" si="1"/>
        <v>24016700.988571014</v>
      </c>
      <c r="N15" s="61">
        <f t="shared" si="1"/>
        <v>25846132.900015954</v>
      </c>
      <c r="O15" s="61">
        <f t="shared" si="0"/>
        <v>347617436.2570511</v>
      </c>
    </row>
    <row r="16" spans="2:15" ht="18" customHeight="1">
      <c r="B16" s="63"/>
      <c r="C16" s="64"/>
      <c r="D16" s="64"/>
      <c r="E16" s="64"/>
      <c r="F16" s="64"/>
      <c r="G16" s="64"/>
      <c r="H16" s="64"/>
      <c r="I16" s="64"/>
      <c r="J16" s="64"/>
      <c r="K16" s="64"/>
      <c r="L16" s="63"/>
      <c r="M16" s="63"/>
      <c r="N16" s="63"/>
      <c r="O16" s="63"/>
    </row>
    <row r="17" spans="2:15" ht="18" customHeight="1">
      <c r="B17" s="113" t="s">
        <v>38</v>
      </c>
      <c r="C17" s="113"/>
      <c r="D17" s="113"/>
      <c r="E17" s="113"/>
      <c r="F17" s="113"/>
      <c r="G17" s="113"/>
      <c r="H17" s="113"/>
      <c r="I17" s="113"/>
      <c r="J17" s="113"/>
      <c r="K17" s="113"/>
      <c r="L17" s="113"/>
      <c r="M17" s="113"/>
      <c r="N17" s="113"/>
      <c r="O17" s="113"/>
    </row>
    <row r="18" spans="2:15" ht="18" customHeight="1">
      <c r="B18" s="57"/>
      <c r="C18" s="95"/>
      <c r="D18" s="95"/>
      <c r="E18" s="95"/>
      <c r="F18" s="95"/>
      <c r="G18" s="95"/>
      <c r="H18" s="95"/>
      <c r="I18" s="95"/>
      <c r="J18" s="95"/>
      <c r="K18" s="95"/>
      <c r="L18" s="57"/>
      <c r="M18" s="57"/>
      <c r="N18" s="57"/>
      <c r="O18" s="57"/>
    </row>
    <row r="19" spans="2:15" ht="18" customHeight="1">
      <c r="B19" s="58" t="s">
        <v>6</v>
      </c>
      <c r="C19" s="59" t="s">
        <v>7</v>
      </c>
      <c r="D19" s="59" t="s">
        <v>8</v>
      </c>
      <c r="E19" s="59" t="s">
        <v>9</v>
      </c>
      <c r="F19" s="59" t="s">
        <v>10</v>
      </c>
      <c r="G19" s="59" t="s">
        <v>11</v>
      </c>
      <c r="H19" s="59" t="s">
        <v>12</v>
      </c>
      <c r="I19" s="59" t="s">
        <v>13</v>
      </c>
      <c r="J19" s="59" t="s">
        <v>68</v>
      </c>
      <c r="K19" s="59" t="s">
        <v>69</v>
      </c>
      <c r="L19" s="59" t="s">
        <v>70</v>
      </c>
      <c r="M19" s="59" t="s">
        <v>71</v>
      </c>
      <c r="N19" s="59" t="s">
        <v>72</v>
      </c>
      <c r="O19" s="59" t="s">
        <v>49</v>
      </c>
    </row>
    <row r="20" spans="2:15" ht="18" customHeight="1">
      <c r="B20" s="60" t="s">
        <v>20</v>
      </c>
      <c r="C20" s="65">
        <f aca="true" t="shared" si="2" ref="C20:O26">C8/C$15</f>
        <v>0.4760548761364917</v>
      </c>
      <c r="D20" s="65">
        <f t="shared" si="2"/>
        <v>0.47583346472377674</v>
      </c>
      <c r="E20" s="65">
        <f t="shared" si="2"/>
        <v>0.5349174030768895</v>
      </c>
      <c r="F20" s="65">
        <f t="shared" si="2"/>
        <v>0.5079430480468848</v>
      </c>
      <c r="G20" s="65">
        <f t="shared" si="2"/>
        <v>0.45131727100904345</v>
      </c>
      <c r="H20" s="65">
        <f t="shared" si="2"/>
        <v>0.4688595202268538</v>
      </c>
      <c r="I20" s="65">
        <f t="shared" si="2"/>
        <v>0.4937412236579097</v>
      </c>
      <c r="J20" s="65">
        <f t="shared" si="2"/>
        <v>0.5118082206922954</v>
      </c>
      <c r="K20" s="65">
        <f t="shared" si="2"/>
        <v>0.4754596663696291</v>
      </c>
      <c r="L20" s="65">
        <f t="shared" si="2"/>
        <v>0.4792486680513101</v>
      </c>
      <c r="M20" s="65">
        <f t="shared" si="2"/>
        <v>0.44627419858745243</v>
      </c>
      <c r="N20" s="65">
        <f t="shared" si="2"/>
        <v>0.469035855736876</v>
      </c>
      <c r="O20" s="65">
        <f t="shared" si="2"/>
        <v>0.48323727308149556</v>
      </c>
    </row>
    <row r="21" spans="2:15" ht="18" customHeight="1">
      <c r="B21" s="60" t="s">
        <v>21</v>
      </c>
      <c r="C21" s="65">
        <f t="shared" si="2"/>
        <v>0.29663267508772617</v>
      </c>
      <c r="D21" s="65">
        <f t="shared" si="2"/>
        <v>0.2653202910208409</v>
      </c>
      <c r="E21" s="65">
        <f t="shared" si="2"/>
        <v>0.21914975676309068</v>
      </c>
      <c r="F21" s="65">
        <f t="shared" si="2"/>
        <v>0.23139271281332102</v>
      </c>
      <c r="G21" s="65">
        <f t="shared" si="2"/>
        <v>0.2790757343147416</v>
      </c>
      <c r="H21" s="65">
        <f t="shared" si="2"/>
        <v>0.32448887636946355</v>
      </c>
      <c r="I21" s="65">
        <f t="shared" si="2"/>
        <v>0.29833233102370504</v>
      </c>
      <c r="J21" s="65">
        <f t="shared" si="2"/>
        <v>0.29788398448278136</v>
      </c>
      <c r="K21" s="65">
        <f t="shared" si="2"/>
        <v>0.3102517544432745</v>
      </c>
      <c r="L21" s="65">
        <f t="shared" si="2"/>
        <v>0.303755914204136</v>
      </c>
      <c r="M21" s="65">
        <f t="shared" si="2"/>
        <v>0.2708346899358644</v>
      </c>
      <c r="N21" s="65">
        <f t="shared" si="2"/>
        <v>0.23322090555435743</v>
      </c>
      <c r="O21" s="65">
        <f t="shared" si="2"/>
        <v>0.2809258094322224</v>
      </c>
    </row>
    <row r="22" spans="2:15" ht="18" customHeight="1">
      <c r="B22" s="60" t="s">
        <v>22</v>
      </c>
      <c r="C22" s="65">
        <f t="shared" si="2"/>
        <v>0.13229382337891415</v>
      </c>
      <c r="D22" s="65">
        <f t="shared" si="2"/>
        <v>0.13705674995310832</v>
      </c>
      <c r="E22" s="65">
        <f t="shared" si="2"/>
        <v>0.14568769098019363</v>
      </c>
      <c r="F22" s="65">
        <f t="shared" si="2"/>
        <v>0.10967809981640615</v>
      </c>
      <c r="G22" s="65">
        <f t="shared" si="2"/>
        <v>0.12348273686904115</v>
      </c>
      <c r="H22" s="65">
        <f t="shared" si="2"/>
        <v>0.10967280874646818</v>
      </c>
      <c r="I22" s="65">
        <f t="shared" si="2"/>
        <v>0.10045823270248783</v>
      </c>
      <c r="J22" s="65">
        <f t="shared" si="2"/>
        <v>0.10027668763087302</v>
      </c>
      <c r="K22" s="65">
        <f t="shared" si="2"/>
        <v>0.11206166655118618</v>
      </c>
      <c r="L22" s="65">
        <f t="shared" si="2"/>
        <v>0.08931580867721589</v>
      </c>
      <c r="M22" s="65">
        <f t="shared" si="2"/>
        <v>0.0947533998880169</v>
      </c>
      <c r="N22" s="65">
        <f t="shared" si="2"/>
        <v>0.1155079685501484</v>
      </c>
      <c r="O22" s="65">
        <f t="shared" si="2"/>
        <v>0.11329787609547773</v>
      </c>
    </row>
    <row r="23" spans="2:15" s="62" customFormat="1" ht="18" customHeight="1">
      <c r="B23" s="60" t="s">
        <v>23</v>
      </c>
      <c r="C23" s="65">
        <f t="shared" si="2"/>
        <v>0.09266573022305377</v>
      </c>
      <c r="D23" s="65">
        <f t="shared" si="2"/>
        <v>0.11835074945440699</v>
      </c>
      <c r="E23" s="65">
        <f t="shared" si="2"/>
        <v>0.09214549915710638</v>
      </c>
      <c r="F23" s="65">
        <f t="shared" si="2"/>
        <v>0.14907288436987728</v>
      </c>
      <c r="G23" s="65">
        <f t="shared" si="2"/>
        <v>0.14338372505424785</v>
      </c>
      <c r="H23" s="65">
        <f t="shared" si="2"/>
        <v>0.09424537324332231</v>
      </c>
      <c r="I23" s="65">
        <f t="shared" si="2"/>
        <v>0.10185890828424529</v>
      </c>
      <c r="J23" s="65">
        <f t="shared" si="2"/>
        <v>0.0796215236784149</v>
      </c>
      <c r="K23" s="65">
        <f t="shared" si="2"/>
        <v>0.09593285165479859</v>
      </c>
      <c r="L23" s="65">
        <f t="shared" si="2"/>
        <v>0.12291315436351007</v>
      </c>
      <c r="M23" s="65">
        <f t="shared" si="2"/>
        <v>0.1829235882972284</v>
      </c>
      <c r="N23" s="65">
        <f t="shared" si="2"/>
        <v>0.1749387114829549</v>
      </c>
      <c r="O23" s="65">
        <f t="shared" si="2"/>
        <v>0.11732923746328239</v>
      </c>
    </row>
    <row r="24" spans="2:15" ht="18" customHeight="1">
      <c r="B24" s="60" t="s">
        <v>24</v>
      </c>
      <c r="C24" s="65">
        <f t="shared" si="2"/>
        <v>0.0004021847485317501</v>
      </c>
      <c r="D24" s="65">
        <f t="shared" si="2"/>
        <v>0.0003323275559102346</v>
      </c>
      <c r="E24" s="65">
        <f t="shared" si="2"/>
        <v>0.0005209498294533491</v>
      </c>
      <c r="F24" s="65">
        <f t="shared" si="2"/>
        <v>0.00045063771710434405</v>
      </c>
      <c r="G24" s="65">
        <f t="shared" si="2"/>
        <v>0.0023572067532274536</v>
      </c>
      <c r="H24" s="65">
        <f t="shared" si="2"/>
        <v>0.002798052901976268</v>
      </c>
      <c r="I24" s="65">
        <f t="shared" si="2"/>
        <v>0.0023793012499445094</v>
      </c>
      <c r="J24" s="65">
        <f t="shared" si="2"/>
        <v>0.002069704829004496</v>
      </c>
      <c r="K24" s="65">
        <f t="shared" si="2"/>
        <v>0.0012333165678761972</v>
      </c>
      <c r="L24" s="65">
        <f t="shared" si="2"/>
        <v>0.0009563180510571105</v>
      </c>
      <c r="M24" s="65">
        <f t="shared" si="2"/>
        <v>0.002046994520246353</v>
      </c>
      <c r="N24" s="65">
        <f t="shared" si="2"/>
        <v>0.0033141649614804505</v>
      </c>
      <c r="O24" s="65">
        <f t="shared" si="2"/>
        <v>0.001627524931812232</v>
      </c>
    </row>
    <row r="25" spans="2:15" ht="18" customHeight="1">
      <c r="B25" s="60" t="s">
        <v>56</v>
      </c>
      <c r="C25" s="65">
        <f t="shared" si="2"/>
        <v>-8.146303732542774E-05</v>
      </c>
      <c r="D25" s="65">
        <f t="shared" si="2"/>
        <v>-0.00022326660950591418</v>
      </c>
      <c r="E25" s="65">
        <f t="shared" si="2"/>
        <v>0.004832600795221775</v>
      </c>
      <c r="F25" s="65">
        <f t="shared" si="2"/>
        <v>-0.001267327450006848</v>
      </c>
      <c r="G25" s="65">
        <f t="shared" si="2"/>
        <v>-0.002159555358051985</v>
      </c>
      <c r="H25" s="65">
        <f t="shared" si="2"/>
        <v>-0.0025065371492874675</v>
      </c>
      <c r="I25" s="65">
        <f t="shared" si="2"/>
        <v>0.0008621124683778665</v>
      </c>
      <c r="J25" s="65">
        <f t="shared" si="2"/>
        <v>0.004691218631818695</v>
      </c>
      <c r="K25" s="65">
        <f t="shared" si="2"/>
        <v>0.0016179752027382433</v>
      </c>
      <c r="L25" s="65">
        <f t="shared" si="2"/>
        <v>0.00043753496308054327</v>
      </c>
      <c r="M25" s="65">
        <f t="shared" si="2"/>
        <v>-5.839141752484344E-05</v>
      </c>
      <c r="N25" s="65">
        <f t="shared" si="2"/>
        <v>-0.00040673802161084513</v>
      </c>
      <c r="O25" s="65">
        <f t="shared" si="2"/>
        <v>0.0005739745264837702</v>
      </c>
    </row>
    <row r="26" spans="2:15" ht="18" customHeight="1">
      <c r="B26" s="60" t="s">
        <v>25</v>
      </c>
      <c r="C26" s="65">
        <f t="shared" si="2"/>
        <v>0.002032173462607894</v>
      </c>
      <c r="D26" s="65">
        <f t="shared" si="2"/>
        <v>0.003329683901462689</v>
      </c>
      <c r="E26" s="65">
        <f t="shared" si="2"/>
        <v>0.00274609939804458</v>
      </c>
      <c r="F26" s="65">
        <f t="shared" si="2"/>
        <v>0.0027299446864131683</v>
      </c>
      <c r="G26" s="65">
        <f t="shared" si="2"/>
        <v>0.002542881357750471</v>
      </c>
      <c r="H26" s="65">
        <f t="shared" si="2"/>
        <v>0.0024419056612033025</v>
      </c>
      <c r="I26" s="65">
        <f t="shared" si="2"/>
        <v>0.0023678906133297564</v>
      </c>
      <c r="J26" s="65">
        <f t="shared" si="2"/>
        <v>0.0036486600548122933</v>
      </c>
      <c r="K26" s="65">
        <f t="shared" si="2"/>
        <v>0.0034427692104971198</v>
      </c>
      <c r="L26" s="65">
        <f t="shared" si="2"/>
        <v>0.0033726016896902028</v>
      </c>
      <c r="M26" s="65">
        <f t="shared" si="2"/>
        <v>0.00322552018871636</v>
      </c>
      <c r="N26" s="65">
        <f t="shared" si="2"/>
        <v>0.004389131735793634</v>
      </c>
      <c r="O26" s="65">
        <f t="shared" si="2"/>
        <v>0.003008304469226083</v>
      </c>
    </row>
    <row r="27" spans="2:15" ht="18" customHeight="1">
      <c r="B27" s="60" t="s">
        <v>27</v>
      </c>
      <c r="C27" s="65">
        <f aca="true" t="shared" si="3" ref="C27:N27">SUM(C20:C26)</f>
        <v>1</v>
      </c>
      <c r="D27" s="65">
        <f t="shared" si="3"/>
        <v>1</v>
      </c>
      <c r="E27" s="65">
        <f t="shared" si="3"/>
        <v>0.9999999999999999</v>
      </c>
      <c r="F27" s="65">
        <f t="shared" si="3"/>
        <v>1</v>
      </c>
      <c r="G27" s="65">
        <f t="shared" si="3"/>
        <v>1</v>
      </c>
      <c r="H27" s="65">
        <f t="shared" si="3"/>
        <v>0.9999999999999999</v>
      </c>
      <c r="I27" s="65">
        <f t="shared" si="3"/>
        <v>0.9999999999999999</v>
      </c>
      <c r="J27" s="65">
        <f t="shared" si="3"/>
        <v>1.0000000000000002</v>
      </c>
      <c r="K27" s="65">
        <f t="shared" si="3"/>
        <v>1</v>
      </c>
      <c r="L27" s="65">
        <f t="shared" si="3"/>
        <v>0.9999999999999999</v>
      </c>
      <c r="M27" s="65">
        <f t="shared" si="3"/>
        <v>1</v>
      </c>
      <c r="N27" s="65">
        <f t="shared" si="3"/>
        <v>0.9999999999999999</v>
      </c>
      <c r="O27" s="65">
        <f>SUM(O20:O26)</f>
        <v>1.0000000000000002</v>
      </c>
    </row>
    <row r="28" ht="18" customHeight="1"/>
    <row r="29" ht="18" customHeight="1">
      <c r="B29" s="97" t="s">
        <v>73</v>
      </c>
    </row>
    <row r="30" spans="2:15" s="53" customFormat="1" ht="27" customHeight="1">
      <c r="B30" s="128" t="s">
        <v>66</v>
      </c>
      <c r="C30" s="128"/>
      <c r="D30" s="128"/>
      <c r="E30" s="128"/>
      <c r="F30" s="128"/>
      <c r="G30" s="128"/>
      <c r="H30" s="128"/>
      <c r="I30" s="128"/>
      <c r="J30" s="128"/>
      <c r="K30" s="128"/>
      <c r="L30" s="128"/>
      <c r="M30" s="128"/>
      <c r="N30" s="128"/>
      <c r="O30" s="128"/>
    </row>
    <row r="31" spans="2:15" s="53" customFormat="1" ht="14.25" customHeight="1">
      <c r="B31" s="128" t="s">
        <v>57</v>
      </c>
      <c r="C31" s="128"/>
      <c r="D31" s="128"/>
      <c r="E31" s="128"/>
      <c r="F31" s="128"/>
      <c r="G31" s="128"/>
      <c r="H31" s="128"/>
      <c r="I31" s="128"/>
      <c r="J31" s="128"/>
      <c r="K31" s="128"/>
      <c r="L31" s="128"/>
      <c r="M31" s="128"/>
      <c r="N31" s="128"/>
      <c r="O31" s="128"/>
    </row>
    <row r="32" spans="2:15" ht="12">
      <c r="B32" s="127" t="s">
        <v>60</v>
      </c>
      <c r="C32" s="127"/>
      <c r="D32" s="127"/>
      <c r="E32" s="127"/>
      <c r="F32" s="127"/>
      <c r="G32" s="127"/>
      <c r="H32" s="127"/>
      <c r="I32" s="127"/>
      <c r="J32" s="127"/>
      <c r="K32" s="127"/>
      <c r="L32" s="127"/>
      <c r="M32" s="127"/>
      <c r="N32" s="127"/>
      <c r="O32" s="127"/>
    </row>
  </sheetData>
  <sheetProtection/>
  <mergeCells count="7">
    <mergeCell ref="B32:O32"/>
    <mergeCell ref="B1:O1"/>
    <mergeCell ref="B2:O2"/>
    <mergeCell ref="B5:O5"/>
    <mergeCell ref="B17:O17"/>
    <mergeCell ref="B30:O30"/>
    <mergeCell ref="B31:O31"/>
  </mergeCells>
  <printOptions/>
  <pageMargins left="0.75" right="0.75" top="1" bottom="1" header="0.5" footer="0.5"/>
  <pageSetup fitToHeight="1" fitToWidth="1" horizontalDpi="600" verticalDpi="600" orientation="landscape" scale="69" r:id="rId2"/>
  <drawing r:id="rId1"/>
</worksheet>
</file>

<file path=xl/worksheets/sheet2.xml><?xml version="1.0" encoding="utf-8"?>
<worksheet xmlns="http://schemas.openxmlformats.org/spreadsheetml/2006/main" xmlns:r="http://schemas.openxmlformats.org/officeDocument/2006/relationships">
  <sheetPr>
    <tabColor indexed="44"/>
  </sheetPr>
  <dimension ref="B3:O27"/>
  <sheetViews>
    <sheetView zoomScalePageLayoutView="0" workbookViewId="0" topLeftCell="A1">
      <selection activeCell="D5" sqref="D5"/>
    </sheetView>
  </sheetViews>
  <sheetFormatPr defaultColWidth="9.140625" defaultRowHeight="12.75"/>
  <cols>
    <col min="2" max="2" width="11.7109375" style="0" bestFit="1" customWidth="1"/>
    <col min="3" max="14" width="10.140625" style="0" bestFit="1" customWidth="1"/>
    <col min="15" max="15" width="11.140625" style="0" bestFit="1" customWidth="1"/>
  </cols>
  <sheetData>
    <row r="3" spans="2:15" ht="12.75">
      <c r="B3" s="46" t="s">
        <v>39</v>
      </c>
      <c r="C3" s="46" t="s">
        <v>7</v>
      </c>
      <c r="D3" s="46" t="s">
        <v>8</v>
      </c>
      <c r="E3" s="46" t="s">
        <v>9</v>
      </c>
      <c r="F3" s="46" t="s">
        <v>10</v>
      </c>
      <c r="G3" s="46" t="s">
        <v>11</v>
      </c>
      <c r="H3" s="46" t="s">
        <v>12</v>
      </c>
      <c r="I3" s="46" t="s">
        <v>13</v>
      </c>
      <c r="J3" s="46" t="s">
        <v>14</v>
      </c>
      <c r="K3" s="46" t="s">
        <v>15</v>
      </c>
      <c r="L3" s="46" t="s">
        <v>16</v>
      </c>
      <c r="M3" s="46" t="s">
        <v>17</v>
      </c>
      <c r="N3" s="46" t="s">
        <v>18</v>
      </c>
      <c r="O3" s="46" t="s">
        <v>27</v>
      </c>
    </row>
    <row r="4" spans="2:15" ht="12.75">
      <c r="B4" s="47" t="s">
        <v>40</v>
      </c>
      <c r="C4" s="48">
        <v>10222171.52</v>
      </c>
      <c r="D4" s="48">
        <v>7697116.32</v>
      </c>
      <c r="E4" s="48">
        <v>7223375.806</v>
      </c>
      <c r="F4" s="48">
        <v>8417018.202</v>
      </c>
      <c r="G4" s="48">
        <v>9540380.592</v>
      </c>
      <c r="H4" s="48">
        <v>9821345.199</v>
      </c>
      <c r="I4" s="48">
        <v>10017752.88</v>
      </c>
      <c r="J4" s="48">
        <v>10090833.29</v>
      </c>
      <c r="K4" s="48">
        <v>9570888.858</v>
      </c>
      <c r="L4" s="48">
        <v>9655739.565</v>
      </c>
      <c r="M4" s="48">
        <v>8869152.789</v>
      </c>
      <c r="N4" s="48">
        <v>9838365.936</v>
      </c>
      <c r="O4" s="51">
        <v>110964140.957</v>
      </c>
    </row>
    <row r="5" spans="2:15" ht="12.75">
      <c r="B5" s="47" t="s">
        <v>41</v>
      </c>
      <c r="C5" s="48">
        <v>8887234.027</v>
      </c>
      <c r="D5" s="48">
        <v>9130798.644</v>
      </c>
      <c r="E5" s="48">
        <v>8962365.615</v>
      </c>
      <c r="F5" s="48">
        <v>8609844.502</v>
      </c>
      <c r="G5" s="48">
        <v>13279081.58</v>
      </c>
      <c r="H5" s="48">
        <v>13529913.2</v>
      </c>
      <c r="I5" s="48">
        <v>16657306.94</v>
      </c>
      <c r="J5" s="48">
        <v>16450711.82</v>
      </c>
      <c r="K5" s="48">
        <v>10436757.94</v>
      </c>
      <c r="L5" s="48">
        <v>8897423.486</v>
      </c>
      <c r="M5" s="48">
        <v>7235760.372</v>
      </c>
      <c r="N5" s="48">
        <v>7422325.846</v>
      </c>
      <c r="O5" s="51">
        <v>129499523.972</v>
      </c>
    </row>
    <row r="6" spans="2:15" ht="12.75">
      <c r="B6" s="47" t="s">
        <v>42</v>
      </c>
      <c r="C6" s="48">
        <v>60626.35152</v>
      </c>
      <c r="D6" s="48">
        <v>55101.08216</v>
      </c>
      <c r="E6" s="48">
        <v>43637.60224</v>
      </c>
      <c r="F6" s="48">
        <v>44043.34688</v>
      </c>
      <c r="G6" s="48">
        <v>72516.33015</v>
      </c>
      <c r="H6" s="48">
        <v>75599.40996</v>
      </c>
      <c r="I6" s="48">
        <v>70888.03584</v>
      </c>
      <c r="J6" s="48">
        <v>61602.9998</v>
      </c>
      <c r="K6" s="48">
        <v>38798.51547</v>
      </c>
      <c r="L6" s="48">
        <v>27550.79421</v>
      </c>
      <c r="M6" s="48">
        <v>19672.05909</v>
      </c>
      <c r="N6" s="48">
        <v>20243.58133</v>
      </c>
      <c r="O6" s="51">
        <v>590280.1086499998</v>
      </c>
    </row>
    <row r="7" spans="2:15" ht="12.75">
      <c r="B7" s="47" t="s">
        <v>43</v>
      </c>
      <c r="C7" s="48">
        <v>2678421.653</v>
      </c>
      <c r="D7" s="48">
        <v>2385759.271</v>
      </c>
      <c r="E7" s="48">
        <v>2663599.736</v>
      </c>
      <c r="F7" s="48">
        <v>2547360.872</v>
      </c>
      <c r="G7" s="48">
        <v>2085884.702</v>
      </c>
      <c r="H7" s="48">
        <v>2519570.104</v>
      </c>
      <c r="I7" s="48">
        <v>2108739.535</v>
      </c>
      <c r="J7" s="48">
        <v>3204211.029</v>
      </c>
      <c r="K7" s="48">
        <v>3445987.415</v>
      </c>
      <c r="L7" s="48">
        <v>2843839.411</v>
      </c>
      <c r="M7" s="48">
        <v>3436236.197</v>
      </c>
      <c r="N7" s="48">
        <v>3468262.381</v>
      </c>
      <c r="O7" s="51">
        <v>33387872.305999998</v>
      </c>
    </row>
    <row r="8" spans="2:15" ht="12.75">
      <c r="B8" s="47" t="s">
        <v>44</v>
      </c>
      <c r="C8" s="48">
        <v>222817.1024</v>
      </c>
      <c r="D8" s="48">
        <v>206506.3195</v>
      </c>
      <c r="E8" s="48">
        <v>154304.9206</v>
      </c>
      <c r="F8" s="48">
        <v>93128.12166</v>
      </c>
      <c r="G8" s="48">
        <v>211662.2725</v>
      </c>
      <c r="H8" s="48">
        <v>284808.1552</v>
      </c>
      <c r="I8" s="48">
        <v>339254.4944</v>
      </c>
      <c r="J8" s="48">
        <v>345796.8431</v>
      </c>
      <c r="K8" s="48">
        <v>257176.958</v>
      </c>
      <c r="L8" s="48">
        <v>189092.5177</v>
      </c>
      <c r="M8" s="48">
        <v>164589.8615</v>
      </c>
      <c r="N8" s="48">
        <v>139886.58</v>
      </c>
      <c r="O8" s="51">
        <v>2609024.1465600003</v>
      </c>
    </row>
    <row r="9" spans="2:15" ht="12.75">
      <c r="B9" s="47" t="s">
        <v>45</v>
      </c>
      <c r="C9" s="48">
        <v>150080.1379</v>
      </c>
      <c r="D9" s="48">
        <v>173402.7025</v>
      </c>
      <c r="E9" s="48">
        <v>196108.7726</v>
      </c>
      <c r="F9" s="48">
        <v>232395.5786</v>
      </c>
      <c r="G9" s="48">
        <v>187073.2043</v>
      </c>
      <c r="H9" s="48">
        <v>196557.7524</v>
      </c>
      <c r="I9" s="48">
        <v>217321.9664</v>
      </c>
      <c r="J9" s="48">
        <v>176904.9315</v>
      </c>
      <c r="K9" s="48">
        <v>175372.292</v>
      </c>
      <c r="L9" s="48">
        <v>149671.9442</v>
      </c>
      <c r="M9" s="48">
        <v>204808.3733</v>
      </c>
      <c r="N9" s="48">
        <v>262880.6622</v>
      </c>
      <c r="O9" s="51">
        <v>2322578.3179</v>
      </c>
    </row>
    <row r="10" spans="2:15" ht="12.75">
      <c r="B10" s="47" t="s">
        <v>46</v>
      </c>
      <c r="C10" s="48">
        <v>22221350.794537053</v>
      </c>
      <c r="D10" s="48">
        <v>19648684.34</v>
      </c>
      <c r="E10" s="48">
        <v>19243392.45</v>
      </c>
      <c r="F10" s="48">
        <v>19943790.62</v>
      </c>
      <c r="G10" s="48">
        <v>25376598.68</v>
      </c>
      <c r="H10" s="48">
        <v>26427793.82</v>
      </c>
      <c r="I10" s="48">
        <v>29411263.85</v>
      </c>
      <c r="J10" s="48">
        <v>30330060.91</v>
      </c>
      <c r="K10" s="48">
        <v>23924981.98</v>
      </c>
      <c r="L10" s="48">
        <v>21763317.72</v>
      </c>
      <c r="M10" s="48">
        <v>19930219.65</v>
      </c>
      <c r="N10" s="48">
        <v>21151964.99</v>
      </c>
      <c r="O10" s="51">
        <v>279373419.80453706</v>
      </c>
    </row>
    <row r="14" spans="2:15" ht="12.75">
      <c r="B14" s="46" t="s">
        <v>39</v>
      </c>
      <c r="C14" s="46" t="s">
        <v>7</v>
      </c>
      <c r="D14" s="46" t="s">
        <v>8</v>
      </c>
      <c r="E14" s="46" t="s">
        <v>9</v>
      </c>
      <c r="F14" s="46" t="s">
        <v>10</v>
      </c>
      <c r="G14" s="46" t="s">
        <v>11</v>
      </c>
      <c r="H14" s="46" t="s">
        <v>12</v>
      </c>
      <c r="I14" s="46" t="s">
        <v>13</v>
      </c>
      <c r="J14" s="46" t="s">
        <v>14</v>
      </c>
      <c r="K14" s="46" t="s">
        <v>15</v>
      </c>
      <c r="L14" s="46" t="s">
        <v>16</v>
      </c>
      <c r="M14" s="46" t="s">
        <v>17</v>
      </c>
      <c r="N14" s="46" t="s">
        <v>18</v>
      </c>
      <c r="O14" s="46" t="s">
        <v>27</v>
      </c>
    </row>
    <row r="15" spans="2:15" ht="12.75">
      <c r="B15" s="47" t="s">
        <v>40</v>
      </c>
      <c r="C15" s="49">
        <f>C4/C$10</f>
        <v>0.46001575757100427</v>
      </c>
      <c r="D15" s="49">
        <f>D4/D$10</f>
        <v>0.3917369828335285</v>
      </c>
      <c r="E15" s="49">
        <f aca="true" t="shared" si="0" ref="E15:O15">E4/E$10</f>
        <v>0.3753691468262915</v>
      </c>
      <c r="F15" s="49">
        <f t="shared" si="0"/>
        <v>0.42203703209555654</v>
      </c>
      <c r="G15" s="49">
        <f t="shared" si="0"/>
        <v>0.3759519040476862</v>
      </c>
      <c r="H15" s="49">
        <f t="shared" si="0"/>
        <v>0.37162940145111206</v>
      </c>
      <c r="I15" s="49">
        <f t="shared" si="0"/>
        <v>0.34060939819150277</v>
      </c>
      <c r="J15" s="49">
        <f t="shared" si="0"/>
        <v>0.3327007261852544</v>
      </c>
      <c r="K15" s="49">
        <f t="shared" si="0"/>
        <v>0.4000374531525561</v>
      </c>
      <c r="L15" s="49">
        <f t="shared" si="0"/>
        <v>0.44367038561067335</v>
      </c>
      <c r="M15" s="49">
        <f t="shared" si="0"/>
        <v>0.44501028813297605</v>
      </c>
      <c r="N15" s="49">
        <f t="shared" si="0"/>
        <v>0.46512775246419324</v>
      </c>
      <c r="O15" s="50">
        <f t="shared" si="0"/>
        <v>0.39718932829986403</v>
      </c>
    </row>
    <row r="16" spans="2:15" ht="12.75">
      <c r="B16" s="47" t="s">
        <v>41</v>
      </c>
      <c r="C16" s="49">
        <f aca="true" t="shared" si="1" ref="C16:O20">C5/C$10</f>
        <v>0.3999412146081083</v>
      </c>
      <c r="D16" s="49">
        <f t="shared" si="1"/>
        <v>0.46470280075760023</v>
      </c>
      <c r="E16" s="49">
        <f t="shared" si="1"/>
        <v>0.4657372985707622</v>
      </c>
      <c r="F16" s="49">
        <f t="shared" si="1"/>
        <v>0.4317055200813174</v>
      </c>
      <c r="G16" s="49">
        <f t="shared" si="1"/>
        <v>0.5232805919914559</v>
      </c>
      <c r="H16" s="49">
        <f t="shared" si="1"/>
        <v>0.5119577249676001</v>
      </c>
      <c r="I16" s="49">
        <f t="shared" si="1"/>
        <v>0.5663580805283891</v>
      </c>
      <c r="J16" s="49">
        <f t="shared" si="1"/>
        <v>0.5423896730314876</v>
      </c>
      <c r="K16" s="49">
        <f t="shared" si="1"/>
        <v>0.43622845562536133</v>
      </c>
      <c r="L16" s="49">
        <f t="shared" si="1"/>
        <v>0.4088266136841566</v>
      </c>
      <c r="M16" s="49">
        <f t="shared" si="1"/>
        <v>0.3630547228815916</v>
      </c>
      <c r="N16" s="49">
        <f t="shared" si="1"/>
        <v>0.35090479061917174</v>
      </c>
      <c r="O16" s="50">
        <f t="shared" si="1"/>
        <v>0.46353559355290147</v>
      </c>
    </row>
    <row r="17" spans="2:15" ht="12.75">
      <c r="B17" s="47" t="s">
        <v>42</v>
      </c>
      <c r="C17" s="49">
        <f t="shared" si="1"/>
        <v>0.0027282928063448115</v>
      </c>
      <c r="D17" s="49">
        <f t="shared" si="1"/>
        <v>0.0028043140806037294</v>
      </c>
      <c r="E17" s="49">
        <f t="shared" si="1"/>
        <v>0.0022676668032096388</v>
      </c>
      <c r="F17" s="49">
        <f t="shared" si="1"/>
        <v>0.002208373910415632</v>
      </c>
      <c r="G17" s="49">
        <f t="shared" si="1"/>
        <v>0.0028576063744567993</v>
      </c>
      <c r="H17" s="49">
        <f t="shared" si="1"/>
        <v>0.0028606023822839105</v>
      </c>
      <c r="I17" s="49">
        <f t="shared" si="1"/>
        <v>0.0024102342626802823</v>
      </c>
      <c r="J17" s="49">
        <f t="shared" si="1"/>
        <v>0.002031087243207254</v>
      </c>
      <c r="K17" s="49">
        <f t="shared" si="1"/>
        <v>0.0016216737593546977</v>
      </c>
      <c r="L17" s="49">
        <f t="shared" si="1"/>
        <v>0.0012659280429785501</v>
      </c>
      <c r="M17" s="49">
        <f t="shared" si="1"/>
        <v>0.0009870467779816967</v>
      </c>
      <c r="N17" s="49">
        <f t="shared" si="1"/>
        <v>0.0009570544079271381</v>
      </c>
      <c r="O17" s="50">
        <f t="shared" si="1"/>
        <v>0.0021128714000887695</v>
      </c>
    </row>
    <row r="18" spans="2:15" ht="12.75">
      <c r="B18" s="47" t="s">
        <v>43</v>
      </c>
      <c r="C18" s="49">
        <f t="shared" si="1"/>
        <v>0.12053370102318303</v>
      </c>
      <c r="D18" s="49">
        <f t="shared" si="1"/>
        <v>0.12142081524222809</v>
      </c>
      <c r="E18" s="49">
        <f t="shared" si="1"/>
        <v>0.13841632876951487</v>
      </c>
      <c r="F18" s="49">
        <f t="shared" si="1"/>
        <v>0.1277270164201112</v>
      </c>
      <c r="G18" s="49">
        <f t="shared" si="1"/>
        <v>0.08219717418804214</v>
      </c>
      <c r="H18" s="49">
        <f t="shared" si="1"/>
        <v>0.09533789014553466</v>
      </c>
      <c r="I18" s="49">
        <f t="shared" si="1"/>
        <v>0.07169836514862996</v>
      </c>
      <c r="J18" s="49">
        <f t="shared" si="1"/>
        <v>0.10564472780018562</v>
      </c>
      <c r="K18" s="49">
        <f t="shared" si="1"/>
        <v>0.1440330202915371</v>
      </c>
      <c r="L18" s="49">
        <f t="shared" si="1"/>
        <v>0.13067122612406543</v>
      </c>
      <c r="M18" s="49">
        <f t="shared" si="1"/>
        <v>0.1724133630910586</v>
      </c>
      <c r="N18" s="49">
        <f t="shared" si="1"/>
        <v>0.16396880302325048</v>
      </c>
      <c r="O18" s="50">
        <f t="shared" si="1"/>
        <v>0.11950983858578866</v>
      </c>
    </row>
    <row r="19" spans="2:15" ht="12.75">
      <c r="B19" s="47" t="s">
        <v>44</v>
      </c>
      <c r="C19" s="49">
        <f t="shared" si="1"/>
        <v>0.010027162815627657</v>
      </c>
      <c r="D19" s="49">
        <f t="shared" si="1"/>
        <v>0.010509931144835116</v>
      </c>
      <c r="E19" s="49">
        <f t="shared" si="1"/>
        <v>0.008018592407805933</v>
      </c>
      <c r="F19" s="49">
        <f t="shared" si="1"/>
        <v>0.0046695296513296425</v>
      </c>
      <c r="G19" s="49">
        <f t="shared" si="1"/>
        <v>0.008340844853523136</v>
      </c>
      <c r="H19" s="49">
        <f t="shared" si="1"/>
        <v>0.010776841878661212</v>
      </c>
      <c r="I19" s="49">
        <f t="shared" si="1"/>
        <v>0.011534849237701154</v>
      </c>
      <c r="J19" s="49">
        <f t="shared" si="1"/>
        <v>0.01140112590364066</v>
      </c>
      <c r="K19" s="49">
        <f t="shared" si="1"/>
        <v>0.010749306236259075</v>
      </c>
      <c r="L19" s="49">
        <f t="shared" si="1"/>
        <v>0.008688588758975302</v>
      </c>
      <c r="M19" s="49">
        <f t="shared" si="1"/>
        <v>0.00825830645072695</v>
      </c>
      <c r="N19" s="49">
        <f t="shared" si="1"/>
        <v>0.006613408260940961</v>
      </c>
      <c r="O19" s="50">
        <f t="shared" si="1"/>
        <v>0.009338841713665523</v>
      </c>
    </row>
    <row r="20" spans="2:15" ht="12.75">
      <c r="B20" s="47" t="s">
        <v>45</v>
      </c>
      <c r="C20" s="49">
        <f t="shared" si="1"/>
        <v>0.006753871053459813</v>
      </c>
      <c r="D20" s="49">
        <f t="shared" si="1"/>
        <v>0.008825155898453403</v>
      </c>
      <c r="E20" s="49">
        <f t="shared" si="1"/>
        <v>0.010190966749212663</v>
      </c>
      <c r="F20" s="49">
        <f t="shared" si="1"/>
        <v>0.011652527998712012</v>
      </c>
      <c r="G20" s="49">
        <f t="shared" si="1"/>
        <v>0.007371878582271846</v>
      </c>
      <c r="H20" s="49">
        <f t="shared" si="1"/>
        <v>0.007437539195997859</v>
      </c>
      <c r="I20" s="49">
        <f t="shared" si="1"/>
        <v>0.007389072686857691</v>
      </c>
      <c r="J20" s="49">
        <f t="shared" si="1"/>
        <v>0.005832659948324516</v>
      </c>
      <c r="K20" s="49">
        <f t="shared" si="1"/>
        <v>0.007330090870981713</v>
      </c>
      <c r="L20" s="49">
        <f t="shared" si="1"/>
        <v>0.006877257692307403</v>
      </c>
      <c r="M20" s="49">
        <f t="shared" si="1"/>
        <v>0.010276272760496145</v>
      </c>
      <c r="N20" s="49">
        <f t="shared" si="1"/>
        <v>0.012428191060465632</v>
      </c>
      <c r="O20" s="50">
        <f t="shared" si="1"/>
        <v>0.008313526460480695</v>
      </c>
    </row>
    <row r="24" spans="2:15" s="18" customFormat="1" ht="36.75" customHeight="1">
      <c r="B24" s="98" t="s">
        <v>35</v>
      </c>
      <c r="C24" s="98"/>
      <c r="D24" s="98"/>
      <c r="E24" s="98"/>
      <c r="F24" s="98"/>
      <c r="G24" s="98"/>
      <c r="H24" s="98"/>
      <c r="I24" s="98"/>
      <c r="J24" s="98"/>
      <c r="K24" s="17"/>
      <c r="L24" s="17"/>
      <c r="M24" s="17"/>
      <c r="N24" s="17"/>
      <c r="O24" s="17"/>
    </row>
    <row r="25" spans="2:15" s="18" customFormat="1" ht="30.75" customHeight="1">
      <c r="B25" s="98" t="s">
        <v>36</v>
      </c>
      <c r="C25" s="98"/>
      <c r="D25" s="98"/>
      <c r="E25" s="98"/>
      <c r="F25" s="98"/>
      <c r="G25" s="98"/>
      <c r="H25" s="98"/>
      <c r="I25" s="98"/>
      <c r="J25" s="98"/>
      <c r="K25" s="17"/>
      <c r="L25" s="17"/>
      <c r="M25" s="17"/>
      <c r="N25" s="17"/>
      <c r="O25" s="17"/>
    </row>
    <row r="26" spans="2:15" s="20" customFormat="1" ht="18" customHeight="1">
      <c r="B26" s="99"/>
      <c r="C26" s="99"/>
      <c r="D26" s="99"/>
      <c r="E26" s="99"/>
      <c r="F26" s="99"/>
      <c r="G26" s="99"/>
      <c r="H26" s="99"/>
      <c r="I26" s="27"/>
      <c r="J26" s="27"/>
      <c r="K26" s="19"/>
      <c r="L26" s="19"/>
      <c r="M26" s="19"/>
      <c r="N26" s="19"/>
      <c r="O26" s="19"/>
    </row>
    <row r="27" s="20" customFormat="1" ht="18" customHeight="1">
      <c r="B27" s="20" t="s">
        <v>29</v>
      </c>
    </row>
  </sheetData>
  <sheetProtection/>
  <mergeCells count="3">
    <mergeCell ref="B24:J24"/>
    <mergeCell ref="B25:J25"/>
    <mergeCell ref="B26:H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31"/>
    <pageSetUpPr fitToPage="1"/>
  </sheetPr>
  <dimension ref="A1:N33"/>
  <sheetViews>
    <sheetView zoomScalePageLayoutView="0" workbookViewId="0" topLeftCell="A1">
      <selection activeCell="H22" sqref="H22:H23"/>
    </sheetView>
  </sheetViews>
  <sheetFormatPr defaultColWidth="9.140625" defaultRowHeight="12.75"/>
  <cols>
    <col min="1" max="1" width="20.421875" style="1" customWidth="1"/>
    <col min="2" max="13" width="11.7109375" style="1" customWidth="1"/>
    <col min="14" max="14" width="15.28125" style="1" customWidth="1"/>
    <col min="15" max="15" width="11.00390625" style="1" bestFit="1" customWidth="1"/>
    <col min="16" max="16384" width="9.140625" style="1" customWidth="1"/>
  </cols>
  <sheetData>
    <row r="1" spans="1:14" ht="27" customHeight="1">
      <c r="A1" s="101" t="s">
        <v>0</v>
      </c>
      <c r="B1" s="101"/>
      <c r="C1" s="101"/>
      <c r="D1" s="101"/>
      <c r="E1" s="101"/>
      <c r="F1" s="101"/>
      <c r="G1" s="101"/>
      <c r="H1" s="101"/>
      <c r="I1" s="101"/>
      <c r="J1" s="101"/>
      <c r="K1" s="101"/>
      <c r="L1" s="101"/>
      <c r="M1" s="101"/>
      <c r="N1" s="101"/>
    </row>
    <row r="2" spans="1:14" s="2" customFormat="1" ht="26.25" customHeight="1">
      <c r="A2" s="102" t="s">
        <v>1</v>
      </c>
      <c r="B2" s="102"/>
      <c r="C2" s="102"/>
      <c r="D2" s="102"/>
      <c r="E2" s="102"/>
      <c r="F2" s="102"/>
      <c r="G2" s="102"/>
      <c r="H2" s="102"/>
      <c r="I2" s="102"/>
      <c r="J2" s="102"/>
      <c r="K2" s="102"/>
      <c r="L2" s="102"/>
      <c r="M2" s="102"/>
      <c r="N2" s="102"/>
    </row>
    <row r="3" spans="1:14" s="2" customFormat="1" ht="17.25" customHeight="1">
      <c r="A3" s="103" t="s">
        <v>2</v>
      </c>
      <c r="B3" s="103"/>
      <c r="C3" s="103"/>
      <c r="D3" s="103"/>
      <c r="E3" s="103"/>
      <c r="F3" s="103"/>
      <c r="G3" s="103"/>
      <c r="H3" s="103"/>
      <c r="I3" s="103"/>
      <c r="J3" s="103"/>
      <c r="K3" s="103"/>
      <c r="L3" s="103"/>
      <c r="M3" s="103"/>
      <c r="N3" s="103"/>
    </row>
    <row r="5" spans="1:14" s="18" customFormat="1" ht="41.25" customHeight="1">
      <c r="A5" s="98" t="s">
        <v>30</v>
      </c>
      <c r="B5" s="98"/>
      <c r="C5" s="98"/>
      <c r="D5" s="98"/>
      <c r="E5" s="98"/>
      <c r="F5" s="98"/>
      <c r="G5" s="98"/>
      <c r="H5" s="98"/>
      <c r="I5" s="98"/>
      <c r="J5" s="17"/>
      <c r="K5" s="17"/>
      <c r="L5" s="17"/>
      <c r="M5" s="17"/>
      <c r="N5" s="17"/>
    </row>
    <row r="6" spans="1:14" s="18" customFormat="1" ht="15.75" customHeight="1">
      <c r="A6" s="98" t="s">
        <v>3</v>
      </c>
      <c r="B6" s="98"/>
      <c r="C6" s="98"/>
      <c r="D6" s="98"/>
      <c r="E6" s="98"/>
      <c r="F6" s="98"/>
      <c r="G6" s="98"/>
      <c r="H6" s="98"/>
      <c r="I6" s="98"/>
      <c r="J6" s="17"/>
      <c r="K6" s="17"/>
      <c r="L6" s="17"/>
      <c r="M6" s="17"/>
      <c r="N6" s="17"/>
    </row>
    <row r="7" spans="1:14" s="20" customFormat="1" ht="12" customHeight="1">
      <c r="A7" s="104" t="s">
        <v>4</v>
      </c>
      <c r="B7" s="104"/>
      <c r="C7" s="104"/>
      <c r="D7" s="104"/>
      <c r="E7" s="104"/>
      <c r="F7" s="104"/>
      <c r="G7" s="104"/>
      <c r="H7" s="104"/>
      <c r="I7" s="104"/>
      <c r="J7" s="19"/>
      <c r="K7" s="19"/>
      <c r="L7" s="19"/>
      <c r="M7" s="19"/>
      <c r="N7" s="19"/>
    </row>
    <row r="8" spans="1:14" ht="15.75" customHeight="1">
      <c r="A8" s="100" t="s">
        <v>5</v>
      </c>
      <c r="B8" s="100"/>
      <c r="C8" s="100"/>
      <c r="D8" s="100"/>
      <c r="E8" s="100"/>
      <c r="F8" s="100"/>
      <c r="G8" s="100"/>
      <c r="H8" s="100"/>
      <c r="I8" s="100"/>
      <c r="J8" s="100"/>
      <c r="K8" s="100"/>
      <c r="L8" s="100"/>
      <c r="M8" s="100"/>
      <c r="N8" s="100"/>
    </row>
    <row r="9" spans="1:14" ht="7.5" customHeight="1">
      <c r="A9" s="3"/>
      <c r="B9" s="3"/>
      <c r="C9" s="3"/>
      <c r="D9" s="3"/>
      <c r="E9" s="3"/>
      <c r="F9" s="3"/>
      <c r="G9" s="3"/>
      <c r="H9" s="3"/>
      <c r="I9" s="3"/>
      <c r="J9" s="3"/>
      <c r="K9" s="3"/>
      <c r="L9" s="3"/>
      <c r="M9" s="3"/>
      <c r="N9" s="3"/>
    </row>
    <row r="10" spans="1:14" ht="12" customHeight="1">
      <c r="A10" s="4" t="s">
        <v>6</v>
      </c>
      <c r="B10" s="5" t="s">
        <v>7</v>
      </c>
      <c r="C10" s="5" t="s">
        <v>8</v>
      </c>
      <c r="D10" s="5" t="s">
        <v>9</v>
      </c>
      <c r="E10" s="5" t="s">
        <v>10</v>
      </c>
      <c r="F10" s="5" t="s">
        <v>11</v>
      </c>
      <c r="G10" s="5" t="s">
        <v>12</v>
      </c>
      <c r="H10" s="5" t="s">
        <v>13</v>
      </c>
      <c r="I10" s="5" t="s">
        <v>14</v>
      </c>
      <c r="J10" s="5" t="s">
        <v>15</v>
      </c>
      <c r="K10" s="5" t="s">
        <v>16</v>
      </c>
      <c r="L10" s="5" t="s">
        <v>17</v>
      </c>
      <c r="M10" s="5" t="s">
        <v>18</v>
      </c>
      <c r="N10" s="5" t="s">
        <v>19</v>
      </c>
    </row>
    <row r="11" spans="1:14" ht="12" customHeight="1">
      <c r="A11" s="6" t="s">
        <v>20</v>
      </c>
      <c r="B11" s="7">
        <v>7849313</v>
      </c>
      <c r="C11" s="7">
        <v>7813021</v>
      </c>
      <c r="D11" s="7">
        <v>8374002</v>
      </c>
      <c r="E11" s="7">
        <v>9522593</v>
      </c>
      <c r="F11" s="7">
        <v>10501338</v>
      </c>
      <c r="G11" s="7">
        <v>12760416</v>
      </c>
      <c r="H11" s="7">
        <v>13412389</v>
      </c>
      <c r="I11" s="7">
        <v>14940139</v>
      </c>
      <c r="J11" s="7">
        <v>12421762</v>
      </c>
      <c r="K11" s="7">
        <v>10931919</v>
      </c>
      <c r="L11" s="7">
        <v>7505148</v>
      </c>
      <c r="M11" s="7">
        <v>8068226</v>
      </c>
      <c r="N11" s="8">
        <f aca="true" t="shared" si="0" ref="N11:N17">SUM(B11:M11)</f>
        <v>124100266</v>
      </c>
    </row>
    <row r="12" spans="1:14" ht="12" customHeight="1">
      <c r="A12" s="6" t="s">
        <v>21</v>
      </c>
      <c r="B12" s="7">
        <v>9968034</v>
      </c>
      <c r="C12" s="7">
        <v>9263412</v>
      </c>
      <c r="D12" s="7">
        <v>7758555</v>
      </c>
      <c r="E12" s="7">
        <v>8185649</v>
      </c>
      <c r="F12" s="7">
        <v>9848789</v>
      </c>
      <c r="G12" s="7">
        <v>9597047</v>
      </c>
      <c r="H12" s="7">
        <v>10321098</v>
      </c>
      <c r="I12" s="7">
        <v>10361705</v>
      </c>
      <c r="J12" s="7">
        <v>9995322</v>
      </c>
      <c r="K12" s="7">
        <v>9280970</v>
      </c>
      <c r="L12" s="7">
        <v>8257738</v>
      </c>
      <c r="M12" s="7">
        <v>10229656</v>
      </c>
      <c r="N12" s="8">
        <f t="shared" si="0"/>
        <v>113067975</v>
      </c>
    </row>
    <row r="13" spans="1:14" ht="12" customHeight="1">
      <c r="A13" s="6" t="s">
        <v>22</v>
      </c>
      <c r="B13" s="7">
        <v>3490286</v>
      </c>
      <c r="C13" s="7">
        <v>3371425</v>
      </c>
      <c r="D13" s="7">
        <v>3433959</v>
      </c>
      <c r="E13" s="7">
        <v>1783872</v>
      </c>
      <c r="F13" s="7">
        <v>3427892</v>
      </c>
      <c r="G13" s="7">
        <v>3480190</v>
      </c>
      <c r="H13" s="7">
        <v>3579790</v>
      </c>
      <c r="I13" s="7">
        <v>3584319</v>
      </c>
      <c r="J13" s="7">
        <v>3475015</v>
      </c>
      <c r="K13" s="7">
        <v>3608165</v>
      </c>
      <c r="L13" s="7">
        <v>3507830</v>
      </c>
      <c r="M13" s="7">
        <v>3600115</v>
      </c>
      <c r="N13" s="8">
        <f t="shared" si="0"/>
        <v>40342858</v>
      </c>
    </row>
    <row r="14" spans="1:14" s="9" customFormat="1" ht="12" customHeight="1">
      <c r="A14" s="6" t="s">
        <v>23</v>
      </c>
      <c r="B14" s="7">
        <v>243831</v>
      </c>
      <c r="C14" s="7">
        <v>240052</v>
      </c>
      <c r="D14" s="7">
        <v>283263</v>
      </c>
      <c r="E14" s="7">
        <v>294934</v>
      </c>
      <c r="F14" s="7">
        <v>377854</v>
      </c>
      <c r="G14" s="7">
        <v>280574</v>
      </c>
      <c r="H14" s="7">
        <v>215740</v>
      </c>
      <c r="I14" s="7">
        <v>149816</v>
      </c>
      <c r="J14" s="7">
        <v>194599</v>
      </c>
      <c r="K14" s="7">
        <v>200259</v>
      </c>
      <c r="L14" s="7">
        <v>225748</v>
      </c>
      <c r="M14" s="7">
        <v>300424</v>
      </c>
      <c r="N14" s="8">
        <f t="shared" si="0"/>
        <v>3007094</v>
      </c>
    </row>
    <row r="15" spans="1:14" ht="12" customHeight="1">
      <c r="A15" s="6" t="s">
        <v>24</v>
      </c>
      <c r="B15" s="7">
        <v>27902</v>
      </c>
      <c r="C15" s="7">
        <v>27223</v>
      </c>
      <c r="D15" s="7">
        <v>30024</v>
      </c>
      <c r="E15" s="7">
        <v>44588</v>
      </c>
      <c r="F15" s="7">
        <v>55196</v>
      </c>
      <c r="G15" s="7">
        <v>108187</v>
      </c>
      <c r="H15" s="7">
        <v>84792</v>
      </c>
      <c r="I15" s="7">
        <v>91183</v>
      </c>
      <c r="J15" s="7">
        <v>56755</v>
      </c>
      <c r="K15" s="7">
        <v>40670</v>
      </c>
      <c r="L15" s="7">
        <v>109080</v>
      </c>
      <c r="M15" s="7">
        <v>128243</v>
      </c>
      <c r="N15" s="8">
        <f t="shared" si="0"/>
        <v>803843</v>
      </c>
    </row>
    <row r="16" spans="1:14" ht="12" customHeight="1">
      <c r="A16" s="6" t="s">
        <v>25</v>
      </c>
      <c r="B16" s="7">
        <v>121892</v>
      </c>
      <c r="C16" s="7">
        <v>90055</v>
      </c>
      <c r="D16" s="7">
        <v>110382</v>
      </c>
      <c r="E16" s="7">
        <v>115189</v>
      </c>
      <c r="F16" s="7">
        <v>113920</v>
      </c>
      <c r="G16" s="7">
        <v>106267</v>
      </c>
      <c r="H16" s="7">
        <v>112719</v>
      </c>
      <c r="I16" s="7">
        <v>118759</v>
      </c>
      <c r="J16" s="7">
        <v>114588</v>
      </c>
      <c r="K16" s="7">
        <v>113986</v>
      </c>
      <c r="L16" s="7">
        <v>96742</v>
      </c>
      <c r="M16" s="7">
        <v>115175</v>
      </c>
      <c r="N16" s="8">
        <f t="shared" si="0"/>
        <v>1329674</v>
      </c>
    </row>
    <row r="17" spans="1:14" ht="12" customHeight="1">
      <c r="A17" s="6" t="s">
        <v>26</v>
      </c>
      <c r="B17" s="10">
        <v>0</v>
      </c>
      <c r="C17" s="10">
        <v>0</v>
      </c>
      <c r="D17" s="10">
        <v>0</v>
      </c>
      <c r="E17" s="10">
        <v>0</v>
      </c>
      <c r="F17" s="10">
        <v>0</v>
      </c>
      <c r="G17" s="10"/>
      <c r="H17" s="10">
        <v>0</v>
      </c>
      <c r="I17" s="10">
        <v>0</v>
      </c>
      <c r="J17" s="10">
        <v>0</v>
      </c>
      <c r="K17" s="10">
        <v>0</v>
      </c>
      <c r="L17" s="10">
        <v>0</v>
      </c>
      <c r="M17" s="10">
        <v>0</v>
      </c>
      <c r="N17" s="11">
        <f t="shared" si="0"/>
        <v>0</v>
      </c>
    </row>
    <row r="18" spans="1:14" ht="12">
      <c r="A18" s="6" t="s">
        <v>27</v>
      </c>
      <c r="B18" s="7">
        <f aca="true" t="shared" si="1" ref="B18:N18">SUM(B11:B17)</f>
        <v>21701258</v>
      </c>
      <c r="C18" s="7">
        <f t="shared" si="1"/>
        <v>20805188</v>
      </c>
      <c r="D18" s="7">
        <f t="shared" si="1"/>
        <v>19990185</v>
      </c>
      <c r="E18" s="7">
        <f t="shared" si="1"/>
        <v>19946825</v>
      </c>
      <c r="F18" s="7">
        <f t="shared" si="1"/>
        <v>24324989</v>
      </c>
      <c r="G18" s="7">
        <f t="shared" si="1"/>
        <v>26332681</v>
      </c>
      <c r="H18" s="7">
        <f t="shared" si="1"/>
        <v>27726528</v>
      </c>
      <c r="I18" s="7">
        <f t="shared" si="1"/>
        <v>29245921</v>
      </c>
      <c r="J18" s="7">
        <f t="shared" si="1"/>
        <v>26258041</v>
      </c>
      <c r="K18" s="7">
        <f t="shared" si="1"/>
        <v>24175969</v>
      </c>
      <c r="L18" s="7">
        <f t="shared" si="1"/>
        <v>19702286</v>
      </c>
      <c r="M18" s="7">
        <f t="shared" si="1"/>
        <v>22441839</v>
      </c>
      <c r="N18" s="8">
        <f t="shared" si="1"/>
        <v>282651710</v>
      </c>
    </row>
    <row r="19" spans="2:7" ht="12">
      <c r="B19" s="12"/>
      <c r="C19" s="12"/>
      <c r="D19" s="12"/>
      <c r="E19" s="12"/>
      <c r="F19" s="12"/>
      <c r="G19" s="12"/>
    </row>
    <row r="20" spans="1:14" ht="15.75" customHeight="1">
      <c r="A20" s="100" t="s">
        <v>28</v>
      </c>
      <c r="B20" s="100"/>
      <c r="C20" s="100"/>
      <c r="D20" s="100"/>
      <c r="E20" s="100"/>
      <c r="F20" s="100"/>
      <c r="G20" s="100"/>
      <c r="H20" s="100"/>
      <c r="I20" s="100"/>
      <c r="J20" s="100"/>
      <c r="K20" s="100"/>
      <c r="L20" s="100"/>
      <c r="M20" s="100"/>
      <c r="N20" s="100"/>
    </row>
    <row r="21" spans="1:14" ht="7.5" customHeight="1">
      <c r="A21" s="3"/>
      <c r="B21" s="3"/>
      <c r="C21" s="3"/>
      <c r="D21" s="3"/>
      <c r="E21" s="3"/>
      <c r="F21" s="3"/>
      <c r="G21" s="3"/>
      <c r="H21" s="3"/>
      <c r="I21" s="3"/>
      <c r="J21" s="3"/>
      <c r="K21" s="3"/>
      <c r="L21" s="3"/>
      <c r="M21" s="3"/>
      <c r="N21" s="3"/>
    </row>
    <row r="22" spans="1:14" ht="12" customHeight="1">
      <c r="A22" s="4" t="s">
        <v>6</v>
      </c>
      <c r="B22" s="5" t="s">
        <v>7</v>
      </c>
      <c r="C22" s="5" t="s">
        <v>8</v>
      </c>
      <c r="D22" s="5" t="s">
        <v>9</v>
      </c>
      <c r="E22" s="5" t="s">
        <v>10</v>
      </c>
      <c r="F22" s="5" t="s">
        <v>11</v>
      </c>
      <c r="G22" s="5" t="s">
        <v>12</v>
      </c>
      <c r="H22" s="5" t="s">
        <v>13</v>
      </c>
      <c r="I22" s="5" t="s">
        <v>14</v>
      </c>
      <c r="J22" s="5" t="s">
        <v>15</v>
      </c>
      <c r="K22" s="5" t="s">
        <v>16</v>
      </c>
      <c r="L22" s="5" t="s">
        <v>17</v>
      </c>
      <c r="M22" s="5" t="s">
        <v>18</v>
      </c>
      <c r="N22" s="5" t="s">
        <v>19</v>
      </c>
    </row>
    <row r="23" spans="1:14" ht="12" customHeight="1">
      <c r="A23" s="6" t="s">
        <v>20</v>
      </c>
      <c r="B23" s="13">
        <f aca="true" t="shared" si="2" ref="B23:N23">B11/B$18</f>
        <v>0.3616985245740132</v>
      </c>
      <c r="C23" s="13">
        <f t="shared" si="2"/>
        <v>0.3755323431828638</v>
      </c>
      <c r="D23" s="13">
        <f t="shared" si="2"/>
        <v>0.4189056779614596</v>
      </c>
      <c r="E23" s="13">
        <f t="shared" si="2"/>
        <v>0.47739893441688086</v>
      </c>
      <c r="F23" s="13">
        <f t="shared" si="2"/>
        <v>0.4317098766211158</v>
      </c>
      <c r="G23" s="13">
        <f t="shared" si="2"/>
        <v>0.4845847637010451</v>
      </c>
      <c r="H23" s="13">
        <f t="shared" si="2"/>
        <v>0.48373849765827154</v>
      </c>
      <c r="I23" s="13">
        <f t="shared" si="2"/>
        <v>0.5108452218003324</v>
      </c>
      <c r="J23" s="13">
        <f t="shared" si="2"/>
        <v>0.4730650698580294</v>
      </c>
      <c r="K23" s="13">
        <f t="shared" si="2"/>
        <v>0.45218121350172147</v>
      </c>
      <c r="L23" s="13">
        <f t="shared" si="2"/>
        <v>0.3809277766041971</v>
      </c>
      <c r="M23" s="13">
        <f t="shared" si="2"/>
        <v>0.3595171500873881</v>
      </c>
      <c r="N23" s="14">
        <f t="shared" si="2"/>
        <v>0.43905719162286333</v>
      </c>
    </row>
    <row r="24" spans="1:14" ht="12" customHeight="1">
      <c r="A24" s="6" t="s">
        <v>21</v>
      </c>
      <c r="B24" s="13">
        <f aca="true" t="shared" si="3" ref="B24:N24">B12/B$18</f>
        <v>0.4593297771032444</v>
      </c>
      <c r="C24" s="13">
        <f t="shared" si="3"/>
        <v>0.44524529170320404</v>
      </c>
      <c r="D24" s="13">
        <f t="shared" si="3"/>
        <v>0.3881182190159821</v>
      </c>
      <c r="E24" s="13">
        <f t="shared" si="3"/>
        <v>0.410373530624548</v>
      </c>
      <c r="F24" s="13">
        <f t="shared" si="3"/>
        <v>0.4048835952197142</v>
      </c>
      <c r="G24" s="13">
        <f t="shared" si="3"/>
        <v>0.36445385109096945</v>
      </c>
      <c r="H24" s="13">
        <f t="shared" si="3"/>
        <v>0.37224631948147274</v>
      </c>
      <c r="I24" s="13">
        <f t="shared" si="3"/>
        <v>0.35429573238606504</v>
      </c>
      <c r="J24" s="13">
        <f t="shared" si="3"/>
        <v>0.38065756695253844</v>
      </c>
      <c r="K24" s="13">
        <f t="shared" si="3"/>
        <v>0.3838923684920344</v>
      </c>
      <c r="L24" s="13">
        <f t="shared" si="3"/>
        <v>0.4191258821438284</v>
      </c>
      <c r="M24" s="13">
        <f t="shared" si="3"/>
        <v>0.4558296670785313</v>
      </c>
      <c r="N24" s="14">
        <f t="shared" si="3"/>
        <v>0.40002579499695934</v>
      </c>
    </row>
    <row r="25" spans="1:14" ht="12" customHeight="1">
      <c r="A25" s="6" t="s">
        <v>22</v>
      </c>
      <c r="B25" s="13">
        <f aca="true" t="shared" si="4" ref="B25:N25">B13/B$18</f>
        <v>0.16083334892382736</v>
      </c>
      <c r="C25" s="13">
        <f t="shared" si="4"/>
        <v>0.16204732204294428</v>
      </c>
      <c r="D25" s="13">
        <f t="shared" si="4"/>
        <v>0.17178225214023782</v>
      </c>
      <c r="E25" s="13">
        <f t="shared" si="4"/>
        <v>0.08943137567006278</v>
      </c>
      <c r="F25" s="13">
        <f t="shared" si="4"/>
        <v>0.14092059815525507</v>
      </c>
      <c r="G25" s="13">
        <f t="shared" si="4"/>
        <v>0.13216238787079826</v>
      </c>
      <c r="H25" s="13">
        <f t="shared" si="4"/>
        <v>0.1291106481128831</v>
      </c>
      <c r="I25" s="13">
        <f t="shared" si="4"/>
        <v>0.1225579115802166</v>
      </c>
      <c r="J25" s="13">
        <f t="shared" si="4"/>
        <v>0.1323409846149604</v>
      </c>
      <c r="K25" s="13">
        <f t="shared" si="4"/>
        <v>0.14924593094903454</v>
      </c>
      <c r="L25" s="13">
        <f t="shared" si="4"/>
        <v>0.1780417764720297</v>
      </c>
      <c r="M25" s="13">
        <f t="shared" si="4"/>
        <v>0.16041978556213687</v>
      </c>
      <c r="N25" s="14">
        <f t="shared" si="4"/>
        <v>0.14272992723093733</v>
      </c>
    </row>
    <row r="26" spans="1:14" s="9" customFormat="1" ht="12" customHeight="1">
      <c r="A26" s="6" t="s">
        <v>23</v>
      </c>
      <c r="B26" s="13">
        <f aca="true" t="shared" si="5" ref="B26:N26">B14/B$18</f>
        <v>0.011235800247156178</v>
      </c>
      <c r="C26" s="13">
        <f t="shared" si="5"/>
        <v>0.011538083674129741</v>
      </c>
      <c r="D26" s="13">
        <f t="shared" si="5"/>
        <v>0.014170103978527462</v>
      </c>
      <c r="E26" s="13">
        <f t="shared" si="5"/>
        <v>0.014786012310229824</v>
      </c>
      <c r="F26" s="13">
        <f t="shared" si="5"/>
        <v>0.015533573314257202</v>
      </c>
      <c r="G26" s="13">
        <f t="shared" si="5"/>
        <v>0.010654972807364355</v>
      </c>
      <c r="H26" s="13">
        <f t="shared" si="5"/>
        <v>0.007780995875141669</v>
      </c>
      <c r="I26" s="13">
        <f t="shared" si="5"/>
        <v>0.005122628895838158</v>
      </c>
      <c r="J26" s="13">
        <f t="shared" si="5"/>
        <v>0.007411025064664954</v>
      </c>
      <c r="K26" s="13">
        <f t="shared" si="5"/>
        <v>0.008283390833269186</v>
      </c>
      <c r="L26" s="13">
        <f t="shared" si="5"/>
        <v>0.011457959751472494</v>
      </c>
      <c r="M26" s="13">
        <f t="shared" si="5"/>
        <v>0.013386781716061683</v>
      </c>
      <c r="N26" s="14">
        <f t="shared" si="5"/>
        <v>0.01063886717685168</v>
      </c>
    </row>
    <row r="27" spans="1:14" ht="12" customHeight="1">
      <c r="A27" s="6" t="s">
        <v>24</v>
      </c>
      <c r="B27" s="13">
        <f aca="true" t="shared" si="6" ref="B27:N27">B15/B$18</f>
        <v>0.0012857319147120412</v>
      </c>
      <c r="C27" s="13">
        <f t="shared" si="6"/>
        <v>0.0013084717138821336</v>
      </c>
      <c r="D27" s="13">
        <f t="shared" si="6"/>
        <v>0.0015019370756198605</v>
      </c>
      <c r="E27" s="13">
        <f t="shared" si="6"/>
        <v>0.002235343218782939</v>
      </c>
      <c r="F27" s="13">
        <f t="shared" si="6"/>
        <v>0.002269106884282661</v>
      </c>
      <c r="G27" s="13">
        <f t="shared" si="6"/>
        <v>0.00410846886422237</v>
      </c>
      <c r="H27" s="13">
        <f t="shared" si="6"/>
        <v>0.003058154270163217</v>
      </c>
      <c r="I27" s="13">
        <f t="shared" si="6"/>
        <v>0.0031178023082261627</v>
      </c>
      <c r="J27" s="13">
        <f t="shared" si="6"/>
        <v>0.0021614331396618658</v>
      </c>
      <c r="K27" s="13">
        <f t="shared" si="6"/>
        <v>0.0016822490134728416</v>
      </c>
      <c r="L27" s="13">
        <f t="shared" si="6"/>
        <v>0.005536413388781383</v>
      </c>
      <c r="M27" s="13">
        <f t="shared" si="6"/>
        <v>0.0057144603880279156</v>
      </c>
      <c r="N27" s="14">
        <f t="shared" si="6"/>
        <v>0.002843934678477622</v>
      </c>
    </row>
    <row r="28" spans="1:14" ht="12" customHeight="1">
      <c r="A28" s="6" t="s">
        <v>25</v>
      </c>
      <c r="B28" s="13">
        <f aca="true" t="shared" si="7" ref="B28:N28">B16/B$18</f>
        <v>0.005616817237046811</v>
      </c>
      <c r="C28" s="13">
        <f t="shared" si="7"/>
        <v>0.004328487682975996</v>
      </c>
      <c r="D28" s="13">
        <f t="shared" si="7"/>
        <v>0.005521809828173176</v>
      </c>
      <c r="E28" s="13">
        <f t="shared" si="7"/>
        <v>0.005774803759495559</v>
      </c>
      <c r="F28" s="13">
        <f t="shared" si="7"/>
        <v>0.0046832498053750405</v>
      </c>
      <c r="G28" s="13">
        <f t="shared" si="7"/>
        <v>0.0040355556656004755</v>
      </c>
      <c r="H28" s="13">
        <f t="shared" si="7"/>
        <v>0.0040653846020677386</v>
      </c>
      <c r="I28" s="13">
        <f t="shared" si="7"/>
        <v>0.0040607030293215935</v>
      </c>
      <c r="J28" s="13">
        <f t="shared" si="7"/>
        <v>0.004363920370144901</v>
      </c>
      <c r="K28" s="13">
        <f t="shared" si="7"/>
        <v>0.004714847210467552</v>
      </c>
      <c r="L28" s="13">
        <f t="shared" si="7"/>
        <v>0.004910191639690947</v>
      </c>
      <c r="M28" s="13">
        <f t="shared" si="7"/>
        <v>0.005132155167854114</v>
      </c>
      <c r="N28" s="14">
        <f t="shared" si="7"/>
        <v>0.004704284293910693</v>
      </c>
    </row>
    <row r="29" spans="1:14" ht="12" customHeight="1">
      <c r="A29" s="6" t="s">
        <v>26</v>
      </c>
      <c r="B29" s="13">
        <f aca="true" t="shared" si="8" ref="B29:N29">B17/B$18</f>
        <v>0</v>
      </c>
      <c r="C29" s="13">
        <f t="shared" si="8"/>
        <v>0</v>
      </c>
      <c r="D29" s="13">
        <f t="shared" si="8"/>
        <v>0</v>
      </c>
      <c r="E29" s="13">
        <f t="shared" si="8"/>
        <v>0</v>
      </c>
      <c r="F29" s="13">
        <f t="shared" si="8"/>
        <v>0</v>
      </c>
      <c r="G29" s="13">
        <f t="shared" si="8"/>
        <v>0</v>
      </c>
      <c r="H29" s="13">
        <f t="shared" si="8"/>
        <v>0</v>
      </c>
      <c r="I29" s="13">
        <f t="shared" si="8"/>
        <v>0</v>
      </c>
      <c r="J29" s="13">
        <f t="shared" si="8"/>
        <v>0</v>
      </c>
      <c r="K29" s="13">
        <f t="shared" si="8"/>
        <v>0</v>
      </c>
      <c r="L29" s="13">
        <f t="shared" si="8"/>
        <v>0</v>
      </c>
      <c r="M29" s="13">
        <f t="shared" si="8"/>
        <v>0</v>
      </c>
      <c r="N29" s="14">
        <f t="shared" si="8"/>
        <v>0</v>
      </c>
    </row>
    <row r="30" spans="1:14" ht="12">
      <c r="A30" s="6" t="s">
        <v>27</v>
      </c>
      <c r="B30" s="15">
        <f aca="true" t="shared" si="9" ref="B30:N30">SUM(B23:B29)</f>
        <v>1</v>
      </c>
      <c r="C30" s="15">
        <f t="shared" si="9"/>
        <v>1</v>
      </c>
      <c r="D30" s="15">
        <f t="shared" si="9"/>
        <v>1</v>
      </c>
      <c r="E30" s="15">
        <f t="shared" si="9"/>
        <v>1</v>
      </c>
      <c r="F30" s="15">
        <f t="shared" si="9"/>
        <v>0.9999999999999999</v>
      </c>
      <c r="G30" s="15">
        <f t="shared" si="9"/>
        <v>1</v>
      </c>
      <c r="H30" s="15">
        <f t="shared" si="9"/>
        <v>1</v>
      </c>
      <c r="I30" s="15">
        <f t="shared" si="9"/>
        <v>0.9999999999999999</v>
      </c>
      <c r="J30" s="15">
        <f t="shared" si="9"/>
        <v>1</v>
      </c>
      <c r="K30" s="15">
        <f t="shared" si="9"/>
        <v>1</v>
      </c>
      <c r="L30" s="15">
        <f t="shared" si="9"/>
        <v>1</v>
      </c>
      <c r="M30" s="15">
        <f t="shared" si="9"/>
        <v>1</v>
      </c>
      <c r="N30" s="16">
        <f t="shared" si="9"/>
        <v>1</v>
      </c>
    </row>
    <row r="33" ht="12">
      <c r="A33" s="1" t="s">
        <v>29</v>
      </c>
    </row>
  </sheetData>
  <sheetProtection/>
  <mergeCells count="8">
    <mergeCell ref="A8:N8"/>
    <mergeCell ref="A20:N20"/>
    <mergeCell ref="A1:N1"/>
    <mergeCell ref="A2:N2"/>
    <mergeCell ref="A3:N3"/>
    <mergeCell ref="A5:I5"/>
    <mergeCell ref="A6:I6"/>
    <mergeCell ref="A7:I7"/>
  </mergeCells>
  <printOptions/>
  <pageMargins left="0.75" right="0.75" top="1" bottom="1" header="0.5" footer="0.5"/>
  <pageSetup fitToHeight="1" fitToWidth="1" horizontalDpi="600" verticalDpi="600" orientation="landscape" scale="70" r:id="rId2"/>
  <headerFooter alignWithMargins="0">
    <oddFooter>&amp;L&amp;F(&amp;A)</oddFooter>
  </headerFooter>
  <drawing r:id="rId1"/>
</worksheet>
</file>

<file path=xl/worksheets/sheet4.xml><?xml version="1.0" encoding="utf-8"?>
<worksheet xmlns="http://schemas.openxmlformats.org/spreadsheetml/2006/main" xmlns:r="http://schemas.openxmlformats.org/officeDocument/2006/relationships">
  <sheetPr>
    <tabColor indexed="43"/>
  </sheetPr>
  <dimension ref="A1:N32"/>
  <sheetViews>
    <sheetView zoomScalePageLayoutView="0" workbookViewId="0" topLeftCell="A1">
      <selection activeCell="N14" sqref="N14"/>
    </sheetView>
  </sheetViews>
  <sheetFormatPr defaultColWidth="9.140625" defaultRowHeight="12.75"/>
  <cols>
    <col min="1" max="1" width="15.140625" style="0" customWidth="1"/>
    <col min="2" max="13" width="9.8515625" style="0" bestFit="1" customWidth="1"/>
    <col min="14" max="14" width="10.8515625" style="0" bestFit="1" customWidth="1"/>
  </cols>
  <sheetData>
    <row r="1" spans="1:14" ht="20.25">
      <c r="A1" s="107" t="s">
        <v>0</v>
      </c>
      <c r="B1" s="107"/>
      <c r="C1" s="107"/>
      <c r="D1" s="107"/>
      <c r="E1" s="107"/>
      <c r="F1" s="107"/>
      <c r="G1" s="107"/>
      <c r="H1" s="107"/>
      <c r="I1" s="107"/>
      <c r="J1" s="107"/>
      <c r="K1" s="107"/>
      <c r="L1" s="107"/>
      <c r="M1" s="107"/>
      <c r="N1" s="107"/>
    </row>
    <row r="2" spans="1:14" ht="20.25">
      <c r="A2" s="108" t="s">
        <v>31</v>
      </c>
      <c r="B2" s="108"/>
      <c r="C2" s="108"/>
      <c r="D2" s="108"/>
      <c r="E2" s="108"/>
      <c r="F2" s="108"/>
      <c r="G2" s="108"/>
      <c r="H2" s="108"/>
      <c r="I2" s="108"/>
      <c r="J2" s="108"/>
      <c r="K2" s="108"/>
      <c r="L2" s="108"/>
      <c r="M2" s="108"/>
      <c r="N2" s="108"/>
    </row>
    <row r="3" spans="1:14" ht="15">
      <c r="A3" s="109" t="s">
        <v>32</v>
      </c>
      <c r="B3" s="109"/>
      <c r="C3" s="109"/>
      <c r="D3" s="109"/>
      <c r="E3" s="109"/>
      <c r="F3" s="109"/>
      <c r="G3" s="109"/>
      <c r="H3" s="109"/>
      <c r="I3" s="109"/>
      <c r="J3" s="109"/>
      <c r="K3" s="109"/>
      <c r="L3" s="109"/>
      <c r="M3" s="109"/>
      <c r="N3" s="109"/>
    </row>
    <row r="4" spans="1:14" ht="12.75">
      <c r="A4" s="20"/>
      <c r="B4" s="20"/>
      <c r="C4" s="20"/>
      <c r="D4" s="20"/>
      <c r="E4" s="20"/>
      <c r="F4" s="20"/>
      <c r="G4" s="20"/>
      <c r="H4" s="20"/>
      <c r="I4" s="20"/>
      <c r="J4" s="20"/>
      <c r="K4" s="20"/>
      <c r="L4" s="20"/>
      <c r="M4" s="20"/>
      <c r="N4" s="20"/>
    </row>
    <row r="5" spans="1:14" ht="18">
      <c r="A5" s="105" t="s">
        <v>5</v>
      </c>
      <c r="B5" s="105"/>
      <c r="C5" s="105"/>
      <c r="D5" s="105"/>
      <c r="E5" s="105"/>
      <c r="F5" s="105"/>
      <c r="G5" s="105"/>
      <c r="H5" s="105"/>
      <c r="I5" s="105"/>
      <c r="J5" s="105"/>
      <c r="K5" s="105"/>
      <c r="L5" s="105"/>
      <c r="M5" s="105"/>
      <c r="N5" s="105"/>
    </row>
    <row r="6" spans="1:14" ht="15">
      <c r="A6" s="21"/>
      <c r="B6" s="21"/>
      <c r="C6" s="21"/>
      <c r="D6" s="21"/>
      <c r="E6" s="21"/>
      <c r="F6" s="21"/>
      <c r="G6" s="21"/>
      <c r="H6" s="21"/>
      <c r="I6" s="21"/>
      <c r="J6" s="21"/>
      <c r="K6" s="21"/>
      <c r="L6" s="21"/>
      <c r="M6" s="21"/>
      <c r="N6" s="21"/>
    </row>
    <row r="7" spans="1:14" ht="12.75">
      <c r="A7" s="29" t="s">
        <v>6</v>
      </c>
      <c r="B7" s="30" t="s">
        <v>7</v>
      </c>
      <c r="C7" s="30" t="s">
        <v>8</v>
      </c>
      <c r="D7" s="30" t="s">
        <v>9</v>
      </c>
      <c r="E7" s="30" t="s">
        <v>10</v>
      </c>
      <c r="F7" s="30" t="s">
        <v>11</v>
      </c>
      <c r="G7" s="30" t="s">
        <v>12</v>
      </c>
      <c r="H7" s="30" t="s">
        <v>13</v>
      </c>
      <c r="I7" s="30" t="s">
        <v>14</v>
      </c>
      <c r="J7" s="30" t="s">
        <v>15</v>
      </c>
      <c r="K7" s="30" t="s">
        <v>16</v>
      </c>
      <c r="L7" s="30" t="s">
        <v>17</v>
      </c>
      <c r="M7" s="30" t="s">
        <v>18</v>
      </c>
      <c r="N7" s="30" t="s">
        <v>19</v>
      </c>
    </row>
    <row r="8" spans="1:14" ht="12.75">
      <c r="A8" s="31" t="s">
        <v>20</v>
      </c>
      <c r="B8" s="32">
        <v>8049658</v>
      </c>
      <c r="C8" s="32">
        <v>7710647</v>
      </c>
      <c r="D8" s="32">
        <v>7886640</v>
      </c>
      <c r="E8" s="32">
        <v>9047699</v>
      </c>
      <c r="F8" s="32">
        <v>10150572</v>
      </c>
      <c r="G8" s="32">
        <v>15146819</v>
      </c>
      <c r="H8" s="32">
        <v>16202648</v>
      </c>
      <c r="I8" s="32">
        <v>16809507</v>
      </c>
      <c r="J8" s="32">
        <v>14811151</v>
      </c>
      <c r="K8" s="32">
        <v>11382053</v>
      </c>
      <c r="L8" s="32">
        <v>8052371</v>
      </c>
      <c r="M8" s="32">
        <v>8013104</v>
      </c>
      <c r="N8" s="33">
        <f>SUM(B8:M8)</f>
        <v>133262869</v>
      </c>
    </row>
    <row r="9" spans="1:14" ht="12.75">
      <c r="A9" s="31" t="s">
        <v>21</v>
      </c>
      <c r="B9" s="32">
        <v>10153074</v>
      </c>
      <c r="C9" s="32">
        <v>8632092</v>
      </c>
      <c r="D9" s="32">
        <v>8313172</v>
      </c>
      <c r="E9" s="32">
        <v>8034612</v>
      </c>
      <c r="F9" s="32">
        <v>9759251</v>
      </c>
      <c r="G9" s="32">
        <v>10027598</v>
      </c>
      <c r="H9" s="32">
        <v>10346801</v>
      </c>
      <c r="I9" s="32">
        <v>10165648</v>
      </c>
      <c r="J9" s="32">
        <v>9965800</v>
      </c>
      <c r="K9" s="32">
        <v>8869941</v>
      </c>
      <c r="L9" s="32">
        <v>9323784</v>
      </c>
      <c r="M9" s="32">
        <v>9903394</v>
      </c>
      <c r="N9" s="33">
        <f aca="true" t="shared" si="0" ref="N9:N14">SUM(B9:M9)</f>
        <v>113495167</v>
      </c>
    </row>
    <row r="10" spans="1:14" ht="12.75">
      <c r="A10" s="31" t="s">
        <v>22</v>
      </c>
      <c r="B10" s="32">
        <v>3635657</v>
      </c>
      <c r="C10" s="32">
        <v>2930503</v>
      </c>
      <c r="D10" s="32">
        <v>2611623</v>
      </c>
      <c r="E10" s="32">
        <v>2181406</v>
      </c>
      <c r="F10" s="32">
        <v>3553576</v>
      </c>
      <c r="G10" s="32">
        <v>3500557</v>
      </c>
      <c r="H10" s="32">
        <v>3598345</v>
      </c>
      <c r="I10" s="32">
        <v>3573046</v>
      </c>
      <c r="J10" s="32">
        <v>3459699</v>
      </c>
      <c r="K10" s="32">
        <v>1970744</v>
      </c>
      <c r="L10" s="32">
        <v>3219329</v>
      </c>
      <c r="M10" s="32">
        <v>3669312</v>
      </c>
      <c r="N10" s="33">
        <f t="shared" si="0"/>
        <v>37903797</v>
      </c>
    </row>
    <row r="11" spans="1:14" ht="12.75">
      <c r="A11" s="31" t="s">
        <v>23</v>
      </c>
      <c r="B11" s="32">
        <v>279268</v>
      </c>
      <c r="C11" s="32">
        <v>191314</v>
      </c>
      <c r="D11" s="32">
        <v>305034</v>
      </c>
      <c r="E11" s="32">
        <v>403377</v>
      </c>
      <c r="F11" s="32">
        <v>357644</v>
      </c>
      <c r="G11" s="32">
        <v>417862</v>
      </c>
      <c r="H11" s="32">
        <v>296993</v>
      </c>
      <c r="I11" s="32">
        <v>250845</v>
      </c>
      <c r="J11" s="32">
        <v>313512</v>
      </c>
      <c r="K11" s="32">
        <v>352395</v>
      </c>
      <c r="L11" s="32">
        <v>400942</v>
      </c>
      <c r="M11" s="32">
        <v>407852</v>
      </c>
      <c r="N11" s="33">
        <f t="shared" si="0"/>
        <v>3977038</v>
      </c>
    </row>
    <row r="12" spans="1:14" ht="12.75">
      <c r="A12" s="31" t="s">
        <v>24</v>
      </c>
      <c r="B12" s="32">
        <v>107085</v>
      </c>
      <c r="C12" s="32">
        <v>124852</v>
      </c>
      <c r="D12" s="32">
        <v>179593</v>
      </c>
      <c r="E12" s="32">
        <v>108165</v>
      </c>
      <c r="F12" s="32">
        <v>80093</v>
      </c>
      <c r="G12" s="32">
        <v>80004</v>
      </c>
      <c r="H12" s="32">
        <v>57620</v>
      </c>
      <c r="I12" s="32">
        <v>78582</v>
      </c>
      <c r="J12" s="32">
        <v>71224</v>
      </c>
      <c r="K12" s="32">
        <v>40132</v>
      </c>
      <c r="L12" s="32">
        <v>27726</v>
      </c>
      <c r="M12" s="32">
        <v>27130</v>
      </c>
      <c r="N12" s="33">
        <f t="shared" si="0"/>
        <v>982206</v>
      </c>
    </row>
    <row r="13" spans="1:14" ht="12.75">
      <c r="A13" s="31" t="s">
        <v>25</v>
      </c>
      <c r="B13" s="32">
        <v>116933</v>
      </c>
      <c r="C13" s="32">
        <v>94460</v>
      </c>
      <c r="D13" s="32">
        <v>112804</v>
      </c>
      <c r="E13" s="32">
        <v>77395</v>
      </c>
      <c r="F13" s="32">
        <v>114798</v>
      </c>
      <c r="G13" s="32">
        <v>99477</v>
      </c>
      <c r="H13" s="32">
        <v>106770</v>
      </c>
      <c r="I13" s="32">
        <v>119564</v>
      </c>
      <c r="J13" s="32">
        <v>104548</v>
      </c>
      <c r="K13" s="32">
        <v>96227</v>
      </c>
      <c r="L13" s="32">
        <v>100196</v>
      </c>
      <c r="M13" s="32">
        <v>121540</v>
      </c>
      <c r="N13" s="33">
        <f t="shared" si="0"/>
        <v>1264712</v>
      </c>
    </row>
    <row r="14" spans="1:14" ht="12.75">
      <c r="A14" s="31" t="s">
        <v>26</v>
      </c>
      <c r="B14" s="34">
        <v>0</v>
      </c>
      <c r="C14" s="34">
        <v>0</v>
      </c>
      <c r="D14" s="34">
        <v>0</v>
      </c>
      <c r="E14" s="34">
        <v>0</v>
      </c>
      <c r="F14" s="34">
        <v>0</v>
      </c>
      <c r="G14" s="34">
        <v>0</v>
      </c>
      <c r="H14" s="34">
        <v>0</v>
      </c>
      <c r="I14" s="34">
        <v>0</v>
      </c>
      <c r="J14" s="34">
        <v>0</v>
      </c>
      <c r="K14" s="34">
        <v>0</v>
      </c>
      <c r="L14" s="34">
        <v>0</v>
      </c>
      <c r="M14" s="34">
        <v>0</v>
      </c>
      <c r="N14" s="35">
        <f t="shared" si="0"/>
        <v>0</v>
      </c>
    </row>
    <row r="15" spans="1:14" ht="12.75">
      <c r="A15" s="31" t="s">
        <v>27</v>
      </c>
      <c r="B15" s="32">
        <f aca="true" t="shared" si="1" ref="B15:G15">SUM(B8:B14)</f>
        <v>22341675</v>
      </c>
      <c r="C15" s="32">
        <f t="shared" si="1"/>
        <v>19683868</v>
      </c>
      <c r="D15" s="32">
        <f t="shared" si="1"/>
        <v>19408866</v>
      </c>
      <c r="E15" s="32">
        <f t="shared" si="1"/>
        <v>19852654</v>
      </c>
      <c r="F15" s="32">
        <f t="shared" si="1"/>
        <v>24015934</v>
      </c>
      <c r="G15" s="32">
        <f t="shared" si="1"/>
        <v>29272317</v>
      </c>
      <c r="H15" s="32">
        <f aca="true" t="shared" si="2" ref="H15:N15">SUM(H8:H14)</f>
        <v>30609177</v>
      </c>
      <c r="I15" s="32">
        <f t="shared" si="2"/>
        <v>30997192</v>
      </c>
      <c r="J15" s="32">
        <f t="shared" si="2"/>
        <v>28725934</v>
      </c>
      <c r="K15" s="32">
        <f t="shared" si="2"/>
        <v>22711492</v>
      </c>
      <c r="L15" s="32">
        <f t="shared" si="2"/>
        <v>21124348</v>
      </c>
      <c r="M15" s="32">
        <f t="shared" si="2"/>
        <v>22142332</v>
      </c>
      <c r="N15" s="33">
        <f t="shared" si="2"/>
        <v>290885789</v>
      </c>
    </row>
    <row r="16" spans="1:14" ht="12.75">
      <c r="A16" s="20"/>
      <c r="B16" s="36"/>
      <c r="C16" s="36"/>
      <c r="D16" s="36"/>
      <c r="E16" s="36"/>
      <c r="F16" s="36"/>
      <c r="G16" s="36"/>
      <c r="H16" s="20"/>
      <c r="I16" s="20"/>
      <c r="J16" s="20"/>
      <c r="K16" s="20"/>
      <c r="L16" s="20"/>
      <c r="M16" s="20"/>
      <c r="N16" s="20"/>
    </row>
    <row r="17" spans="1:14" ht="18">
      <c r="A17" s="105" t="s">
        <v>28</v>
      </c>
      <c r="B17" s="105"/>
      <c r="C17" s="105"/>
      <c r="D17" s="105"/>
      <c r="E17" s="105"/>
      <c r="F17" s="105"/>
      <c r="G17" s="105"/>
      <c r="H17" s="105"/>
      <c r="I17" s="105"/>
      <c r="J17" s="105"/>
      <c r="K17" s="105"/>
      <c r="L17" s="105"/>
      <c r="M17" s="105"/>
      <c r="N17" s="105"/>
    </row>
    <row r="18" spans="1:14" ht="12.75">
      <c r="A18" s="28"/>
      <c r="B18" s="28"/>
      <c r="C18" s="28"/>
      <c r="D18" s="28"/>
      <c r="E18" s="28"/>
      <c r="F18" s="28"/>
      <c r="G18" s="28"/>
      <c r="H18" s="28"/>
      <c r="I18" s="28"/>
      <c r="J18" s="28"/>
      <c r="K18" s="28"/>
      <c r="L18" s="28"/>
      <c r="M18" s="28"/>
      <c r="N18" s="28"/>
    </row>
    <row r="19" spans="1:14" ht="12.75">
      <c r="A19" s="29" t="s">
        <v>6</v>
      </c>
      <c r="B19" s="30" t="s">
        <v>7</v>
      </c>
      <c r="C19" s="30" t="s">
        <v>8</v>
      </c>
      <c r="D19" s="30" t="s">
        <v>9</v>
      </c>
      <c r="E19" s="30" t="s">
        <v>10</v>
      </c>
      <c r="F19" s="30" t="s">
        <v>11</v>
      </c>
      <c r="G19" s="30" t="s">
        <v>12</v>
      </c>
      <c r="H19" s="30" t="s">
        <v>13</v>
      </c>
      <c r="I19" s="30" t="s">
        <v>14</v>
      </c>
      <c r="J19" s="30" t="s">
        <v>15</v>
      </c>
      <c r="K19" s="30" t="s">
        <v>16</v>
      </c>
      <c r="L19" s="30" t="s">
        <v>17</v>
      </c>
      <c r="M19" s="30" t="s">
        <v>18</v>
      </c>
      <c r="N19" s="30" t="s">
        <v>19</v>
      </c>
    </row>
    <row r="20" spans="1:14" ht="12.75">
      <c r="A20" s="31" t="s">
        <v>20</v>
      </c>
      <c r="B20" s="37">
        <f aca="true" t="shared" si="3" ref="B20:N26">B8/B$15</f>
        <v>0.36029787381653344</v>
      </c>
      <c r="C20" s="37">
        <f t="shared" si="3"/>
        <v>0.39172417738220966</v>
      </c>
      <c r="D20" s="37">
        <f t="shared" si="3"/>
        <v>0.40634213250789614</v>
      </c>
      <c r="E20" s="37">
        <f t="shared" si="3"/>
        <v>0.45574254202989684</v>
      </c>
      <c r="F20" s="37">
        <f t="shared" si="3"/>
        <v>0.4226598890553247</v>
      </c>
      <c r="G20" s="37">
        <f t="shared" si="3"/>
        <v>0.5174451684162891</v>
      </c>
      <c r="H20" s="37">
        <f t="shared" si="3"/>
        <v>0.5293395506844238</v>
      </c>
      <c r="I20" s="37">
        <f t="shared" si="3"/>
        <v>0.5422912823845463</v>
      </c>
      <c r="J20" s="37">
        <f t="shared" si="3"/>
        <v>0.5156020688483097</v>
      </c>
      <c r="K20" s="37">
        <f t="shared" si="3"/>
        <v>0.5011583122764458</v>
      </c>
      <c r="L20" s="37">
        <f t="shared" si="3"/>
        <v>0.38118909042778504</v>
      </c>
      <c r="M20" s="37">
        <f t="shared" si="3"/>
        <v>0.36189069877554</v>
      </c>
      <c r="N20" s="38">
        <f t="shared" si="3"/>
        <v>0.45812780836811523</v>
      </c>
    </row>
    <row r="21" spans="1:14" ht="12.75">
      <c r="A21" s="31" t="s">
        <v>21</v>
      </c>
      <c r="B21" s="37">
        <f t="shared" si="3"/>
        <v>0.4544455149401287</v>
      </c>
      <c r="C21" s="37">
        <f t="shared" si="3"/>
        <v>0.43853636896975734</v>
      </c>
      <c r="D21" s="37">
        <f t="shared" si="3"/>
        <v>0.42831827475134304</v>
      </c>
      <c r="E21" s="37">
        <f t="shared" si="3"/>
        <v>0.4047122364596693</v>
      </c>
      <c r="F21" s="37">
        <f t="shared" si="3"/>
        <v>0.40636566539531627</v>
      </c>
      <c r="G21" s="37">
        <f t="shared" si="3"/>
        <v>0.3425624968464232</v>
      </c>
      <c r="H21" s="37">
        <f t="shared" si="3"/>
        <v>0.3380293759613334</v>
      </c>
      <c r="I21" s="37">
        <f t="shared" si="3"/>
        <v>0.32795383530224287</v>
      </c>
      <c r="J21" s="37">
        <f t="shared" si="3"/>
        <v>0.3469269267276044</v>
      </c>
      <c r="K21" s="37">
        <f t="shared" si="3"/>
        <v>0.3905485821891402</v>
      </c>
      <c r="L21" s="37">
        <f t="shared" si="3"/>
        <v>0.4413761788056133</v>
      </c>
      <c r="M21" s="37">
        <f t="shared" si="3"/>
        <v>0.44726065890440087</v>
      </c>
      <c r="N21" s="38">
        <f t="shared" si="3"/>
        <v>0.39017088937266714</v>
      </c>
    </row>
    <row r="22" spans="1:14" ht="12.75">
      <c r="A22" s="31" t="s">
        <v>22</v>
      </c>
      <c r="B22" s="37">
        <f t="shared" si="3"/>
        <v>0.16272983113396824</v>
      </c>
      <c r="C22" s="37">
        <f t="shared" si="3"/>
        <v>0.1488784114992033</v>
      </c>
      <c r="D22" s="37">
        <f t="shared" si="3"/>
        <v>0.13455824776161573</v>
      </c>
      <c r="E22" s="37">
        <f t="shared" si="3"/>
        <v>0.10987981758005756</v>
      </c>
      <c r="F22" s="37">
        <f t="shared" si="3"/>
        <v>0.14796742862467893</v>
      </c>
      <c r="G22" s="37">
        <f t="shared" si="3"/>
        <v>0.11958592140143877</v>
      </c>
      <c r="H22" s="37">
        <f t="shared" si="3"/>
        <v>0.1175577180660558</v>
      </c>
      <c r="I22" s="37">
        <f t="shared" si="3"/>
        <v>0.11526998961712402</v>
      </c>
      <c r="J22" s="37">
        <f t="shared" si="3"/>
        <v>0.12043817269788339</v>
      </c>
      <c r="K22" s="37">
        <f t="shared" si="3"/>
        <v>0.08677298699706738</v>
      </c>
      <c r="L22" s="37">
        <f t="shared" si="3"/>
        <v>0.15239897581691042</v>
      </c>
      <c r="M22" s="37">
        <f t="shared" si="3"/>
        <v>0.16571479462958102</v>
      </c>
      <c r="N22" s="38">
        <f t="shared" si="3"/>
        <v>0.13030473963786524</v>
      </c>
    </row>
    <row r="23" spans="1:14" ht="12.75">
      <c r="A23" s="31" t="s">
        <v>23</v>
      </c>
      <c r="B23" s="37">
        <f t="shared" si="3"/>
        <v>0.012499868519258292</v>
      </c>
      <c r="C23" s="37">
        <f t="shared" si="3"/>
        <v>0.00971932955453674</v>
      </c>
      <c r="D23" s="37">
        <f t="shared" si="3"/>
        <v>0.01571621958748131</v>
      </c>
      <c r="E23" s="37">
        <f t="shared" si="3"/>
        <v>0.02031854280037319</v>
      </c>
      <c r="F23" s="37">
        <f t="shared" si="3"/>
        <v>0.014891946321971071</v>
      </c>
      <c r="G23" s="37">
        <f t="shared" si="3"/>
        <v>0.014274988891381573</v>
      </c>
      <c r="H23" s="37">
        <f t="shared" si="3"/>
        <v>0.009702743722903756</v>
      </c>
      <c r="I23" s="37">
        <f t="shared" si="3"/>
        <v>0.008092507218073173</v>
      </c>
      <c r="J23" s="37">
        <f t="shared" si="3"/>
        <v>0.010913901006665266</v>
      </c>
      <c r="K23" s="37">
        <f t="shared" si="3"/>
        <v>0.015516153672334693</v>
      </c>
      <c r="L23" s="37">
        <f t="shared" si="3"/>
        <v>0.018980088758242385</v>
      </c>
      <c r="M23" s="37">
        <f t="shared" si="3"/>
        <v>0.018419559421293114</v>
      </c>
      <c r="N23" s="38">
        <f t="shared" si="3"/>
        <v>0.013672163269550442</v>
      </c>
    </row>
    <row r="24" spans="1:14" ht="12.75">
      <c r="A24" s="31" t="s">
        <v>24</v>
      </c>
      <c r="B24" s="37">
        <f t="shared" si="3"/>
        <v>0.004793060502401901</v>
      </c>
      <c r="C24" s="37">
        <f t="shared" si="3"/>
        <v>0.006342859035632631</v>
      </c>
      <c r="D24" s="37">
        <f t="shared" si="3"/>
        <v>0.009253142352572272</v>
      </c>
      <c r="E24" s="37">
        <f t="shared" si="3"/>
        <v>0.00544838992308031</v>
      </c>
      <c r="F24" s="37">
        <f t="shared" si="3"/>
        <v>0.0033349941751172367</v>
      </c>
      <c r="G24" s="37">
        <f t="shared" si="3"/>
        <v>0.002733094206379358</v>
      </c>
      <c r="H24" s="37">
        <f t="shared" si="3"/>
        <v>0.001882441987904477</v>
      </c>
      <c r="I24" s="37">
        <f t="shared" si="3"/>
        <v>0.00253513285977646</v>
      </c>
      <c r="J24" s="37">
        <f t="shared" si="3"/>
        <v>0.002479432000365941</v>
      </c>
      <c r="K24" s="37">
        <f t="shared" si="3"/>
        <v>0.0017670349442476083</v>
      </c>
      <c r="L24" s="37">
        <f t="shared" si="3"/>
        <v>0.00131251388208526</v>
      </c>
      <c r="M24" s="37">
        <f t="shared" si="3"/>
        <v>0.0012252548647540829</v>
      </c>
      <c r="N24" s="38">
        <f t="shared" si="3"/>
        <v>0.0033766035920029082</v>
      </c>
    </row>
    <row r="25" spans="1:14" ht="12.75">
      <c r="A25" s="31" t="s">
        <v>25</v>
      </c>
      <c r="B25" s="37">
        <f t="shared" si="3"/>
        <v>0.005233851087709404</v>
      </c>
      <c r="C25" s="37">
        <f t="shared" si="3"/>
        <v>0.00479885355866032</v>
      </c>
      <c r="D25" s="37">
        <f t="shared" si="3"/>
        <v>0.005811983039091516</v>
      </c>
      <c r="E25" s="37">
        <f t="shared" si="3"/>
        <v>0.003898471206922762</v>
      </c>
      <c r="F25" s="37">
        <f t="shared" si="3"/>
        <v>0.004780076427591782</v>
      </c>
      <c r="G25" s="37">
        <f t="shared" si="3"/>
        <v>0.0033983302380880885</v>
      </c>
      <c r="H25" s="37">
        <f t="shared" si="3"/>
        <v>0.0034881695773787058</v>
      </c>
      <c r="I25" s="37">
        <f t="shared" si="3"/>
        <v>0.003857252618237162</v>
      </c>
      <c r="J25" s="37">
        <f t="shared" si="3"/>
        <v>0.0036394987191713246</v>
      </c>
      <c r="K25" s="37">
        <f t="shared" si="3"/>
        <v>0.004236929920764343</v>
      </c>
      <c r="L25" s="37">
        <f t="shared" si="3"/>
        <v>0.004743152309363584</v>
      </c>
      <c r="M25" s="37">
        <f t="shared" si="3"/>
        <v>0.005489033404430933</v>
      </c>
      <c r="N25" s="38">
        <f t="shared" si="3"/>
        <v>0.004347795759799046</v>
      </c>
    </row>
    <row r="26" spans="1:14" ht="12.75">
      <c r="A26" s="31" t="s">
        <v>26</v>
      </c>
      <c r="B26" s="37">
        <f t="shared" si="3"/>
        <v>0</v>
      </c>
      <c r="C26" s="37">
        <f t="shared" si="3"/>
        <v>0</v>
      </c>
      <c r="D26" s="37">
        <f t="shared" si="3"/>
        <v>0</v>
      </c>
      <c r="E26" s="37">
        <f t="shared" si="3"/>
        <v>0</v>
      </c>
      <c r="F26" s="37">
        <f t="shared" si="3"/>
        <v>0</v>
      </c>
      <c r="G26" s="37">
        <f t="shared" si="3"/>
        <v>0</v>
      </c>
      <c r="H26" s="37">
        <f t="shared" si="3"/>
        <v>0</v>
      </c>
      <c r="I26" s="37">
        <f t="shared" si="3"/>
        <v>0</v>
      </c>
      <c r="J26" s="37">
        <f t="shared" si="3"/>
        <v>0</v>
      </c>
      <c r="K26" s="37">
        <f t="shared" si="3"/>
        <v>0</v>
      </c>
      <c r="L26" s="37">
        <f t="shared" si="3"/>
        <v>0</v>
      </c>
      <c r="M26" s="37">
        <f t="shared" si="3"/>
        <v>0</v>
      </c>
      <c r="N26" s="38">
        <f t="shared" si="3"/>
        <v>0</v>
      </c>
    </row>
    <row r="27" spans="1:14" ht="12.75">
      <c r="A27" s="31" t="s">
        <v>27</v>
      </c>
      <c r="B27" s="37">
        <f aca="true" t="shared" si="4" ref="B27:M27">SUM(B20:B26)</f>
        <v>1</v>
      </c>
      <c r="C27" s="37">
        <f t="shared" si="4"/>
        <v>0.9999999999999999</v>
      </c>
      <c r="D27" s="37">
        <f t="shared" si="4"/>
        <v>0.9999999999999999</v>
      </c>
      <c r="E27" s="37">
        <f t="shared" si="4"/>
        <v>1</v>
      </c>
      <c r="F27" s="37">
        <f t="shared" si="4"/>
        <v>1</v>
      </c>
      <c r="G27" s="37">
        <f t="shared" si="4"/>
        <v>1</v>
      </c>
      <c r="H27" s="37">
        <f t="shared" si="4"/>
        <v>1</v>
      </c>
      <c r="I27" s="37">
        <f t="shared" si="4"/>
        <v>1</v>
      </c>
      <c r="J27" s="37">
        <f t="shared" si="4"/>
        <v>1</v>
      </c>
      <c r="K27" s="37">
        <f t="shared" si="4"/>
        <v>0.9999999999999999</v>
      </c>
      <c r="L27" s="37">
        <f t="shared" si="4"/>
        <v>1</v>
      </c>
      <c r="M27" s="37">
        <f t="shared" si="4"/>
        <v>1</v>
      </c>
      <c r="N27" s="39">
        <f>SUM(N20:N26)</f>
        <v>1</v>
      </c>
    </row>
    <row r="28" spans="1:14" ht="12.75">
      <c r="A28" s="20"/>
      <c r="B28" s="20"/>
      <c r="C28" s="20"/>
      <c r="D28" s="20"/>
      <c r="E28" s="20"/>
      <c r="F28" s="20"/>
      <c r="G28" s="20"/>
      <c r="H28" s="20"/>
      <c r="I28" s="20"/>
      <c r="J28" s="20"/>
      <c r="K28" s="20"/>
      <c r="L28" s="20"/>
      <c r="M28" s="20"/>
      <c r="N28" s="20"/>
    </row>
    <row r="29" spans="1:14" ht="12.75">
      <c r="A29" s="98" t="s">
        <v>30</v>
      </c>
      <c r="B29" s="98"/>
      <c r="C29" s="98"/>
      <c r="D29" s="98"/>
      <c r="E29" s="98"/>
      <c r="F29" s="98"/>
      <c r="G29" s="98"/>
      <c r="H29" s="98"/>
      <c r="I29" s="98"/>
      <c r="J29" s="17"/>
      <c r="K29" s="17"/>
      <c r="L29" s="17"/>
      <c r="M29" s="17"/>
      <c r="N29" s="17"/>
    </row>
    <row r="30" spans="1:14" ht="12.75">
      <c r="A30" s="98" t="s">
        <v>3</v>
      </c>
      <c r="B30" s="98"/>
      <c r="C30" s="98"/>
      <c r="D30" s="98"/>
      <c r="E30" s="98"/>
      <c r="F30" s="98"/>
      <c r="G30" s="98"/>
      <c r="H30" s="98"/>
      <c r="I30" s="98"/>
      <c r="J30" s="17"/>
      <c r="K30" s="17"/>
      <c r="L30" s="17"/>
      <c r="M30" s="17"/>
      <c r="N30" s="17"/>
    </row>
    <row r="31" spans="1:14" ht="12.75">
      <c r="A31" s="106" t="s">
        <v>4</v>
      </c>
      <c r="B31" s="106"/>
      <c r="C31" s="106"/>
      <c r="D31" s="106"/>
      <c r="E31" s="106"/>
      <c r="F31" s="106"/>
      <c r="G31" s="106"/>
      <c r="H31" s="27"/>
      <c r="I31" s="27"/>
      <c r="J31" s="19"/>
      <c r="K31" s="19"/>
      <c r="L31" s="19"/>
      <c r="M31" s="19"/>
      <c r="N31" s="19"/>
    </row>
    <row r="32" spans="1:14" ht="12.75">
      <c r="A32" s="20" t="s">
        <v>29</v>
      </c>
      <c r="B32" s="20"/>
      <c r="C32" s="20"/>
      <c r="D32" s="20"/>
      <c r="E32" s="20"/>
      <c r="F32" s="20"/>
      <c r="G32" s="20"/>
      <c r="H32" s="20"/>
      <c r="I32" s="20"/>
      <c r="J32" s="20"/>
      <c r="K32" s="20"/>
      <c r="L32" s="20"/>
      <c r="M32" s="20"/>
      <c r="N32" s="20"/>
    </row>
  </sheetData>
  <sheetProtection/>
  <mergeCells count="8">
    <mergeCell ref="A17:N17"/>
    <mergeCell ref="A29:I29"/>
    <mergeCell ref="A30:I30"/>
    <mergeCell ref="A31:G31"/>
    <mergeCell ref="A1:N1"/>
    <mergeCell ref="A2:N2"/>
    <mergeCell ref="A3:N3"/>
    <mergeCell ref="A5:N5"/>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22"/>
  </sheetPr>
  <dimension ref="A1:N30"/>
  <sheetViews>
    <sheetView zoomScalePageLayoutView="0" workbookViewId="0" topLeftCell="A1">
      <selection activeCell="N22" sqref="N22"/>
    </sheetView>
  </sheetViews>
  <sheetFormatPr defaultColWidth="9.140625" defaultRowHeight="12.75"/>
  <cols>
    <col min="1" max="1" width="15.7109375" style="0" customWidth="1"/>
    <col min="2" max="13" width="10.140625" style="0" bestFit="1" customWidth="1"/>
    <col min="14" max="14" width="11.140625" style="0" bestFit="1" customWidth="1"/>
  </cols>
  <sheetData>
    <row r="1" spans="1:14" ht="20.25">
      <c r="A1" s="107" t="s">
        <v>0</v>
      </c>
      <c r="B1" s="107"/>
      <c r="C1" s="107"/>
      <c r="D1" s="107"/>
      <c r="E1" s="107"/>
      <c r="F1" s="107"/>
      <c r="G1" s="107"/>
      <c r="H1" s="107"/>
      <c r="I1" s="107"/>
      <c r="J1" s="107"/>
      <c r="K1" s="107"/>
      <c r="L1" s="107"/>
      <c r="M1" s="107"/>
      <c r="N1" s="107"/>
    </row>
    <row r="2" spans="1:14" ht="20.25">
      <c r="A2" s="108" t="s">
        <v>33</v>
      </c>
      <c r="B2" s="108"/>
      <c r="C2" s="108"/>
      <c r="D2" s="108"/>
      <c r="E2" s="108"/>
      <c r="F2" s="108"/>
      <c r="G2" s="108"/>
      <c r="H2" s="108"/>
      <c r="I2" s="108"/>
      <c r="J2" s="108"/>
      <c r="K2" s="108"/>
      <c r="L2" s="108"/>
      <c r="M2" s="108"/>
      <c r="N2" s="108"/>
    </row>
    <row r="3" spans="1:14" ht="15">
      <c r="A3" s="109" t="s">
        <v>34</v>
      </c>
      <c r="B3" s="109"/>
      <c r="C3" s="109"/>
      <c r="D3" s="109"/>
      <c r="E3" s="109"/>
      <c r="F3" s="109"/>
      <c r="G3" s="109"/>
      <c r="H3" s="109"/>
      <c r="I3" s="109"/>
      <c r="J3" s="109"/>
      <c r="K3" s="109"/>
      <c r="L3" s="109"/>
      <c r="M3" s="109"/>
      <c r="N3" s="109"/>
    </row>
    <row r="4" spans="1:14" ht="12.75">
      <c r="A4" s="20"/>
      <c r="B4" s="20"/>
      <c r="C4" s="20"/>
      <c r="D4" s="20"/>
      <c r="E4" s="20"/>
      <c r="F4" s="20"/>
      <c r="G4" s="20"/>
      <c r="H4" s="20"/>
      <c r="I4" s="20"/>
      <c r="J4" s="20"/>
      <c r="K4" s="20"/>
      <c r="L4" s="20"/>
      <c r="M4" s="20"/>
      <c r="N4" s="20"/>
    </row>
    <row r="5" spans="1:14" ht="18">
      <c r="A5" s="105" t="s">
        <v>5</v>
      </c>
      <c r="B5" s="105"/>
      <c r="C5" s="105"/>
      <c r="D5" s="105"/>
      <c r="E5" s="105"/>
      <c r="F5" s="105"/>
      <c r="G5" s="105"/>
      <c r="H5" s="105"/>
      <c r="I5" s="105"/>
      <c r="J5" s="105"/>
      <c r="K5" s="105"/>
      <c r="L5" s="105"/>
      <c r="M5" s="105"/>
      <c r="N5" s="105"/>
    </row>
    <row r="6" spans="1:14" ht="15">
      <c r="A6" s="21"/>
      <c r="B6" s="21"/>
      <c r="C6" s="21"/>
      <c r="D6" s="21"/>
      <c r="E6" s="21"/>
      <c r="F6" s="21"/>
      <c r="G6" s="21"/>
      <c r="H6" s="21"/>
      <c r="I6" s="21"/>
      <c r="J6" s="21"/>
      <c r="K6" s="21"/>
      <c r="L6" s="21"/>
      <c r="M6" s="21"/>
      <c r="N6" s="21"/>
    </row>
    <row r="7" spans="1:14" ht="12.75">
      <c r="A7" s="40" t="s">
        <v>6</v>
      </c>
      <c r="B7" s="41" t="s">
        <v>7</v>
      </c>
      <c r="C7" s="41" t="s">
        <v>8</v>
      </c>
      <c r="D7" s="41" t="s">
        <v>9</v>
      </c>
      <c r="E7" s="41" t="s">
        <v>10</v>
      </c>
      <c r="F7" s="41" t="s">
        <v>11</v>
      </c>
      <c r="G7" s="41" t="s">
        <v>12</v>
      </c>
      <c r="H7" s="41" t="s">
        <v>13</v>
      </c>
      <c r="I7" s="41" t="s">
        <v>14</v>
      </c>
      <c r="J7" s="41" t="s">
        <v>15</v>
      </c>
      <c r="K7" s="41" t="s">
        <v>16</v>
      </c>
      <c r="L7" s="41" t="s">
        <v>17</v>
      </c>
      <c r="M7" s="41" t="s">
        <v>18</v>
      </c>
      <c r="N7" s="41" t="s">
        <v>19</v>
      </c>
    </row>
    <row r="8" spans="1:14" ht="12.75">
      <c r="A8" s="42" t="s">
        <v>20</v>
      </c>
      <c r="B8" s="43">
        <v>6656691</v>
      </c>
      <c r="C8" s="43">
        <v>8220493</v>
      </c>
      <c r="D8" s="43">
        <v>8811546</v>
      </c>
      <c r="E8" s="43">
        <v>11384926</v>
      </c>
      <c r="F8" s="43">
        <v>12683348</v>
      </c>
      <c r="G8" s="43">
        <v>15348592</v>
      </c>
      <c r="H8" s="43">
        <v>16664592</v>
      </c>
      <c r="I8" s="43">
        <v>18849619</v>
      </c>
      <c r="J8" s="43">
        <v>12466055</v>
      </c>
      <c r="K8" s="43">
        <v>11127546</v>
      </c>
      <c r="L8" s="43">
        <v>7710174</v>
      </c>
      <c r="M8" s="43">
        <v>8551664</v>
      </c>
      <c r="N8" s="43">
        <f aca="true" t="shared" si="0" ref="N8:N13">SUM(B8:M8)</f>
        <v>138475246</v>
      </c>
    </row>
    <row r="9" spans="1:14" ht="12.75">
      <c r="A9" s="42" t="s">
        <v>21</v>
      </c>
      <c r="B9" s="43">
        <v>9562960</v>
      </c>
      <c r="C9" s="43">
        <v>8445936</v>
      </c>
      <c r="D9" s="43">
        <v>7943238</v>
      </c>
      <c r="E9" s="43">
        <v>7640006</v>
      </c>
      <c r="F9" s="43">
        <v>8788276</v>
      </c>
      <c r="G9" s="43">
        <v>9705676</v>
      </c>
      <c r="H9" s="43">
        <v>10584223</v>
      </c>
      <c r="I9" s="43">
        <v>10581546</v>
      </c>
      <c r="J9" s="43">
        <v>10047911</v>
      </c>
      <c r="K9" s="43">
        <v>9859041</v>
      </c>
      <c r="L9" s="43">
        <v>8877302</v>
      </c>
      <c r="M9" s="43">
        <v>9734276</v>
      </c>
      <c r="N9" s="43">
        <f t="shared" si="0"/>
        <v>111770391</v>
      </c>
    </row>
    <row r="10" spans="1:14" ht="12.75">
      <c r="A10" s="42" t="s">
        <v>22</v>
      </c>
      <c r="B10" s="43">
        <v>3549091</v>
      </c>
      <c r="C10" s="43">
        <v>3313396</v>
      </c>
      <c r="D10" s="43">
        <v>3545032</v>
      </c>
      <c r="E10" s="43">
        <v>3530743</v>
      </c>
      <c r="F10" s="43">
        <v>3344634</v>
      </c>
      <c r="G10" s="43">
        <v>3505844</v>
      </c>
      <c r="H10" s="43">
        <v>3611765</v>
      </c>
      <c r="I10" s="43">
        <v>3608857</v>
      </c>
      <c r="J10" s="43">
        <v>3421912</v>
      </c>
      <c r="K10" s="43">
        <v>2010383</v>
      </c>
      <c r="L10" s="43">
        <v>3427269</v>
      </c>
      <c r="M10" s="43">
        <v>3694552</v>
      </c>
      <c r="N10" s="43">
        <f t="shared" si="0"/>
        <v>40563478</v>
      </c>
    </row>
    <row r="11" spans="1:14" ht="12.75">
      <c r="A11" s="42" t="s">
        <v>23</v>
      </c>
      <c r="B11" s="43">
        <v>502522</v>
      </c>
      <c r="C11" s="43">
        <v>424591</v>
      </c>
      <c r="D11" s="43">
        <v>540431</v>
      </c>
      <c r="E11" s="43">
        <v>575770</v>
      </c>
      <c r="F11" s="43">
        <v>531029</v>
      </c>
      <c r="G11" s="43">
        <v>453290</v>
      </c>
      <c r="H11" s="43">
        <v>483906</v>
      </c>
      <c r="I11" s="43">
        <v>354677</v>
      </c>
      <c r="J11" s="43">
        <v>479586</v>
      </c>
      <c r="K11" s="43">
        <v>640902</v>
      </c>
      <c r="L11" s="43">
        <v>734825</v>
      </c>
      <c r="M11" s="43">
        <v>619922</v>
      </c>
      <c r="N11" s="43">
        <f t="shared" si="0"/>
        <v>6341451</v>
      </c>
    </row>
    <row r="12" spans="1:14" ht="12.75">
      <c r="A12" s="42" t="s">
        <v>24</v>
      </c>
      <c r="B12" s="43">
        <v>32755</v>
      </c>
      <c r="C12" s="43">
        <v>38107</v>
      </c>
      <c r="D12" s="43">
        <v>40895</v>
      </c>
      <c r="E12" s="43">
        <v>65762</v>
      </c>
      <c r="F12" s="43">
        <v>69593</v>
      </c>
      <c r="G12" s="43">
        <v>62546</v>
      </c>
      <c r="H12" s="43">
        <v>55467</v>
      </c>
      <c r="I12" s="43">
        <v>48775</v>
      </c>
      <c r="J12" s="43">
        <v>35707</v>
      </c>
      <c r="K12" s="43">
        <v>26119</v>
      </c>
      <c r="L12" s="43">
        <v>34056</v>
      </c>
      <c r="M12" s="43">
        <v>25799</v>
      </c>
      <c r="N12" s="43">
        <f t="shared" si="0"/>
        <v>535581</v>
      </c>
    </row>
    <row r="13" spans="1:14" ht="12.75">
      <c r="A13" s="42" t="s">
        <v>25</v>
      </c>
      <c r="B13" s="43">
        <v>107416</v>
      </c>
      <c r="C13" s="43">
        <v>107857</v>
      </c>
      <c r="D13" s="43">
        <v>119498</v>
      </c>
      <c r="E13" s="43">
        <v>87642</v>
      </c>
      <c r="F13" s="43">
        <v>123907</v>
      </c>
      <c r="G13" s="43">
        <v>118719</v>
      </c>
      <c r="H13" s="43">
        <v>123310</v>
      </c>
      <c r="I13" s="43">
        <v>126791</v>
      </c>
      <c r="J13" s="43">
        <v>128328</v>
      </c>
      <c r="K13" s="43">
        <v>102033</v>
      </c>
      <c r="L13" s="43">
        <v>127360</v>
      </c>
      <c r="M13" s="43">
        <v>131076</v>
      </c>
      <c r="N13" s="43">
        <f t="shared" si="0"/>
        <v>1403937</v>
      </c>
    </row>
    <row r="14" spans="1:14" ht="12.75">
      <c r="A14" s="42" t="s">
        <v>27</v>
      </c>
      <c r="B14" s="43">
        <f aca="true" t="shared" si="1" ref="B14:I14">SUM(B8:B13)</f>
        <v>20411435</v>
      </c>
      <c r="C14" s="43">
        <f t="shared" si="1"/>
        <v>20550380</v>
      </c>
      <c r="D14" s="43">
        <f t="shared" si="1"/>
        <v>21000640</v>
      </c>
      <c r="E14" s="43">
        <f t="shared" si="1"/>
        <v>23284849</v>
      </c>
      <c r="F14" s="43">
        <f t="shared" si="1"/>
        <v>25540787</v>
      </c>
      <c r="G14" s="43">
        <f t="shared" si="1"/>
        <v>29194667</v>
      </c>
      <c r="H14" s="43">
        <f t="shared" si="1"/>
        <v>31523263</v>
      </c>
      <c r="I14" s="43">
        <f t="shared" si="1"/>
        <v>33570265</v>
      </c>
      <c r="J14" s="43">
        <f>SUM(J8:J13)</f>
        <v>26579499</v>
      </c>
      <c r="K14" s="43">
        <f>SUM(K8:K13)</f>
        <v>23766024</v>
      </c>
      <c r="L14" s="43">
        <f>SUM(L8:L13)</f>
        <v>20910986</v>
      </c>
      <c r="M14" s="43">
        <f>SUM(M8:M13)</f>
        <v>22757289</v>
      </c>
      <c r="N14" s="43">
        <f>SUM(N8:N13)</f>
        <v>299090084</v>
      </c>
    </row>
    <row r="15" spans="1:14" ht="15">
      <c r="A15" s="25"/>
      <c r="B15" s="26"/>
      <c r="C15" s="26"/>
      <c r="D15" s="26"/>
      <c r="E15" s="26"/>
      <c r="F15" s="26"/>
      <c r="G15" s="26"/>
      <c r="H15" s="25"/>
      <c r="I15" s="25"/>
      <c r="J15" s="25"/>
      <c r="K15" s="25"/>
      <c r="L15" s="25"/>
      <c r="M15" s="25"/>
      <c r="N15" s="25"/>
    </row>
    <row r="16" spans="1:14" ht="18">
      <c r="A16" s="105" t="s">
        <v>28</v>
      </c>
      <c r="B16" s="105"/>
      <c r="C16" s="105"/>
      <c r="D16" s="105"/>
      <c r="E16" s="105"/>
      <c r="F16" s="105"/>
      <c r="G16" s="105"/>
      <c r="H16" s="105"/>
      <c r="I16" s="105"/>
      <c r="J16" s="105"/>
      <c r="K16" s="105"/>
      <c r="L16" s="105"/>
      <c r="M16" s="105"/>
      <c r="N16" s="105"/>
    </row>
    <row r="17" spans="1:14" ht="15">
      <c r="A17" s="21"/>
      <c r="B17" s="21"/>
      <c r="C17" s="21"/>
      <c r="D17" s="21"/>
      <c r="E17" s="21"/>
      <c r="F17" s="21"/>
      <c r="G17" s="21"/>
      <c r="H17" s="21"/>
      <c r="I17" s="21"/>
      <c r="J17" s="21"/>
      <c r="K17" s="21"/>
      <c r="L17" s="21"/>
      <c r="M17" s="21"/>
      <c r="N17" s="21"/>
    </row>
    <row r="18" spans="1:14" ht="12.75">
      <c r="A18" s="40" t="s">
        <v>6</v>
      </c>
      <c r="B18" s="41" t="s">
        <v>7</v>
      </c>
      <c r="C18" s="41" t="s">
        <v>8</v>
      </c>
      <c r="D18" s="41" t="s">
        <v>9</v>
      </c>
      <c r="E18" s="41" t="s">
        <v>10</v>
      </c>
      <c r="F18" s="41" t="s">
        <v>11</v>
      </c>
      <c r="G18" s="41" t="s">
        <v>12</v>
      </c>
      <c r="H18" s="41" t="s">
        <v>13</v>
      </c>
      <c r="I18" s="41" t="s">
        <v>14</v>
      </c>
      <c r="J18" s="41" t="s">
        <v>15</v>
      </c>
      <c r="K18" s="41" t="s">
        <v>16</v>
      </c>
      <c r="L18" s="41" t="s">
        <v>17</v>
      </c>
      <c r="M18" s="41" t="s">
        <v>18</v>
      </c>
      <c r="N18" s="41" t="s">
        <v>19</v>
      </c>
    </row>
    <row r="19" spans="1:14" ht="12.75">
      <c r="A19" s="42" t="s">
        <v>20</v>
      </c>
      <c r="B19" s="44">
        <f aca="true" t="shared" si="2" ref="B19:N24">B8/B$14</f>
        <v>0.326125576178255</v>
      </c>
      <c r="C19" s="44">
        <f t="shared" si="2"/>
        <v>0.40001659336712997</v>
      </c>
      <c r="D19" s="44">
        <f t="shared" si="2"/>
        <v>0.41958464122998157</v>
      </c>
      <c r="E19" s="44">
        <f t="shared" si="2"/>
        <v>0.48894137127537307</v>
      </c>
      <c r="F19" s="44">
        <f t="shared" si="2"/>
        <v>0.49659190219941146</v>
      </c>
      <c r="G19" s="44">
        <f t="shared" si="2"/>
        <v>0.5257327305702785</v>
      </c>
      <c r="H19" s="44">
        <f t="shared" si="2"/>
        <v>0.5286442586860377</v>
      </c>
      <c r="I19" s="44">
        <f t="shared" si="2"/>
        <v>0.5614974740294723</v>
      </c>
      <c r="J19" s="44">
        <f t="shared" si="2"/>
        <v>0.46901015703870114</v>
      </c>
      <c r="K19" s="44">
        <f t="shared" si="2"/>
        <v>0.46821235222181046</v>
      </c>
      <c r="L19" s="44">
        <f t="shared" si="2"/>
        <v>0.3687140338576096</v>
      </c>
      <c r="M19" s="44">
        <f t="shared" si="2"/>
        <v>0.37577692140746644</v>
      </c>
      <c r="N19" s="44">
        <f t="shared" si="2"/>
        <v>0.4629884219097013</v>
      </c>
    </row>
    <row r="20" spans="1:14" ht="12.75">
      <c r="A20" s="42" t="s">
        <v>21</v>
      </c>
      <c r="B20" s="44">
        <f t="shared" si="2"/>
        <v>0.4685099308304389</v>
      </c>
      <c r="C20" s="44">
        <f t="shared" si="2"/>
        <v>0.4109868527978558</v>
      </c>
      <c r="D20" s="44">
        <f t="shared" si="2"/>
        <v>0.3782379013211026</v>
      </c>
      <c r="E20" s="44">
        <f t="shared" si="2"/>
        <v>0.32811060960713123</v>
      </c>
      <c r="F20" s="44">
        <f t="shared" si="2"/>
        <v>0.3440879092723337</v>
      </c>
      <c r="G20" s="44">
        <f t="shared" si="2"/>
        <v>0.33244688148010043</v>
      </c>
      <c r="H20" s="44">
        <f t="shared" si="2"/>
        <v>0.3357591185912448</v>
      </c>
      <c r="I20" s="44">
        <f t="shared" si="2"/>
        <v>0.315205912136827</v>
      </c>
      <c r="J20" s="44">
        <f t="shared" si="2"/>
        <v>0.3780323699856043</v>
      </c>
      <c r="K20" s="44">
        <f t="shared" si="2"/>
        <v>0.41483762702587523</v>
      </c>
      <c r="L20" s="44">
        <f t="shared" si="2"/>
        <v>0.4245281403755901</v>
      </c>
      <c r="M20" s="44">
        <f t="shared" si="2"/>
        <v>0.4277432166898263</v>
      </c>
      <c r="N20" s="44">
        <f t="shared" si="2"/>
        <v>0.3737014263568832</v>
      </c>
    </row>
    <row r="21" spans="1:14" ht="12.75">
      <c r="A21" s="42" t="s">
        <v>22</v>
      </c>
      <c r="B21" s="44">
        <f t="shared" si="2"/>
        <v>0.17387758381515067</v>
      </c>
      <c r="C21" s="44">
        <f t="shared" si="2"/>
        <v>0.1612328336507646</v>
      </c>
      <c r="D21" s="44">
        <f t="shared" si="2"/>
        <v>0.1688059030581925</v>
      </c>
      <c r="E21" s="44">
        <f t="shared" si="2"/>
        <v>0.15163263459428059</v>
      </c>
      <c r="F21" s="44">
        <f t="shared" si="2"/>
        <v>0.1309526601509969</v>
      </c>
      <c r="G21" s="44">
        <f t="shared" si="2"/>
        <v>0.12008508266252874</v>
      </c>
      <c r="H21" s="44">
        <f t="shared" si="2"/>
        <v>0.11457459210361567</v>
      </c>
      <c r="I21" s="44">
        <f t="shared" si="2"/>
        <v>0.10750159404461061</v>
      </c>
      <c r="J21" s="44">
        <f t="shared" si="2"/>
        <v>0.12874253197925212</v>
      </c>
      <c r="K21" s="44">
        <f t="shared" si="2"/>
        <v>0.08459063240868561</v>
      </c>
      <c r="L21" s="44">
        <f t="shared" si="2"/>
        <v>0.1638980103568526</v>
      </c>
      <c r="M21" s="44">
        <f t="shared" si="2"/>
        <v>0.16234587520508265</v>
      </c>
      <c r="N21" s="44">
        <f t="shared" si="2"/>
        <v>0.13562294495861654</v>
      </c>
    </row>
    <row r="22" spans="1:14" ht="12.75">
      <c r="A22" s="42" t="s">
        <v>23</v>
      </c>
      <c r="B22" s="44">
        <f t="shared" si="2"/>
        <v>0.02461963110383959</v>
      </c>
      <c r="C22" s="44">
        <f t="shared" si="2"/>
        <v>0.02066098047821987</v>
      </c>
      <c r="D22" s="44">
        <f t="shared" si="2"/>
        <v>0.025734025248754323</v>
      </c>
      <c r="E22" s="44">
        <f t="shared" si="2"/>
        <v>0.024727237870428104</v>
      </c>
      <c r="F22" s="44">
        <f t="shared" si="2"/>
        <v>0.02079141100859578</v>
      </c>
      <c r="G22" s="44">
        <f t="shared" si="2"/>
        <v>0.015526465843915946</v>
      </c>
      <c r="H22" s="44">
        <f t="shared" si="2"/>
        <v>0.015350758581051714</v>
      </c>
      <c r="I22" s="44">
        <f t="shared" si="2"/>
        <v>0.010565212994297185</v>
      </c>
      <c r="J22" s="44">
        <f t="shared" si="2"/>
        <v>0.018043455220882833</v>
      </c>
      <c r="K22" s="44">
        <f t="shared" si="2"/>
        <v>0.026967152772377913</v>
      </c>
      <c r="L22" s="44">
        <f t="shared" si="2"/>
        <v>0.035140619385427355</v>
      </c>
      <c r="M22" s="44">
        <f t="shared" si="2"/>
        <v>0.027240590915728145</v>
      </c>
      <c r="N22" s="44">
        <f t="shared" si="2"/>
        <v>0.02120247824732297</v>
      </c>
    </row>
    <row r="23" spans="1:14" ht="12.75">
      <c r="A23" s="42" t="s">
        <v>24</v>
      </c>
      <c r="B23" s="44">
        <f t="shared" si="2"/>
        <v>0.001604737736469778</v>
      </c>
      <c r="C23" s="44">
        <f t="shared" si="2"/>
        <v>0.0018543209419971797</v>
      </c>
      <c r="D23" s="44">
        <f t="shared" si="2"/>
        <v>0.0019473216054367868</v>
      </c>
      <c r="E23" s="44">
        <f t="shared" si="2"/>
        <v>0.0028242399166943277</v>
      </c>
      <c r="F23" s="44">
        <f t="shared" si="2"/>
        <v>0.002724778997608805</v>
      </c>
      <c r="G23" s="44">
        <f t="shared" si="2"/>
        <v>0.0021423775787543665</v>
      </c>
      <c r="H23" s="44">
        <f t="shared" si="2"/>
        <v>0.0017595576955342473</v>
      </c>
      <c r="I23" s="44">
        <f t="shared" si="2"/>
        <v>0.0014529226981079835</v>
      </c>
      <c r="J23" s="44">
        <f t="shared" si="2"/>
        <v>0.001343403801553972</v>
      </c>
      <c r="K23" s="44">
        <f t="shared" si="2"/>
        <v>0.0010990058749414712</v>
      </c>
      <c r="L23" s="44">
        <f t="shared" si="2"/>
        <v>0.0016286176079884516</v>
      </c>
      <c r="M23" s="44">
        <f t="shared" si="2"/>
        <v>0.0011336587587387936</v>
      </c>
      <c r="N23" s="44">
        <f t="shared" si="2"/>
        <v>0.0017907012925242952</v>
      </c>
    </row>
    <row r="24" spans="1:14" ht="12.75">
      <c r="A24" s="42" t="s">
        <v>25</v>
      </c>
      <c r="B24" s="44">
        <f t="shared" si="2"/>
        <v>0.005262540335846059</v>
      </c>
      <c r="C24" s="44">
        <f t="shared" si="2"/>
        <v>0.0052484187640325876</v>
      </c>
      <c r="D24" s="44">
        <f t="shared" si="2"/>
        <v>0.00569020753653222</v>
      </c>
      <c r="E24" s="44">
        <f t="shared" si="2"/>
        <v>0.0037639067360926413</v>
      </c>
      <c r="F24" s="44">
        <f t="shared" si="2"/>
        <v>0.004851338371053327</v>
      </c>
      <c r="G24" s="44">
        <f t="shared" si="2"/>
        <v>0.00406646186442202</v>
      </c>
      <c r="H24" s="44">
        <f t="shared" si="2"/>
        <v>0.003911714342515874</v>
      </c>
      <c r="I24" s="44">
        <f t="shared" si="2"/>
        <v>0.003776884096684968</v>
      </c>
      <c r="J24" s="44">
        <f t="shared" si="2"/>
        <v>0.004828081974005605</v>
      </c>
      <c r="K24" s="44">
        <f t="shared" si="2"/>
        <v>0.004293229696309319</v>
      </c>
      <c r="L24" s="44">
        <f t="shared" si="2"/>
        <v>0.006090578416531865</v>
      </c>
      <c r="M24" s="44">
        <f t="shared" si="2"/>
        <v>0.005759737023157723</v>
      </c>
      <c r="N24" s="44">
        <f t="shared" si="2"/>
        <v>0.004694027234951728</v>
      </c>
    </row>
    <row r="25" spans="1:14" ht="12.75">
      <c r="A25" s="42" t="s">
        <v>27</v>
      </c>
      <c r="B25" s="44">
        <f aca="true" t="shared" si="3" ref="B25:M25">SUM(B19:B24)</f>
        <v>1</v>
      </c>
      <c r="C25" s="44">
        <f t="shared" si="3"/>
        <v>1</v>
      </c>
      <c r="D25" s="44">
        <f t="shared" si="3"/>
        <v>1</v>
      </c>
      <c r="E25" s="44">
        <f t="shared" si="3"/>
        <v>0.9999999999999999</v>
      </c>
      <c r="F25" s="44">
        <f t="shared" si="3"/>
        <v>1</v>
      </c>
      <c r="G25" s="44">
        <f t="shared" si="3"/>
        <v>0.9999999999999999</v>
      </c>
      <c r="H25" s="44">
        <f t="shared" si="3"/>
        <v>1</v>
      </c>
      <c r="I25" s="44">
        <f t="shared" si="3"/>
        <v>1</v>
      </c>
      <c r="J25" s="44">
        <f t="shared" si="3"/>
        <v>0.9999999999999999</v>
      </c>
      <c r="K25" s="44">
        <f t="shared" si="3"/>
        <v>1</v>
      </c>
      <c r="L25" s="44">
        <f t="shared" si="3"/>
        <v>0.9999999999999999</v>
      </c>
      <c r="M25" s="44">
        <f t="shared" si="3"/>
        <v>1</v>
      </c>
      <c r="N25" s="45">
        <f>SUM(N19:N24)</f>
        <v>1.0000000000000002</v>
      </c>
    </row>
    <row r="26" spans="1:14" ht="12.75">
      <c r="A26" s="20"/>
      <c r="B26" s="20"/>
      <c r="C26" s="20"/>
      <c r="D26" s="20"/>
      <c r="E26" s="20"/>
      <c r="F26" s="20"/>
      <c r="G26" s="20"/>
      <c r="H26" s="20"/>
      <c r="I26" s="20"/>
      <c r="J26" s="20"/>
      <c r="K26" s="20"/>
      <c r="L26" s="20"/>
      <c r="M26" s="20"/>
      <c r="N26" s="20"/>
    </row>
    <row r="27" spans="1:14" ht="12.75">
      <c r="A27" s="98" t="s">
        <v>30</v>
      </c>
      <c r="B27" s="98"/>
      <c r="C27" s="98"/>
      <c r="D27" s="98"/>
      <c r="E27" s="98"/>
      <c r="F27" s="98"/>
      <c r="G27" s="98"/>
      <c r="H27" s="98"/>
      <c r="I27" s="98"/>
      <c r="J27" s="17"/>
      <c r="K27" s="17"/>
      <c r="L27" s="17"/>
      <c r="M27" s="17"/>
      <c r="N27" s="17"/>
    </row>
    <row r="28" spans="1:14" ht="12.75">
      <c r="A28" s="98" t="s">
        <v>3</v>
      </c>
      <c r="B28" s="98"/>
      <c r="C28" s="98"/>
      <c r="D28" s="98"/>
      <c r="E28" s="98"/>
      <c r="F28" s="98"/>
      <c r="G28" s="98"/>
      <c r="H28" s="98"/>
      <c r="I28" s="98"/>
      <c r="J28" s="17"/>
      <c r="K28" s="17"/>
      <c r="L28" s="17"/>
      <c r="M28" s="17"/>
      <c r="N28" s="17"/>
    </row>
    <row r="29" spans="1:14" ht="12.75">
      <c r="A29" s="104" t="s">
        <v>4</v>
      </c>
      <c r="B29" s="104"/>
      <c r="C29" s="104"/>
      <c r="D29" s="104"/>
      <c r="E29" s="104"/>
      <c r="F29" s="104"/>
      <c r="G29" s="104"/>
      <c r="H29" s="27"/>
      <c r="I29" s="27"/>
      <c r="J29" s="19"/>
      <c r="K29" s="19"/>
      <c r="L29" s="19"/>
      <c r="M29" s="19"/>
      <c r="N29" s="19"/>
    </row>
    <row r="30" spans="1:14" ht="12.75">
      <c r="A30" s="20" t="s">
        <v>29</v>
      </c>
      <c r="B30" s="20"/>
      <c r="C30" s="20"/>
      <c r="D30" s="20"/>
      <c r="E30" s="20"/>
      <c r="F30" s="20"/>
      <c r="G30" s="20"/>
      <c r="H30" s="20"/>
      <c r="I30" s="20"/>
      <c r="J30" s="20"/>
      <c r="K30" s="20"/>
      <c r="L30" s="20"/>
      <c r="M30" s="20"/>
      <c r="N30" s="20"/>
    </row>
  </sheetData>
  <sheetProtection/>
  <mergeCells count="8">
    <mergeCell ref="A16:N16"/>
    <mergeCell ref="A27:I27"/>
    <mergeCell ref="A28:I28"/>
    <mergeCell ref="A29:G29"/>
    <mergeCell ref="A1:N1"/>
    <mergeCell ref="A2:N2"/>
    <mergeCell ref="A3:N3"/>
    <mergeCell ref="A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7"/>
  </sheetPr>
  <dimension ref="B1:O30"/>
  <sheetViews>
    <sheetView zoomScalePageLayoutView="0" workbookViewId="0" topLeftCell="A1">
      <selection activeCell="L34" sqref="L34"/>
    </sheetView>
  </sheetViews>
  <sheetFormatPr defaultColWidth="9.140625" defaultRowHeight="12.75"/>
  <cols>
    <col min="1" max="1" width="1.8515625" style="0" customWidth="1"/>
    <col min="2" max="2" width="15.57421875" style="0" customWidth="1"/>
    <col min="3" max="14" width="10.140625" style="0" bestFit="1" customWidth="1"/>
    <col min="15" max="15" width="11.140625" style="0" bestFit="1" customWidth="1"/>
  </cols>
  <sheetData>
    <row r="1" spans="2:15" s="20" customFormat="1" ht="27" customHeight="1">
      <c r="B1" s="107" t="s">
        <v>0</v>
      </c>
      <c r="C1" s="107"/>
      <c r="D1" s="107"/>
      <c r="E1" s="107"/>
      <c r="F1" s="107"/>
      <c r="G1" s="107"/>
      <c r="H1" s="107"/>
      <c r="I1" s="107"/>
      <c r="J1" s="107"/>
      <c r="K1" s="107"/>
      <c r="L1" s="107"/>
      <c r="M1" s="107"/>
      <c r="N1" s="107"/>
      <c r="O1" s="107"/>
    </row>
    <row r="2" spans="2:15" s="18" customFormat="1" ht="26.25" customHeight="1">
      <c r="B2" s="108" t="s">
        <v>37</v>
      </c>
      <c r="C2" s="108"/>
      <c r="D2" s="108"/>
      <c r="E2" s="108"/>
      <c r="F2" s="108"/>
      <c r="G2" s="108"/>
      <c r="H2" s="108"/>
      <c r="I2" s="108"/>
      <c r="J2" s="108"/>
      <c r="K2" s="108"/>
      <c r="L2" s="108"/>
      <c r="M2" s="108"/>
      <c r="N2" s="108"/>
      <c r="O2" s="108"/>
    </row>
    <row r="3" spans="2:15" s="18" customFormat="1" ht="18" customHeight="1">
      <c r="B3" s="109" t="s">
        <v>52</v>
      </c>
      <c r="C3" s="109"/>
      <c r="D3" s="109"/>
      <c r="E3" s="109"/>
      <c r="F3" s="109"/>
      <c r="G3" s="109"/>
      <c r="H3" s="109"/>
      <c r="I3" s="109"/>
      <c r="J3" s="109"/>
      <c r="K3" s="109"/>
      <c r="L3" s="109"/>
      <c r="M3" s="109"/>
      <c r="N3" s="109"/>
      <c r="O3" s="109"/>
    </row>
    <row r="4" s="20" customFormat="1" ht="18" customHeight="1"/>
    <row r="5" spans="2:15" s="20" customFormat="1" ht="18" customHeight="1">
      <c r="B5" s="105" t="s">
        <v>5</v>
      </c>
      <c r="C5" s="105"/>
      <c r="D5" s="105"/>
      <c r="E5" s="105"/>
      <c r="F5" s="105"/>
      <c r="G5" s="105"/>
      <c r="H5" s="105"/>
      <c r="I5" s="105"/>
      <c r="J5" s="105"/>
      <c r="K5" s="105"/>
      <c r="L5" s="105"/>
      <c r="M5" s="105"/>
      <c r="N5" s="105"/>
      <c r="O5" s="105"/>
    </row>
    <row r="6" spans="2:15" s="20" customFormat="1" ht="18" customHeight="1">
      <c r="B6" s="21"/>
      <c r="C6" s="21"/>
      <c r="D6" s="21"/>
      <c r="E6" s="21"/>
      <c r="F6" s="21"/>
      <c r="G6" s="21"/>
      <c r="H6" s="21"/>
      <c r="I6" s="21"/>
      <c r="J6" s="21"/>
      <c r="K6" s="21"/>
      <c r="L6" s="21"/>
      <c r="M6" s="21"/>
      <c r="N6" s="21"/>
      <c r="O6" s="21"/>
    </row>
    <row r="7" spans="2:15" s="20" customFormat="1" ht="18" customHeight="1">
      <c r="B7" s="22" t="s">
        <v>6</v>
      </c>
      <c r="C7" s="23" t="s">
        <v>7</v>
      </c>
      <c r="D7" s="23" t="s">
        <v>8</v>
      </c>
      <c r="E7" s="23" t="s">
        <v>9</v>
      </c>
      <c r="F7" s="23" t="s">
        <v>10</v>
      </c>
      <c r="G7" s="23" t="s">
        <v>11</v>
      </c>
      <c r="H7" s="23" t="s">
        <v>12</v>
      </c>
      <c r="I7" s="23" t="s">
        <v>13</v>
      </c>
      <c r="J7" s="23" t="s">
        <v>14</v>
      </c>
      <c r="K7" s="23" t="s">
        <v>15</v>
      </c>
      <c r="L7" s="23" t="s">
        <v>16</v>
      </c>
      <c r="M7" s="23" t="s">
        <v>17</v>
      </c>
      <c r="N7" s="23" t="s">
        <v>18</v>
      </c>
      <c r="O7" s="23" t="s">
        <v>19</v>
      </c>
    </row>
    <row r="8" spans="2:15" s="20" customFormat="1" ht="18" customHeight="1">
      <c r="B8" s="24" t="s">
        <v>20</v>
      </c>
      <c r="C8" s="43">
        <v>11189483</v>
      </c>
      <c r="D8" s="43">
        <v>8987505</v>
      </c>
      <c r="E8" s="43">
        <v>10503177</v>
      </c>
      <c r="F8" s="43">
        <v>10048718</v>
      </c>
      <c r="G8" s="43">
        <v>11064823</v>
      </c>
      <c r="H8" s="43">
        <v>13280443</v>
      </c>
      <c r="I8" s="43">
        <v>14030922</v>
      </c>
      <c r="J8" s="43">
        <v>17424168</v>
      </c>
      <c r="K8" s="43">
        <v>13836153</v>
      </c>
      <c r="L8" s="43">
        <v>11104641</v>
      </c>
      <c r="M8" s="43">
        <v>8043513.445</v>
      </c>
      <c r="N8" s="43">
        <v>7998666</v>
      </c>
      <c r="O8" s="43">
        <v>137512212.445</v>
      </c>
    </row>
    <row r="9" spans="2:15" s="20" customFormat="1" ht="18" customHeight="1">
      <c r="B9" s="24" t="s">
        <v>21</v>
      </c>
      <c r="C9" s="43">
        <v>9932154</v>
      </c>
      <c r="D9" s="43">
        <v>8558574</v>
      </c>
      <c r="E9" s="43">
        <v>7642785</v>
      </c>
      <c r="F9" s="43">
        <v>8114529</v>
      </c>
      <c r="G9" s="43">
        <v>9393587</v>
      </c>
      <c r="H9" s="43">
        <v>10188651</v>
      </c>
      <c r="I9" s="43">
        <v>10656508</v>
      </c>
      <c r="J9" s="43">
        <v>10621144</v>
      </c>
      <c r="K9" s="43">
        <v>9840646</v>
      </c>
      <c r="L9" s="43">
        <v>9308375</v>
      </c>
      <c r="M9" s="43">
        <v>9497930.282</v>
      </c>
      <c r="N9" s="43">
        <v>9160378</v>
      </c>
      <c r="O9" s="43">
        <v>112915261.282</v>
      </c>
    </row>
    <row r="10" spans="2:15" s="20" customFormat="1" ht="18" customHeight="1">
      <c r="B10" s="24" t="s">
        <v>22</v>
      </c>
      <c r="C10" s="43">
        <v>3723682</v>
      </c>
      <c r="D10" s="43">
        <v>3210005</v>
      </c>
      <c r="E10" s="43">
        <v>2498448</v>
      </c>
      <c r="F10" s="43">
        <v>2096606</v>
      </c>
      <c r="G10" s="43">
        <v>3736974</v>
      </c>
      <c r="H10" s="43">
        <v>3589205</v>
      </c>
      <c r="I10" s="43">
        <v>3697645</v>
      </c>
      <c r="J10" s="43">
        <v>3664382</v>
      </c>
      <c r="K10" s="43">
        <v>3578108</v>
      </c>
      <c r="L10" s="43">
        <v>3727538</v>
      </c>
      <c r="M10" s="43">
        <v>3641356.113</v>
      </c>
      <c r="N10" s="43">
        <v>3390945</v>
      </c>
      <c r="O10" s="43">
        <v>40554894.113</v>
      </c>
    </row>
    <row r="11" spans="2:15" s="28" customFormat="1" ht="18" customHeight="1">
      <c r="B11" s="24" t="s">
        <v>23</v>
      </c>
      <c r="C11" s="43">
        <v>480651</v>
      </c>
      <c r="D11" s="43">
        <v>661733</v>
      </c>
      <c r="E11" s="43">
        <v>743974</v>
      </c>
      <c r="F11" s="43">
        <v>821014</v>
      </c>
      <c r="G11" s="43">
        <v>572858</v>
      </c>
      <c r="H11" s="43">
        <v>615621</v>
      </c>
      <c r="I11" s="43">
        <v>397063</v>
      </c>
      <c r="J11" s="43">
        <v>810129</v>
      </c>
      <c r="K11" s="43">
        <v>707827</v>
      </c>
      <c r="L11" s="43">
        <v>1049755</v>
      </c>
      <c r="M11" s="43">
        <v>934709.4216</v>
      </c>
      <c r="N11" s="43">
        <v>937600</v>
      </c>
      <c r="O11" s="43">
        <v>8732934.4216</v>
      </c>
    </row>
    <row r="12" spans="2:15" s="20" customFormat="1" ht="18" customHeight="1">
      <c r="B12" s="24" t="s">
        <v>24</v>
      </c>
      <c r="C12" s="43">
        <v>32513</v>
      </c>
      <c r="D12" s="43">
        <v>29954</v>
      </c>
      <c r="E12" s="43">
        <v>36822</v>
      </c>
      <c r="F12" s="43">
        <v>103415</v>
      </c>
      <c r="G12" s="43">
        <v>178391</v>
      </c>
      <c r="H12" s="43">
        <v>206395</v>
      </c>
      <c r="I12" s="43">
        <v>245082</v>
      </c>
      <c r="J12" s="43">
        <v>185079</v>
      </c>
      <c r="K12" s="43">
        <v>147423</v>
      </c>
      <c r="L12" s="43">
        <v>49254</v>
      </c>
      <c r="M12" s="43">
        <v>44377.52927</v>
      </c>
      <c r="N12" s="43">
        <v>33022</v>
      </c>
      <c r="O12" s="43">
        <v>1291727.52927</v>
      </c>
    </row>
    <row r="13" spans="2:15" s="20" customFormat="1" ht="18" customHeight="1">
      <c r="B13" s="24" t="s">
        <v>25</v>
      </c>
      <c r="C13" s="43">
        <v>132899</v>
      </c>
      <c r="D13" s="43">
        <v>43727</v>
      </c>
      <c r="E13" s="43">
        <v>42226</v>
      </c>
      <c r="F13" s="43">
        <v>132094</v>
      </c>
      <c r="G13" s="43">
        <v>116798</v>
      </c>
      <c r="H13" s="43">
        <v>129775</v>
      </c>
      <c r="I13" s="43">
        <v>101797</v>
      </c>
      <c r="J13" s="43">
        <v>128483</v>
      </c>
      <c r="K13" s="43">
        <v>117559</v>
      </c>
      <c r="L13" s="43">
        <v>121835</v>
      </c>
      <c r="M13" s="43">
        <v>108882.8883</v>
      </c>
      <c r="N13" s="43">
        <v>124407</v>
      </c>
      <c r="O13" s="43">
        <v>1300482.8883</v>
      </c>
    </row>
    <row r="14" spans="2:15" s="20" customFormat="1" ht="18" customHeight="1">
      <c r="B14" s="24" t="s">
        <v>27</v>
      </c>
      <c r="C14" s="43">
        <v>25491382</v>
      </c>
      <c r="D14" s="43">
        <v>21491498</v>
      </c>
      <c r="E14" s="43">
        <v>21467432</v>
      </c>
      <c r="F14" s="43">
        <v>21316376</v>
      </c>
      <c r="G14" s="43">
        <v>25063431</v>
      </c>
      <c r="H14" s="43">
        <v>28010090</v>
      </c>
      <c r="I14" s="43">
        <v>29129017</v>
      </c>
      <c r="J14" s="43">
        <v>32833385</v>
      </c>
      <c r="K14" s="43">
        <v>28227716</v>
      </c>
      <c r="L14" s="43">
        <v>25361398</v>
      </c>
      <c r="M14" s="43">
        <v>22270769.679169998</v>
      </c>
      <c r="N14" s="43">
        <v>21645018</v>
      </c>
      <c r="O14" s="43">
        <v>302307512.67916995</v>
      </c>
    </row>
    <row r="15" spans="2:15" s="20" customFormat="1" ht="18" customHeight="1">
      <c r="B15" s="25"/>
      <c r="C15" s="26"/>
      <c r="D15" s="26"/>
      <c r="E15" s="26"/>
      <c r="F15" s="26"/>
      <c r="G15" s="26"/>
      <c r="H15" s="26"/>
      <c r="I15" s="25"/>
      <c r="J15" s="25"/>
      <c r="K15" s="25"/>
      <c r="L15" s="25"/>
      <c r="M15" s="25"/>
      <c r="N15" s="25"/>
      <c r="O15" s="25"/>
    </row>
    <row r="16" spans="2:15" s="20" customFormat="1" ht="18" customHeight="1">
      <c r="B16" s="105" t="s">
        <v>38</v>
      </c>
      <c r="C16" s="105"/>
      <c r="D16" s="105"/>
      <c r="E16" s="105"/>
      <c r="F16" s="105"/>
      <c r="G16" s="105"/>
      <c r="H16" s="105"/>
      <c r="I16" s="105"/>
      <c r="J16" s="105"/>
      <c r="K16" s="105"/>
      <c r="L16" s="105"/>
      <c r="M16" s="105"/>
      <c r="N16" s="105"/>
      <c r="O16" s="105"/>
    </row>
    <row r="17" spans="2:15" s="20" customFormat="1" ht="18" customHeight="1">
      <c r="B17" s="21"/>
      <c r="C17" s="21"/>
      <c r="D17" s="21"/>
      <c r="E17" s="21"/>
      <c r="F17" s="21"/>
      <c r="G17" s="21"/>
      <c r="H17" s="21"/>
      <c r="I17" s="21"/>
      <c r="J17" s="21"/>
      <c r="K17" s="21"/>
      <c r="L17" s="21"/>
      <c r="M17" s="21"/>
      <c r="N17" s="21"/>
      <c r="O17" s="21"/>
    </row>
    <row r="18" spans="2:15" s="20" customFormat="1" ht="18" customHeight="1">
      <c r="B18" s="22" t="s">
        <v>6</v>
      </c>
      <c r="C18" s="23" t="s">
        <v>7</v>
      </c>
      <c r="D18" s="23" t="s">
        <v>8</v>
      </c>
      <c r="E18" s="23" t="s">
        <v>9</v>
      </c>
      <c r="F18" s="23" t="s">
        <v>10</v>
      </c>
      <c r="G18" s="23" t="s">
        <v>11</v>
      </c>
      <c r="H18" s="23" t="s">
        <v>12</v>
      </c>
      <c r="I18" s="23" t="s">
        <v>13</v>
      </c>
      <c r="J18" s="23" t="s">
        <v>14</v>
      </c>
      <c r="K18" s="23" t="s">
        <v>15</v>
      </c>
      <c r="L18" s="23" t="s">
        <v>16</v>
      </c>
      <c r="M18" s="23" t="s">
        <v>17</v>
      </c>
      <c r="N18" s="23" t="s">
        <v>18</v>
      </c>
      <c r="O18" s="23" t="s">
        <v>19</v>
      </c>
    </row>
    <row r="19" spans="2:15" s="20" customFormat="1" ht="18" customHeight="1">
      <c r="B19" s="24" t="s">
        <v>20</v>
      </c>
      <c r="C19" s="44">
        <f aca="true" t="shared" si="0" ref="C19:O24">C8/C$14</f>
        <v>0.438951603330098</v>
      </c>
      <c r="D19" s="44">
        <f t="shared" si="0"/>
        <v>0.41818885775202824</v>
      </c>
      <c r="E19" s="44">
        <f t="shared" si="0"/>
        <v>0.4892609884591692</v>
      </c>
      <c r="F19" s="44">
        <f t="shared" si="0"/>
        <v>0.4714083669756998</v>
      </c>
      <c r="G19" s="44">
        <f t="shared" si="0"/>
        <v>0.4414727975591211</v>
      </c>
      <c r="H19" s="44">
        <f t="shared" si="0"/>
        <v>0.47413067933733877</v>
      </c>
      <c r="I19" s="44">
        <f t="shared" si="0"/>
        <v>0.4816819599507941</v>
      </c>
      <c r="J19" s="44">
        <f t="shared" si="0"/>
        <v>0.5306844847096941</v>
      </c>
      <c r="K19" s="44">
        <f t="shared" si="0"/>
        <v>0.49016197413917584</v>
      </c>
      <c r="L19" s="44">
        <f t="shared" si="0"/>
        <v>0.4378560282836143</v>
      </c>
      <c r="M19" s="44">
        <f t="shared" si="0"/>
        <v>0.36116908220388777</v>
      </c>
      <c r="N19" s="44">
        <f t="shared" si="0"/>
        <v>0.3695384314302719</v>
      </c>
      <c r="O19" s="44">
        <f t="shared" si="0"/>
        <v>0.4548752732815398</v>
      </c>
    </row>
    <row r="20" spans="2:15" s="20" customFormat="1" ht="18" customHeight="1">
      <c r="B20" s="24" t="s">
        <v>21</v>
      </c>
      <c r="C20" s="44">
        <f t="shared" si="0"/>
        <v>0.38962791424960797</v>
      </c>
      <c r="D20" s="44">
        <f t="shared" si="0"/>
        <v>0.3982306863858443</v>
      </c>
      <c r="E20" s="44">
        <f t="shared" si="0"/>
        <v>0.356017664339172</v>
      </c>
      <c r="F20" s="44">
        <f t="shared" si="0"/>
        <v>0.38067113284171755</v>
      </c>
      <c r="G20" s="44">
        <f t="shared" si="0"/>
        <v>0.3747925413723285</v>
      </c>
      <c r="H20" s="44">
        <f t="shared" si="0"/>
        <v>0.36374931319392406</v>
      </c>
      <c r="I20" s="44">
        <f t="shared" si="0"/>
        <v>0.36583822928181886</v>
      </c>
      <c r="J20" s="44">
        <f t="shared" si="0"/>
        <v>0.32348611025028334</v>
      </c>
      <c r="K20" s="44">
        <f t="shared" si="0"/>
        <v>0.3486164449153449</v>
      </c>
      <c r="L20" s="44">
        <f t="shared" si="0"/>
        <v>0.3670292544598685</v>
      </c>
      <c r="M20" s="44">
        <f t="shared" si="0"/>
        <v>0.4264751698673207</v>
      </c>
      <c r="N20" s="44">
        <f t="shared" si="0"/>
        <v>0.42320953486848567</v>
      </c>
      <c r="O20" s="44">
        <f t="shared" si="0"/>
        <v>0.37351126434569837</v>
      </c>
    </row>
    <row r="21" spans="2:15" s="20" customFormat="1" ht="18" customHeight="1">
      <c r="B21" s="24" t="s">
        <v>22</v>
      </c>
      <c r="C21" s="44">
        <f t="shared" si="0"/>
        <v>0.14607611309579058</v>
      </c>
      <c r="D21" s="44">
        <f t="shared" si="0"/>
        <v>0.14936162197721164</v>
      </c>
      <c r="E21" s="44">
        <f t="shared" si="0"/>
        <v>0.11638317987917698</v>
      </c>
      <c r="F21" s="44">
        <f t="shared" si="0"/>
        <v>0.09835658744244331</v>
      </c>
      <c r="G21" s="44">
        <f t="shared" si="0"/>
        <v>0.1491006558519462</v>
      </c>
      <c r="H21" s="44">
        <f t="shared" si="0"/>
        <v>0.12813971679491212</v>
      </c>
      <c r="I21" s="44">
        <f t="shared" si="0"/>
        <v>0.12694026029096692</v>
      </c>
      <c r="J21" s="44">
        <f t="shared" si="0"/>
        <v>0.11160536752454857</v>
      </c>
      <c r="K21" s="44">
        <f t="shared" si="0"/>
        <v>0.1267586793065369</v>
      </c>
      <c r="L21" s="44">
        <f t="shared" si="0"/>
        <v>0.14697683463663952</v>
      </c>
      <c r="M21" s="44">
        <f t="shared" si="0"/>
        <v>0.16350382880596107</v>
      </c>
      <c r="N21" s="44">
        <f t="shared" si="0"/>
        <v>0.15666168538182781</v>
      </c>
      <c r="O21" s="44">
        <f t="shared" si="0"/>
        <v>0.1341511289401521</v>
      </c>
    </row>
    <row r="22" spans="2:15" s="28" customFormat="1" ht="18" customHeight="1">
      <c r="B22" s="24" t="s">
        <v>23</v>
      </c>
      <c r="C22" s="44">
        <f t="shared" si="0"/>
        <v>0.018855431219853048</v>
      </c>
      <c r="D22" s="44">
        <f t="shared" si="0"/>
        <v>0.03079045490453946</v>
      </c>
      <c r="E22" s="44">
        <f t="shared" si="0"/>
        <v>0.034655938353502176</v>
      </c>
      <c r="F22" s="44">
        <f t="shared" si="0"/>
        <v>0.03851564637441186</v>
      </c>
      <c r="G22" s="44">
        <f t="shared" si="0"/>
        <v>0.0228563280103191</v>
      </c>
      <c r="H22" s="44">
        <f t="shared" si="0"/>
        <v>0.021978544160336507</v>
      </c>
      <c r="I22" s="44">
        <f t="shared" si="0"/>
        <v>0.013631184327298103</v>
      </c>
      <c r="J22" s="44">
        <f t="shared" si="0"/>
        <v>0.024673940868417923</v>
      </c>
      <c r="K22" s="44">
        <f t="shared" si="0"/>
        <v>0.025075602999548387</v>
      </c>
      <c r="L22" s="44">
        <f t="shared" si="0"/>
        <v>0.04139184283137704</v>
      </c>
      <c r="M22" s="44">
        <f t="shared" si="0"/>
        <v>0.04197023430556332</v>
      </c>
      <c r="N22" s="44">
        <f t="shared" si="0"/>
        <v>0.043317127294604234</v>
      </c>
      <c r="O22" s="44">
        <f t="shared" si="0"/>
        <v>0.02888758649828198</v>
      </c>
    </row>
    <row r="23" spans="2:15" s="20" customFormat="1" ht="18" customHeight="1">
      <c r="B23" s="24" t="s">
        <v>24</v>
      </c>
      <c r="C23" s="44">
        <f t="shared" si="0"/>
        <v>0.0012754506601485944</v>
      </c>
      <c r="D23" s="44">
        <f t="shared" si="0"/>
        <v>0.0013937604535523768</v>
      </c>
      <c r="E23" s="44">
        <f t="shared" si="0"/>
        <v>0.0017152494066360615</v>
      </c>
      <c r="F23" s="44">
        <f t="shared" si="0"/>
        <v>0.004851434408925795</v>
      </c>
      <c r="G23" s="44">
        <f t="shared" si="0"/>
        <v>0.0071175809888119465</v>
      </c>
      <c r="H23" s="44">
        <f t="shared" si="0"/>
        <v>0.007368594674276306</v>
      </c>
      <c r="I23" s="44">
        <f t="shared" si="0"/>
        <v>0.008413672181247998</v>
      </c>
      <c r="J23" s="44">
        <f t="shared" si="0"/>
        <v>0.005636914987595705</v>
      </c>
      <c r="K23" s="44">
        <f t="shared" si="0"/>
        <v>0.005222632961164836</v>
      </c>
      <c r="L23" s="44">
        <f t="shared" si="0"/>
        <v>0.0019420853692686815</v>
      </c>
      <c r="M23" s="44">
        <f t="shared" si="0"/>
        <v>0.0019926356344795127</v>
      </c>
      <c r="N23" s="44">
        <f t="shared" si="0"/>
        <v>0.001525616656913845</v>
      </c>
      <c r="O23" s="44">
        <f t="shared" si="0"/>
        <v>0.00427289258484579</v>
      </c>
    </row>
    <row r="24" spans="2:15" s="20" customFormat="1" ht="18" customHeight="1">
      <c r="B24" s="24" t="s">
        <v>25</v>
      </c>
      <c r="C24" s="44">
        <f t="shared" si="0"/>
        <v>0.005213487444501832</v>
      </c>
      <c r="D24" s="44">
        <f t="shared" si="0"/>
        <v>0.002034618526823956</v>
      </c>
      <c r="E24" s="44">
        <f t="shared" si="0"/>
        <v>0.001966979562343554</v>
      </c>
      <c r="F24" s="44">
        <f t="shared" si="0"/>
        <v>0.006196831956801663</v>
      </c>
      <c r="G24" s="44">
        <f t="shared" si="0"/>
        <v>0.004660096217473178</v>
      </c>
      <c r="H24" s="44">
        <f t="shared" si="0"/>
        <v>0.004633151839212227</v>
      </c>
      <c r="I24" s="44">
        <f t="shared" si="0"/>
        <v>0.0034946939678740276</v>
      </c>
      <c r="J24" s="44">
        <f t="shared" si="0"/>
        <v>0.003913181659460333</v>
      </c>
      <c r="K24" s="44">
        <f t="shared" si="0"/>
        <v>0.004164665678229156</v>
      </c>
      <c r="L24" s="44">
        <f t="shared" si="0"/>
        <v>0.0048039544192319365</v>
      </c>
      <c r="M24" s="44">
        <f t="shared" si="0"/>
        <v>0.0048890491827877375</v>
      </c>
      <c r="N24" s="44">
        <f t="shared" si="0"/>
        <v>0.005747604367896576</v>
      </c>
      <c r="O24" s="44">
        <f t="shared" si="0"/>
        <v>0.0043018543494820925</v>
      </c>
    </row>
    <row r="25" spans="2:15" s="20" customFormat="1" ht="18" customHeight="1">
      <c r="B25" s="24" t="s">
        <v>27</v>
      </c>
      <c r="C25" s="44">
        <f aca="true" t="shared" si="1" ref="C25:N25">SUM(C19:C24)</f>
        <v>0.9999999999999999</v>
      </c>
      <c r="D25" s="44">
        <f t="shared" si="1"/>
        <v>0.9999999999999999</v>
      </c>
      <c r="E25" s="44">
        <f t="shared" si="1"/>
        <v>1</v>
      </c>
      <c r="F25" s="44">
        <f t="shared" si="1"/>
        <v>1</v>
      </c>
      <c r="G25" s="44">
        <f t="shared" si="1"/>
        <v>1</v>
      </c>
      <c r="H25" s="44">
        <f t="shared" si="1"/>
        <v>0.9999999999999999</v>
      </c>
      <c r="I25" s="44">
        <f t="shared" si="1"/>
        <v>1</v>
      </c>
      <c r="J25" s="44">
        <f t="shared" si="1"/>
        <v>0.9999999999999998</v>
      </c>
      <c r="K25" s="44">
        <f t="shared" si="1"/>
        <v>1</v>
      </c>
      <c r="L25" s="44">
        <f t="shared" si="1"/>
        <v>1</v>
      </c>
      <c r="M25" s="44">
        <f t="shared" si="1"/>
        <v>1</v>
      </c>
      <c r="N25" s="44">
        <f t="shared" si="1"/>
        <v>1</v>
      </c>
      <c r="O25" s="45">
        <f>SUM(O19:O24)</f>
        <v>1</v>
      </c>
    </row>
    <row r="26" s="20" customFormat="1" ht="18" customHeight="1"/>
    <row r="27" spans="2:15" s="18" customFormat="1" ht="36.75" customHeight="1">
      <c r="B27" s="98" t="s">
        <v>35</v>
      </c>
      <c r="C27" s="98"/>
      <c r="D27" s="98"/>
      <c r="E27" s="98"/>
      <c r="F27" s="98"/>
      <c r="G27" s="98"/>
      <c r="H27" s="98"/>
      <c r="I27" s="98"/>
      <c r="J27" s="98"/>
      <c r="K27" s="17"/>
      <c r="L27" s="17"/>
      <c r="M27" s="17"/>
      <c r="N27" s="17"/>
      <c r="O27" s="17"/>
    </row>
    <row r="28" spans="2:15" s="18" customFormat="1" ht="30.75" customHeight="1">
      <c r="B28" s="98" t="s">
        <v>36</v>
      </c>
      <c r="C28" s="98"/>
      <c r="D28" s="98"/>
      <c r="E28" s="98"/>
      <c r="F28" s="98"/>
      <c r="G28" s="98"/>
      <c r="H28" s="98"/>
      <c r="I28" s="98"/>
      <c r="J28" s="98"/>
      <c r="K28" s="17"/>
      <c r="L28" s="17"/>
      <c r="M28" s="17"/>
      <c r="N28" s="17"/>
      <c r="O28" s="17"/>
    </row>
    <row r="29" spans="2:15" s="20" customFormat="1" ht="18" customHeight="1">
      <c r="B29" s="104" t="s">
        <v>4</v>
      </c>
      <c r="C29" s="104"/>
      <c r="D29" s="104"/>
      <c r="E29" s="104"/>
      <c r="F29" s="104"/>
      <c r="G29" s="104"/>
      <c r="H29" s="104"/>
      <c r="I29" s="27"/>
      <c r="J29" s="27"/>
      <c r="K29" s="19"/>
      <c r="L29" s="19"/>
      <c r="M29" s="19"/>
      <c r="N29" s="19"/>
      <c r="O29" s="19"/>
    </row>
    <row r="30" s="20" customFormat="1" ht="18" customHeight="1">
      <c r="B30" s="20" t="s">
        <v>29</v>
      </c>
    </row>
  </sheetData>
  <sheetProtection/>
  <mergeCells count="8">
    <mergeCell ref="B16:O16"/>
    <mergeCell ref="B27:J27"/>
    <mergeCell ref="B28:J28"/>
    <mergeCell ref="B29:H29"/>
    <mergeCell ref="B1:O1"/>
    <mergeCell ref="B2:O2"/>
    <mergeCell ref="B3:O3"/>
    <mergeCell ref="B5:O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5" tint="0.39998000860214233"/>
    <pageSetUpPr fitToPage="1"/>
  </sheetPr>
  <dimension ref="B1:O30"/>
  <sheetViews>
    <sheetView showGridLines="0" zoomScale="75" zoomScaleNormal="75" zoomScalePageLayoutView="0" workbookViewId="0" topLeftCell="A1">
      <selection activeCell="H3" sqref="H3"/>
    </sheetView>
  </sheetViews>
  <sheetFormatPr defaultColWidth="9.140625" defaultRowHeight="12.75"/>
  <cols>
    <col min="1" max="1" width="2.28125" style="52" customWidth="1"/>
    <col min="2" max="2" width="15.421875" style="52" customWidth="1"/>
    <col min="3" max="10" width="11.7109375" style="52" customWidth="1"/>
    <col min="11" max="11" width="12.421875" style="52" bestFit="1" customWidth="1"/>
    <col min="12" max="14" width="11.7109375" style="52" customWidth="1"/>
    <col min="15" max="15" width="15.28125" style="52" customWidth="1"/>
    <col min="16" max="16" width="2.28125" style="52" customWidth="1"/>
    <col min="17" max="16384" width="9.140625" style="52" customWidth="1"/>
  </cols>
  <sheetData>
    <row r="1" spans="2:15" ht="27" customHeight="1">
      <c r="B1" s="111" t="s">
        <v>0</v>
      </c>
      <c r="C1" s="111"/>
      <c r="D1" s="111"/>
      <c r="E1" s="111"/>
      <c r="F1" s="111"/>
      <c r="G1" s="111"/>
      <c r="H1" s="111"/>
      <c r="I1" s="111"/>
      <c r="J1" s="111"/>
      <c r="K1" s="111"/>
      <c r="L1" s="111"/>
      <c r="M1" s="111"/>
      <c r="N1" s="111"/>
      <c r="O1" s="111"/>
    </row>
    <row r="2" spans="2:15" s="53" customFormat="1" ht="26.25" customHeight="1">
      <c r="B2" s="112" t="s">
        <v>51</v>
      </c>
      <c r="C2" s="112"/>
      <c r="D2" s="112"/>
      <c r="E2" s="112"/>
      <c r="F2" s="112"/>
      <c r="G2" s="112"/>
      <c r="H2" s="112"/>
      <c r="I2" s="112"/>
      <c r="J2" s="112"/>
      <c r="K2" s="112"/>
      <c r="L2" s="112"/>
      <c r="M2" s="112"/>
      <c r="N2" s="112"/>
      <c r="O2" s="112"/>
    </row>
    <row r="3" spans="3:15" s="53" customFormat="1" ht="17.25" customHeight="1">
      <c r="C3" s="54"/>
      <c r="D3" s="54"/>
      <c r="E3" s="54"/>
      <c r="F3" s="54"/>
      <c r="G3" s="55" t="s">
        <v>48</v>
      </c>
      <c r="H3" s="56">
        <v>39822</v>
      </c>
      <c r="I3" s="54"/>
      <c r="J3" s="54"/>
      <c r="K3" s="54"/>
      <c r="L3" s="54"/>
      <c r="M3" s="54"/>
      <c r="N3" s="54"/>
      <c r="O3" s="54"/>
    </row>
    <row r="4" ht="18" customHeight="1"/>
    <row r="5" spans="2:15" ht="18" customHeight="1">
      <c r="B5" s="113" t="s">
        <v>5</v>
      </c>
      <c r="C5" s="113"/>
      <c r="D5" s="113"/>
      <c r="E5" s="113"/>
      <c r="F5" s="113"/>
      <c r="G5" s="113"/>
      <c r="H5" s="113"/>
      <c r="I5" s="113"/>
      <c r="J5" s="113"/>
      <c r="K5" s="113"/>
      <c r="L5" s="113"/>
      <c r="M5" s="113"/>
      <c r="N5" s="113"/>
      <c r="O5" s="113"/>
    </row>
    <row r="6" spans="2:15" ht="18" customHeight="1">
      <c r="B6" s="57"/>
      <c r="C6" s="57"/>
      <c r="D6" s="57"/>
      <c r="E6" s="57"/>
      <c r="F6" s="57"/>
      <c r="G6" s="57"/>
      <c r="H6" s="57"/>
      <c r="I6" s="57"/>
      <c r="J6" s="57"/>
      <c r="K6" s="57"/>
      <c r="L6" s="57"/>
      <c r="M6" s="57"/>
      <c r="N6" s="57"/>
      <c r="O6" s="57"/>
    </row>
    <row r="7" spans="2:15" ht="18" customHeight="1">
      <c r="B7" s="58" t="s">
        <v>6</v>
      </c>
      <c r="C7" s="59" t="s">
        <v>7</v>
      </c>
      <c r="D7" s="59" t="s">
        <v>8</v>
      </c>
      <c r="E7" s="59" t="s">
        <v>9</v>
      </c>
      <c r="F7" s="59" t="s">
        <v>10</v>
      </c>
      <c r="G7" s="59" t="s">
        <v>11</v>
      </c>
      <c r="H7" s="59" t="s">
        <v>12</v>
      </c>
      <c r="I7" s="59" t="s">
        <v>13</v>
      </c>
      <c r="J7" s="59" t="s">
        <v>14</v>
      </c>
      <c r="K7" s="59" t="s">
        <v>15</v>
      </c>
      <c r="L7" s="59" t="s">
        <v>16</v>
      </c>
      <c r="M7" s="59" t="s">
        <v>17</v>
      </c>
      <c r="N7" s="59" t="s">
        <v>18</v>
      </c>
      <c r="O7" s="59" t="s">
        <v>19</v>
      </c>
    </row>
    <row r="8" spans="2:15" ht="18" customHeight="1">
      <c r="B8" s="60" t="s">
        <v>20</v>
      </c>
      <c r="C8" s="61">
        <v>9735101.228</v>
      </c>
      <c r="D8" s="61">
        <v>7813254.975922016</v>
      </c>
      <c r="E8" s="61">
        <v>8993891.527</v>
      </c>
      <c r="F8" s="61">
        <v>9351017.340828994</v>
      </c>
      <c r="G8" s="61">
        <v>12054820.901405942</v>
      </c>
      <c r="H8" s="61">
        <v>15097658.987853944</v>
      </c>
      <c r="I8" s="61">
        <v>16048815.811635023</v>
      </c>
      <c r="J8" s="61">
        <v>16283666.525509939</v>
      </c>
      <c r="K8" s="61">
        <v>11116469.614386002</v>
      </c>
      <c r="L8" s="61">
        <v>10286309.849445986</v>
      </c>
      <c r="M8" s="61">
        <v>7188307.107656999</v>
      </c>
      <c r="N8" s="61">
        <v>8729172</v>
      </c>
      <c r="O8" s="61">
        <f aca="true" t="shared" si="0" ref="O8:O13">SUM(C8:N8)</f>
        <v>132698485.86964485</v>
      </c>
    </row>
    <row r="9" spans="2:15" ht="18" customHeight="1">
      <c r="B9" s="60" t="s">
        <v>21</v>
      </c>
      <c r="C9" s="61">
        <v>10083457.58</v>
      </c>
      <c r="D9" s="61">
        <v>8781198.92459801</v>
      </c>
      <c r="E9" s="61">
        <v>8224119.319</v>
      </c>
      <c r="F9" s="61">
        <v>8780046.135413993</v>
      </c>
      <c r="G9" s="61">
        <v>9691177.840746988</v>
      </c>
      <c r="H9" s="61">
        <v>10403126.89384601</v>
      </c>
      <c r="I9" s="61">
        <v>10863461.19767699</v>
      </c>
      <c r="J9" s="61">
        <v>10628649.482285008</v>
      </c>
      <c r="K9" s="61">
        <v>9778202.778303005</v>
      </c>
      <c r="L9" s="61">
        <v>9298763.123064995</v>
      </c>
      <c r="M9" s="61">
        <v>8808411.621836</v>
      </c>
      <c r="N9" s="61">
        <v>9395054.023752999</v>
      </c>
      <c r="O9" s="61">
        <f t="shared" si="0"/>
        <v>114735668.92052402</v>
      </c>
    </row>
    <row r="10" spans="2:15" ht="18" customHeight="1">
      <c r="B10" s="60" t="s">
        <v>22</v>
      </c>
      <c r="C10" s="61">
        <v>3777072.582</v>
      </c>
      <c r="D10" s="61">
        <v>3446056.265697002</v>
      </c>
      <c r="E10" s="61">
        <v>3475762.45</v>
      </c>
      <c r="F10" s="61">
        <v>2181971.193338999</v>
      </c>
      <c r="G10" s="61">
        <v>3734234.014873999</v>
      </c>
      <c r="H10" s="61">
        <v>3583841.4277270003</v>
      </c>
      <c r="I10" s="61">
        <v>3691292.909751</v>
      </c>
      <c r="J10" s="61">
        <v>3688636.7166359997</v>
      </c>
      <c r="K10" s="61">
        <v>3436531.810602003</v>
      </c>
      <c r="L10" s="61">
        <v>2348481.7252229997</v>
      </c>
      <c r="M10" s="61">
        <v>3529029.0145890014</v>
      </c>
      <c r="N10" s="61">
        <v>3816029.7013959996</v>
      </c>
      <c r="O10" s="61">
        <f t="shared" si="0"/>
        <v>40708939.81183401</v>
      </c>
    </row>
    <row r="11" spans="2:15" s="62" customFormat="1" ht="18" customHeight="1">
      <c r="B11" s="60" t="s">
        <v>23</v>
      </c>
      <c r="C11" s="61">
        <v>1131184.912</v>
      </c>
      <c r="D11" s="61">
        <v>1157665.5025569985</v>
      </c>
      <c r="E11" s="61">
        <v>1492376.016</v>
      </c>
      <c r="F11" s="61">
        <v>1410164.4520259993</v>
      </c>
      <c r="G11" s="61">
        <v>1548913.7246029975</v>
      </c>
      <c r="H11" s="61">
        <v>1629991.491938998</v>
      </c>
      <c r="I11" s="61">
        <v>1142435.0675810003</v>
      </c>
      <c r="J11" s="61">
        <v>586039.9263669989</v>
      </c>
      <c r="K11" s="61">
        <v>624534.1900619989</v>
      </c>
      <c r="L11" s="61">
        <v>1329219.343745999</v>
      </c>
      <c r="M11" s="61">
        <v>1376244.9147959985</v>
      </c>
      <c r="N11" s="61">
        <v>1809106.913946996</v>
      </c>
      <c r="O11" s="61">
        <f t="shared" si="0"/>
        <v>15237876.455623986</v>
      </c>
    </row>
    <row r="12" spans="2:15" ht="18" customHeight="1">
      <c r="B12" s="60" t="s">
        <v>24</v>
      </c>
      <c r="C12" s="61">
        <v>50116.97622</v>
      </c>
      <c r="D12" s="61">
        <v>43832.66379699999</v>
      </c>
      <c r="E12" s="61">
        <v>54296.19067</v>
      </c>
      <c r="F12" s="61">
        <v>126775.21677399997</v>
      </c>
      <c r="G12" s="61">
        <v>111695.42145799995</v>
      </c>
      <c r="H12" s="61">
        <v>71853.12641599991</v>
      </c>
      <c r="I12" s="61">
        <v>65710.55242700005</v>
      </c>
      <c r="J12" s="61">
        <v>54961.55281499999</v>
      </c>
      <c r="K12" s="61">
        <v>72601.19681400007</v>
      </c>
      <c r="L12" s="61">
        <v>70450.67777300002</v>
      </c>
      <c r="M12" s="61">
        <v>28544.076103000025</v>
      </c>
      <c r="N12" s="61">
        <v>18745.156970000007</v>
      </c>
      <c r="O12" s="61">
        <f t="shared" si="0"/>
        <v>769582.8082369998</v>
      </c>
    </row>
    <row r="13" spans="2:15" ht="18" customHeight="1">
      <c r="B13" s="60" t="s">
        <v>25</v>
      </c>
      <c r="C13" s="61">
        <v>429340.1972</v>
      </c>
      <c r="D13" s="61">
        <v>275258.72487699986</v>
      </c>
      <c r="E13" s="61">
        <v>371049.4858</v>
      </c>
      <c r="F13" s="61">
        <v>317879.8196649999</v>
      </c>
      <c r="G13" s="61">
        <v>446450.51201499975</v>
      </c>
      <c r="H13" s="61">
        <v>518384.739698</v>
      </c>
      <c r="I13" s="61">
        <v>497678.8986339999</v>
      </c>
      <c r="J13" s="61">
        <v>554163.2649849998</v>
      </c>
      <c r="K13" s="61">
        <v>444813.2417660002</v>
      </c>
      <c r="L13" s="61">
        <v>378002.50449500023</v>
      </c>
      <c r="M13" s="61">
        <v>190495.5362399999</v>
      </c>
      <c r="N13" s="61">
        <v>385384.35917199985</v>
      </c>
      <c r="O13" s="61">
        <f t="shared" si="0"/>
        <v>4808901.284546999</v>
      </c>
    </row>
    <row r="14" spans="2:15" ht="18" customHeight="1">
      <c r="B14" s="60" t="s">
        <v>27</v>
      </c>
      <c r="C14" s="61">
        <f aca="true" t="shared" si="1" ref="C14:J14">SUM(C8:C13)</f>
        <v>25206273.47542</v>
      </c>
      <c r="D14" s="61">
        <f t="shared" si="1"/>
        <v>21517267.057448026</v>
      </c>
      <c r="E14" s="61">
        <f t="shared" si="1"/>
        <v>22611494.98847</v>
      </c>
      <c r="F14" s="61">
        <f t="shared" si="1"/>
        <v>22167854.158046987</v>
      </c>
      <c r="G14" s="61">
        <f t="shared" si="1"/>
        <v>27587292.415102925</v>
      </c>
      <c r="H14" s="61">
        <f t="shared" si="1"/>
        <v>31304856.667479955</v>
      </c>
      <c r="I14" s="61">
        <f t="shared" si="1"/>
        <v>32309394.437705014</v>
      </c>
      <c r="J14" s="61">
        <f t="shared" si="1"/>
        <v>31796117.468597945</v>
      </c>
      <c r="K14" s="61">
        <f>SUM(K8:K13)</f>
        <v>25473152.831933007</v>
      </c>
      <c r="L14" s="61">
        <f>SUM(L8:L13)</f>
        <v>23711227.223747976</v>
      </c>
      <c r="M14" s="61">
        <f>SUM(M8:M13)</f>
        <v>21121032.271221</v>
      </c>
      <c r="N14" s="61">
        <f>SUM(N8:N13)</f>
        <v>24153492.155238</v>
      </c>
      <c r="O14" s="61">
        <f>SUM(O8:O13)</f>
        <v>308959455.15041083</v>
      </c>
    </row>
    <row r="15" spans="2:15" ht="18" customHeight="1">
      <c r="B15" s="63"/>
      <c r="C15" s="64"/>
      <c r="D15" s="64"/>
      <c r="E15" s="64"/>
      <c r="F15" s="64"/>
      <c r="G15" s="64"/>
      <c r="H15" s="64"/>
      <c r="I15" s="63"/>
      <c r="J15" s="63"/>
      <c r="K15" s="63"/>
      <c r="L15" s="63"/>
      <c r="M15" s="63"/>
      <c r="N15" s="63"/>
      <c r="O15" s="63"/>
    </row>
    <row r="16" spans="2:15" ht="18" customHeight="1">
      <c r="B16" s="113" t="s">
        <v>38</v>
      </c>
      <c r="C16" s="113"/>
      <c r="D16" s="113"/>
      <c r="E16" s="113"/>
      <c r="F16" s="113"/>
      <c r="G16" s="113"/>
      <c r="H16" s="113"/>
      <c r="I16" s="113"/>
      <c r="J16" s="113"/>
      <c r="K16" s="113"/>
      <c r="L16" s="113"/>
      <c r="M16" s="113"/>
      <c r="N16" s="113"/>
      <c r="O16" s="113"/>
    </row>
    <row r="17" spans="2:15" ht="18" customHeight="1">
      <c r="B17" s="57"/>
      <c r="C17" s="57"/>
      <c r="D17" s="57"/>
      <c r="E17" s="57"/>
      <c r="F17" s="57"/>
      <c r="G17" s="57"/>
      <c r="H17" s="57"/>
      <c r="I17" s="57"/>
      <c r="J17" s="57"/>
      <c r="K17" s="57"/>
      <c r="L17" s="57"/>
      <c r="M17" s="57"/>
      <c r="N17" s="57"/>
      <c r="O17" s="57"/>
    </row>
    <row r="18" spans="2:15" ht="18" customHeight="1">
      <c r="B18" s="58" t="s">
        <v>6</v>
      </c>
      <c r="C18" s="59" t="s">
        <v>7</v>
      </c>
      <c r="D18" s="59" t="s">
        <v>8</v>
      </c>
      <c r="E18" s="59" t="s">
        <v>9</v>
      </c>
      <c r="F18" s="59" t="s">
        <v>10</v>
      </c>
      <c r="G18" s="59" t="s">
        <v>11</v>
      </c>
      <c r="H18" s="59" t="s">
        <v>12</v>
      </c>
      <c r="I18" s="59" t="s">
        <v>13</v>
      </c>
      <c r="J18" s="59" t="s">
        <v>14</v>
      </c>
      <c r="K18" s="59" t="s">
        <v>15</v>
      </c>
      <c r="L18" s="59" t="s">
        <v>16</v>
      </c>
      <c r="M18" s="59" t="s">
        <v>17</v>
      </c>
      <c r="N18" s="59" t="s">
        <v>18</v>
      </c>
      <c r="O18" s="59" t="s">
        <v>19</v>
      </c>
    </row>
    <row r="19" spans="2:15" ht="18" customHeight="1">
      <c r="B19" s="60" t="s">
        <v>20</v>
      </c>
      <c r="C19" s="65">
        <f aca="true" t="shared" si="2" ref="C19:O24">C8/C$14</f>
        <v>0.38621739296343127</v>
      </c>
      <c r="D19" s="65">
        <f t="shared" si="2"/>
        <v>0.3631155831761414</v>
      </c>
      <c r="E19" s="65">
        <f t="shared" si="2"/>
        <v>0.3977574915584372</v>
      </c>
      <c r="F19" s="65">
        <f t="shared" si="2"/>
        <v>0.4218278085989009</v>
      </c>
      <c r="G19" s="65">
        <f t="shared" si="2"/>
        <v>0.43697006288324314</v>
      </c>
      <c r="H19" s="65">
        <f t="shared" si="2"/>
        <v>0.48227848950791274</v>
      </c>
      <c r="I19" s="65">
        <f t="shared" si="2"/>
        <v>0.49672289100244105</v>
      </c>
      <c r="J19" s="65">
        <f t="shared" si="2"/>
        <v>0.512127511844545</v>
      </c>
      <c r="K19" s="65">
        <f t="shared" si="2"/>
        <v>0.4363994393521031</v>
      </c>
      <c r="L19" s="65">
        <f t="shared" si="2"/>
        <v>0.43381600422367567</v>
      </c>
      <c r="M19" s="65">
        <f t="shared" si="2"/>
        <v>0.3403388156104287</v>
      </c>
      <c r="N19" s="65">
        <f t="shared" si="2"/>
        <v>0.3614041375009603</v>
      </c>
      <c r="O19" s="65">
        <f t="shared" si="2"/>
        <v>0.429501294288091</v>
      </c>
    </row>
    <row r="20" spans="2:15" ht="18" customHeight="1">
      <c r="B20" s="60" t="s">
        <v>21</v>
      </c>
      <c r="C20" s="65">
        <f t="shared" si="2"/>
        <v>0.40003761721592546</v>
      </c>
      <c r="D20" s="65">
        <f t="shared" si="2"/>
        <v>0.408100104030566</v>
      </c>
      <c r="E20" s="65">
        <f t="shared" si="2"/>
        <v>0.363714089811117</v>
      </c>
      <c r="F20" s="65">
        <f t="shared" si="2"/>
        <v>0.3960710889207476</v>
      </c>
      <c r="G20" s="65">
        <f t="shared" si="2"/>
        <v>0.35129137339485556</v>
      </c>
      <c r="H20" s="65">
        <f t="shared" si="2"/>
        <v>0.3323167074153374</v>
      </c>
      <c r="I20" s="65">
        <f t="shared" si="2"/>
        <v>0.33623227506236847</v>
      </c>
      <c r="J20" s="65">
        <f t="shared" si="2"/>
        <v>0.3342750728223951</v>
      </c>
      <c r="K20" s="65">
        <f t="shared" si="2"/>
        <v>0.3838630750899866</v>
      </c>
      <c r="L20" s="65">
        <f t="shared" si="2"/>
        <v>0.3921670960055505</v>
      </c>
      <c r="M20" s="65">
        <f t="shared" si="2"/>
        <v>0.4170445605463197</v>
      </c>
      <c r="N20" s="65">
        <f t="shared" si="2"/>
        <v>0.3889729055893708</v>
      </c>
      <c r="O20" s="65">
        <f t="shared" si="2"/>
        <v>0.3713615719080913</v>
      </c>
    </row>
    <row r="21" spans="2:15" ht="18" customHeight="1">
      <c r="B21" s="60" t="s">
        <v>22</v>
      </c>
      <c r="C21" s="65">
        <f t="shared" si="2"/>
        <v>0.1498465287097368</v>
      </c>
      <c r="D21" s="65">
        <f t="shared" si="2"/>
        <v>0.16015306481517957</v>
      </c>
      <c r="E21" s="65">
        <f t="shared" si="2"/>
        <v>0.1537166141280067</v>
      </c>
      <c r="F21" s="65">
        <f t="shared" si="2"/>
        <v>0.09842951770534533</v>
      </c>
      <c r="G21" s="65">
        <f t="shared" si="2"/>
        <v>0.13536065659091856</v>
      </c>
      <c r="H21" s="65">
        <f t="shared" si="2"/>
        <v>0.11448196252084933</v>
      </c>
      <c r="I21" s="65">
        <f t="shared" si="2"/>
        <v>0.11424828518120621</v>
      </c>
      <c r="J21" s="65">
        <f t="shared" si="2"/>
        <v>0.11600902909856593</v>
      </c>
      <c r="K21" s="65">
        <f t="shared" si="2"/>
        <v>0.13490798855075314</v>
      </c>
      <c r="L21" s="65">
        <f t="shared" si="2"/>
        <v>0.09904513600506</v>
      </c>
      <c r="M21" s="65">
        <f t="shared" si="2"/>
        <v>0.16708601025138198</v>
      </c>
      <c r="N21" s="65">
        <f t="shared" si="2"/>
        <v>0.1579908063343314</v>
      </c>
      <c r="O21" s="65">
        <f t="shared" si="2"/>
        <v>0.13176143061236195</v>
      </c>
    </row>
    <row r="22" spans="2:15" s="62" customFormat="1" ht="18" customHeight="1">
      <c r="B22" s="60" t="s">
        <v>23</v>
      </c>
      <c r="C22" s="65">
        <f t="shared" si="2"/>
        <v>0.044877118115181906</v>
      </c>
      <c r="D22" s="65">
        <f t="shared" si="2"/>
        <v>0.05380169793246499</v>
      </c>
      <c r="E22" s="65">
        <f t="shared" si="2"/>
        <v>0.06600076716559383</v>
      </c>
      <c r="F22" s="65">
        <f t="shared" si="2"/>
        <v>0.06361303362843111</v>
      </c>
      <c r="G22" s="65">
        <f t="shared" si="2"/>
        <v>0.05614591317250946</v>
      </c>
      <c r="H22" s="65">
        <f t="shared" si="2"/>
        <v>0.052068326306450155</v>
      </c>
      <c r="I22" s="65">
        <f t="shared" si="2"/>
        <v>0.03535922252531543</v>
      </c>
      <c r="J22" s="65">
        <f t="shared" si="2"/>
        <v>0.018431178804952392</v>
      </c>
      <c r="K22" s="65">
        <f t="shared" si="2"/>
        <v>0.024517349469166855</v>
      </c>
      <c r="L22" s="65">
        <f t="shared" si="2"/>
        <v>0.05605864813335008</v>
      </c>
      <c r="M22" s="65">
        <f t="shared" si="2"/>
        <v>0.06515992670828101</v>
      </c>
      <c r="N22" s="65">
        <f t="shared" si="2"/>
        <v>0.07490042857238213</v>
      </c>
      <c r="O22" s="65">
        <f t="shared" si="2"/>
        <v>0.049319987466335105</v>
      </c>
    </row>
    <row r="23" spans="2:15" ht="18" customHeight="1">
      <c r="B23" s="60" t="s">
        <v>24</v>
      </c>
      <c r="C23" s="65">
        <f t="shared" si="2"/>
        <v>0.0019882739219215318</v>
      </c>
      <c r="D23" s="65">
        <f t="shared" si="2"/>
        <v>0.0020370925210889024</v>
      </c>
      <c r="E23" s="65">
        <f t="shared" si="2"/>
        <v>0.002401264962696478</v>
      </c>
      <c r="F23" s="65">
        <f t="shared" si="2"/>
        <v>0.005718876345457201</v>
      </c>
      <c r="G23" s="65">
        <f t="shared" si="2"/>
        <v>0.0040487997073917715</v>
      </c>
      <c r="H23" s="65">
        <f t="shared" si="2"/>
        <v>0.0022952708961176053</v>
      </c>
      <c r="I23" s="65">
        <f t="shared" si="2"/>
        <v>0.002033790901085906</v>
      </c>
      <c r="J23" s="65">
        <f t="shared" si="2"/>
        <v>0.0017285617613307781</v>
      </c>
      <c r="K23" s="65">
        <f t="shared" si="2"/>
        <v>0.0028501064353128524</v>
      </c>
      <c r="L23" s="65">
        <f t="shared" si="2"/>
        <v>0.0029711949157334274</v>
      </c>
      <c r="M23" s="65">
        <f t="shared" si="2"/>
        <v>0.001351452700628344</v>
      </c>
      <c r="N23" s="65">
        <f t="shared" si="2"/>
        <v>0.000776084752031804</v>
      </c>
      <c r="O23" s="65">
        <f t="shared" si="2"/>
        <v>0.0024908860868567482</v>
      </c>
    </row>
    <row r="24" spans="2:15" ht="18" customHeight="1">
      <c r="B24" s="60" t="s">
        <v>25</v>
      </c>
      <c r="C24" s="65">
        <f t="shared" si="2"/>
        <v>0.01703306907380311</v>
      </c>
      <c r="D24" s="65">
        <f t="shared" si="2"/>
        <v>0.012792457524559157</v>
      </c>
      <c r="E24" s="65">
        <f t="shared" si="2"/>
        <v>0.016409772374148843</v>
      </c>
      <c r="F24" s="65">
        <f t="shared" si="2"/>
        <v>0.014339674801117759</v>
      </c>
      <c r="G24" s="65">
        <f t="shared" si="2"/>
        <v>0.016183194251081567</v>
      </c>
      <c r="H24" s="65">
        <f t="shared" si="2"/>
        <v>0.01655924335333269</v>
      </c>
      <c r="I24" s="65">
        <f t="shared" si="2"/>
        <v>0.01540353532758291</v>
      </c>
      <c r="J24" s="65">
        <f t="shared" si="2"/>
        <v>0.01742864566821075</v>
      </c>
      <c r="K24" s="65">
        <f t="shared" si="2"/>
        <v>0.017462041102677513</v>
      </c>
      <c r="L24" s="65">
        <f t="shared" si="2"/>
        <v>0.01594192071663047</v>
      </c>
      <c r="M24" s="65">
        <f t="shared" si="2"/>
        <v>0.009019234182960103</v>
      </c>
      <c r="N24" s="65">
        <f t="shared" si="2"/>
        <v>0.01595563725092333</v>
      </c>
      <c r="O24" s="65">
        <f t="shared" si="2"/>
        <v>0.01556482963826396</v>
      </c>
    </row>
    <row r="25" spans="2:15" ht="18" customHeight="1">
      <c r="B25" s="60" t="s">
        <v>27</v>
      </c>
      <c r="C25" s="65">
        <f aca="true" t="shared" si="3" ref="C25:N25">SUM(C19:C24)</f>
        <v>1.0000000000000002</v>
      </c>
      <c r="D25" s="65">
        <f t="shared" si="3"/>
        <v>1</v>
      </c>
      <c r="E25" s="65">
        <f t="shared" si="3"/>
        <v>1</v>
      </c>
      <c r="F25" s="65">
        <f t="shared" si="3"/>
        <v>0.9999999999999999</v>
      </c>
      <c r="G25" s="65">
        <f t="shared" si="3"/>
        <v>1</v>
      </c>
      <c r="H25" s="65">
        <f t="shared" si="3"/>
        <v>0.9999999999999999</v>
      </c>
      <c r="I25" s="65">
        <f t="shared" si="3"/>
        <v>1</v>
      </c>
      <c r="J25" s="65">
        <f t="shared" si="3"/>
        <v>0.9999999999999999</v>
      </c>
      <c r="K25" s="65">
        <f t="shared" si="3"/>
        <v>1</v>
      </c>
      <c r="L25" s="65">
        <f t="shared" si="3"/>
        <v>1</v>
      </c>
      <c r="M25" s="65">
        <f t="shared" si="3"/>
        <v>0.9999999999999998</v>
      </c>
      <c r="N25" s="65">
        <f t="shared" si="3"/>
        <v>0.9999999999999998</v>
      </c>
      <c r="O25" s="68">
        <f>SUM(O19:O24)</f>
        <v>1.0000000000000002</v>
      </c>
    </row>
    <row r="26" ht="18" customHeight="1"/>
    <row r="27" spans="2:15" s="53" customFormat="1" ht="36.75" customHeight="1">
      <c r="B27" s="114" t="s">
        <v>35</v>
      </c>
      <c r="C27" s="114"/>
      <c r="D27" s="114"/>
      <c r="E27" s="114"/>
      <c r="F27" s="114"/>
      <c r="G27" s="114"/>
      <c r="H27" s="114"/>
      <c r="I27" s="114"/>
      <c r="J27" s="114"/>
      <c r="K27" s="66"/>
      <c r="L27" s="66"/>
      <c r="M27" s="66"/>
      <c r="N27" s="66"/>
      <c r="O27" s="66"/>
    </row>
    <row r="28" spans="2:15" s="53" customFormat="1" ht="30.75" customHeight="1">
      <c r="B28" s="114" t="s">
        <v>36</v>
      </c>
      <c r="C28" s="114"/>
      <c r="D28" s="114"/>
      <c r="E28" s="114"/>
      <c r="F28" s="114"/>
      <c r="G28" s="114"/>
      <c r="H28" s="114"/>
      <c r="I28" s="114"/>
      <c r="J28" s="114"/>
      <c r="K28" s="66"/>
      <c r="L28" s="66"/>
      <c r="M28" s="66"/>
      <c r="N28" s="66"/>
      <c r="O28" s="66"/>
    </row>
    <row r="29" spans="2:15" ht="18" customHeight="1">
      <c r="B29" s="110" t="s">
        <v>4</v>
      </c>
      <c r="C29" s="110"/>
      <c r="D29" s="110"/>
      <c r="E29" s="110"/>
      <c r="F29" s="110"/>
      <c r="G29" s="110"/>
      <c r="H29" s="110"/>
      <c r="I29" s="69"/>
      <c r="J29" s="69"/>
      <c r="K29" s="70"/>
      <c r="L29" s="70"/>
      <c r="M29" s="70"/>
      <c r="N29" s="70"/>
      <c r="O29" s="70"/>
    </row>
    <row r="30" ht="18" customHeight="1">
      <c r="B30" s="52" t="s">
        <v>29</v>
      </c>
    </row>
  </sheetData>
  <sheetProtection/>
  <mergeCells count="7">
    <mergeCell ref="B29:H29"/>
    <mergeCell ref="B1:O1"/>
    <mergeCell ref="B2:O2"/>
    <mergeCell ref="B5:O5"/>
    <mergeCell ref="B16:O16"/>
    <mergeCell ref="B27:J27"/>
    <mergeCell ref="B28:J28"/>
  </mergeCells>
  <printOptions/>
  <pageMargins left="0.75" right="0.75" top="1" bottom="1" header="0.5" footer="0.5"/>
  <pageSetup fitToHeight="1" fitToWidth="1"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sheetPr>
    <tabColor rgb="FF00FFFF"/>
    <pageSetUpPr fitToPage="1"/>
  </sheetPr>
  <dimension ref="B1:O30"/>
  <sheetViews>
    <sheetView showGridLines="0" zoomScale="75" zoomScaleNormal="75" workbookViewId="0" topLeftCell="A1">
      <selection activeCell="H3" sqref="H3"/>
    </sheetView>
  </sheetViews>
  <sheetFormatPr defaultColWidth="9.140625" defaultRowHeight="12.75"/>
  <cols>
    <col min="1" max="1" width="2.28125" style="52" customWidth="1"/>
    <col min="2" max="2" width="15.421875" style="52" customWidth="1"/>
    <col min="3" max="10" width="11.7109375" style="52" customWidth="1"/>
    <col min="11" max="11" width="12.421875" style="52" bestFit="1" customWidth="1"/>
    <col min="12" max="14" width="11.7109375" style="52" customWidth="1"/>
    <col min="15" max="15" width="15.28125" style="52" customWidth="1"/>
    <col min="16" max="16" width="2.28125" style="52" customWidth="1"/>
    <col min="17" max="16384" width="9.140625" style="52" customWidth="1"/>
  </cols>
  <sheetData>
    <row r="1" spans="2:15" ht="27" customHeight="1">
      <c r="B1" s="111" t="s">
        <v>0</v>
      </c>
      <c r="C1" s="111"/>
      <c r="D1" s="111"/>
      <c r="E1" s="111"/>
      <c r="F1" s="111"/>
      <c r="G1" s="111"/>
      <c r="H1" s="111"/>
      <c r="I1" s="111"/>
      <c r="J1" s="111"/>
      <c r="K1" s="111"/>
      <c r="L1" s="111"/>
      <c r="M1" s="111"/>
      <c r="N1" s="111"/>
      <c r="O1" s="111"/>
    </row>
    <row r="2" spans="2:15" s="53" customFormat="1" ht="26.25" customHeight="1">
      <c r="B2" s="112" t="s">
        <v>50</v>
      </c>
      <c r="C2" s="112"/>
      <c r="D2" s="112"/>
      <c r="E2" s="112"/>
      <c r="F2" s="112"/>
      <c r="G2" s="112"/>
      <c r="H2" s="112"/>
      <c r="I2" s="112"/>
      <c r="J2" s="112"/>
      <c r="K2" s="112"/>
      <c r="L2" s="112"/>
      <c r="M2" s="112"/>
      <c r="N2" s="112"/>
      <c r="O2" s="112"/>
    </row>
    <row r="3" spans="3:15" s="53" customFormat="1" ht="17.25" customHeight="1">
      <c r="C3" s="54"/>
      <c r="D3" s="54"/>
      <c r="E3" s="54"/>
      <c r="F3" s="54"/>
      <c r="G3" s="55" t="s">
        <v>48</v>
      </c>
      <c r="H3" s="56">
        <v>40189</v>
      </c>
      <c r="I3" s="54"/>
      <c r="J3" s="54"/>
      <c r="K3" s="54"/>
      <c r="L3" s="54"/>
      <c r="M3" s="54"/>
      <c r="N3" s="54"/>
      <c r="O3" s="54"/>
    </row>
    <row r="4" ht="18" customHeight="1"/>
    <row r="5" spans="2:15" ht="18" customHeight="1">
      <c r="B5" s="113" t="s">
        <v>5</v>
      </c>
      <c r="C5" s="113"/>
      <c r="D5" s="113"/>
      <c r="E5" s="113"/>
      <c r="F5" s="113"/>
      <c r="G5" s="113"/>
      <c r="H5" s="113"/>
      <c r="I5" s="113"/>
      <c r="J5" s="113"/>
      <c r="K5" s="113"/>
      <c r="L5" s="113"/>
      <c r="M5" s="113"/>
      <c r="N5" s="113"/>
      <c r="O5" s="113"/>
    </row>
    <row r="6" spans="2:15" ht="18" customHeight="1">
      <c r="B6" s="57"/>
      <c r="C6" s="57"/>
      <c r="D6" s="57"/>
      <c r="E6" s="57"/>
      <c r="F6" s="57"/>
      <c r="G6" s="57"/>
      <c r="H6" s="57"/>
      <c r="I6" s="57"/>
      <c r="J6" s="57"/>
      <c r="K6" s="57"/>
      <c r="L6" s="57"/>
      <c r="M6" s="57"/>
      <c r="N6" s="57"/>
      <c r="O6" s="57"/>
    </row>
    <row r="7" spans="2:15" ht="18" customHeight="1">
      <c r="B7" s="58" t="s">
        <v>6</v>
      </c>
      <c r="C7" s="59" t="s">
        <v>7</v>
      </c>
      <c r="D7" s="59" t="s">
        <v>8</v>
      </c>
      <c r="E7" s="59" t="s">
        <v>9</v>
      </c>
      <c r="F7" s="59" t="s">
        <v>10</v>
      </c>
      <c r="G7" s="59" t="s">
        <v>11</v>
      </c>
      <c r="H7" s="59" t="s">
        <v>12</v>
      </c>
      <c r="I7" s="59" t="s">
        <v>13</v>
      </c>
      <c r="J7" s="59" t="s">
        <v>14</v>
      </c>
      <c r="K7" s="59" t="s">
        <v>15</v>
      </c>
      <c r="L7" s="59" t="s">
        <v>16</v>
      </c>
      <c r="M7" s="59" t="s">
        <v>17</v>
      </c>
      <c r="N7" s="59" t="s">
        <v>18</v>
      </c>
      <c r="O7" s="59" t="s">
        <v>19</v>
      </c>
    </row>
    <row r="8" spans="2:15" ht="18" customHeight="1">
      <c r="B8" s="60" t="s">
        <v>20</v>
      </c>
      <c r="C8" s="61">
        <v>8604642.138644002</v>
      </c>
      <c r="D8" s="61">
        <v>6641245.040328985</v>
      </c>
      <c r="E8" s="61">
        <v>8531345.681698004</v>
      </c>
      <c r="F8" s="61">
        <v>7323508.661657002</v>
      </c>
      <c r="G8" s="61">
        <v>10774861.426034015</v>
      </c>
      <c r="H8" s="61">
        <v>15389993.423982002</v>
      </c>
      <c r="I8" s="61">
        <v>17243793.094021983</v>
      </c>
      <c r="J8" s="61">
        <v>17432508.48266999</v>
      </c>
      <c r="K8" s="61">
        <v>12009808.19275203</v>
      </c>
      <c r="L8" s="61">
        <v>9133663</v>
      </c>
      <c r="M8" s="61">
        <v>6373948.944134692</v>
      </c>
      <c r="N8" s="61">
        <v>9111408.633</v>
      </c>
      <c r="O8" s="61">
        <f aca="true" t="shared" si="0" ref="O8:O13">SUM(C8:N8)</f>
        <v>128570726.71892272</v>
      </c>
    </row>
    <row r="9" spans="2:15" ht="18" customHeight="1">
      <c r="B9" s="60" t="s">
        <v>21</v>
      </c>
      <c r="C9" s="61">
        <v>9571546.94210999</v>
      </c>
      <c r="D9" s="61">
        <v>7760217.061652997</v>
      </c>
      <c r="E9" s="61">
        <v>7461887.546105004</v>
      </c>
      <c r="F9" s="61">
        <v>8141593.542368001</v>
      </c>
      <c r="G9" s="61">
        <v>9500509.445324002</v>
      </c>
      <c r="H9" s="61">
        <v>9809689.492678013</v>
      </c>
      <c r="I9" s="61">
        <v>10441645.264374018</v>
      </c>
      <c r="J9" s="61">
        <v>10322144.051141998</v>
      </c>
      <c r="K9" s="61">
        <v>9250556.15229</v>
      </c>
      <c r="L9" s="61">
        <v>9744094</v>
      </c>
      <c r="M9" s="61">
        <v>9265147.083622469</v>
      </c>
      <c r="N9" s="61">
        <v>10525634.55</v>
      </c>
      <c r="O9" s="61">
        <f t="shared" si="0"/>
        <v>111794665.13166648</v>
      </c>
    </row>
    <row r="10" spans="2:15" ht="18" customHeight="1">
      <c r="B10" s="60" t="s">
        <v>22</v>
      </c>
      <c r="C10" s="61">
        <v>3815416.216380001</v>
      </c>
      <c r="D10" s="61">
        <v>3432192.055679</v>
      </c>
      <c r="E10" s="61">
        <v>3786825.637534</v>
      </c>
      <c r="F10" s="61">
        <v>3661672.187718</v>
      </c>
      <c r="G10" s="61">
        <v>3643824.060574999</v>
      </c>
      <c r="H10" s="61">
        <v>3601141.4357680003</v>
      </c>
      <c r="I10" s="61">
        <v>3700272.0454950044</v>
      </c>
      <c r="J10" s="61">
        <v>3702452.959626002</v>
      </c>
      <c r="K10" s="61">
        <v>3199138.490702001</v>
      </c>
      <c r="L10" s="61">
        <v>2064805</v>
      </c>
      <c r="M10" s="61">
        <v>3009061.0924080014</v>
      </c>
      <c r="N10" s="61">
        <v>3842921.997</v>
      </c>
      <c r="O10" s="61">
        <f t="shared" si="0"/>
        <v>41459723.178885005</v>
      </c>
    </row>
    <row r="11" spans="2:15" s="62" customFormat="1" ht="18" customHeight="1">
      <c r="B11" s="60" t="s">
        <v>23</v>
      </c>
      <c r="C11" s="61">
        <v>1575863.9997229998</v>
      </c>
      <c r="D11" s="61">
        <v>1646222.5429609998</v>
      </c>
      <c r="E11" s="61">
        <v>1858304.9008729998</v>
      </c>
      <c r="F11" s="61">
        <v>2022365.7457880045</v>
      </c>
      <c r="G11" s="61">
        <v>1407310.1538110026</v>
      </c>
      <c r="H11" s="61">
        <v>1500353.3816069993</v>
      </c>
      <c r="I11" s="61">
        <v>1274164.6687369964</v>
      </c>
      <c r="J11" s="61">
        <v>1415889.8071899975</v>
      </c>
      <c r="K11" s="61">
        <v>1115324.9275870016</v>
      </c>
      <c r="L11" s="61">
        <v>1745723</v>
      </c>
      <c r="M11" s="61">
        <v>1622003.9458369997</v>
      </c>
      <c r="N11" s="61">
        <v>1626284.92</v>
      </c>
      <c r="O11" s="61">
        <f t="shared" si="0"/>
        <v>18809811.994113997</v>
      </c>
    </row>
    <row r="12" spans="2:15" ht="18" customHeight="1">
      <c r="B12" s="60" t="s">
        <v>24</v>
      </c>
      <c r="C12" s="61">
        <v>27637.71052499999</v>
      </c>
      <c r="D12" s="61">
        <v>22323.875887000024</v>
      </c>
      <c r="E12" s="61">
        <v>43481.56597800003</v>
      </c>
      <c r="F12" s="61">
        <v>57861.82536800009</v>
      </c>
      <c r="G12" s="61">
        <v>121210.6216579998</v>
      </c>
      <c r="H12" s="61">
        <v>102657.21646099999</v>
      </c>
      <c r="I12" s="61">
        <v>69998.85477800005</v>
      </c>
      <c r="J12" s="61">
        <v>75818.69369999995</v>
      </c>
      <c r="K12" s="61">
        <v>39872.180984999985</v>
      </c>
      <c r="L12" s="61">
        <v>34363</v>
      </c>
      <c r="M12" s="61">
        <v>52964.86328699998</v>
      </c>
      <c r="N12" s="61">
        <v>39917.60534</v>
      </c>
      <c r="O12" s="61">
        <f t="shared" si="0"/>
        <v>688108.013967</v>
      </c>
    </row>
    <row r="13" spans="2:15" ht="18" customHeight="1">
      <c r="B13" s="60" t="s">
        <v>25</v>
      </c>
      <c r="C13" s="61">
        <v>312826.8318559994</v>
      </c>
      <c r="D13" s="61">
        <v>241672.33047500002</v>
      </c>
      <c r="E13" s="61">
        <v>263582.90244799975</v>
      </c>
      <c r="F13" s="61">
        <v>265577.13790099986</v>
      </c>
      <c r="G13" s="61">
        <v>467307.47965800064</v>
      </c>
      <c r="H13" s="61">
        <v>468372.72078699997</v>
      </c>
      <c r="I13" s="61">
        <v>558716.6567480003</v>
      </c>
      <c r="J13" s="61">
        <v>138661.8956850001</v>
      </c>
      <c r="K13" s="61">
        <v>441469.474633</v>
      </c>
      <c r="L13" s="61">
        <v>369299</v>
      </c>
      <c r="M13" s="61">
        <v>182468.0999783256</v>
      </c>
      <c r="N13" s="61">
        <v>399232.746</v>
      </c>
      <c r="O13" s="61">
        <f t="shared" si="0"/>
        <v>4109187.276169325</v>
      </c>
    </row>
    <row r="14" spans="2:15" ht="18" customHeight="1">
      <c r="B14" s="60" t="s">
        <v>27</v>
      </c>
      <c r="C14" s="61">
        <f aca="true" t="shared" si="1" ref="C14:N14">SUM(C8:C13)</f>
        <v>23907933.83923799</v>
      </c>
      <c r="D14" s="61">
        <f t="shared" si="1"/>
        <v>19743872.906983983</v>
      </c>
      <c r="E14" s="61">
        <f t="shared" si="1"/>
        <v>21945428.234636005</v>
      </c>
      <c r="F14" s="61">
        <f t="shared" si="1"/>
        <v>21472579.100800008</v>
      </c>
      <c r="G14" s="61">
        <f t="shared" si="1"/>
        <v>25915023.18706002</v>
      </c>
      <c r="H14" s="61">
        <f t="shared" si="1"/>
        <v>30872207.671283014</v>
      </c>
      <c r="I14" s="61">
        <f t="shared" si="1"/>
        <v>33288590.584154002</v>
      </c>
      <c r="J14" s="61">
        <f t="shared" si="1"/>
        <v>33087475.890012983</v>
      </c>
      <c r="K14" s="61">
        <f t="shared" si="1"/>
        <v>26056169.41894903</v>
      </c>
      <c r="L14" s="61">
        <f t="shared" si="1"/>
        <v>23091947</v>
      </c>
      <c r="M14" s="61">
        <f t="shared" si="1"/>
        <v>20505594.029267482</v>
      </c>
      <c r="N14" s="61">
        <f t="shared" si="1"/>
        <v>25545400.45134</v>
      </c>
      <c r="O14" s="61">
        <f>SUM(O8:O13)</f>
        <v>305432222.31372446</v>
      </c>
    </row>
    <row r="15" spans="2:15" ht="18" customHeight="1">
      <c r="B15" s="63"/>
      <c r="C15" s="64"/>
      <c r="D15" s="64"/>
      <c r="E15" s="64"/>
      <c r="F15" s="64"/>
      <c r="G15" s="64"/>
      <c r="H15" s="64"/>
      <c r="I15" s="63"/>
      <c r="J15" s="63"/>
      <c r="K15" s="63"/>
      <c r="L15" s="63"/>
      <c r="M15" s="63"/>
      <c r="N15" s="63"/>
      <c r="O15" s="63"/>
    </row>
    <row r="16" spans="2:15" ht="18" customHeight="1">
      <c r="B16" s="113" t="s">
        <v>38</v>
      </c>
      <c r="C16" s="113"/>
      <c r="D16" s="113"/>
      <c r="E16" s="113"/>
      <c r="F16" s="113"/>
      <c r="G16" s="113"/>
      <c r="H16" s="113"/>
      <c r="I16" s="113"/>
      <c r="J16" s="113"/>
      <c r="K16" s="113"/>
      <c r="L16" s="113"/>
      <c r="M16" s="113"/>
      <c r="N16" s="113"/>
      <c r="O16" s="113"/>
    </row>
    <row r="17" spans="2:15" ht="18" customHeight="1">
      <c r="B17" s="57"/>
      <c r="C17" s="57"/>
      <c r="D17" s="57"/>
      <c r="E17" s="57"/>
      <c r="F17" s="57"/>
      <c r="G17" s="57"/>
      <c r="H17" s="57"/>
      <c r="I17" s="57"/>
      <c r="J17" s="57"/>
      <c r="K17" s="57"/>
      <c r="L17" s="57"/>
      <c r="M17" s="57"/>
      <c r="N17" s="57"/>
      <c r="O17" s="57"/>
    </row>
    <row r="18" spans="2:15" ht="18" customHeight="1">
      <c r="B18" s="58" t="s">
        <v>6</v>
      </c>
      <c r="C18" s="59" t="s">
        <v>7</v>
      </c>
      <c r="D18" s="59" t="s">
        <v>8</v>
      </c>
      <c r="E18" s="59" t="s">
        <v>9</v>
      </c>
      <c r="F18" s="59" t="s">
        <v>10</v>
      </c>
      <c r="G18" s="59" t="s">
        <v>11</v>
      </c>
      <c r="H18" s="59" t="s">
        <v>12</v>
      </c>
      <c r="I18" s="59" t="s">
        <v>13</v>
      </c>
      <c r="J18" s="59" t="s">
        <v>14</v>
      </c>
      <c r="K18" s="59" t="s">
        <v>15</v>
      </c>
      <c r="L18" s="59" t="s">
        <v>16</v>
      </c>
      <c r="M18" s="59" t="s">
        <v>17</v>
      </c>
      <c r="N18" s="59" t="s">
        <v>18</v>
      </c>
      <c r="O18" s="59" t="s">
        <v>19</v>
      </c>
    </row>
    <row r="19" spans="2:15" ht="18" customHeight="1">
      <c r="B19" s="60" t="s">
        <v>20</v>
      </c>
      <c r="C19" s="65">
        <f aca="true" t="shared" si="2" ref="C19:O24">C8/C$14</f>
        <v>0.3599073929392409</v>
      </c>
      <c r="D19" s="65">
        <f t="shared" si="2"/>
        <v>0.3363699245642826</v>
      </c>
      <c r="E19" s="65">
        <f t="shared" si="2"/>
        <v>0.3887527548099135</v>
      </c>
      <c r="F19" s="65">
        <f t="shared" si="2"/>
        <v>0.3410632987904163</v>
      </c>
      <c r="G19" s="65">
        <f t="shared" si="2"/>
        <v>0.4157766461661572</v>
      </c>
      <c r="H19" s="65">
        <f t="shared" si="2"/>
        <v>0.49850641029140275</v>
      </c>
      <c r="I19" s="65">
        <f t="shared" si="2"/>
        <v>0.5180091073675662</v>
      </c>
      <c r="J19" s="65">
        <f t="shared" si="2"/>
        <v>0.5268612371828509</v>
      </c>
      <c r="K19" s="65">
        <f t="shared" si="2"/>
        <v>0.4609199456623906</v>
      </c>
      <c r="L19" s="65">
        <f t="shared" si="2"/>
        <v>0.3955345558345513</v>
      </c>
      <c r="M19" s="65">
        <f t="shared" si="2"/>
        <v>0.3108395170136111</v>
      </c>
      <c r="N19" s="65">
        <f t="shared" si="2"/>
        <v>0.35667511458103035</v>
      </c>
      <c r="O19" s="65">
        <f t="shared" si="2"/>
        <v>0.4209468331303349</v>
      </c>
    </row>
    <row r="20" spans="2:15" ht="18" customHeight="1">
      <c r="B20" s="60" t="s">
        <v>21</v>
      </c>
      <c r="C20" s="65">
        <f t="shared" si="2"/>
        <v>0.40035023546874016</v>
      </c>
      <c r="D20" s="65">
        <f>D9/D$14</f>
        <v>0.39304431801260137</v>
      </c>
      <c r="E20" s="65">
        <f t="shared" si="2"/>
        <v>0.3400201384235494</v>
      </c>
      <c r="F20" s="65">
        <f t="shared" si="2"/>
        <v>0.379162349531858</v>
      </c>
      <c r="G20" s="65">
        <f t="shared" si="2"/>
        <v>0.36660239031033665</v>
      </c>
      <c r="H20" s="65">
        <f t="shared" si="2"/>
        <v>0.31775147398360104</v>
      </c>
      <c r="I20" s="65">
        <f t="shared" si="2"/>
        <v>0.31367039220171844</v>
      </c>
      <c r="J20" s="65">
        <f t="shared" si="2"/>
        <v>0.3119652912012427</v>
      </c>
      <c r="K20" s="65">
        <f t="shared" si="2"/>
        <v>0.35502364156270205</v>
      </c>
      <c r="L20" s="65">
        <f t="shared" si="2"/>
        <v>0.421969355810491</v>
      </c>
      <c r="M20" s="65">
        <f t="shared" si="2"/>
        <v>0.4518350977981127</v>
      </c>
      <c r="N20" s="65">
        <f t="shared" si="2"/>
        <v>0.41203638870526577</v>
      </c>
      <c r="O20" s="65">
        <f t="shared" si="2"/>
        <v>0.3660211888738991</v>
      </c>
    </row>
    <row r="21" spans="2:15" ht="18" customHeight="1">
      <c r="B21" s="60" t="s">
        <v>22</v>
      </c>
      <c r="C21" s="65">
        <f t="shared" si="2"/>
        <v>0.15958786911640577</v>
      </c>
      <c r="D21" s="65">
        <f>D10/D$14</f>
        <v>0.17383580576356597</v>
      </c>
      <c r="E21" s="65">
        <f t="shared" si="2"/>
        <v>0.17255647039766275</v>
      </c>
      <c r="F21" s="65">
        <f t="shared" si="2"/>
        <v>0.17052782390642474</v>
      </c>
      <c r="G21" s="65">
        <f t="shared" si="2"/>
        <v>0.14060662937760543</v>
      </c>
      <c r="H21" s="65">
        <f t="shared" si="2"/>
        <v>0.11664670936758896</v>
      </c>
      <c r="I21" s="65">
        <f t="shared" si="2"/>
        <v>0.1111573659491731</v>
      </c>
      <c r="J21" s="65">
        <f t="shared" si="2"/>
        <v>0.11189892429188103</v>
      </c>
      <c r="K21" s="65">
        <f t="shared" si="2"/>
        <v>0.12277854197461069</v>
      </c>
      <c r="L21" s="65">
        <f t="shared" si="2"/>
        <v>0.08941666980268057</v>
      </c>
      <c r="M21" s="65">
        <f t="shared" si="2"/>
        <v>0.14674342465344778</v>
      </c>
      <c r="N21" s="65">
        <f t="shared" si="2"/>
        <v>0.15043498747730208</v>
      </c>
      <c r="O21" s="65">
        <f t="shared" si="2"/>
        <v>0.13574115679353466</v>
      </c>
    </row>
    <row r="22" spans="2:15" s="62" customFormat="1" ht="18" customHeight="1">
      <c r="B22" s="60" t="s">
        <v>23</v>
      </c>
      <c r="C22" s="65">
        <f t="shared" si="2"/>
        <v>0.06591385145698675</v>
      </c>
      <c r="D22" s="65">
        <f>D11/D$14</f>
        <v>0.08337890700150744</v>
      </c>
      <c r="E22" s="65">
        <f t="shared" si="2"/>
        <v>0.08467845243229642</v>
      </c>
      <c r="F22" s="65">
        <f t="shared" si="2"/>
        <v>0.09418364399983312</v>
      </c>
      <c r="G22" s="65">
        <f t="shared" si="2"/>
        <v>0.054304800101961925</v>
      </c>
      <c r="H22" s="65">
        <f t="shared" si="2"/>
        <v>0.0485988367784469</v>
      </c>
      <c r="I22" s="65">
        <f t="shared" si="2"/>
        <v>0.038276317692570706</v>
      </c>
      <c r="J22" s="65">
        <f t="shared" si="2"/>
        <v>0.042792318516425884</v>
      </c>
      <c r="K22" s="65">
        <f t="shared" si="2"/>
        <v>0.04280463907238395</v>
      </c>
      <c r="L22" s="65">
        <f t="shared" si="2"/>
        <v>0.07559877908952416</v>
      </c>
      <c r="M22" s="65">
        <f t="shared" si="2"/>
        <v>0.07910055878029798</v>
      </c>
      <c r="N22" s="65">
        <f t="shared" si="2"/>
        <v>0.06366253381299772</v>
      </c>
      <c r="O22" s="65">
        <f t="shared" si="2"/>
        <v>0.06158424232919837</v>
      </c>
    </row>
    <row r="23" spans="2:15" ht="18" customHeight="1">
      <c r="B23" s="60" t="s">
        <v>24</v>
      </c>
      <c r="C23" s="65">
        <f t="shared" si="2"/>
        <v>0.0011560058142557113</v>
      </c>
      <c r="D23" s="65">
        <f>D12/D$14</f>
        <v>0.0011306736014849153</v>
      </c>
      <c r="E23" s="65">
        <f t="shared" si="2"/>
        <v>0.0019813496238535</v>
      </c>
      <c r="F23" s="65">
        <f t="shared" si="2"/>
        <v>0.002694684466936919</v>
      </c>
      <c r="G23" s="65">
        <f t="shared" si="2"/>
        <v>0.0046772337722052705</v>
      </c>
      <c r="H23" s="65">
        <f t="shared" si="2"/>
        <v>0.00332523082100444</v>
      </c>
      <c r="I23" s="65">
        <f t="shared" si="2"/>
        <v>0.002102788179062193</v>
      </c>
      <c r="J23" s="65">
        <f t="shared" si="2"/>
        <v>0.002291462000668501</v>
      </c>
      <c r="K23" s="65">
        <f t="shared" si="2"/>
        <v>0.0015302395507147504</v>
      </c>
      <c r="L23" s="65">
        <f t="shared" si="2"/>
        <v>0.0014880945292313377</v>
      </c>
      <c r="M23" s="65">
        <f t="shared" si="2"/>
        <v>0.0025829470344240512</v>
      </c>
      <c r="N23" s="65">
        <f t="shared" si="2"/>
        <v>0.0015626141941300473</v>
      </c>
      <c r="O23" s="65">
        <f t="shared" si="2"/>
        <v>0.002252899215264231</v>
      </c>
    </row>
    <row r="24" spans="2:15" ht="18" customHeight="1">
      <c r="B24" s="60" t="s">
        <v>25</v>
      </c>
      <c r="C24" s="65">
        <f t="shared" si="2"/>
        <v>0.013084645204370787</v>
      </c>
      <c r="D24" s="65">
        <f>D13/D$14</f>
        <v>0.012240371056557677</v>
      </c>
      <c r="E24" s="65">
        <f t="shared" si="2"/>
        <v>0.012010834312724527</v>
      </c>
      <c r="F24" s="65">
        <f t="shared" si="2"/>
        <v>0.012368199304530921</v>
      </c>
      <c r="G24" s="65">
        <f t="shared" si="2"/>
        <v>0.018032300271733432</v>
      </c>
      <c r="H24" s="65">
        <f t="shared" si="2"/>
        <v>0.015171338757955916</v>
      </c>
      <c r="I24" s="65">
        <f t="shared" si="2"/>
        <v>0.016784028609909366</v>
      </c>
      <c r="J24" s="65">
        <f t="shared" si="2"/>
        <v>0.004190766806931119</v>
      </c>
      <c r="K24" s="65">
        <f t="shared" si="2"/>
        <v>0.01694299217719803</v>
      </c>
      <c r="L24" s="65">
        <f t="shared" si="2"/>
        <v>0.01599254493352163</v>
      </c>
      <c r="M24" s="65">
        <f t="shared" si="2"/>
        <v>0.008898454720106632</v>
      </c>
      <c r="N24" s="65">
        <f t="shared" si="2"/>
        <v>0.015628361229273975</v>
      </c>
      <c r="O24" s="65">
        <f t="shared" si="2"/>
        <v>0.013453679657768973</v>
      </c>
    </row>
    <row r="25" spans="2:15" ht="18" customHeight="1">
      <c r="B25" s="60" t="s">
        <v>27</v>
      </c>
      <c r="C25" s="65">
        <f aca="true" t="shared" si="3" ref="C25:N25">SUM(C19:C24)</f>
        <v>1</v>
      </c>
      <c r="D25" s="65">
        <f t="shared" si="3"/>
        <v>0.9999999999999999</v>
      </c>
      <c r="E25" s="65">
        <f t="shared" si="3"/>
        <v>1.0000000000000002</v>
      </c>
      <c r="F25" s="65">
        <f t="shared" si="3"/>
        <v>1</v>
      </c>
      <c r="G25" s="65">
        <f t="shared" si="3"/>
        <v>1</v>
      </c>
      <c r="H25" s="65">
        <f t="shared" si="3"/>
        <v>1</v>
      </c>
      <c r="I25" s="65">
        <f t="shared" si="3"/>
        <v>1</v>
      </c>
      <c r="J25" s="65">
        <f t="shared" si="3"/>
        <v>1.0000000000000002</v>
      </c>
      <c r="K25" s="65">
        <f t="shared" si="3"/>
        <v>1</v>
      </c>
      <c r="L25" s="65">
        <f t="shared" si="3"/>
        <v>1</v>
      </c>
      <c r="M25" s="65">
        <f t="shared" si="3"/>
        <v>1.0000000000000002</v>
      </c>
      <c r="N25" s="65">
        <f t="shared" si="3"/>
        <v>1</v>
      </c>
      <c r="O25" s="68">
        <f>SUM(O19:O24)</f>
        <v>1.0000000000000002</v>
      </c>
    </row>
    <row r="26" ht="18" customHeight="1"/>
    <row r="27" spans="2:15" s="53" customFormat="1" ht="36.75" customHeight="1">
      <c r="B27" s="114" t="s">
        <v>35</v>
      </c>
      <c r="C27" s="114"/>
      <c r="D27" s="114"/>
      <c r="E27" s="114"/>
      <c r="F27" s="114"/>
      <c r="G27" s="114"/>
      <c r="H27" s="114"/>
      <c r="I27" s="114"/>
      <c r="J27" s="114"/>
      <c r="K27" s="66"/>
      <c r="L27" s="66"/>
      <c r="M27" s="66"/>
      <c r="N27" s="66"/>
      <c r="O27" s="66"/>
    </row>
    <row r="28" spans="2:15" s="53" customFormat="1" ht="30.75" customHeight="1">
      <c r="B28" s="114" t="s">
        <v>36</v>
      </c>
      <c r="C28" s="114"/>
      <c r="D28" s="114"/>
      <c r="E28" s="114"/>
      <c r="F28" s="114"/>
      <c r="G28" s="114"/>
      <c r="H28" s="114"/>
      <c r="I28" s="114"/>
      <c r="J28" s="114"/>
      <c r="K28" s="66"/>
      <c r="L28" s="66"/>
      <c r="M28" s="66"/>
      <c r="N28" s="66"/>
      <c r="O28" s="66"/>
    </row>
    <row r="29" spans="2:15" ht="18" customHeight="1">
      <c r="B29" s="67" t="s">
        <v>4</v>
      </c>
      <c r="C29" s="67"/>
      <c r="D29" s="67"/>
      <c r="E29" s="67"/>
      <c r="F29" s="67"/>
      <c r="G29" s="67"/>
      <c r="H29" s="67"/>
      <c r="I29" s="67"/>
      <c r="J29" s="67"/>
      <c r="K29" s="67"/>
      <c r="L29" s="67"/>
      <c r="M29" s="67"/>
      <c r="N29" s="67"/>
      <c r="O29" s="67"/>
    </row>
    <row r="30" ht="18" customHeight="1">
      <c r="B30" s="52" t="s">
        <v>29</v>
      </c>
    </row>
  </sheetData>
  <sheetProtection/>
  <mergeCells count="6">
    <mergeCell ref="B1:O1"/>
    <mergeCell ref="B2:O2"/>
    <mergeCell ref="B5:O5"/>
    <mergeCell ref="B16:O16"/>
    <mergeCell ref="B27:J27"/>
    <mergeCell ref="B28:J28"/>
  </mergeCells>
  <printOptions/>
  <pageMargins left="0.75" right="0.75" top="1" bottom="1" header="0.5" footer="0.5"/>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B1:O30"/>
  <sheetViews>
    <sheetView showGridLines="0" zoomScale="75" zoomScaleNormal="75" zoomScalePageLayoutView="0" workbookViewId="0" topLeftCell="A1">
      <selection activeCell="H3" sqref="H3"/>
    </sheetView>
  </sheetViews>
  <sheetFormatPr defaultColWidth="9.140625" defaultRowHeight="12.75"/>
  <cols>
    <col min="1" max="1" width="2.28125" style="52" customWidth="1"/>
    <col min="2" max="2" width="15.421875" style="52" customWidth="1"/>
    <col min="3" max="3" width="11.7109375" style="52" customWidth="1"/>
    <col min="4" max="4" width="12.7109375" style="52" customWidth="1"/>
    <col min="5" max="10" width="11.7109375" style="52" customWidth="1"/>
    <col min="11" max="11" width="12.421875" style="52" bestFit="1" customWidth="1"/>
    <col min="12" max="14" width="11.7109375" style="52" customWidth="1"/>
    <col min="15" max="15" width="15.28125" style="52" customWidth="1"/>
    <col min="16" max="16" width="2.28125" style="52" customWidth="1"/>
    <col min="17" max="16384" width="9.140625" style="52" customWidth="1"/>
  </cols>
  <sheetData>
    <row r="1" spans="2:15" ht="27" customHeight="1">
      <c r="B1" s="111" t="s">
        <v>0</v>
      </c>
      <c r="C1" s="111"/>
      <c r="D1" s="111"/>
      <c r="E1" s="111"/>
      <c r="F1" s="111"/>
      <c r="G1" s="111"/>
      <c r="H1" s="111"/>
      <c r="I1" s="111"/>
      <c r="J1" s="111"/>
      <c r="K1" s="111"/>
      <c r="L1" s="111"/>
      <c r="M1" s="111"/>
      <c r="N1" s="111"/>
      <c r="O1" s="111"/>
    </row>
    <row r="2" spans="2:15" s="53" customFormat="1" ht="26.25" customHeight="1">
      <c r="B2" s="112" t="s">
        <v>47</v>
      </c>
      <c r="C2" s="112"/>
      <c r="D2" s="112"/>
      <c r="E2" s="112"/>
      <c r="F2" s="112"/>
      <c r="G2" s="112"/>
      <c r="H2" s="112"/>
      <c r="I2" s="112"/>
      <c r="J2" s="112"/>
      <c r="K2" s="112"/>
      <c r="L2" s="112"/>
      <c r="M2" s="112"/>
      <c r="N2" s="112"/>
      <c r="O2" s="112"/>
    </row>
    <row r="3" spans="3:15" s="53" customFormat="1" ht="17.25" customHeight="1">
      <c r="C3" s="54"/>
      <c r="D3" s="54"/>
      <c r="E3" s="54"/>
      <c r="F3" s="54"/>
      <c r="G3" s="55" t="s">
        <v>48</v>
      </c>
      <c r="H3" s="56">
        <v>40553</v>
      </c>
      <c r="I3" s="54"/>
      <c r="J3" s="54"/>
      <c r="K3" s="54"/>
      <c r="L3" s="54"/>
      <c r="M3" s="54"/>
      <c r="N3" s="54"/>
      <c r="O3" s="54"/>
    </row>
    <row r="4" ht="18" customHeight="1"/>
    <row r="5" spans="2:15" ht="18" customHeight="1">
      <c r="B5" s="113" t="s">
        <v>5</v>
      </c>
      <c r="C5" s="113"/>
      <c r="D5" s="113"/>
      <c r="E5" s="113"/>
      <c r="F5" s="113"/>
      <c r="G5" s="113"/>
      <c r="H5" s="113"/>
      <c r="I5" s="113"/>
      <c r="J5" s="113"/>
      <c r="K5" s="113"/>
      <c r="L5" s="113"/>
      <c r="M5" s="113"/>
      <c r="N5" s="113"/>
      <c r="O5" s="113"/>
    </row>
    <row r="6" spans="2:15" ht="18" customHeight="1">
      <c r="B6" s="57"/>
      <c r="C6" s="57"/>
      <c r="D6" s="57"/>
      <c r="E6" s="57"/>
      <c r="F6" s="57"/>
      <c r="G6" s="57"/>
      <c r="H6" s="57"/>
      <c r="I6" s="57"/>
      <c r="J6" s="57"/>
      <c r="K6" s="57"/>
      <c r="L6" s="57"/>
      <c r="M6" s="57"/>
      <c r="N6" s="57"/>
      <c r="O6" s="57"/>
    </row>
    <row r="7" spans="2:15" ht="18" customHeight="1">
      <c r="B7" s="58" t="s">
        <v>6</v>
      </c>
      <c r="C7" s="59" t="s">
        <v>7</v>
      </c>
      <c r="D7" s="59" t="s">
        <v>8</v>
      </c>
      <c r="E7" s="59" t="s">
        <v>9</v>
      </c>
      <c r="F7" s="59" t="s">
        <v>10</v>
      </c>
      <c r="G7" s="59" t="s">
        <v>11</v>
      </c>
      <c r="H7" s="59" t="s">
        <v>12</v>
      </c>
      <c r="I7" s="59" t="s">
        <v>13</v>
      </c>
      <c r="J7" s="59" t="s">
        <v>14</v>
      </c>
      <c r="K7" s="59" t="s">
        <v>15</v>
      </c>
      <c r="L7" s="59" t="s">
        <v>16</v>
      </c>
      <c r="M7" s="59" t="s">
        <v>17</v>
      </c>
      <c r="N7" s="59" t="s">
        <v>18</v>
      </c>
      <c r="O7" s="59" t="s">
        <v>49</v>
      </c>
    </row>
    <row r="8" spans="2:15" ht="18" customHeight="1">
      <c r="B8" s="60" t="s">
        <v>20</v>
      </c>
      <c r="C8" s="61">
        <v>9595342.104</v>
      </c>
      <c r="D8" s="61">
        <v>8972039.851</v>
      </c>
      <c r="E8" s="61">
        <v>6299307.082</v>
      </c>
      <c r="F8" s="61">
        <v>8636463.774</v>
      </c>
      <c r="G8" s="61">
        <v>10405143.003</v>
      </c>
      <c r="H8" s="61">
        <v>12859045.222</v>
      </c>
      <c r="I8" s="61">
        <v>13853452.407</v>
      </c>
      <c r="J8" s="61">
        <v>17099564.381</v>
      </c>
      <c r="K8" s="61">
        <v>11745790.239</v>
      </c>
      <c r="L8" s="61">
        <v>7702702.636</v>
      </c>
      <c r="M8" s="61">
        <v>6807746.385</v>
      </c>
      <c r="N8" s="61">
        <v>6755839.5087</v>
      </c>
      <c r="O8" s="61">
        <f>SUM(C8:N8)</f>
        <v>120732436.5927</v>
      </c>
    </row>
    <row r="9" spans="2:15" ht="18" customHeight="1">
      <c r="B9" s="60" t="s">
        <v>21</v>
      </c>
      <c r="C9" s="61">
        <v>10766794.73</v>
      </c>
      <c r="D9" s="61">
        <v>9220122.084</v>
      </c>
      <c r="E9" s="61">
        <v>8945566.389</v>
      </c>
      <c r="F9" s="61">
        <v>7878894.324</v>
      </c>
      <c r="G9" s="61">
        <v>10209060.64</v>
      </c>
      <c r="H9" s="61">
        <v>12022279.98</v>
      </c>
      <c r="I9" s="61">
        <v>12067550.93</v>
      </c>
      <c r="J9" s="61">
        <v>12476166.45</v>
      </c>
      <c r="K9" s="61">
        <v>11227162.8</v>
      </c>
      <c r="L9" s="61">
        <v>10298411.73</v>
      </c>
      <c r="M9" s="61">
        <v>9089015.085</v>
      </c>
      <c r="N9" s="61">
        <v>10747723.87</v>
      </c>
      <c r="O9" s="61">
        <f aca="true" t="shared" si="0" ref="O9:O14">SUM(C9:N9)</f>
        <v>124948749.012</v>
      </c>
    </row>
    <row r="10" spans="2:15" ht="18" customHeight="1">
      <c r="B10" s="60" t="s">
        <v>22</v>
      </c>
      <c r="C10" s="61">
        <v>3452682.25</v>
      </c>
      <c r="D10" s="61">
        <v>3261183.867</v>
      </c>
      <c r="E10" s="61">
        <v>3694757.51</v>
      </c>
      <c r="F10" s="61">
        <v>1970579.531</v>
      </c>
      <c r="G10" s="61">
        <v>3704217.298</v>
      </c>
      <c r="H10" s="61">
        <v>3610728.367</v>
      </c>
      <c r="I10" s="61">
        <v>3754249.846</v>
      </c>
      <c r="J10" s="61">
        <v>3669945.317</v>
      </c>
      <c r="K10" s="61">
        <v>3641141.821</v>
      </c>
      <c r="L10" s="61">
        <v>3794673.923</v>
      </c>
      <c r="M10" s="61">
        <v>2936001.41</v>
      </c>
      <c r="N10" s="61">
        <v>3844182.6</v>
      </c>
      <c r="O10" s="61">
        <f t="shared" si="0"/>
        <v>41334343.74</v>
      </c>
    </row>
    <row r="11" spans="2:15" s="62" customFormat="1" ht="18" customHeight="1">
      <c r="B11" s="60" t="s">
        <v>23</v>
      </c>
      <c r="C11" s="61">
        <v>1873245.819</v>
      </c>
      <c r="D11" s="61">
        <v>1585158.013</v>
      </c>
      <c r="E11" s="61">
        <v>2526808.15</v>
      </c>
      <c r="F11" s="61">
        <v>2584460.312</v>
      </c>
      <c r="G11" s="61">
        <v>2175350.479</v>
      </c>
      <c r="H11" s="61">
        <v>2398402.389</v>
      </c>
      <c r="I11" s="61">
        <v>1754775.462</v>
      </c>
      <c r="J11" s="61">
        <v>1561465.765</v>
      </c>
      <c r="K11" s="61">
        <v>1463027.491</v>
      </c>
      <c r="L11" s="61">
        <v>1729227.965</v>
      </c>
      <c r="M11" s="61">
        <v>2621537.879</v>
      </c>
      <c r="N11" s="61">
        <v>2439805.384</v>
      </c>
      <c r="O11" s="61">
        <f t="shared" si="0"/>
        <v>24713265.108</v>
      </c>
    </row>
    <row r="12" spans="2:15" ht="18" customHeight="1">
      <c r="B12" s="60" t="s">
        <v>24</v>
      </c>
      <c r="C12" s="61">
        <v>44759.07706</v>
      </c>
      <c r="D12" s="61">
        <v>101371.5058</v>
      </c>
      <c r="E12" s="61">
        <v>97273.92176</v>
      </c>
      <c r="F12" s="61">
        <v>87664.27089</v>
      </c>
      <c r="G12" s="61">
        <v>98619.05823</v>
      </c>
      <c r="H12" s="61">
        <v>82131.60478</v>
      </c>
      <c r="I12" s="61">
        <v>131634.0946</v>
      </c>
      <c r="J12" s="61">
        <v>92287.506</v>
      </c>
      <c r="K12" s="61">
        <v>73367.18012</v>
      </c>
      <c r="L12" s="61">
        <v>58130.81604</v>
      </c>
      <c r="M12" s="61">
        <v>25855.99166</v>
      </c>
      <c r="N12" s="61">
        <v>33929.50264</v>
      </c>
      <c r="O12" s="61">
        <f t="shared" si="0"/>
        <v>927024.52958</v>
      </c>
    </row>
    <row r="13" spans="2:15" ht="18" customHeight="1">
      <c r="B13" s="60" t="s">
        <v>25</v>
      </c>
      <c r="C13" s="61">
        <v>113271.48358</v>
      </c>
      <c r="D13" s="61">
        <v>309912.5666</v>
      </c>
      <c r="E13" s="61">
        <v>280096.8763</v>
      </c>
      <c r="F13" s="61">
        <v>158094.7409</v>
      </c>
      <c r="G13" s="61">
        <v>382135.2181</v>
      </c>
      <c r="H13" s="61">
        <v>453381.1639</v>
      </c>
      <c r="I13" s="61">
        <v>492993.8648</v>
      </c>
      <c r="J13" s="61">
        <v>465882.101</v>
      </c>
      <c r="K13" s="61">
        <v>371080.0048</v>
      </c>
      <c r="L13" s="61">
        <v>214171.1918</v>
      </c>
      <c r="M13" s="61">
        <v>101681.552</v>
      </c>
      <c r="N13" s="61">
        <v>47818.3849</v>
      </c>
      <c r="O13" s="61">
        <f t="shared" si="0"/>
        <v>3390519.1486800006</v>
      </c>
    </row>
    <row r="14" spans="2:15" ht="18" customHeight="1">
      <c r="B14" s="60" t="s">
        <v>27</v>
      </c>
      <c r="C14" s="61">
        <f aca="true" t="shared" si="1" ref="C14:N14">SUM(C8:C13)</f>
        <v>25846095.463639997</v>
      </c>
      <c r="D14" s="61">
        <f t="shared" si="1"/>
        <v>23449787.8874</v>
      </c>
      <c r="E14" s="61">
        <f t="shared" si="1"/>
        <v>21843809.929059997</v>
      </c>
      <c r="F14" s="61">
        <f t="shared" si="1"/>
        <v>21316156.95279</v>
      </c>
      <c r="G14" s="61">
        <f t="shared" si="1"/>
        <v>26974525.69633</v>
      </c>
      <c r="H14" s="61">
        <f t="shared" si="1"/>
        <v>31425968.726679996</v>
      </c>
      <c r="I14" s="61">
        <f t="shared" si="1"/>
        <v>32054656.604399998</v>
      </c>
      <c r="J14" s="61">
        <f t="shared" si="1"/>
        <v>35365311.52</v>
      </c>
      <c r="K14" s="61">
        <f t="shared" si="1"/>
        <v>28521569.535919998</v>
      </c>
      <c r="L14" s="61">
        <f t="shared" si="1"/>
        <v>23797318.26184</v>
      </c>
      <c r="M14" s="61">
        <f t="shared" si="1"/>
        <v>21581838.302660003</v>
      </c>
      <c r="N14" s="61">
        <f t="shared" si="1"/>
        <v>23869299.25024</v>
      </c>
      <c r="O14" s="61">
        <f t="shared" si="0"/>
        <v>316046338.13096</v>
      </c>
    </row>
    <row r="15" spans="2:15" ht="18" customHeight="1">
      <c r="B15" s="63"/>
      <c r="C15" s="64"/>
      <c r="D15" s="64"/>
      <c r="E15" s="64"/>
      <c r="F15" s="64"/>
      <c r="G15" s="64"/>
      <c r="H15" s="64"/>
      <c r="I15" s="63"/>
      <c r="J15" s="63"/>
      <c r="K15" s="63"/>
      <c r="L15" s="63"/>
      <c r="M15" s="63"/>
      <c r="N15" s="63"/>
      <c r="O15" s="63"/>
    </row>
    <row r="16" spans="2:15" ht="18" customHeight="1">
      <c r="B16" s="113" t="s">
        <v>38</v>
      </c>
      <c r="C16" s="113"/>
      <c r="D16" s="113"/>
      <c r="E16" s="113"/>
      <c r="F16" s="113"/>
      <c r="G16" s="113"/>
      <c r="H16" s="113"/>
      <c r="I16" s="113"/>
      <c r="J16" s="113"/>
      <c r="K16" s="113"/>
      <c r="L16" s="113"/>
      <c r="M16" s="113"/>
      <c r="N16" s="113"/>
      <c r="O16" s="113"/>
    </row>
    <row r="17" spans="2:15" ht="18" customHeight="1">
      <c r="B17" s="57"/>
      <c r="C17" s="57"/>
      <c r="D17" s="57"/>
      <c r="E17" s="57"/>
      <c r="F17" s="57"/>
      <c r="G17" s="57"/>
      <c r="H17" s="57"/>
      <c r="I17" s="57"/>
      <c r="J17" s="57"/>
      <c r="K17" s="57"/>
      <c r="L17" s="57"/>
      <c r="M17" s="57"/>
      <c r="N17" s="57"/>
      <c r="O17" s="57"/>
    </row>
    <row r="18" spans="2:15" ht="18" customHeight="1">
      <c r="B18" s="58" t="s">
        <v>6</v>
      </c>
      <c r="C18" s="59" t="s">
        <v>7</v>
      </c>
      <c r="D18" s="59" t="s">
        <v>8</v>
      </c>
      <c r="E18" s="59" t="s">
        <v>9</v>
      </c>
      <c r="F18" s="59" t="s">
        <v>10</v>
      </c>
      <c r="G18" s="59" t="s">
        <v>11</v>
      </c>
      <c r="H18" s="59" t="s">
        <v>12</v>
      </c>
      <c r="I18" s="59" t="s">
        <v>13</v>
      </c>
      <c r="J18" s="59" t="s">
        <v>14</v>
      </c>
      <c r="K18" s="59" t="s">
        <v>15</v>
      </c>
      <c r="L18" s="59" t="s">
        <v>16</v>
      </c>
      <c r="M18" s="59" t="s">
        <v>17</v>
      </c>
      <c r="N18" s="59" t="s">
        <v>18</v>
      </c>
      <c r="O18" s="59" t="s">
        <v>49</v>
      </c>
    </row>
    <row r="19" spans="2:15" ht="18" customHeight="1">
      <c r="B19" s="60" t="s">
        <v>20</v>
      </c>
      <c r="C19" s="65">
        <f aca="true" t="shared" si="2" ref="C19:O24">C8/C$14</f>
        <v>0.3712491938095107</v>
      </c>
      <c r="D19" s="65">
        <f t="shared" si="2"/>
        <v>0.3826064395158491</v>
      </c>
      <c r="E19" s="65">
        <f t="shared" si="2"/>
        <v>0.2883795044205953</v>
      </c>
      <c r="F19" s="65">
        <f t="shared" si="2"/>
        <v>0.40516045144195667</v>
      </c>
      <c r="G19" s="65">
        <f t="shared" si="2"/>
        <v>0.3857396092942485</v>
      </c>
      <c r="H19" s="65">
        <f t="shared" si="2"/>
        <v>0.40918532484514747</v>
      </c>
      <c r="I19" s="65">
        <f t="shared" si="2"/>
        <v>0.43218221233723647</v>
      </c>
      <c r="J19" s="65">
        <f t="shared" si="2"/>
        <v>0.4835123358472257</v>
      </c>
      <c r="K19" s="65">
        <f t="shared" si="2"/>
        <v>0.411821313837844</v>
      </c>
      <c r="L19" s="65">
        <f t="shared" si="2"/>
        <v>0.3236794394749768</v>
      </c>
      <c r="M19" s="65">
        <f t="shared" si="2"/>
        <v>0.31543867067899084</v>
      </c>
      <c r="N19" s="65">
        <f t="shared" si="2"/>
        <v>0.28303468140699906</v>
      </c>
      <c r="O19" s="65">
        <f t="shared" si="2"/>
        <v>0.3820086551443357</v>
      </c>
    </row>
    <row r="20" spans="2:15" ht="18" customHeight="1">
      <c r="B20" s="60" t="s">
        <v>21</v>
      </c>
      <c r="C20" s="65">
        <f t="shared" si="2"/>
        <v>0.41657335612439444</v>
      </c>
      <c r="D20" s="65">
        <f>D9/D$14</f>
        <v>0.39318573491038444</v>
      </c>
      <c r="E20" s="65">
        <f t="shared" si="2"/>
        <v>0.4095240902595124</v>
      </c>
      <c r="F20" s="65">
        <f t="shared" si="2"/>
        <v>0.36962076895238655</v>
      </c>
      <c r="G20" s="65">
        <f t="shared" si="2"/>
        <v>0.3784704411462177</v>
      </c>
      <c r="H20" s="65">
        <f t="shared" si="2"/>
        <v>0.38255877120482634</v>
      </c>
      <c r="I20" s="65">
        <f t="shared" si="2"/>
        <v>0.3764679521896217</v>
      </c>
      <c r="J20" s="65">
        <f t="shared" si="2"/>
        <v>0.35277976960402013</v>
      </c>
      <c r="K20" s="65">
        <f t="shared" si="2"/>
        <v>0.39363762172556943</v>
      </c>
      <c r="L20" s="65">
        <f t="shared" si="2"/>
        <v>0.4327551372254384</v>
      </c>
      <c r="M20" s="65">
        <f t="shared" si="2"/>
        <v>0.421141839612419</v>
      </c>
      <c r="N20" s="65">
        <f t="shared" si="2"/>
        <v>0.4502739589178318</v>
      </c>
      <c r="O20" s="65">
        <f t="shared" si="2"/>
        <v>0.3953494596739325</v>
      </c>
    </row>
    <row r="21" spans="2:15" ht="18" customHeight="1">
      <c r="B21" s="60" t="s">
        <v>22</v>
      </c>
      <c r="C21" s="65">
        <f t="shared" si="2"/>
        <v>0.13358622213777688</v>
      </c>
      <c r="D21" s="65">
        <f>D10/D$14</f>
        <v>0.1390709324391072</v>
      </c>
      <c r="E21" s="65">
        <f t="shared" si="2"/>
        <v>0.1691443718838015</v>
      </c>
      <c r="F21" s="65">
        <f t="shared" si="2"/>
        <v>0.09244534722484662</v>
      </c>
      <c r="G21" s="65">
        <f t="shared" si="2"/>
        <v>0.13732279631904612</v>
      </c>
      <c r="H21" s="65">
        <f t="shared" si="2"/>
        <v>0.1148963266145736</v>
      </c>
      <c r="I21" s="65">
        <f t="shared" si="2"/>
        <v>0.11712026406436908</v>
      </c>
      <c r="J21" s="65">
        <f t="shared" si="2"/>
        <v>0.10377245835723942</v>
      </c>
      <c r="K21" s="65">
        <f t="shared" si="2"/>
        <v>0.12766274367945826</v>
      </c>
      <c r="L21" s="65">
        <f t="shared" si="2"/>
        <v>0.15945804822406898</v>
      </c>
      <c r="M21" s="65">
        <f t="shared" si="2"/>
        <v>0.13604037658080925</v>
      </c>
      <c r="N21" s="65">
        <f t="shared" si="2"/>
        <v>0.16105133878035183</v>
      </c>
      <c r="O21" s="65">
        <f t="shared" si="2"/>
        <v>0.1307857068822367</v>
      </c>
    </row>
    <row r="22" spans="2:15" s="62" customFormat="1" ht="18" customHeight="1">
      <c r="B22" s="60" t="s">
        <v>23</v>
      </c>
      <c r="C22" s="65">
        <f t="shared" si="2"/>
        <v>0.07247693647325808</v>
      </c>
      <c r="D22" s="65">
        <f>D11/D$14</f>
        <v>0.06759796807593874</v>
      </c>
      <c r="E22" s="65">
        <f t="shared" si="2"/>
        <v>0.11567616446975447</v>
      </c>
      <c r="F22" s="65">
        <f t="shared" si="2"/>
        <v>0.12124419602107164</v>
      </c>
      <c r="G22" s="65">
        <f t="shared" si="2"/>
        <v>0.08064462387547988</v>
      </c>
      <c r="H22" s="65">
        <f t="shared" si="2"/>
        <v>0.07631912352040897</v>
      </c>
      <c r="I22" s="65">
        <f t="shared" si="2"/>
        <v>0.054743230715475204</v>
      </c>
      <c r="J22" s="65">
        <f t="shared" si="2"/>
        <v>0.04415246742890842</v>
      </c>
      <c r="K22" s="65">
        <f t="shared" si="2"/>
        <v>0.05129547618890561</v>
      </c>
      <c r="L22" s="65">
        <f t="shared" si="2"/>
        <v>0.07266482491738953</v>
      </c>
      <c r="M22" s="65">
        <f t="shared" si="2"/>
        <v>0.12146962840866482</v>
      </c>
      <c r="N22" s="65">
        <f t="shared" si="2"/>
        <v>0.10221520784593072</v>
      </c>
      <c r="O22" s="65">
        <f t="shared" si="2"/>
        <v>0.07819506865401356</v>
      </c>
    </row>
    <row r="23" spans="2:15" ht="18" customHeight="1">
      <c r="B23" s="60" t="s">
        <v>24</v>
      </c>
      <c r="C23" s="65">
        <f t="shared" si="2"/>
        <v>0.0017317539170652132</v>
      </c>
      <c r="D23" s="65">
        <f>D12/D$14</f>
        <v>0.0043229178143000925</v>
      </c>
      <c r="E23" s="65">
        <f t="shared" si="2"/>
        <v>0.004453157305246062</v>
      </c>
      <c r="F23" s="65">
        <f t="shared" si="2"/>
        <v>0.004112573907395907</v>
      </c>
      <c r="G23" s="65">
        <f t="shared" si="2"/>
        <v>0.0036560071283632447</v>
      </c>
      <c r="H23" s="65">
        <f t="shared" si="2"/>
        <v>0.002613494765883604</v>
      </c>
      <c r="I23" s="65">
        <f t="shared" si="2"/>
        <v>0.004106551388915244</v>
      </c>
      <c r="J23" s="65">
        <f t="shared" si="2"/>
        <v>0.002609548793252083</v>
      </c>
      <c r="K23" s="65">
        <f t="shared" si="2"/>
        <v>0.002572340208262436</v>
      </c>
      <c r="L23" s="65">
        <f t="shared" si="2"/>
        <v>0.0024427465061563347</v>
      </c>
      <c r="M23" s="65">
        <f t="shared" si="2"/>
        <v>0.0011980439894600267</v>
      </c>
      <c r="N23" s="65">
        <f t="shared" si="2"/>
        <v>0.001421470412025558</v>
      </c>
      <c r="O23" s="65">
        <f t="shared" si="2"/>
        <v>0.0029331918068162184</v>
      </c>
    </row>
    <row r="24" spans="2:15" ht="18" customHeight="1">
      <c r="B24" s="60" t="s">
        <v>25</v>
      </c>
      <c r="C24" s="65">
        <f t="shared" si="2"/>
        <v>0.004382537537994823</v>
      </c>
      <c r="D24" s="65">
        <f>D13/D$14</f>
        <v>0.013216007244420394</v>
      </c>
      <c r="E24" s="65">
        <f t="shared" si="2"/>
        <v>0.012822711661090405</v>
      </c>
      <c r="F24" s="65">
        <f t="shared" si="2"/>
        <v>0.007416662452342636</v>
      </c>
      <c r="G24" s="65">
        <f t="shared" si="2"/>
        <v>0.014166522236644595</v>
      </c>
      <c r="H24" s="65">
        <f t="shared" si="2"/>
        <v>0.014426959049160155</v>
      </c>
      <c r="I24" s="65">
        <f t="shared" si="2"/>
        <v>0.015379789304382345</v>
      </c>
      <c r="J24" s="65">
        <f t="shared" si="2"/>
        <v>0.013173419969354196</v>
      </c>
      <c r="K24" s="65">
        <f t="shared" si="2"/>
        <v>0.01301050435996037</v>
      </c>
      <c r="L24" s="65">
        <f t="shared" si="2"/>
        <v>0.00899980365197</v>
      </c>
      <c r="M24" s="65">
        <f t="shared" si="2"/>
        <v>0.0047114407296558955</v>
      </c>
      <c r="N24" s="65">
        <f t="shared" si="2"/>
        <v>0.0020033426368609958</v>
      </c>
      <c r="O24" s="65">
        <f t="shared" si="2"/>
        <v>0.010727917838665394</v>
      </c>
    </row>
    <row r="25" spans="2:15" ht="18" customHeight="1">
      <c r="B25" s="60" t="s">
        <v>27</v>
      </c>
      <c r="C25" s="65">
        <f aca="true" t="shared" si="3" ref="C25:N25">SUM(C19:C24)</f>
        <v>1</v>
      </c>
      <c r="D25" s="65">
        <f t="shared" si="3"/>
        <v>0.9999999999999999</v>
      </c>
      <c r="E25" s="65">
        <f t="shared" si="3"/>
        <v>1.0000000000000002</v>
      </c>
      <c r="F25" s="65">
        <f t="shared" si="3"/>
        <v>1</v>
      </c>
      <c r="G25" s="65">
        <f t="shared" si="3"/>
        <v>1</v>
      </c>
      <c r="H25" s="65">
        <f t="shared" si="3"/>
        <v>1</v>
      </c>
      <c r="I25" s="65">
        <f t="shared" si="3"/>
        <v>1</v>
      </c>
      <c r="J25" s="65">
        <f t="shared" si="3"/>
        <v>0.9999999999999999</v>
      </c>
      <c r="K25" s="65">
        <f t="shared" si="3"/>
        <v>1.0000000000000002</v>
      </c>
      <c r="L25" s="65">
        <f t="shared" si="3"/>
        <v>1.0000000000000002</v>
      </c>
      <c r="M25" s="65">
        <f t="shared" si="3"/>
        <v>0.9999999999999998</v>
      </c>
      <c r="N25" s="65">
        <f t="shared" si="3"/>
        <v>0.9999999999999999</v>
      </c>
      <c r="O25" s="65">
        <f>SUM(O19:O24)</f>
        <v>1</v>
      </c>
    </row>
    <row r="26" ht="18" customHeight="1"/>
    <row r="27" spans="2:15" s="53" customFormat="1" ht="36.75" customHeight="1">
      <c r="B27" s="114" t="s">
        <v>35</v>
      </c>
      <c r="C27" s="114"/>
      <c r="D27" s="114"/>
      <c r="E27" s="114"/>
      <c r="F27" s="114"/>
      <c r="G27" s="114"/>
      <c r="H27" s="114"/>
      <c r="I27" s="114"/>
      <c r="J27" s="114"/>
      <c r="K27" s="66"/>
      <c r="L27" s="66"/>
      <c r="M27" s="66"/>
      <c r="N27" s="66"/>
      <c r="O27" s="66"/>
    </row>
    <row r="28" spans="2:15" s="53" customFormat="1" ht="30.75" customHeight="1">
      <c r="B28" s="114" t="s">
        <v>36</v>
      </c>
      <c r="C28" s="114"/>
      <c r="D28" s="114"/>
      <c r="E28" s="114"/>
      <c r="F28" s="114"/>
      <c r="G28" s="114"/>
      <c r="H28" s="114"/>
      <c r="I28" s="114"/>
      <c r="J28" s="114"/>
      <c r="K28" s="66"/>
      <c r="L28" s="66"/>
      <c r="M28" s="66"/>
      <c r="N28" s="66"/>
      <c r="O28" s="66"/>
    </row>
    <row r="29" spans="2:15" ht="18" customHeight="1">
      <c r="B29" s="67" t="s">
        <v>4</v>
      </c>
      <c r="C29" s="67"/>
      <c r="D29" s="67"/>
      <c r="E29" s="67"/>
      <c r="F29" s="67"/>
      <c r="G29" s="67"/>
      <c r="H29" s="67"/>
      <c r="I29" s="67"/>
      <c r="J29" s="67"/>
      <c r="K29" s="67"/>
      <c r="L29" s="67"/>
      <c r="M29" s="67"/>
      <c r="N29" s="67"/>
      <c r="O29" s="67"/>
    </row>
    <row r="30" ht="18" customHeight="1">
      <c r="B30" s="52" t="s">
        <v>29</v>
      </c>
    </row>
  </sheetData>
  <sheetProtection/>
  <mergeCells count="6">
    <mergeCell ref="B1:O1"/>
    <mergeCell ref="B2:O2"/>
    <mergeCell ref="B5:O5"/>
    <mergeCell ref="B16:O16"/>
    <mergeCell ref="B27:J27"/>
    <mergeCell ref="B28:J28"/>
  </mergeCells>
  <printOptions/>
  <pageMargins left="0.75" right="0.75" top="1" bottom="1" header="0.5" footer="0.5"/>
  <pageSetup fitToHeight="1" fitToWidth="1"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Searcy, Robbie</cp:lastModifiedBy>
  <cp:lastPrinted>2012-02-06T20:09:42Z</cp:lastPrinted>
  <dcterms:created xsi:type="dcterms:W3CDTF">2008-02-01T15:13:19Z</dcterms:created>
  <dcterms:modified xsi:type="dcterms:W3CDTF">2016-04-07T21:48:50Z</dcterms:modified>
  <cp:category/>
  <cp:version/>
  <cp:contentType/>
  <cp:contentStatus/>
</cp:coreProperties>
</file>