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7795" windowHeight="15135"/>
  </bookViews>
  <sheets>
    <sheet name="General S1" sheetId="1" r:id="rId1"/>
    <sheet name="Controls S2" sheetId="6" r:id="rId2"/>
    <sheet name="Shut-down &amp; Telemetry S3-S4" sheetId="7" r:id="rId3"/>
    <sheet name="Milestones S5" sheetId="9" r:id="rId4"/>
    <sheet name="Schedule S6" sheetId="10" r:id="rId5"/>
    <sheet name="Capabilites S7" sheetId="8" r:id="rId6"/>
    <sheet name="Notes S8" sheetId="11" r:id="rId7"/>
    <sheet name="Instructions" sheetId="2" r:id="rId8"/>
  </sheets>
  <definedNames>
    <definedName name="_xlnm.Print_Area" localSheetId="5">'Capabilites S7'!$B$2:$G$50,'Capabilites S7'!$K$2:$Q$50</definedName>
    <definedName name="_xlnm.Print_Area" localSheetId="1">'Controls S2'!$B$2:$G$50,'Controls S2'!$K$2:$P$50,'Controls S2'!$T$2:$Y$50</definedName>
    <definedName name="_xlnm.Print_Area" localSheetId="0">'General S1'!$B$2:$G$50</definedName>
    <definedName name="_xlnm.Print_Area" localSheetId="3">'Milestones S5'!$B$2:$H$38,'Milestones S5'!$L$2:$R$38</definedName>
    <definedName name="_xlnm.Print_Area" localSheetId="6">'Notes S8'!#REF!,'Notes S8'!#REF!,'Notes S8'!$B$2:$G$50</definedName>
    <definedName name="_xlnm.Print_Area" localSheetId="4">'Schedule S6'!$B$2:$M$38,'Schedule S6'!$Q$2:$AB$38,'Schedule S6'!$B$41:$M$77,'Schedule S6'!$Q$41:$AB$77</definedName>
    <definedName name="_xlnm.Print_Area" localSheetId="2">'Shut-down &amp; Telemetry S3-S4'!$B$2:$G$50</definedName>
  </definedNames>
  <calcPr calcId="145621"/>
</workbook>
</file>

<file path=xl/calcChain.xml><?xml version="1.0" encoding="utf-8"?>
<calcChain xmlns="http://schemas.openxmlformats.org/spreadsheetml/2006/main">
  <c r="C10" i="11" l="1"/>
  <c r="E5" i="11"/>
  <c r="C44" i="1"/>
  <c r="F5" i="9" l="1"/>
  <c r="J5" i="10"/>
  <c r="Y5" i="10" s="1"/>
  <c r="J44" i="10" l="1"/>
  <c r="Y44" i="10"/>
  <c r="P5" i="9"/>
  <c r="O7" i="8"/>
  <c r="E5" i="8"/>
  <c r="C15" i="8" s="1"/>
  <c r="E7" i="7"/>
  <c r="C25" i="7" s="1"/>
  <c r="E8" i="7"/>
  <c r="E5" i="7"/>
  <c r="C20" i="7" s="1"/>
  <c r="C28" i="1"/>
  <c r="C27" i="1"/>
  <c r="C21" i="1"/>
  <c r="C20" i="1"/>
  <c r="C19" i="1"/>
  <c r="E5" i="6"/>
  <c r="D21" i="6" s="1"/>
  <c r="W5" i="6" l="1"/>
  <c r="V11" i="6"/>
  <c r="V13" i="6"/>
  <c r="U31" i="6"/>
  <c r="V21" i="6"/>
  <c r="C21" i="7"/>
  <c r="C12" i="7"/>
  <c r="C16" i="7"/>
  <c r="L23" i="8"/>
  <c r="L29" i="8"/>
  <c r="L11" i="8"/>
  <c r="L17" i="8"/>
  <c r="C26" i="8"/>
  <c r="C21" i="8"/>
  <c r="C31" i="8"/>
  <c r="C36" i="8"/>
  <c r="C41" i="8"/>
  <c r="C46" i="8"/>
  <c r="C10" i="8"/>
  <c r="O5" i="8"/>
  <c r="D13" i="6"/>
  <c r="M40" i="6"/>
  <c r="M11" i="6"/>
  <c r="M13" i="6"/>
  <c r="D33" i="6"/>
  <c r="M21" i="6"/>
  <c r="D31" i="6"/>
  <c r="D41" i="6"/>
  <c r="M30" i="6"/>
  <c r="D11" i="6"/>
  <c r="N5" i="6"/>
  <c r="C29" i="1"/>
  <c r="C26" i="1"/>
  <c r="C24" i="1"/>
  <c r="C22" i="1"/>
  <c r="C18" i="1"/>
  <c r="C17" i="1"/>
  <c r="C16" i="1"/>
  <c r="C15" i="1" l="1"/>
</calcChain>
</file>

<file path=xl/sharedStrings.xml><?xml version="1.0" encoding="utf-8"?>
<sst xmlns="http://schemas.openxmlformats.org/spreadsheetml/2006/main" count="262" uniqueCount="113">
  <si>
    <t>Resource Site Name:</t>
  </si>
  <si>
    <t>Resource Site Code:</t>
  </si>
  <si>
    <t>Resource Entity Name:</t>
  </si>
  <si>
    <t>Resource QSE Name:</t>
  </si>
  <si>
    <t>Submittal Date:</t>
  </si>
  <si>
    <t>●</t>
  </si>
  <si>
    <t>MIAMI WIND I LLC</t>
  </si>
  <si>
    <t>Resource Categories</t>
  </si>
  <si>
    <t>Combined Cycle</t>
  </si>
  <si>
    <t>Wind</t>
  </si>
  <si>
    <t>Solar</t>
  </si>
  <si>
    <t>Nuclear</t>
  </si>
  <si>
    <t>Hydro</t>
  </si>
  <si>
    <t>Coal and Lignite</t>
  </si>
  <si>
    <t>Gas Steam</t>
  </si>
  <si>
    <t>Simple Cycle</t>
  </si>
  <si>
    <t>Diesel</t>
  </si>
  <si>
    <t>Biomass</t>
  </si>
  <si>
    <t xml:space="preserve">Commissioning Plan  </t>
  </si>
  <si>
    <t>Only Wind and Solar Resources are required to complete this box.</t>
  </si>
  <si>
    <t>○</t>
  </si>
  <si>
    <t>Site Control System</t>
  </si>
  <si>
    <t>Speed Contol or Primary Frequency Response (PFR)</t>
  </si>
  <si>
    <t>Volatage Control from the Automatic Volatge Regulator (AVR)</t>
  </si>
  <si>
    <t>If needed, please use this "Notes" area to describe your Reactive Devices or to describe your Combined-Cycle Configurations.</t>
  </si>
  <si>
    <t>Power System Stabilizers (PSS)</t>
  </si>
  <si>
    <t>Describe response times in accordance with ERCOT Nodal Operating Guides Section 2.2.10.</t>
  </si>
  <si>
    <t>Protocol Section 8.1.1.2.1.4</t>
  </si>
  <si>
    <t>Comments:</t>
  </si>
  <si>
    <t>Protocol Section 3.15.3(4)</t>
  </si>
  <si>
    <t>Protocol Section 8.5.1.1 &amp; 8.5.1.3</t>
  </si>
  <si>
    <t>Protocol Section 3.15</t>
  </si>
  <si>
    <t>Operating Guide Section 2.9</t>
  </si>
  <si>
    <t>Protocol Section 3.15.3 &amp; 3.15(5)</t>
  </si>
  <si>
    <t>Protocol Section 3.15(3)</t>
  </si>
  <si>
    <t>Protocol Section 8.1.1.2.1.1 &amp; 8.1.1.4.1(7-8)</t>
  </si>
  <si>
    <t>Operating Guide Section 2.6.2</t>
  </si>
  <si>
    <t>Frequency Range</t>
  </si>
  <si>
    <t>Delay to Trip</t>
  </si>
  <si>
    <t>Above 59.4 Hz</t>
  </si>
  <si>
    <t>57.5 Hz or below</t>
  </si>
  <si>
    <t>No automatic tripping
(Continuous operation)</t>
  </si>
  <si>
    <t>Above 58.4 Hz up to
And including 59.4 Hz</t>
  </si>
  <si>
    <t>Above 58.0 Hz up to
And including 58.4 Hz</t>
  </si>
  <si>
    <t>Above 57.5 Hz up to
And including 58.0 Hz</t>
  </si>
  <si>
    <t>Not less than 9 minutes</t>
  </si>
  <si>
    <t>Not less than 30 seconds</t>
  </si>
  <si>
    <t>Not less than 2 seconds</t>
  </si>
  <si>
    <t>No time delay required</t>
  </si>
  <si>
    <t>Commissioning Activity</t>
  </si>
  <si>
    <t>MW Value per Unit at Resource Site</t>
  </si>
  <si>
    <t>Model Ready Date</t>
  </si>
  <si>
    <t xml:space="preserve">Site telemetry quality verification completed </t>
  </si>
  <si>
    <t>Checklist Part 1 submitted</t>
  </si>
  <si>
    <t>Planned Energization</t>
  </si>
  <si>
    <t>Checklist Part 2 submitted</t>
  </si>
  <si>
    <t>Planned Synchronization</t>
  </si>
  <si>
    <t>PFR capability in service date for unit (_)</t>
  </si>
  <si>
    <t>AVR/VSS capability in service date for unit (_)</t>
  </si>
  <si>
    <t>PSS capability in service date for unit (_)</t>
  </si>
  <si>
    <t>Reactive Device (_) with</t>
  </si>
  <si>
    <t>(_ MVAR) in service date</t>
  </si>
  <si>
    <t>Lead reactive capability testing for Part 3 requirements</t>
  </si>
  <si>
    <t>Lag reactive capability testing for Part 3 requirements</t>
  </si>
  <si>
    <t>AVR testing for Part 3 requirements</t>
  </si>
  <si>
    <t>PFR testing for Part 3 requirements</t>
  </si>
  <si>
    <t>Checklist Part 3 submitted</t>
  </si>
  <si>
    <t>Planned Part 3 approval</t>
  </si>
  <si>
    <t>Plant Control System (MW &amp; MVAr output controls) in service date</t>
  </si>
  <si>
    <t>Planned Dates</t>
  </si>
  <si>
    <t>Unit A</t>
  </si>
  <si>
    <t>Unit B</t>
  </si>
  <si>
    <t>Unit C</t>
  </si>
  <si>
    <t>Unit D</t>
  </si>
  <si>
    <t>Unit E</t>
  </si>
  <si>
    <t>Unit F</t>
  </si>
  <si>
    <t>Unit G</t>
  </si>
  <si>
    <t>Unit H</t>
  </si>
  <si>
    <t>Unit I</t>
  </si>
  <si>
    <t>Unit J</t>
  </si>
  <si>
    <t>Day</t>
  </si>
  <si>
    <t>Date</t>
  </si>
  <si>
    <t># of Units</t>
  </si>
  <si>
    <t>Connected Unit MW</t>
  </si>
  <si>
    <t>Connected Unit  MVA</t>
  </si>
  <si>
    <t>PFR on AUTO</t>
  </si>
  <si>
    <t>AVR on AUTO</t>
  </si>
  <si>
    <t>Unit max. Leading MVAr under auto  control</t>
  </si>
  <si>
    <t>Unit max. Lagging MVAr under auto  control</t>
  </si>
  <si>
    <t>Cap Bank MVAr available</t>
  </si>
  <si>
    <t>Reactor MVAr available</t>
  </si>
  <si>
    <t>DVAR/SVC MVAr available on auto control</t>
  </si>
  <si>
    <t>STATCOM/DVAR/SVC MVAr available on auto control</t>
  </si>
  <si>
    <t>Generic Resource LLC</t>
  </si>
  <si>
    <t>Generic Resource (RE)</t>
  </si>
  <si>
    <t>GR</t>
  </si>
  <si>
    <t>Generic Resource (QSE)</t>
  </si>
  <si>
    <t>Commissioning Plan Section 1: Resource Site Description</t>
  </si>
  <si>
    <t>Commissioning Plan Section 3: Resource Site Shut-down Sequences</t>
  </si>
  <si>
    <t>Commissioning Plan Section 4: Resource Site Telemetry Verification</t>
  </si>
  <si>
    <r>
      <t xml:space="preserve">Commissioning Plan Section 6 </t>
    </r>
    <r>
      <rPr>
        <b/>
        <sz val="11"/>
        <color rgb="FFFF0000"/>
        <rFont val="Calibri"/>
        <family val="2"/>
        <scheme val="minor"/>
      </rPr>
      <t>(Panel 1 of 4)</t>
    </r>
    <r>
      <rPr>
        <b/>
        <sz val="11"/>
        <color theme="1"/>
        <rFont val="Calibri"/>
        <family val="2"/>
        <scheme val="minor"/>
      </rPr>
      <t>: Resource Site Detailed Commissioning Schedule</t>
    </r>
  </si>
  <si>
    <r>
      <t xml:space="preserve">Commissioning Plan Section 6 </t>
    </r>
    <r>
      <rPr>
        <b/>
        <sz val="11"/>
        <color rgb="FFFF0000"/>
        <rFont val="Calibri"/>
        <family val="2"/>
        <scheme val="minor"/>
      </rPr>
      <t>(Panel 2 of 4)</t>
    </r>
    <r>
      <rPr>
        <b/>
        <sz val="11"/>
        <color theme="1"/>
        <rFont val="Calibri"/>
        <family val="2"/>
        <scheme val="minor"/>
      </rPr>
      <t>: Resource Site Detailed Commissioning Schedule</t>
    </r>
  </si>
  <si>
    <r>
      <t xml:space="preserve">Commissioning Plan Section 6 </t>
    </r>
    <r>
      <rPr>
        <b/>
        <sz val="11"/>
        <color rgb="FFFF0000"/>
        <rFont val="Calibri"/>
        <family val="2"/>
        <scheme val="minor"/>
      </rPr>
      <t>(Panel 3 of 4)</t>
    </r>
    <r>
      <rPr>
        <b/>
        <sz val="11"/>
        <color theme="1"/>
        <rFont val="Calibri"/>
        <family val="2"/>
        <scheme val="minor"/>
      </rPr>
      <t>: Resource Site Detailed Commissioning Schedule</t>
    </r>
  </si>
  <si>
    <r>
      <t xml:space="preserve">Commissioning Plan Section 6 </t>
    </r>
    <r>
      <rPr>
        <b/>
        <sz val="11"/>
        <color rgb="FFFF0000"/>
        <rFont val="Calibri"/>
        <family val="2"/>
        <scheme val="minor"/>
      </rPr>
      <t>(Panel 4 of 4)</t>
    </r>
    <r>
      <rPr>
        <b/>
        <sz val="11"/>
        <rFont val="Calibri"/>
        <family val="2"/>
        <scheme val="minor"/>
      </rPr>
      <t>:</t>
    </r>
    <r>
      <rPr>
        <b/>
        <sz val="11"/>
        <color theme="1"/>
        <rFont val="Calibri"/>
        <family val="2"/>
        <scheme val="minor"/>
      </rPr>
      <t xml:space="preserve"> Resource Site Detailed Commissioning Schedule</t>
    </r>
  </si>
  <si>
    <r>
      <t xml:space="preserve">Commissioning Plan Section 7 </t>
    </r>
    <r>
      <rPr>
        <b/>
        <sz val="11"/>
        <color rgb="FFFF0000"/>
        <rFont val="Calibri"/>
        <family val="2"/>
        <scheme val="minor"/>
      </rPr>
      <t>(Panel 1 of 2)</t>
    </r>
    <r>
      <rPr>
        <b/>
        <sz val="11"/>
        <color theme="1"/>
        <rFont val="Calibri"/>
        <family val="2"/>
        <scheme val="minor"/>
      </rPr>
      <t>: Resource Site Design Capabilities</t>
    </r>
  </si>
  <si>
    <r>
      <t xml:space="preserve">Commissioning Plan Section 7 </t>
    </r>
    <r>
      <rPr>
        <b/>
        <sz val="11"/>
        <color rgb="FFFF0000"/>
        <rFont val="Calibri"/>
        <family val="2"/>
        <scheme val="minor"/>
      </rPr>
      <t>(Panel 2 of 2)</t>
    </r>
    <r>
      <rPr>
        <b/>
        <sz val="11"/>
        <color theme="1"/>
        <rFont val="Calibri"/>
        <family val="2"/>
        <scheme val="minor"/>
      </rPr>
      <t>: Resource Site Design Capabilities</t>
    </r>
  </si>
  <si>
    <r>
      <t xml:space="preserve">Commissioning Plan Section 2 </t>
    </r>
    <r>
      <rPr>
        <b/>
        <sz val="11"/>
        <color rgb="FFFF0000"/>
        <rFont val="Calibri"/>
        <family val="2"/>
        <scheme val="minor"/>
      </rPr>
      <t>(Panel 1 of 3)</t>
    </r>
    <r>
      <rPr>
        <b/>
        <sz val="11"/>
        <color theme="1"/>
        <rFont val="Calibri"/>
        <family val="2"/>
        <scheme val="minor"/>
      </rPr>
      <t>: Resource Site Controls</t>
    </r>
  </si>
  <si>
    <r>
      <t xml:space="preserve">Commissioning Plan Section 2 </t>
    </r>
    <r>
      <rPr>
        <b/>
        <sz val="11"/>
        <color rgb="FFFF0000"/>
        <rFont val="Calibri"/>
        <family val="2"/>
        <scheme val="minor"/>
      </rPr>
      <t>(Panel 2 of 3)</t>
    </r>
    <r>
      <rPr>
        <b/>
        <sz val="11"/>
        <color theme="1"/>
        <rFont val="Calibri"/>
        <family val="2"/>
        <scheme val="minor"/>
      </rPr>
      <t>: Resource Site Controls</t>
    </r>
  </si>
  <si>
    <r>
      <t>Commissioning Plan Section 2</t>
    </r>
    <r>
      <rPr>
        <b/>
        <sz val="11"/>
        <color rgb="FFFF0000"/>
        <rFont val="Calibri"/>
        <family val="2"/>
        <scheme val="minor"/>
      </rPr>
      <t xml:space="preserve"> (Panel 3 of 3)</t>
    </r>
    <r>
      <rPr>
        <b/>
        <sz val="11"/>
        <color theme="1"/>
        <rFont val="Calibri"/>
        <family val="2"/>
        <scheme val="minor"/>
      </rPr>
      <t>: Resource Site Controls</t>
    </r>
  </si>
  <si>
    <r>
      <t xml:space="preserve">Commissioning Plan Section 5 </t>
    </r>
    <r>
      <rPr>
        <b/>
        <sz val="11"/>
        <color rgb="FFFF0000"/>
        <rFont val="Calibri"/>
        <family val="2"/>
        <scheme val="minor"/>
      </rPr>
      <t>(Panel 1 of 2)</t>
    </r>
    <r>
      <rPr>
        <b/>
        <sz val="11"/>
        <color theme="1"/>
        <rFont val="Calibri"/>
        <family val="2"/>
        <scheme val="minor"/>
      </rPr>
      <t>: Resource Site Commissioning Milestones</t>
    </r>
  </si>
  <si>
    <r>
      <t xml:space="preserve">Commissioning Plan Section 5 </t>
    </r>
    <r>
      <rPr>
        <b/>
        <sz val="11"/>
        <color rgb="FFFF0000"/>
        <rFont val="Calibri"/>
        <family val="2"/>
        <scheme val="minor"/>
      </rPr>
      <t>(Panel 2 of 2)</t>
    </r>
    <r>
      <rPr>
        <b/>
        <sz val="11"/>
        <color theme="1"/>
        <rFont val="Calibri"/>
        <family val="2"/>
        <scheme val="minor"/>
      </rPr>
      <t>: Resource Site Commissioning Milestones</t>
    </r>
  </si>
  <si>
    <t>Commissioning Plan Section 8: Process Notes and Descriptions</t>
  </si>
  <si>
    <r>
      <rPr>
        <b/>
        <u/>
        <sz val="11"/>
        <color theme="1"/>
        <rFont val="Calibri"/>
        <family val="2"/>
        <scheme val="minor"/>
      </rPr>
      <t>Instructions</t>
    </r>
    <r>
      <rPr>
        <sz val="11"/>
        <color theme="1"/>
        <rFont val="Calibri"/>
        <family val="2"/>
        <scheme val="minor"/>
      </rPr>
      <t xml:space="preserve">
</t>
    </r>
    <r>
      <rPr>
        <sz val="11"/>
        <color theme="1"/>
        <rFont val="Calibri"/>
        <family val="2"/>
      </rPr>
      <t xml:space="preserve">● </t>
    </r>
    <r>
      <rPr>
        <sz val="11"/>
        <color theme="1"/>
        <rFont val="Calibri"/>
        <family val="2"/>
        <scheme val="minor"/>
      </rPr>
      <t xml:space="preserve">Please complete all 8 Parts to this commissioning plan before emailing it to your ERCOT Client Services Representative.  Once your ERCOT Client Services Representative has received your completed plan, then an internal ERCOT meeting will be schedule to review (and possibly approve) your plan.
</t>
    </r>
    <r>
      <rPr>
        <sz val="11"/>
        <color theme="1"/>
        <rFont val="Calibri"/>
        <family val="2"/>
      </rPr>
      <t>● Section 1: To complete most fields in Part 1, please use information directly from your RARF.  RE should include "(RE)" at the end of the name.  QSE should include "(QSE)" at the end of the name.
●</t>
    </r>
    <r>
      <rPr>
        <sz val="11"/>
        <color theme="1"/>
        <rFont val="Calibri"/>
        <family val="2"/>
        <scheme val="minor"/>
      </rPr>
      <t xml:space="preserve"> Section 2: There are 3 panels/pages to complete on this tab. 
</t>
    </r>
    <r>
      <rPr>
        <sz val="11"/>
        <color theme="1"/>
        <rFont val="Calibri"/>
        <family val="2"/>
      </rPr>
      <t>● Section 3: None as of this draft.
● Section 4: None as of this draft.</t>
    </r>
    <r>
      <rPr>
        <sz val="11"/>
        <color theme="1"/>
        <rFont val="Calibri"/>
        <family val="2"/>
        <scheme val="minor"/>
      </rPr>
      <t xml:space="preserve">
</t>
    </r>
    <r>
      <rPr>
        <sz val="11"/>
        <color theme="1"/>
        <rFont val="Calibri"/>
        <family val="2"/>
      </rPr>
      <t>● Section 5: There are 2 panels/pages to complete (if necessary) on this tab.  Replace the unit names in row 2 on both panels/pages with the actual unit names at the Resource Site from your RARF.
● Section 6: There are 4 panels/pages to complete (if necessary) on this tab.  The "Day" column should be used to number the event days (Example: 1 through 10).  This will be used in case of delays during the plan to reference approximately how many days are left to complete the plan even though the dates in the next column may no longer apply.</t>
    </r>
    <r>
      <rPr>
        <sz val="11"/>
        <color theme="1"/>
        <rFont val="Calibri"/>
        <family val="2"/>
        <scheme val="minor"/>
      </rPr>
      <t xml:space="preserve">
</t>
    </r>
    <r>
      <rPr>
        <sz val="11"/>
        <color theme="1"/>
        <rFont val="Calibri"/>
        <family val="2"/>
      </rPr>
      <t xml:space="preserve">● Section 7: There are 2 panels/pages to complete on this tab.
● </t>
    </r>
    <r>
      <rPr>
        <sz val="11"/>
        <color theme="1"/>
        <rFont val="Calibri"/>
        <family val="2"/>
        <scheme val="minor"/>
      </rPr>
      <t>Section 8: None as of this draft.</t>
    </r>
    <r>
      <rPr>
        <sz val="11"/>
        <color theme="1"/>
        <rFont val="Calibri"/>
        <family val="2"/>
      </rPr>
      <t xml:space="preserve"> 
●</t>
    </r>
    <r>
      <rPr>
        <sz val="11"/>
        <color theme="1"/>
        <rFont val="Calibri"/>
        <family val="2"/>
        <scheme val="minor"/>
      </rPr>
      <t xml:space="preserve"> Note: Many things on this form will be locked.  If you need more room or choices on this form please consult with your ERCOT Client Services Representative.</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</si>
</sst>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quot; MW&quot;"/>
    <numFmt numFmtId="165" formatCode="0&quot; MVAr&quot;"/>
    <numFmt numFmtId="166" formatCode="0&quot; MVA&quot;"/>
    <numFmt numFmtId="167" formatCode="0&quot; kV&quot;"/>
    <numFmt numFmtId="168" formatCode="0.00&quot; Miles&quot;"/>
    <numFmt numFmtId="169" formatCode="0.0&quot; Minutes&quot;"/>
    <numFmt numFmtId="170" formatCode="mm/dd/yy;@"/>
  </numFmts>
  <fonts count="12" x14ac:knownFonts="1">
    <font>
      <sz val="11"/>
      <color theme="1"/>
      <name val="Calibri"/>
      <family val="2"/>
      <scheme val="minor"/>
    </font>
    <font>
      <sz val="11"/>
      <color theme="1"/>
      <name val="Calibri"/>
      <family val="2"/>
    </font>
    <font>
      <b/>
      <sz val="11"/>
      <color theme="1"/>
      <name val="Calibri"/>
      <family val="2"/>
      <scheme val="minor"/>
    </font>
    <font>
      <b/>
      <sz val="20"/>
      <color theme="1"/>
      <name val="Calibri"/>
      <family val="2"/>
      <scheme val="minor"/>
    </font>
    <font>
      <sz val="12"/>
      <color theme="1"/>
      <name val="Calibri"/>
      <family val="2"/>
      <scheme val="minor"/>
    </font>
    <font>
      <b/>
      <sz val="30"/>
      <color theme="1"/>
      <name val="Calibri"/>
      <family val="2"/>
      <scheme val="minor"/>
    </font>
    <font>
      <b/>
      <sz val="12"/>
      <color theme="1"/>
      <name val="Calibri"/>
      <family val="2"/>
      <scheme val="minor"/>
    </font>
    <font>
      <b/>
      <u/>
      <sz val="11"/>
      <color theme="1"/>
      <name val="Calibri"/>
      <family val="2"/>
      <scheme val="minor"/>
    </font>
    <font>
      <b/>
      <sz val="11"/>
      <color theme="1"/>
      <name val="Calibri"/>
      <family val="2"/>
    </font>
    <font>
      <sz val="9"/>
      <color theme="1"/>
      <name val="Calibri"/>
      <family val="2"/>
      <scheme val="minor"/>
    </font>
    <font>
      <b/>
      <sz val="11"/>
      <color rgb="FFFF0000"/>
      <name val="Calibri"/>
      <family val="2"/>
      <scheme val="minor"/>
    </font>
    <font>
      <b/>
      <sz val="11"/>
      <name val="Calibri"/>
      <family val="2"/>
      <scheme val="minor"/>
    </font>
  </fonts>
  <fills count="4">
    <fill>
      <patternFill patternType="none"/>
    </fill>
    <fill>
      <patternFill patternType="gray125"/>
    </fill>
    <fill>
      <patternFill patternType="solid">
        <fgColor theme="1" tint="0.499984740745262"/>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10">
    <xf numFmtId="0" fontId="0" fillId="0" borderId="0" xfId="0"/>
    <xf numFmtId="0" fontId="0" fillId="2" borderId="0" xfId="0" applyFill="1"/>
    <xf numFmtId="0" fontId="0" fillId="3" borderId="0" xfId="0" applyFill="1" applyBorder="1"/>
    <xf numFmtId="0" fontId="1" fillId="3" borderId="0" xfId="0" applyFont="1" applyFill="1" applyBorder="1" applyAlignment="1">
      <alignment horizontal="center" vertical="center"/>
    </xf>
    <xf numFmtId="0" fontId="0" fillId="3" borderId="0" xfId="0" applyFill="1"/>
    <xf numFmtId="0" fontId="0" fillId="3" borderId="0" xfId="0" applyFill="1" applyBorder="1" applyAlignment="1">
      <alignment vertical="center"/>
    </xf>
    <xf numFmtId="164" fontId="0" fillId="3" borderId="1" xfId="0" applyNumberFormat="1" applyFill="1" applyBorder="1" applyAlignment="1">
      <alignment horizontal="center" vertical="center"/>
    </xf>
    <xf numFmtId="165" fontId="0" fillId="3" borderId="1" xfId="0" applyNumberFormat="1" applyFill="1" applyBorder="1" applyAlignment="1">
      <alignment horizontal="center" vertical="center"/>
    </xf>
    <xf numFmtId="0" fontId="2" fillId="3" borderId="0" xfId="0" applyFont="1" applyFill="1" applyBorder="1" applyAlignment="1">
      <alignment horizontal="center" vertical="center"/>
    </xf>
    <xf numFmtId="0" fontId="0" fillId="3" borderId="0" xfId="0" applyFill="1" applyAlignment="1">
      <alignment vertical="center"/>
    </xf>
    <xf numFmtId="0" fontId="6" fillId="3" borderId="0" xfId="0" applyFont="1" applyFill="1" applyBorder="1" applyAlignment="1">
      <alignment vertical="center"/>
    </xf>
    <xf numFmtId="0" fontId="0" fillId="3" borderId="0" xfId="0" applyFill="1" applyBorder="1" applyAlignment="1"/>
    <xf numFmtId="0" fontId="0" fillId="3" borderId="0" xfId="0" applyFill="1" applyAlignment="1"/>
    <xf numFmtId="0" fontId="2" fillId="3" borderId="0" xfId="0" applyFont="1" applyFill="1" applyAlignment="1">
      <alignment horizontal="center" vertical="center"/>
    </xf>
    <xf numFmtId="0" fontId="0" fillId="3" borderId="0" xfId="0" applyFont="1" applyFill="1" applyAlignment="1">
      <alignment horizontal="left" vertical="center"/>
    </xf>
    <xf numFmtId="0" fontId="0" fillId="3" borderId="0" xfId="0" applyFill="1" applyBorder="1" applyAlignment="1">
      <alignment horizontal="left" vertical="top" wrapText="1"/>
    </xf>
    <xf numFmtId="0" fontId="1" fillId="3" borderId="0" xfId="0" applyFont="1" applyFill="1" applyBorder="1" applyAlignment="1">
      <alignment horizontal="left" vertical="center"/>
    </xf>
    <xf numFmtId="0" fontId="1" fillId="3" borderId="1" xfId="0" applyFont="1" applyFill="1" applyBorder="1" applyAlignment="1">
      <alignment horizontal="center" vertical="center"/>
    </xf>
    <xf numFmtId="0" fontId="0" fillId="3" borderId="1" xfId="0" applyFill="1" applyBorder="1" applyAlignment="1"/>
    <xf numFmtId="0" fontId="0" fillId="3" borderId="1" xfId="0" applyFill="1" applyBorder="1" applyAlignment="1">
      <alignment horizontal="center" vertical="center"/>
    </xf>
    <xf numFmtId="170" fontId="1" fillId="3" borderId="1" xfId="0" applyNumberFormat="1" applyFont="1" applyFill="1" applyBorder="1" applyAlignment="1">
      <alignment horizontal="center" vertical="center"/>
    </xf>
    <xf numFmtId="0" fontId="0" fillId="0" borderId="0" xfId="0"/>
    <xf numFmtId="0" fontId="0" fillId="2" borderId="0" xfId="0" applyFill="1"/>
    <xf numFmtId="0" fontId="0" fillId="3" borderId="0" xfId="0" applyFill="1" applyBorder="1"/>
    <xf numFmtId="0" fontId="1" fillId="3" borderId="0" xfId="0" applyFont="1" applyFill="1" applyBorder="1" applyAlignment="1">
      <alignment horizontal="center" vertical="center"/>
    </xf>
    <xf numFmtId="0" fontId="0" fillId="3" borderId="0" xfId="0" applyFill="1" applyBorder="1" applyAlignment="1">
      <alignment vertical="center"/>
    </xf>
    <xf numFmtId="0" fontId="2" fillId="3" borderId="0" xfId="0" applyFont="1" applyFill="1" applyBorder="1" applyAlignment="1">
      <alignment horizontal="center" vertical="center"/>
    </xf>
    <xf numFmtId="0" fontId="0" fillId="3" borderId="0" xfId="0" applyFill="1" applyBorder="1" applyAlignment="1"/>
    <xf numFmtId="0" fontId="0" fillId="3" borderId="0" xfId="0" applyFill="1" applyAlignment="1"/>
    <xf numFmtId="0" fontId="2" fillId="3" borderId="0" xfId="0" applyFont="1" applyFill="1" applyAlignment="1">
      <alignment horizontal="center" vertical="center"/>
    </xf>
    <xf numFmtId="0" fontId="1" fillId="3" borderId="1" xfId="0" applyFont="1" applyFill="1" applyBorder="1" applyAlignment="1">
      <alignment horizontal="center" vertical="center"/>
    </xf>
    <xf numFmtId="0" fontId="0" fillId="3" borderId="6" xfId="0" applyFill="1" applyBorder="1" applyAlignment="1">
      <alignment horizontal="left" vertical="top" wrapText="1"/>
    </xf>
    <xf numFmtId="0" fontId="0" fillId="3" borderId="5" xfId="0" applyFill="1" applyBorder="1" applyAlignment="1">
      <alignment horizontal="left" vertical="top" wrapText="1"/>
    </xf>
    <xf numFmtId="0" fontId="0" fillId="3" borderId="7" xfId="0" applyFill="1" applyBorder="1" applyAlignment="1">
      <alignment horizontal="left" vertical="top" wrapText="1"/>
    </xf>
    <xf numFmtId="0" fontId="0" fillId="3" borderId="8" xfId="0" applyFill="1" applyBorder="1" applyAlignment="1">
      <alignment horizontal="left" vertical="top" wrapText="1"/>
    </xf>
    <xf numFmtId="0" fontId="0" fillId="3" borderId="0" xfId="0" applyFill="1" applyBorder="1" applyAlignment="1">
      <alignment horizontal="left" vertical="top" wrapText="1"/>
    </xf>
    <xf numFmtId="0" fontId="0" fillId="3" borderId="9" xfId="0" applyFill="1" applyBorder="1" applyAlignment="1">
      <alignment horizontal="left" vertical="top" wrapText="1"/>
    </xf>
    <xf numFmtId="0" fontId="0" fillId="3" borderId="10" xfId="0" applyFill="1" applyBorder="1" applyAlignment="1">
      <alignment horizontal="left" vertical="top" wrapText="1"/>
    </xf>
    <xf numFmtId="0" fontId="0" fillId="3" borderId="11" xfId="0" applyFill="1" applyBorder="1" applyAlignment="1">
      <alignment horizontal="left" vertical="top" wrapText="1"/>
    </xf>
    <xf numFmtId="0" fontId="0" fillId="3" borderId="12" xfId="0" applyFill="1" applyBorder="1" applyAlignment="1">
      <alignment horizontal="left" vertical="top" wrapText="1"/>
    </xf>
    <xf numFmtId="0" fontId="0" fillId="0" borderId="6" xfId="0" applyBorder="1" applyAlignment="1">
      <alignment horizontal="left" vertical="top" wrapText="1"/>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5" fillId="3" borderId="0" xfId="0" applyFont="1" applyFill="1" applyBorder="1" applyAlignment="1">
      <alignment horizontal="right" vertical="center"/>
    </xf>
    <xf numFmtId="0" fontId="0" fillId="0" borderId="0" xfId="0" applyAlignment="1"/>
    <xf numFmtId="0" fontId="0" fillId="3" borderId="1" xfId="0" applyFont="1" applyFill="1" applyBorder="1" applyAlignment="1">
      <alignment horizontal="center" vertical="center"/>
    </xf>
    <xf numFmtId="0" fontId="0" fillId="0" borderId="1" xfId="0" applyFont="1" applyBorder="1" applyAlignment="1">
      <alignment vertical="center"/>
    </xf>
    <xf numFmtId="1" fontId="0" fillId="3" borderId="2" xfId="0" applyNumberFormat="1" applyFill="1" applyBorder="1" applyAlignment="1">
      <alignment horizontal="center" vertical="center"/>
    </xf>
    <xf numFmtId="1" fontId="0" fillId="0" borderId="3" xfId="0" applyNumberFormat="1" applyBorder="1" applyAlignment="1">
      <alignment horizontal="center" vertical="center"/>
    </xf>
    <xf numFmtId="0" fontId="0" fillId="3" borderId="2" xfId="0" applyFill="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2" fillId="3" borderId="0" xfId="0" applyFont="1" applyFill="1" applyBorder="1" applyAlignment="1">
      <alignment horizontal="center" vertical="center"/>
    </xf>
    <xf numFmtId="0" fontId="2" fillId="0" borderId="0" xfId="0" applyFont="1" applyAlignment="1">
      <alignment horizontal="center" vertical="center"/>
    </xf>
    <xf numFmtId="0" fontId="3" fillId="3" borderId="0" xfId="0" applyFont="1" applyFill="1" applyBorder="1" applyAlignment="1">
      <alignment vertical="center"/>
    </xf>
    <xf numFmtId="0" fontId="0" fillId="0" borderId="0" xfId="0" applyAlignment="1">
      <alignment vertical="center"/>
    </xf>
    <xf numFmtId="0" fontId="4" fillId="3" borderId="1" xfId="0" applyFont="1" applyFill="1" applyBorder="1" applyAlignment="1">
      <alignment horizontal="center" vertical="center"/>
    </xf>
    <xf numFmtId="0" fontId="0" fillId="0" borderId="1" xfId="0" applyBorder="1" applyAlignment="1">
      <alignment vertical="center"/>
    </xf>
    <xf numFmtId="14" fontId="0" fillId="3" borderId="1" xfId="0" applyNumberFormat="1" applyFont="1" applyFill="1" applyBorder="1" applyAlignment="1">
      <alignment horizontal="center" vertical="center"/>
    </xf>
    <xf numFmtId="168" fontId="0" fillId="3" borderId="2" xfId="0" applyNumberFormat="1" applyFill="1" applyBorder="1" applyAlignment="1">
      <alignment horizontal="center" vertical="center"/>
    </xf>
    <xf numFmtId="168" fontId="0" fillId="0" borderId="3" xfId="0" applyNumberFormat="1" applyBorder="1" applyAlignment="1">
      <alignment horizontal="center" vertical="center"/>
    </xf>
    <xf numFmtId="164" fontId="0" fillId="3" borderId="2" xfId="0" applyNumberFormat="1" applyFill="1" applyBorder="1" applyAlignment="1">
      <alignment horizontal="center" vertical="center"/>
    </xf>
    <xf numFmtId="164" fontId="0" fillId="0" borderId="3" xfId="0" applyNumberFormat="1" applyBorder="1" applyAlignment="1">
      <alignment horizontal="center" vertical="center"/>
    </xf>
    <xf numFmtId="167" fontId="0" fillId="3" borderId="2" xfId="0" applyNumberFormat="1" applyFill="1" applyBorder="1" applyAlignment="1">
      <alignment horizontal="center" vertical="center"/>
    </xf>
    <xf numFmtId="167" fontId="0" fillId="0" borderId="3" xfId="0" applyNumberFormat="1" applyBorder="1" applyAlignment="1">
      <alignment horizontal="center" vertical="center"/>
    </xf>
    <xf numFmtId="49" fontId="0" fillId="3" borderId="2" xfId="0" applyNumberFormat="1" applyFill="1" applyBorder="1" applyAlignment="1">
      <alignment horizontal="center" vertical="center"/>
    </xf>
    <xf numFmtId="49" fontId="0" fillId="0" borderId="3" xfId="0" applyNumberFormat="1" applyBorder="1" applyAlignment="1">
      <alignment horizontal="center" vertical="center"/>
    </xf>
    <xf numFmtId="166" fontId="0" fillId="3" borderId="2" xfId="0" applyNumberFormat="1" applyFill="1" applyBorder="1" applyAlignment="1">
      <alignment horizontal="center" vertical="center"/>
    </xf>
    <xf numFmtId="166" fontId="0" fillId="0" borderId="3" xfId="0" applyNumberFormat="1" applyBorder="1" applyAlignment="1">
      <alignment horizontal="center" vertical="center"/>
    </xf>
    <xf numFmtId="0" fontId="1" fillId="3" borderId="6" xfId="0" applyFont="1" applyFill="1" applyBorder="1" applyAlignment="1">
      <alignment horizontal="left" vertical="top" wrapText="1"/>
    </xf>
    <xf numFmtId="0" fontId="0" fillId="3" borderId="2" xfId="0" applyFill="1" applyBorder="1" applyAlignment="1">
      <alignment horizontal="left" vertical="center"/>
    </xf>
    <xf numFmtId="0" fontId="0" fillId="3" borderId="4" xfId="0" applyFill="1" applyBorder="1" applyAlignment="1"/>
    <xf numFmtId="0" fontId="0" fillId="3" borderId="3" xfId="0" applyFill="1" applyBorder="1" applyAlignment="1"/>
    <xf numFmtId="0" fontId="0" fillId="0" borderId="4" xfId="0" applyBorder="1" applyAlignment="1"/>
    <xf numFmtId="0" fontId="0" fillId="0" borderId="3" xfId="0" applyBorder="1" applyAlignment="1"/>
    <xf numFmtId="0" fontId="0" fillId="3" borderId="5" xfId="0" applyFill="1" applyBorder="1" applyAlignment="1">
      <alignment vertical="center" wrapText="1"/>
    </xf>
    <xf numFmtId="0" fontId="0" fillId="3" borderId="5" xfId="0" applyFill="1" applyBorder="1" applyAlignment="1">
      <alignment wrapText="1"/>
    </xf>
    <xf numFmtId="0" fontId="0" fillId="3" borderId="0" xfId="0" applyFill="1" applyAlignment="1">
      <alignment wrapText="1"/>
    </xf>
    <xf numFmtId="0" fontId="0" fillId="0" borderId="0" xfId="0" applyAlignment="1">
      <alignment horizontal="left" vertical="top" wrapText="1"/>
    </xf>
    <xf numFmtId="169" fontId="0" fillId="3" borderId="2" xfId="0" applyNumberFormat="1" applyFill="1" applyBorder="1" applyAlignment="1">
      <alignment horizontal="center" vertical="center"/>
    </xf>
    <xf numFmtId="169" fontId="0" fillId="0" borderId="3" xfId="0" applyNumberFormat="1" applyBorder="1" applyAlignment="1">
      <alignment horizontal="center" vertical="center"/>
    </xf>
    <xf numFmtId="0" fontId="0" fillId="3" borderId="0" xfId="0"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center" vertical="center"/>
    </xf>
    <xf numFmtId="0" fontId="8" fillId="3"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0" fillId="0" borderId="1" xfId="0" applyBorder="1" applyAlignment="1">
      <alignment horizontal="center" vertical="center" wrapText="1"/>
    </xf>
    <xf numFmtId="170" fontId="1" fillId="3" borderId="1" xfId="0" applyNumberFormat="1" applyFont="1" applyFill="1" applyBorder="1" applyAlignment="1">
      <alignment horizontal="center" vertical="center"/>
    </xf>
    <xf numFmtId="170" fontId="0" fillId="0" borderId="1" xfId="0" applyNumberFormat="1" applyBorder="1" applyAlignment="1">
      <alignment horizontal="center" vertical="center"/>
    </xf>
    <xf numFmtId="0" fontId="1" fillId="3" borderId="1" xfId="0" applyFont="1" applyFill="1" applyBorder="1" applyAlignment="1">
      <alignment horizontal="center" vertical="center"/>
    </xf>
    <xf numFmtId="0" fontId="0" fillId="0" borderId="1" xfId="0" applyBorder="1" applyAlignment="1">
      <alignment horizontal="center" vertical="center"/>
    </xf>
    <xf numFmtId="0" fontId="0" fillId="0" borderId="9" xfId="0" applyBorder="1" applyAlignment="1"/>
    <xf numFmtId="0" fontId="0" fillId="0" borderId="1" xfId="0" applyBorder="1" applyAlignment="1"/>
    <xf numFmtId="0" fontId="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 fillId="3" borderId="1" xfId="0" applyFont="1" applyFill="1" applyBorder="1" applyAlignment="1">
      <alignment horizontal="left" vertical="top" wrapText="1"/>
    </xf>
    <xf numFmtId="0" fontId="0" fillId="0" borderId="1" xfId="0" applyBorder="1" applyAlignment="1">
      <alignment horizontal="left" vertical="top" wrapText="1"/>
    </xf>
    <xf numFmtId="0" fontId="1" fillId="3" borderId="0" xfId="0" applyFont="1" applyFill="1" applyBorder="1" applyAlignment="1">
      <alignment horizontal="left" vertical="top" wrapText="1"/>
    </xf>
    <xf numFmtId="0" fontId="0" fillId="3" borderId="1" xfId="0" applyFill="1" applyBorder="1" applyAlignment="1">
      <alignment horizontal="center" vertical="center" wrapText="1"/>
    </xf>
    <xf numFmtId="0" fontId="6" fillId="3" borderId="0" xfId="0" applyFont="1" applyFill="1" applyBorder="1" applyAlignment="1">
      <alignment vertical="center"/>
    </xf>
    <xf numFmtId="0" fontId="0" fillId="0" borderId="9" xfId="0" applyBorder="1" applyAlignment="1">
      <alignment vertical="center"/>
    </xf>
    <xf numFmtId="0" fontId="0" fillId="3" borderId="0" xfId="0" applyFill="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file:///N:\ISO%20DOCUMENTS\Ercot%20Logo.JPG"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file:///N:\ISO%20DOCUMENTS\Ercot%20Logo.JPG"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file:///N:\ISO%20DOCUMENTS\Ercot%20Logo.JPG"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file:///N:\ISO%20DOCUMENTS\Ercot%20Logo.JPG"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file:///N:\ISO%20DOCUMENTS\Ercot%20Logo.JPG"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file:///N:\ISO%20DOCUMENTS\Ercot%20Logo.JPG"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file:///N:\ISO%20DOCUMENTS\Ercot%20Logo.JPG"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66675</xdr:colOff>
      <xdr:row>1</xdr:row>
      <xdr:rowOff>19050</xdr:rowOff>
    </xdr:from>
    <xdr:to>
      <xdr:col>3</xdr:col>
      <xdr:colOff>521368</xdr:colOff>
      <xdr:row>3</xdr:row>
      <xdr:rowOff>174959</xdr:rowOff>
    </xdr:to>
    <xdr:pic>
      <xdr:nvPicPr>
        <xdr:cNvPr id="7"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14325"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66675</xdr:colOff>
      <xdr:row>1</xdr:row>
      <xdr:rowOff>19050</xdr:rowOff>
    </xdr:from>
    <xdr:to>
      <xdr:col>3</xdr:col>
      <xdr:colOff>521368</xdr:colOff>
      <xdr:row>3</xdr:row>
      <xdr:rowOff>174959</xdr:rowOff>
    </xdr:to>
    <xdr:pic>
      <xdr:nvPicPr>
        <xdr:cNvPr id="11"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14325"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66675</xdr:colOff>
      <xdr:row>1</xdr:row>
      <xdr:rowOff>19050</xdr:rowOff>
    </xdr:from>
    <xdr:to>
      <xdr:col>12</xdr:col>
      <xdr:colOff>521368</xdr:colOff>
      <xdr:row>3</xdr:row>
      <xdr:rowOff>174959</xdr:rowOff>
    </xdr:to>
    <xdr:pic>
      <xdr:nvPicPr>
        <xdr:cNvPr id="12"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14325"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19</xdr:col>
      <xdr:colOff>66675</xdr:colOff>
      <xdr:row>1</xdr:row>
      <xdr:rowOff>19050</xdr:rowOff>
    </xdr:from>
    <xdr:to>
      <xdr:col>21</xdr:col>
      <xdr:colOff>521368</xdr:colOff>
      <xdr:row>3</xdr:row>
      <xdr:rowOff>174959</xdr:rowOff>
    </xdr:to>
    <xdr:pic>
      <xdr:nvPicPr>
        <xdr:cNvPr id="13"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343775"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66675</xdr:colOff>
      <xdr:row>1</xdr:row>
      <xdr:rowOff>19050</xdr:rowOff>
    </xdr:from>
    <xdr:to>
      <xdr:col>3</xdr:col>
      <xdr:colOff>521368</xdr:colOff>
      <xdr:row>3</xdr:row>
      <xdr:rowOff>174959</xdr:rowOff>
    </xdr:to>
    <xdr:pic>
      <xdr:nvPicPr>
        <xdr:cNvPr id="2"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14325"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76200</xdr:colOff>
      <xdr:row>1</xdr:row>
      <xdr:rowOff>19050</xdr:rowOff>
    </xdr:from>
    <xdr:to>
      <xdr:col>1</xdr:col>
      <xdr:colOff>892843</xdr:colOff>
      <xdr:row>3</xdr:row>
      <xdr:rowOff>174959</xdr:rowOff>
    </xdr:to>
    <xdr:pic>
      <xdr:nvPicPr>
        <xdr:cNvPr id="10"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23850"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11</xdr:col>
      <xdr:colOff>76200</xdr:colOff>
      <xdr:row>1</xdr:row>
      <xdr:rowOff>19050</xdr:rowOff>
    </xdr:from>
    <xdr:to>
      <xdr:col>11</xdr:col>
      <xdr:colOff>892843</xdr:colOff>
      <xdr:row>3</xdr:row>
      <xdr:rowOff>174959</xdr:rowOff>
    </xdr:to>
    <xdr:pic>
      <xdr:nvPicPr>
        <xdr:cNvPr id="13"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23850"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76200</xdr:colOff>
      <xdr:row>1</xdr:row>
      <xdr:rowOff>19050</xdr:rowOff>
    </xdr:from>
    <xdr:to>
      <xdr:col>2</xdr:col>
      <xdr:colOff>311818</xdr:colOff>
      <xdr:row>3</xdr:row>
      <xdr:rowOff>174959</xdr:rowOff>
    </xdr:to>
    <xdr:pic>
      <xdr:nvPicPr>
        <xdr:cNvPr id="4"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23850"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76200</xdr:colOff>
      <xdr:row>1</xdr:row>
      <xdr:rowOff>19050</xdr:rowOff>
    </xdr:from>
    <xdr:to>
      <xdr:col>17</xdr:col>
      <xdr:colOff>311818</xdr:colOff>
      <xdr:row>3</xdr:row>
      <xdr:rowOff>174959</xdr:rowOff>
    </xdr:to>
    <xdr:pic>
      <xdr:nvPicPr>
        <xdr:cNvPr id="5" name="Picture 4"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23850"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76200</xdr:colOff>
      <xdr:row>40</xdr:row>
      <xdr:rowOff>19050</xdr:rowOff>
    </xdr:from>
    <xdr:to>
      <xdr:col>2</xdr:col>
      <xdr:colOff>311818</xdr:colOff>
      <xdr:row>42</xdr:row>
      <xdr:rowOff>174959</xdr:rowOff>
    </xdr:to>
    <xdr:pic>
      <xdr:nvPicPr>
        <xdr:cNvPr id="7" name="Picture 6"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23850"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16</xdr:col>
      <xdr:colOff>76200</xdr:colOff>
      <xdr:row>40</xdr:row>
      <xdr:rowOff>19050</xdr:rowOff>
    </xdr:from>
    <xdr:to>
      <xdr:col>17</xdr:col>
      <xdr:colOff>311818</xdr:colOff>
      <xdr:row>42</xdr:row>
      <xdr:rowOff>174959</xdr:rowOff>
    </xdr:to>
    <xdr:pic>
      <xdr:nvPicPr>
        <xdr:cNvPr id="8" name="Picture 7"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23850"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66675</xdr:colOff>
      <xdr:row>1</xdr:row>
      <xdr:rowOff>19050</xdr:rowOff>
    </xdr:from>
    <xdr:to>
      <xdr:col>3</xdr:col>
      <xdr:colOff>521368</xdr:colOff>
      <xdr:row>3</xdr:row>
      <xdr:rowOff>174959</xdr:rowOff>
    </xdr:to>
    <xdr:pic>
      <xdr:nvPicPr>
        <xdr:cNvPr id="2"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314325"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10</xdr:col>
      <xdr:colOff>66675</xdr:colOff>
      <xdr:row>1</xdr:row>
      <xdr:rowOff>19050</xdr:rowOff>
    </xdr:from>
    <xdr:to>
      <xdr:col>12</xdr:col>
      <xdr:colOff>521368</xdr:colOff>
      <xdr:row>3</xdr:row>
      <xdr:rowOff>174959</xdr:rowOff>
    </xdr:to>
    <xdr:pic>
      <xdr:nvPicPr>
        <xdr:cNvPr id="3"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7343775"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66675</xdr:colOff>
      <xdr:row>1</xdr:row>
      <xdr:rowOff>19050</xdr:rowOff>
    </xdr:from>
    <xdr:to>
      <xdr:col>3</xdr:col>
      <xdr:colOff>521368</xdr:colOff>
      <xdr:row>3</xdr:row>
      <xdr:rowOff>174959</xdr:rowOff>
    </xdr:to>
    <xdr:pic>
      <xdr:nvPicPr>
        <xdr:cNvPr id="4" name="Picture 3" descr="N:\ISO DOCUMENTS\Ercot Logo.JPG"/>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14373225" y="209550"/>
          <a:ext cx="816643" cy="536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tabSelected="1" zoomScaleNormal="100" workbookViewId="0">
      <selection activeCell="C12" sqref="C12"/>
    </sheetView>
  </sheetViews>
  <sheetFormatPr defaultRowHeight="15" x14ac:dyDescent="0.25"/>
  <cols>
    <col min="1" max="1" width="3.7109375" customWidth="1"/>
    <col min="2" max="3" width="2.7109375" customWidth="1"/>
    <col min="4" max="4" width="51.7109375" customWidth="1"/>
    <col min="5" max="7" width="12.7109375" customWidth="1"/>
    <col min="8" max="8" width="3.7109375" customWidth="1"/>
  </cols>
  <sheetData>
    <row r="1" spans="1:8" ht="15" customHeight="1" x14ac:dyDescent="0.25">
      <c r="A1" s="1"/>
      <c r="B1" s="1"/>
      <c r="C1" s="1"/>
      <c r="D1" s="1"/>
      <c r="E1" s="1"/>
      <c r="F1" s="1"/>
      <c r="G1" s="1"/>
      <c r="H1" s="1"/>
    </row>
    <row r="2" spans="1:8" ht="15" customHeight="1" x14ac:dyDescent="0.25">
      <c r="A2" s="1"/>
      <c r="B2" s="49" t="s">
        <v>18</v>
      </c>
      <c r="C2" s="50"/>
      <c r="D2" s="50"/>
      <c r="E2" s="50"/>
      <c r="F2" s="50"/>
      <c r="G2" s="50"/>
      <c r="H2" s="1"/>
    </row>
    <row r="3" spans="1:8" ht="15" customHeight="1" x14ac:dyDescent="0.25">
      <c r="A3" s="1"/>
      <c r="B3" s="50"/>
      <c r="C3" s="50"/>
      <c r="D3" s="50"/>
      <c r="E3" s="50"/>
      <c r="F3" s="50"/>
      <c r="G3" s="50"/>
      <c r="H3" s="1"/>
    </row>
    <row r="4" spans="1:8" ht="15" customHeight="1" x14ac:dyDescent="0.25">
      <c r="A4" s="1"/>
      <c r="B4" s="50"/>
      <c r="C4" s="50"/>
      <c r="D4" s="50"/>
      <c r="E4" s="50"/>
      <c r="F4" s="50"/>
      <c r="G4" s="50"/>
      <c r="H4" s="1"/>
    </row>
    <row r="5" spans="1:8" ht="15" customHeight="1" x14ac:dyDescent="0.25">
      <c r="A5" s="1"/>
      <c r="B5" s="2"/>
      <c r="C5" s="2"/>
      <c r="D5" s="60" t="s">
        <v>0</v>
      </c>
      <c r="E5" s="62" t="s">
        <v>93</v>
      </c>
      <c r="F5" s="63"/>
      <c r="G5" s="63"/>
      <c r="H5" s="1"/>
    </row>
    <row r="6" spans="1:8" ht="15" customHeight="1" x14ac:dyDescent="0.25">
      <c r="A6" s="1"/>
      <c r="B6" s="2"/>
      <c r="C6" s="2"/>
      <c r="D6" s="61"/>
      <c r="E6" s="63"/>
      <c r="F6" s="63"/>
      <c r="G6" s="63"/>
      <c r="H6" s="1"/>
    </row>
    <row r="7" spans="1:8" ht="15" customHeight="1" x14ac:dyDescent="0.25">
      <c r="A7" s="1"/>
      <c r="B7" s="2"/>
      <c r="C7" s="2"/>
      <c r="D7" s="60" t="s">
        <v>1</v>
      </c>
      <c r="E7" s="62" t="s">
        <v>95</v>
      </c>
      <c r="F7" s="63" t="s">
        <v>6</v>
      </c>
      <c r="G7" s="63"/>
      <c r="H7" s="1"/>
    </row>
    <row r="8" spans="1:8" ht="15" customHeight="1" x14ac:dyDescent="0.25">
      <c r="A8" s="1"/>
      <c r="B8" s="2"/>
      <c r="C8" s="2"/>
      <c r="D8" s="61"/>
      <c r="E8" s="63"/>
      <c r="F8" s="63"/>
      <c r="G8" s="63"/>
      <c r="H8" s="1"/>
    </row>
    <row r="9" spans="1:8" ht="15" customHeight="1" x14ac:dyDescent="0.25">
      <c r="A9" s="1"/>
      <c r="B9" s="4"/>
      <c r="C9" s="4"/>
      <c r="D9" s="10" t="s">
        <v>2</v>
      </c>
      <c r="E9" s="51" t="s">
        <v>94</v>
      </c>
      <c r="F9" s="52"/>
      <c r="G9" s="52"/>
      <c r="H9" s="1"/>
    </row>
    <row r="10" spans="1:8" ht="15" customHeight="1" x14ac:dyDescent="0.25">
      <c r="A10" s="1"/>
      <c r="B10" s="2"/>
      <c r="C10" s="2"/>
      <c r="D10" s="10" t="s">
        <v>3</v>
      </c>
      <c r="E10" s="51" t="s">
        <v>96</v>
      </c>
      <c r="F10" s="52"/>
      <c r="G10" s="52"/>
      <c r="H10" s="1"/>
    </row>
    <row r="11" spans="1:8" ht="15" customHeight="1" x14ac:dyDescent="0.25">
      <c r="A11" s="1"/>
      <c r="B11" s="2"/>
      <c r="C11" s="2"/>
      <c r="D11" s="10" t="s">
        <v>4</v>
      </c>
      <c r="E11" s="64">
        <v>41933</v>
      </c>
      <c r="F11" s="52"/>
      <c r="G11" s="52"/>
      <c r="H11" s="1"/>
    </row>
    <row r="12" spans="1:8" ht="15" customHeight="1" x14ac:dyDescent="0.25">
      <c r="A12" s="1"/>
      <c r="B12" s="2"/>
      <c r="C12" s="2"/>
      <c r="D12" s="2"/>
      <c r="E12" s="2"/>
      <c r="F12" s="4"/>
      <c r="G12" s="2"/>
      <c r="H12" s="1"/>
    </row>
    <row r="13" spans="1:8" ht="15" customHeight="1" x14ac:dyDescent="0.25">
      <c r="A13" s="1"/>
      <c r="B13" s="58" t="s">
        <v>97</v>
      </c>
      <c r="C13" s="59"/>
      <c r="D13" s="59"/>
      <c r="E13" s="59"/>
      <c r="F13" s="59"/>
      <c r="G13" s="59"/>
      <c r="H13" s="1"/>
    </row>
    <row r="14" spans="1:8" ht="15" customHeight="1" x14ac:dyDescent="0.25">
      <c r="A14" s="1"/>
      <c r="B14" s="2"/>
      <c r="C14" s="2"/>
      <c r="D14" s="2"/>
      <c r="E14" s="2"/>
      <c r="F14" s="4"/>
      <c r="G14" s="2"/>
      <c r="H14" s="1"/>
    </row>
    <row r="15" spans="1:8" ht="15" customHeight="1" x14ac:dyDescent="0.25">
      <c r="A15" s="1"/>
      <c r="B15" s="3" t="s">
        <v>5</v>
      </c>
      <c r="C15" s="5" t="str">
        <f>CONCATENATE("The Resource Category for ",$E$5," is")</f>
        <v>The Resource Category for Generic Resource LLC is</v>
      </c>
      <c r="D15" s="9"/>
      <c r="E15" s="4"/>
      <c r="F15" s="55"/>
      <c r="G15" s="57"/>
      <c r="H15" s="1"/>
    </row>
    <row r="16" spans="1:8" ht="15" customHeight="1" x14ac:dyDescent="0.25">
      <c r="A16" s="1"/>
      <c r="B16" s="3" t="s">
        <v>5</v>
      </c>
      <c r="C16" s="5" t="str">
        <f>CONCATENATE("Total Number of Generation Units at ",$E$5," is")</f>
        <v>Total Number of Generation Units at Generic Resource LLC is</v>
      </c>
      <c r="D16" s="5"/>
      <c r="E16" s="2"/>
      <c r="F16" s="53"/>
      <c r="G16" s="54"/>
      <c r="H16" s="1"/>
    </row>
    <row r="17" spans="1:8" ht="15" customHeight="1" x14ac:dyDescent="0.25">
      <c r="A17" s="1"/>
      <c r="B17" s="3" t="s">
        <v>5</v>
      </c>
      <c r="C17" s="5" t="str">
        <f>CONCATENATE("Total Capacity of Generation Units at ",$E$5," is")</f>
        <v>Total Capacity of Generation Units at Generic Resource LLC is</v>
      </c>
      <c r="D17" s="9"/>
      <c r="E17" s="4"/>
      <c r="F17" s="67">
        <v>0</v>
      </c>
      <c r="G17" s="68"/>
      <c r="H17" s="1"/>
    </row>
    <row r="18" spans="1:8" ht="15" customHeight="1" x14ac:dyDescent="0.25">
      <c r="A18" s="1"/>
      <c r="B18" s="3" t="s">
        <v>5</v>
      </c>
      <c r="C18" s="5" t="str">
        <f>CONCATENATE("Total Number of Modeled Loads at ",$E$5," is")</f>
        <v>Total Number of Modeled Loads at Generic Resource LLC is</v>
      </c>
      <c r="D18" s="9"/>
      <c r="E18" s="4"/>
      <c r="F18" s="53"/>
      <c r="G18" s="54"/>
      <c r="H18" s="1"/>
    </row>
    <row r="19" spans="1:8" ht="15" customHeight="1" x14ac:dyDescent="0.25">
      <c r="A19" s="1"/>
      <c r="B19" s="3" t="s">
        <v>5</v>
      </c>
      <c r="C19" s="5" t="str">
        <f>CONCATENATE("Total Capacity of the Modeled Load at ",$E$5," is")</f>
        <v>Total Capacity of the Modeled Load at Generic Resource LLC is</v>
      </c>
      <c r="D19" s="9"/>
      <c r="E19" s="4"/>
      <c r="F19" s="6">
        <v>0</v>
      </c>
      <c r="G19" s="7">
        <v>0</v>
      </c>
      <c r="H19" s="1"/>
    </row>
    <row r="20" spans="1:8" ht="15" customHeight="1" x14ac:dyDescent="0.25">
      <c r="A20" s="1"/>
      <c r="B20" s="3" t="s">
        <v>5</v>
      </c>
      <c r="C20" s="5" t="str">
        <f>CONCATENATE("Total Number of Reactive Devices at ",$E$5," is")</f>
        <v>Total Number of Reactive Devices at Generic Resource LLC is</v>
      </c>
      <c r="D20" s="5"/>
      <c r="E20" s="2"/>
      <c r="F20" s="53"/>
      <c r="G20" s="54"/>
      <c r="H20" s="1"/>
    </row>
    <row r="21" spans="1:8" ht="15" customHeight="1" x14ac:dyDescent="0.25">
      <c r="A21" s="1"/>
      <c r="B21" s="3" t="s">
        <v>5</v>
      </c>
      <c r="C21" s="5" t="str">
        <f>CONCATENATE("Total Capacity of Reactive Devices at ",$E$5," is")</f>
        <v>Total Capacity of Reactive Devices at Generic Resource LLC is</v>
      </c>
      <c r="D21" s="9"/>
      <c r="E21" s="4"/>
      <c r="F21" s="73">
        <v>0</v>
      </c>
      <c r="G21" s="74"/>
      <c r="H21" s="1"/>
    </row>
    <row r="22" spans="1:8" ht="15" customHeight="1" x14ac:dyDescent="0.25">
      <c r="A22" s="1"/>
      <c r="B22" s="3" t="s">
        <v>5</v>
      </c>
      <c r="C22" s="5" t="str">
        <f>CONCATENATE($E$5," is located in the following county or counties.")</f>
        <v>Generic Resource LLC is located in the following county or counties.</v>
      </c>
      <c r="D22" s="9"/>
      <c r="E22" s="4"/>
      <c r="F22" s="2"/>
      <c r="G22" s="2"/>
      <c r="H22" s="1"/>
    </row>
    <row r="23" spans="1:8" ht="15" customHeight="1" x14ac:dyDescent="0.25">
      <c r="A23" s="1"/>
      <c r="B23" s="2"/>
      <c r="C23" s="55"/>
      <c r="D23" s="56"/>
      <c r="E23" s="56"/>
      <c r="F23" s="56"/>
      <c r="G23" s="57"/>
      <c r="H23" s="1"/>
    </row>
    <row r="24" spans="1:8" ht="15" customHeight="1" x14ac:dyDescent="0.25">
      <c r="A24" s="1"/>
      <c r="B24" s="3" t="s">
        <v>5</v>
      </c>
      <c r="C24" s="5" t="str">
        <f>CONCATENATE("The Point Of Interconnection (POI) TSP for ",$E$5," is")</f>
        <v>The Point Of Interconnection (POI) TSP for Generic Resource LLC is</v>
      </c>
      <c r="D24" s="2"/>
      <c r="E24" s="2"/>
      <c r="F24" s="2"/>
      <c r="G24" s="2"/>
      <c r="H24" s="1"/>
    </row>
    <row r="25" spans="1:8" ht="15" customHeight="1" x14ac:dyDescent="0.25">
      <c r="A25" s="1"/>
      <c r="B25" s="3"/>
      <c r="C25" s="55"/>
      <c r="D25" s="56"/>
      <c r="E25" s="56"/>
      <c r="F25" s="56"/>
      <c r="G25" s="57"/>
      <c r="H25" s="1"/>
    </row>
    <row r="26" spans="1:8" ht="15" customHeight="1" x14ac:dyDescent="0.25">
      <c r="A26" s="1"/>
      <c r="B26" s="3" t="s">
        <v>5</v>
      </c>
      <c r="C26" s="5" t="str">
        <f>CONCATENATE("The POI Station Code (Mnemonic) for ",$E$5," is")</f>
        <v>The POI Station Code (Mnemonic) for Generic Resource LLC is</v>
      </c>
      <c r="D26" s="5"/>
      <c r="E26" s="2"/>
      <c r="F26" s="71"/>
      <c r="G26" s="72"/>
      <c r="H26" s="1"/>
    </row>
    <row r="27" spans="1:8" ht="15" customHeight="1" x14ac:dyDescent="0.25">
      <c r="A27" s="1"/>
      <c r="B27" s="3" t="s">
        <v>5</v>
      </c>
      <c r="C27" s="5" t="str">
        <f>CONCATENATE("The POI Voltage Level at ",$E$5," is")</f>
        <v>The POI Voltage Level at Generic Resource LLC is</v>
      </c>
      <c r="D27" s="5"/>
      <c r="E27" s="2"/>
      <c r="F27" s="69">
        <v>0</v>
      </c>
      <c r="G27" s="70"/>
      <c r="H27" s="1"/>
    </row>
    <row r="28" spans="1:8" ht="15" customHeight="1" x14ac:dyDescent="0.25">
      <c r="A28" s="1"/>
      <c r="B28" s="3" t="s">
        <v>5</v>
      </c>
      <c r="C28" s="5" t="str">
        <f>CONCATENATE("The POI Segment Length at ",$E$5," is")</f>
        <v>The POI Segment Length at Generic Resource LLC is</v>
      </c>
      <c r="D28" s="5"/>
      <c r="E28" s="2"/>
      <c r="F28" s="65">
        <v>0</v>
      </c>
      <c r="G28" s="66"/>
      <c r="H28" s="1"/>
    </row>
    <row r="29" spans="1:8" ht="15" customHeight="1" x14ac:dyDescent="0.25">
      <c r="A29" s="1"/>
      <c r="B29" s="3" t="s">
        <v>5</v>
      </c>
      <c r="C29" s="5" t="str">
        <f>CONCATENATE($E$5," Part 1 Notes:")</f>
        <v>Generic Resource LLC Part 1 Notes:</v>
      </c>
      <c r="D29" s="5"/>
      <c r="E29" s="2"/>
      <c r="F29" s="2"/>
      <c r="G29" s="2"/>
      <c r="H29" s="1"/>
    </row>
    <row r="30" spans="1:8" ht="15" customHeight="1" x14ac:dyDescent="0.25">
      <c r="A30" s="1"/>
      <c r="B30" s="2"/>
      <c r="C30" s="31" t="s">
        <v>24</v>
      </c>
      <c r="D30" s="32"/>
      <c r="E30" s="32"/>
      <c r="F30" s="32"/>
      <c r="G30" s="33"/>
      <c r="H30" s="1"/>
    </row>
    <row r="31" spans="1:8" ht="15" customHeight="1" x14ac:dyDescent="0.25">
      <c r="A31" s="1"/>
      <c r="B31" s="2"/>
      <c r="C31" s="34"/>
      <c r="D31" s="35"/>
      <c r="E31" s="35"/>
      <c r="F31" s="35"/>
      <c r="G31" s="36"/>
      <c r="H31" s="1"/>
    </row>
    <row r="32" spans="1:8" ht="15" customHeight="1" x14ac:dyDescent="0.25">
      <c r="A32" s="1"/>
      <c r="B32" s="2"/>
      <c r="C32" s="34"/>
      <c r="D32" s="35"/>
      <c r="E32" s="35"/>
      <c r="F32" s="35"/>
      <c r="G32" s="36"/>
      <c r="H32" s="1"/>
    </row>
    <row r="33" spans="1:8" ht="15" customHeight="1" x14ac:dyDescent="0.25">
      <c r="A33" s="1"/>
      <c r="B33" s="2"/>
      <c r="C33" s="34"/>
      <c r="D33" s="35"/>
      <c r="E33" s="35"/>
      <c r="F33" s="35"/>
      <c r="G33" s="36"/>
      <c r="H33" s="1"/>
    </row>
    <row r="34" spans="1:8" ht="15" customHeight="1" x14ac:dyDescent="0.25">
      <c r="A34" s="1"/>
      <c r="B34" s="2"/>
      <c r="C34" s="34"/>
      <c r="D34" s="35"/>
      <c r="E34" s="35"/>
      <c r="F34" s="35"/>
      <c r="G34" s="36"/>
      <c r="H34" s="1"/>
    </row>
    <row r="35" spans="1:8" x14ac:dyDescent="0.25">
      <c r="A35" s="1"/>
      <c r="B35" s="2"/>
      <c r="C35" s="34"/>
      <c r="D35" s="35"/>
      <c r="E35" s="35"/>
      <c r="F35" s="35"/>
      <c r="G35" s="36"/>
      <c r="H35" s="1"/>
    </row>
    <row r="36" spans="1:8" x14ac:dyDescent="0.25">
      <c r="A36" s="1"/>
      <c r="B36" s="2"/>
      <c r="C36" s="34"/>
      <c r="D36" s="35"/>
      <c r="E36" s="35"/>
      <c r="F36" s="35"/>
      <c r="G36" s="36"/>
      <c r="H36" s="1"/>
    </row>
    <row r="37" spans="1:8" x14ac:dyDescent="0.25">
      <c r="A37" s="1"/>
      <c r="B37" s="2"/>
      <c r="C37" s="34"/>
      <c r="D37" s="35"/>
      <c r="E37" s="35"/>
      <c r="F37" s="35"/>
      <c r="G37" s="36"/>
      <c r="H37" s="1"/>
    </row>
    <row r="38" spans="1:8" x14ac:dyDescent="0.25">
      <c r="A38" s="1"/>
      <c r="B38" s="2"/>
      <c r="C38" s="34"/>
      <c r="D38" s="35"/>
      <c r="E38" s="35"/>
      <c r="F38" s="35"/>
      <c r="G38" s="36"/>
      <c r="H38" s="1"/>
    </row>
    <row r="39" spans="1:8" x14ac:dyDescent="0.25">
      <c r="A39" s="1"/>
      <c r="B39" s="2"/>
      <c r="C39" s="34"/>
      <c r="D39" s="35"/>
      <c r="E39" s="35"/>
      <c r="F39" s="35"/>
      <c r="G39" s="36"/>
      <c r="H39" s="1"/>
    </row>
    <row r="40" spans="1:8" x14ac:dyDescent="0.25">
      <c r="A40" s="1"/>
      <c r="B40" s="2"/>
      <c r="C40" s="34"/>
      <c r="D40" s="35"/>
      <c r="E40" s="35"/>
      <c r="F40" s="35"/>
      <c r="G40" s="36"/>
      <c r="H40" s="1"/>
    </row>
    <row r="41" spans="1:8" x14ac:dyDescent="0.25">
      <c r="A41" s="1"/>
      <c r="B41" s="2"/>
      <c r="C41" s="34"/>
      <c r="D41" s="35"/>
      <c r="E41" s="35"/>
      <c r="F41" s="35"/>
      <c r="G41" s="36"/>
      <c r="H41" s="1"/>
    </row>
    <row r="42" spans="1:8" x14ac:dyDescent="0.25">
      <c r="A42" s="1"/>
      <c r="B42" s="2"/>
      <c r="C42" s="34"/>
      <c r="D42" s="35"/>
      <c r="E42" s="35"/>
      <c r="F42" s="35"/>
      <c r="G42" s="36"/>
      <c r="H42" s="1"/>
    </row>
    <row r="43" spans="1:8" x14ac:dyDescent="0.25">
      <c r="A43" s="1"/>
      <c r="B43" s="2"/>
      <c r="C43" s="37"/>
      <c r="D43" s="38"/>
      <c r="E43" s="38"/>
      <c r="F43" s="38"/>
      <c r="G43" s="39"/>
      <c r="H43" s="1"/>
    </row>
    <row r="44" spans="1:8" x14ac:dyDescent="0.25">
      <c r="A44" s="1"/>
      <c r="B44" s="24" t="s">
        <v>5</v>
      </c>
      <c r="C44" s="41" t="str">
        <f>CONCATENATE("Status of required integration engineering studies for ",$E$5," (Reactive Capability, Sub-synchronous Oscillation, and others as required by TSP and/or ERCOT).")</f>
        <v>Status of required integration engineering studies for Generic Resource LLC (Reactive Capability, Sub-synchronous Oscillation, and others as required by TSP and/or ERCOT).</v>
      </c>
      <c r="D44" s="41"/>
      <c r="E44" s="41"/>
      <c r="F44" s="41"/>
      <c r="G44" s="41"/>
      <c r="H44" s="1"/>
    </row>
    <row r="45" spans="1:8" x14ac:dyDescent="0.25">
      <c r="A45" s="1"/>
      <c r="B45" s="2"/>
      <c r="C45" s="47"/>
      <c r="D45" s="47"/>
      <c r="E45" s="47"/>
      <c r="F45" s="47"/>
      <c r="G45" s="47"/>
      <c r="H45" s="1"/>
    </row>
    <row r="46" spans="1:8" x14ac:dyDescent="0.25">
      <c r="A46" s="1"/>
      <c r="B46" s="2"/>
      <c r="C46" s="40"/>
      <c r="D46" s="41"/>
      <c r="E46" s="41"/>
      <c r="F46" s="41"/>
      <c r="G46" s="42"/>
      <c r="H46" s="1"/>
    </row>
    <row r="47" spans="1:8" x14ac:dyDescent="0.25">
      <c r="A47" s="1"/>
      <c r="B47" s="2"/>
      <c r="C47" s="43"/>
      <c r="D47" s="44"/>
      <c r="E47" s="44"/>
      <c r="F47" s="44"/>
      <c r="G47" s="45"/>
      <c r="H47" s="1"/>
    </row>
    <row r="48" spans="1:8" x14ac:dyDescent="0.25">
      <c r="A48" s="1"/>
      <c r="B48" s="2"/>
      <c r="C48" s="43"/>
      <c r="D48" s="44"/>
      <c r="E48" s="44"/>
      <c r="F48" s="44"/>
      <c r="G48" s="45"/>
      <c r="H48" s="1"/>
    </row>
    <row r="49" spans="1:8" x14ac:dyDescent="0.25">
      <c r="A49" s="1"/>
      <c r="B49" s="2"/>
      <c r="C49" s="43"/>
      <c r="D49" s="44"/>
      <c r="E49" s="44"/>
      <c r="F49" s="44"/>
      <c r="G49" s="45"/>
      <c r="H49" s="1"/>
    </row>
    <row r="50" spans="1:8" x14ac:dyDescent="0.25">
      <c r="A50" s="1"/>
      <c r="B50" s="2"/>
      <c r="C50" s="46"/>
      <c r="D50" s="47"/>
      <c r="E50" s="47"/>
      <c r="F50" s="47"/>
      <c r="G50" s="48"/>
      <c r="H50" s="1"/>
    </row>
    <row r="51" spans="1:8" x14ac:dyDescent="0.25">
      <c r="A51" s="1"/>
      <c r="B51" s="1"/>
      <c r="C51" s="1"/>
      <c r="D51" s="1"/>
      <c r="E51" s="1"/>
      <c r="F51" s="1"/>
      <c r="G51" s="1"/>
      <c r="H51" s="1"/>
    </row>
  </sheetData>
  <mergeCells count="23">
    <mergeCell ref="F17:G17"/>
    <mergeCell ref="F16:G16"/>
    <mergeCell ref="F27:G27"/>
    <mergeCell ref="C25:G25"/>
    <mergeCell ref="F26:G26"/>
    <mergeCell ref="F21:G21"/>
    <mergeCell ref="F18:G18"/>
    <mergeCell ref="C30:G43"/>
    <mergeCell ref="C46:G50"/>
    <mergeCell ref="C44:G45"/>
    <mergeCell ref="B2:G4"/>
    <mergeCell ref="E9:G9"/>
    <mergeCell ref="E10:G10"/>
    <mergeCell ref="F20:G20"/>
    <mergeCell ref="C23:G23"/>
    <mergeCell ref="B13:G13"/>
    <mergeCell ref="D5:D6"/>
    <mergeCell ref="D7:D8"/>
    <mergeCell ref="E5:G6"/>
    <mergeCell ref="E7:G8"/>
    <mergeCell ref="E11:G11"/>
    <mergeCell ref="F28:G28"/>
    <mergeCell ref="F15:G15"/>
  </mergeCells>
  <pageMargins left="0.5" right="0.5" top="0.5" bottom="0.5" header="0.3" footer="0.3"/>
  <pageSetup orientation="portrait" r:id="rId1"/>
  <headerFooter>
    <oddFooter>Page &amp;P</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Instructions!$A$59:$A$69</xm:f>
          </x14:formula1>
          <xm:sqref>F15:G15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zoomScaleNormal="100" workbookViewId="0">
      <selection activeCell="C9" sqref="C9"/>
    </sheetView>
  </sheetViews>
  <sheetFormatPr defaultRowHeight="15" x14ac:dyDescent="0.25"/>
  <cols>
    <col min="1" max="1" width="3.7109375" customWidth="1"/>
    <col min="2" max="3" width="2.7109375" customWidth="1"/>
    <col min="4" max="4" width="51.7109375" customWidth="1"/>
    <col min="5" max="7" width="12.7109375" customWidth="1"/>
    <col min="8" max="8" width="3.7109375" customWidth="1"/>
    <col min="9" max="9" width="2.7109375" customWidth="1"/>
    <col min="10" max="10" width="3.7109375" customWidth="1"/>
    <col min="11" max="12" width="2.7109375" customWidth="1"/>
    <col min="13" max="13" width="51.7109375" customWidth="1"/>
    <col min="14" max="16" width="12.7109375" customWidth="1"/>
    <col min="17" max="17" width="3.7109375" customWidth="1"/>
    <col min="18" max="18" width="2.7109375" customWidth="1"/>
    <col min="19" max="19" width="3.7109375" customWidth="1"/>
    <col min="20" max="21" width="2.7109375" customWidth="1"/>
    <col min="22" max="22" width="51.7109375" customWidth="1"/>
    <col min="23" max="25" width="12.7109375" customWidth="1"/>
    <col min="26" max="26" width="3.7109375" customWidth="1"/>
  </cols>
  <sheetData>
    <row r="1" spans="1:26" ht="15" customHeight="1" x14ac:dyDescent="0.25">
      <c r="A1" s="1"/>
      <c r="B1" s="1"/>
      <c r="C1" s="1"/>
      <c r="D1" s="1"/>
      <c r="E1" s="1"/>
      <c r="F1" s="1"/>
      <c r="G1" s="1"/>
      <c r="H1" s="1"/>
      <c r="J1" s="1"/>
      <c r="K1" s="1"/>
      <c r="L1" s="1"/>
      <c r="M1" s="1"/>
      <c r="N1" s="1"/>
      <c r="O1" s="1"/>
      <c r="P1" s="1"/>
      <c r="Q1" s="1"/>
      <c r="S1" s="1"/>
      <c r="T1" s="1"/>
      <c r="U1" s="1"/>
      <c r="V1" s="1"/>
      <c r="W1" s="1"/>
      <c r="X1" s="1"/>
      <c r="Y1" s="1"/>
      <c r="Z1" s="1"/>
    </row>
    <row r="2" spans="1:26" ht="15" customHeight="1" x14ac:dyDescent="0.25">
      <c r="A2" s="1"/>
      <c r="B2" s="49" t="s">
        <v>18</v>
      </c>
      <c r="C2" s="50"/>
      <c r="D2" s="50"/>
      <c r="E2" s="50"/>
      <c r="F2" s="50"/>
      <c r="G2" s="50"/>
      <c r="H2" s="1"/>
      <c r="J2" s="1"/>
      <c r="K2" s="49" t="s">
        <v>18</v>
      </c>
      <c r="L2" s="50"/>
      <c r="M2" s="50"/>
      <c r="N2" s="50"/>
      <c r="O2" s="50"/>
      <c r="P2" s="50"/>
      <c r="Q2" s="1"/>
      <c r="S2" s="1"/>
      <c r="T2" s="49" t="s">
        <v>18</v>
      </c>
      <c r="U2" s="50"/>
      <c r="V2" s="50"/>
      <c r="W2" s="50"/>
      <c r="X2" s="50"/>
      <c r="Y2" s="50"/>
      <c r="Z2" s="1"/>
    </row>
    <row r="3" spans="1:26" ht="15" customHeight="1" x14ac:dyDescent="0.25">
      <c r="A3" s="1"/>
      <c r="B3" s="50"/>
      <c r="C3" s="50"/>
      <c r="D3" s="50"/>
      <c r="E3" s="50"/>
      <c r="F3" s="50"/>
      <c r="G3" s="50"/>
      <c r="H3" s="1"/>
      <c r="J3" s="1"/>
      <c r="K3" s="50"/>
      <c r="L3" s="50"/>
      <c r="M3" s="50"/>
      <c r="N3" s="50"/>
      <c r="O3" s="50"/>
      <c r="P3" s="50"/>
      <c r="Q3" s="1"/>
      <c r="S3" s="1"/>
      <c r="T3" s="50"/>
      <c r="U3" s="50"/>
      <c r="V3" s="50"/>
      <c r="W3" s="50"/>
      <c r="X3" s="50"/>
      <c r="Y3" s="50"/>
      <c r="Z3" s="1"/>
    </row>
    <row r="4" spans="1:26" ht="15" customHeight="1" x14ac:dyDescent="0.25">
      <c r="A4" s="1"/>
      <c r="B4" s="50"/>
      <c r="C4" s="50"/>
      <c r="D4" s="50"/>
      <c r="E4" s="50"/>
      <c r="F4" s="50"/>
      <c r="G4" s="50"/>
      <c r="H4" s="1"/>
      <c r="J4" s="1"/>
      <c r="K4" s="50"/>
      <c r="L4" s="50"/>
      <c r="M4" s="50"/>
      <c r="N4" s="50"/>
      <c r="O4" s="50"/>
      <c r="P4" s="50"/>
      <c r="Q4" s="1"/>
      <c r="S4" s="1"/>
      <c r="T4" s="50"/>
      <c r="U4" s="50"/>
      <c r="V4" s="50"/>
      <c r="W4" s="50"/>
      <c r="X4" s="50"/>
      <c r="Y4" s="50"/>
      <c r="Z4" s="1"/>
    </row>
    <row r="5" spans="1:26" ht="15" customHeight="1" x14ac:dyDescent="0.25">
      <c r="A5" s="1"/>
      <c r="B5" s="2"/>
      <c r="C5" s="2"/>
      <c r="D5" s="60" t="s">
        <v>0</v>
      </c>
      <c r="E5" s="62" t="str">
        <f>'General S1'!E5</f>
        <v>Generic Resource LLC</v>
      </c>
      <c r="F5" s="63"/>
      <c r="G5" s="63"/>
      <c r="H5" s="1"/>
      <c r="J5" s="1"/>
      <c r="K5" s="2"/>
      <c r="L5" s="2"/>
      <c r="M5" s="60" t="s">
        <v>0</v>
      </c>
      <c r="N5" s="62" t="str">
        <f>E5</f>
        <v>Generic Resource LLC</v>
      </c>
      <c r="O5" s="63"/>
      <c r="P5" s="63"/>
      <c r="Q5" s="1"/>
      <c r="S5" s="1"/>
      <c r="T5" s="2"/>
      <c r="U5" s="2"/>
      <c r="V5" s="60" t="s">
        <v>0</v>
      </c>
      <c r="W5" s="62" t="str">
        <f>E5</f>
        <v>Generic Resource LLC</v>
      </c>
      <c r="X5" s="63"/>
      <c r="Y5" s="63"/>
      <c r="Z5" s="1"/>
    </row>
    <row r="6" spans="1:26" ht="15" customHeight="1" x14ac:dyDescent="0.25">
      <c r="A6" s="1"/>
      <c r="B6" s="2"/>
      <c r="C6" s="2"/>
      <c r="D6" s="61"/>
      <c r="E6" s="63"/>
      <c r="F6" s="63"/>
      <c r="G6" s="63"/>
      <c r="H6" s="1"/>
      <c r="J6" s="1"/>
      <c r="K6" s="2"/>
      <c r="L6" s="2"/>
      <c r="M6" s="61"/>
      <c r="N6" s="63"/>
      <c r="O6" s="63"/>
      <c r="P6" s="63"/>
      <c r="Q6" s="1"/>
      <c r="S6" s="1"/>
      <c r="T6" s="2"/>
      <c r="U6" s="2"/>
      <c r="V6" s="61"/>
      <c r="W6" s="63"/>
      <c r="X6" s="63"/>
      <c r="Y6" s="63"/>
      <c r="Z6" s="1"/>
    </row>
    <row r="7" spans="1:26" ht="15" customHeight="1" x14ac:dyDescent="0.25">
      <c r="A7" s="1"/>
      <c r="B7" s="11"/>
      <c r="C7" s="11"/>
      <c r="D7" s="11"/>
      <c r="E7" s="11"/>
      <c r="F7" s="12"/>
      <c r="G7" s="11"/>
      <c r="H7" s="1"/>
      <c r="J7" s="1"/>
      <c r="K7" s="11"/>
      <c r="L7" s="11"/>
      <c r="M7" s="11"/>
      <c r="N7" s="11"/>
      <c r="O7" s="12"/>
      <c r="P7" s="11"/>
      <c r="Q7" s="1"/>
      <c r="S7" s="1"/>
      <c r="T7" s="11"/>
      <c r="U7" s="11"/>
      <c r="V7" s="11"/>
      <c r="W7" s="11"/>
      <c r="X7" s="12"/>
      <c r="Y7" s="11"/>
      <c r="Z7" s="1"/>
    </row>
    <row r="8" spans="1:26" ht="15" customHeight="1" x14ac:dyDescent="0.25">
      <c r="A8" s="1"/>
      <c r="B8" s="58" t="s">
        <v>106</v>
      </c>
      <c r="C8" s="59"/>
      <c r="D8" s="59"/>
      <c r="E8" s="59"/>
      <c r="F8" s="59"/>
      <c r="G8" s="59"/>
      <c r="H8" s="1"/>
      <c r="J8" s="1"/>
      <c r="K8" s="58" t="s">
        <v>107</v>
      </c>
      <c r="L8" s="59"/>
      <c r="M8" s="59"/>
      <c r="N8" s="59"/>
      <c r="O8" s="59"/>
      <c r="P8" s="59"/>
      <c r="Q8" s="1"/>
      <c r="S8" s="1"/>
      <c r="T8" s="58" t="s">
        <v>108</v>
      </c>
      <c r="U8" s="59"/>
      <c r="V8" s="59"/>
      <c r="W8" s="59"/>
      <c r="X8" s="59"/>
      <c r="Y8" s="59"/>
      <c r="Z8" s="1"/>
    </row>
    <row r="9" spans="1:26" ht="15" customHeight="1" x14ac:dyDescent="0.25">
      <c r="A9" s="1"/>
      <c r="B9" s="8"/>
      <c r="C9" s="13"/>
      <c r="D9" s="13"/>
      <c r="E9" s="13"/>
      <c r="F9" s="13"/>
      <c r="G9" s="13"/>
      <c r="H9" s="1"/>
      <c r="J9" s="1"/>
      <c r="K9" s="8"/>
      <c r="L9" s="13"/>
      <c r="M9" s="13"/>
      <c r="N9" s="13"/>
      <c r="O9" s="13"/>
      <c r="P9" s="13"/>
      <c r="Q9" s="1"/>
      <c r="S9" s="1"/>
      <c r="T9" s="8"/>
      <c r="U9" s="13"/>
      <c r="V9" s="13"/>
      <c r="W9" s="13"/>
      <c r="X9" s="13"/>
      <c r="Y9" s="13"/>
      <c r="Z9" s="1"/>
    </row>
    <row r="10" spans="1:26" ht="15" customHeight="1" x14ac:dyDescent="0.25">
      <c r="A10" s="1"/>
      <c r="B10" s="3" t="s">
        <v>5</v>
      </c>
      <c r="C10" s="14" t="s">
        <v>21</v>
      </c>
      <c r="D10" s="13"/>
      <c r="E10" s="13"/>
      <c r="F10" s="13"/>
      <c r="G10" s="13"/>
      <c r="H10" s="1"/>
      <c r="J10" s="1"/>
      <c r="K10" s="3" t="s">
        <v>5</v>
      </c>
      <c r="L10" s="14" t="s">
        <v>23</v>
      </c>
      <c r="M10" s="13"/>
      <c r="N10" s="13"/>
      <c r="O10" s="13"/>
      <c r="P10" s="13"/>
      <c r="Q10" s="1"/>
      <c r="S10" s="1"/>
      <c r="T10" s="3" t="s">
        <v>5</v>
      </c>
      <c r="U10" s="14" t="s">
        <v>25</v>
      </c>
      <c r="V10" s="13"/>
      <c r="W10" s="13"/>
      <c r="X10" s="13"/>
      <c r="Y10" s="13"/>
      <c r="Z10" s="1"/>
    </row>
    <row r="11" spans="1:26" ht="15" customHeight="1" x14ac:dyDescent="0.25">
      <c r="A11" s="1"/>
      <c r="B11" s="3"/>
      <c r="C11" s="3" t="s">
        <v>20</v>
      </c>
      <c r="D11" s="5" t="str">
        <f>CONCATENATE("What is the in service date for the Site Control System at ",$E$5,"?")</f>
        <v>What is the in service date for the Site Control System at Generic Resource LLC?</v>
      </c>
      <c r="E11" s="12"/>
      <c r="F11" s="11"/>
      <c r="G11" s="4"/>
      <c r="H11" s="1"/>
      <c r="J11" s="1"/>
      <c r="K11" s="4"/>
      <c r="L11" s="3" t="s">
        <v>20</v>
      </c>
      <c r="M11" s="5" t="str">
        <f>CONCATENATE("What is the in service date for the AVR at ",$E$5,"?")</f>
        <v>What is the in service date for the AVR at Generic Resource LLC?</v>
      </c>
      <c r="N11" s="12"/>
      <c r="O11" s="11"/>
      <c r="P11" s="4"/>
      <c r="Q11" s="1"/>
      <c r="S11" s="1"/>
      <c r="T11" s="11"/>
      <c r="U11" s="3" t="s">
        <v>20</v>
      </c>
      <c r="V11" s="5" t="str">
        <f>CONCATENATE("What is the in service date for the PSS at ",$E$5,"?")</f>
        <v>What is the in service date for the PSS at Generic Resource LLC?</v>
      </c>
      <c r="W11" s="12"/>
      <c r="X11" s="11"/>
      <c r="Y11" s="4"/>
      <c r="Z11" s="1"/>
    </row>
    <row r="12" spans="1:26" ht="15" customHeight="1" x14ac:dyDescent="0.25">
      <c r="A12" s="1"/>
      <c r="B12" s="11"/>
      <c r="C12" s="4"/>
      <c r="D12" s="76" t="s">
        <v>19</v>
      </c>
      <c r="E12" s="77"/>
      <c r="F12" s="77"/>
      <c r="G12" s="78"/>
      <c r="H12" s="1"/>
      <c r="J12" s="1"/>
      <c r="K12" s="11"/>
      <c r="L12" s="11"/>
      <c r="M12" s="76"/>
      <c r="N12" s="79"/>
      <c r="O12" s="79"/>
      <c r="P12" s="80"/>
      <c r="Q12" s="1"/>
      <c r="S12" s="1"/>
      <c r="T12" s="11"/>
      <c r="U12" s="11"/>
      <c r="V12" s="76"/>
      <c r="W12" s="79"/>
      <c r="X12" s="79"/>
      <c r="Y12" s="80"/>
      <c r="Z12" s="1"/>
    </row>
    <row r="13" spans="1:26" ht="15" customHeight="1" x14ac:dyDescent="0.25">
      <c r="A13" s="1"/>
      <c r="B13" s="3"/>
      <c r="C13" s="4"/>
      <c r="D13" s="5" t="str">
        <f>CONCATENATE("Describe the Site Control System at ",$E$5,".")</f>
        <v>Describe the Site Control System at Generic Resource LLC.</v>
      </c>
      <c r="E13" s="4"/>
      <c r="F13" s="4"/>
      <c r="G13" s="4"/>
      <c r="H13" s="1"/>
      <c r="J13" s="1"/>
      <c r="K13" s="11"/>
      <c r="L13" s="3" t="s">
        <v>20</v>
      </c>
      <c r="M13" s="5" t="str">
        <f>CONCATENATE("Describe what specific units will provide AVR capability at ",$E$5,"?")</f>
        <v>Describe what specific units will provide AVR capability at Generic Resource LLC?</v>
      </c>
      <c r="N13" s="11"/>
      <c r="O13" s="12"/>
      <c r="P13" s="11"/>
      <c r="Q13" s="1"/>
      <c r="S13" s="1"/>
      <c r="T13" s="11"/>
      <c r="U13" s="3" t="s">
        <v>20</v>
      </c>
      <c r="V13" s="5" t="str">
        <f>CONCATENATE("Describe what specific units will provide PSS capability at ",$E$5,"?")</f>
        <v>Describe what specific units will provide PSS capability at Generic Resource LLC?</v>
      </c>
      <c r="W13" s="11"/>
      <c r="X13" s="12"/>
      <c r="Y13" s="11"/>
      <c r="Z13" s="1"/>
    </row>
    <row r="14" spans="1:26" ht="15" customHeight="1" x14ac:dyDescent="0.25">
      <c r="A14" s="1"/>
      <c r="B14" s="11"/>
      <c r="C14" s="4"/>
      <c r="D14" s="31" t="s">
        <v>19</v>
      </c>
      <c r="E14" s="32"/>
      <c r="F14" s="32"/>
      <c r="G14" s="33"/>
      <c r="H14" s="1"/>
      <c r="J14" s="1"/>
      <c r="K14" s="11"/>
      <c r="L14" s="11"/>
      <c r="M14" s="31"/>
      <c r="N14" s="32"/>
      <c r="O14" s="32"/>
      <c r="P14" s="33"/>
      <c r="Q14" s="1"/>
      <c r="S14" s="1"/>
      <c r="T14" s="11"/>
      <c r="U14" s="11"/>
      <c r="V14" s="31"/>
      <c r="W14" s="32"/>
      <c r="X14" s="32"/>
      <c r="Y14" s="33"/>
      <c r="Z14" s="1"/>
    </row>
    <row r="15" spans="1:26" ht="15" customHeight="1" x14ac:dyDescent="0.25">
      <c r="A15" s="1"/>
      <c r="B15" s="11"/>
      <c r="C15" s="4"/>
      <c r="D15" s="34"/>
      <c r="E15" s="35"/>
      <c r="F15" s="35"/>
      <c r="G15" s="36"/>
      <c r="H15" s="1"/>
      <c r="J15" s="1"/>
      <c r="K15" s="11"/>
      <c r="L15" s="11"/>
      <c r="M15" s="34"/>
      <c r="N15" s="35"/>
      <c r="O15" s="35"/>
      <c r="P15" s="36"/>
      <c r="Q15" s="1"/>
      <c r="S15" s="1"/>
      <c r="T15" s="11"/>
      <c r="U15" s="11"/>
      <c r="V15" s="34"/>
      <c r="W15" s="35"/>
      <c r="X15" s="35"/>
      <c r="Y15" s="36"/>
      <c r="Z15" s="1"/>
    </row>
    <row r="16" spans="1:26" ht="15" customHeight="1" x14ac:dyDescent="0.25">
      <c r="A16" s="1"/>
      <c r="B16" s="11"/>
      <c r="C16" s="4"/>
      <c r="D16" s="34"/>
      <c r="E16" s="35"/>
      <c r="F16" s="35"/>
      <c r="G16" s="36"/>
      <c r="H16" s="1"/>
      <c r="J16" s="1"/>
      <c r="K16" s="11"/>
      <c r="L16" s="11"/>
      <c r="M16" s="34"/>
      <c r="N16" s="35"/>
      <c r="O16" s="35"/>
      <c r="P16" s="36"/>
      <c r="Q16" s="1"/>
      <c r="S16" s="1"/>
      <c r="T16" s="11"/>
      <c r="U16" s="11"/>
      <c r="V16" s="34"/>
      <c r="W16" s="35"/>
      <c r="X16" s="35"/>
      <c r="Y16" s="36"/>
      <c r="Z16" s="1"/>
    </row>
    <row r="17" spans="1:26" ht="15" customHeight="1" x14ac:dyDescent="0.25">
      <c r="A17" s="1"/>
      <c r="B17" s="11"/>
      <c r="C17" s="4"/>
      <c r="D17" s="34"/>
      <c r="E17" s="35"/>
      <c r="F17" s="35"/>
      <c r="G17" s="36"/>
      <c r="H17" s="1"/>
      <c r="J17" s="1"/>
      <c r="K17" s="11"/>
      <c r="L17" s="11"/>
      <c r="M17" s="34"/>
      <c r="N17" s="35"/>
      <c r="O17" s="35"/>
      <c r="P17" s="36"/>
      <c r="Q17" s="1"/>
      <c r="S17" s="1"/>
      <c r="T17" s="11"/>
      <c r="U17" s="11"/>
      <c r="V17" s="34"/>
      <c r="W17" s="35"/>
      <c r="X17" s="35"/>
      <c r="Y17" s="36"/>
      <c r="Z17" s="1"/>
    </row>
    <row r="18" spans="1:26" ht="15" customHeight="1" x14ac:dyDescent="0.25">
      <c r="A18" s="1"/>
      <c r="B18" s="11"/>
      <c r="C18" s="4"/>
      <c r="D18" s="34"/>
      <c r="E18" s="35"/>
      <c r="F18" s="35"/>
      <c r="G18" s="36"/>
      <c r="H18" s="1"/>
      <c r="J18" s="1"/>
      <c r="K18" s="11"/>
      <c r="L18" s="11"/>
      <c r="M18" s="34"/>
      <c r="N18" s="35"/>
      <c r="O18" s="35"/>
      <c r="P18" s="36"/>
      <c r="Q18" s="1"/>
      <c r="S18" s="1"/>
      <c r="T18" s="11"/>
      <c r="U18" s="11"/>
      <c r="V18" s="34"/>
      <c r="W18" s="35"/>
      <c r="X18" s="35"/>
      <c r="Y18" s="36"/>
      <c r="Z18" s="1"/>
    </row>
    <row r="19" spans="1:26" ht="15" customHeight="1" x14ac:dyDescent="0.25">
      <c r="A19" s="1"/>
      <c r="B19" s="3"/>
      <c r="C19" s="4"/>
      <c r="D19" s="34"/>
      <c r="E19" s="35"/>
      <c r="F19" s="35"/>
      <c r="G19" s="36"/>
      <c r="H19" s="1"/>
      <c r="J19" s="1"/>
      <c r="K19" s="11"/>
      <c r="L19" s="11"/>
      <c r="M19" s="34"/>
      <c r="N19" s="35"/>
      <c r="O19" s="35"/>
      <c r="P19" s="36"/>
      <c r="Q19" s="1"/>
      <c r="S19" s="1"/>
      <c r="T19" s="11"/>
      <c r="U19" s="11"/>
      <c r="V19" s="34"/>
      <c r="W19" s="35"/>
      <c r="X19" s="35"/>
      <c r="Y19" s="36"/>
      <c r="Z19" s="1"/>
    </row>
    <row r="20" spans="1:26" ht="15" customHeight="1" x14ac:dyDescent="0.25">
      <c r="A20" s="1"/>
      <c r="B20" s="11"/>
      <c r="C20" s="4"/>
      <c r="D20" s="37"/>
      <c r="E20" s="38"/>
      <c r="F20" s="38"/>
      <c r="G20" s="39"/>
      <c r="H20" s="1"/>
      <c r="J20" s="1"/>
      <c r="K20" s="11"/>
      <c r="L20" s="11"/>
      <c r="M20" s="37"/>
      <c r="N20" s="38"/>
      <c r="O20" s="38"/>
      <c r="P20" s="39"/>
      <c r="Q20" s="1"/>
      <c r="S20" s="1"/>
      <c r="T20" s="11"/>
      <c r="U20" s="11"/>
      <c r="V20" s="37"/>
      <c r="W20" s="38"/>
      <c r="X20" s="38"/>
      <c r="Y20" s="39"/>
      <c r="Z20" s="1"/>
    </row>
    <row r="21" spans="1:26" ht="15" customHeight="1" x14ac:dyDescent="0.25">
      <c r="A21" s="1"/>
      <c r="B21" s="3"/>
      <c r="C21" s="3" t="s">
        <v>20</v>
      </c>
      <c r="D21" s="81" t="str">
        <f>CONCATENATE("Describe the availability of Site Control System at ",$E$5,".  Include limitations of the system from initial synchronization through final commercial operations.")</f>
        <v>Describe the availability of Site Control System at Generic Resource LLC.  Include limitations of the system from initial synchronization through final commercial operations.</v>
      </c>
      <c r="E21" s="82"/>
      <c r="F21" s="82"/>
      <c r="G21" s="82"/>
      <c r="H21" s="1"/>
      <c r="J21" s="1"/>
      <c r="K21" s="11"/>
      <c r="L21" s="3" t="s">
        <v>20</v>
      </c>
      <c r="M21" s="81" t="str">
        <f>CONCATENATE("Describe the availability of the AVR at ",$E$5,".  Include limitations of the AVR from initial synchronization through final commercial operations.")</f>
        <v>Describe the availability of the AVR at Generic Resource LLC.  Include limitations of the AVR from initial synchronization through final commercial operations.</v>
      </c>
      <c r="N21" s="82"/>
      <c r="O21" s="82"/>
      <c r="P21" s="82"/>
      <c r="Q21" s="1"/>
      <c r="S21" s="1"/>
      <c r="T21" s="11"/>
      <c r="U21" s="3" t="s">
        <v>20</v>
      </c>
      <c r="V21" s="5" t="str">
        <f>CONCATENATE("Describe the PSS qualfication testing at ",$E$5,"?")</f>
        <v>Describe the PSS qualfication testing at Generic Resource LLC?</v>
      </c>
      <c r="W21" s="11"/>
      <c r="X21" s="12"/>
      <c r="Y21" s="11"/>
      <c r="Z21" s="1"/>
    </row>
    <row r="22" spans="1:26" ht="15" customHeight="1" x14ac:dyDescent="0.25">
      <c r="A22" s="1"/>
      <c r="B22" s="11"/>
      <c r="C22" s="12"/>
      <c r="D22" s="83"/>
      <c r="E22" s="83"/>
      <c r="F22" s="83"/>
      <c r="G22" s="83"/>
      <c r="H22" s="1"/>
      <c r="J22" s="1"/>
      <c r="K22" s="11"/>
      <c r="L22" s="12"/>
      <c r="M22" s="83"/>
      <c r="N22" s="83"/>
      <c r="O22" s="83"/>
      <c r="P22" s="83"/>
      <c r="Q22" s="1"/>
      <c r="S22" s="1"/>
      <c r="T22" s="11"/>
      <c r="U22" s="11"/>
      <c r="V22" s="31"/>
      <c r="W22" s="32"/>
      <c r="X22" s="32"/>
      <c r="Y22" s="33"/>
      <c r="Z22" s="1"/>
    </row>
    <row r="23" spans="1:26" ht="15" customHeight="1" x14ac:dyDescent="0.25">
      <c r="A23" s="1"/>
      <c r="B23" s="11"/>
      <c r="C23" s="11"/>
      <c r="D23" s="31" t="s">
        <v>19</v>
      </c>
      <c r="E23" s="32"/>
      <c r="F23" s="32"/>
      <c r="G23" s="33"/>
      <c r="H23" s="1"/>
      <c r="J23" s="1"/>
      <c r="K23" s="11"/>
      <c r="L23" s="11"/>
      <c r="M23" s="31"/>
      <c r="N23" s="32"/>
      <c r="O23" s="32"/>
      <c r="P23" s="33"/>
      <c r="Q23" s="1"/>
      <c r="S23" s="1"/>
      <c r="T23" s="11"/>
      <c r="U23" s="11"/>
      <c r="V23" s="34"/>
      <c r="W23" s="35"/>
      <c r="X23" s="35"/>
      <c r="Y23" s="36"/>
      <c r="Z23" s="1"/>
    </row>
    <row r="24" spans="1:26" ht="15" customHeight="1" x14ac:dyDescent="0.25">
      <c r="A24" s="1"/>
      <c r="B24" s="11"/>
      <c r="C24" s="11"/>
      <c r="D24" s="34"/>
      <c r="E24" s="35"/>
      <c r="F24" s="35"/>
      <c r="G24" s="36"/>
      <c r="H24" s="1"/>
      <c r="J24" s="1"/>
      <c r="K24" s="11"/>
      <c r="L24" s="11"/>
      <c r="M24" s="34"/>
      <c r="N24" s="35"/>
      <c r="O24" s="35"/>
      <c r="P24" s="36"/>
      <c r="Q24" s="1"/>
      <c r="S24" s="1"/>
      <c r="T24" s="11"/>
      <c r="U24" s="11"/>
      <c r="V24" s="34"/>
      <c r="W24" s="35"/>
      <c r="X24" s="35"/>
      <c r="Y24" s="36"/>
      <c r="Z24" s="1"/>
    </row>
    <row r="25" spans="1:26" ht="15" customHeight="1" x14ac:dyDescent="0.25">
      <c r="A25" s="1"/>
      <c r="B25" s="11"/>
      <c r="C25" s="11"/>
      <c r="D25" s="34"/>
      <c r="E25" s="35"/>
      <c r="F25" s="35"/>
      <c r="G25" s="36"/>
      <c r="H25" s="1"/>
      <c r="J25" s="1"/>
      <c r="K25" s="11"/>
      <c r="L25" s="11"/>
      <c r="M25" s="34"/>
      <c r="N25" s="35"/>
      <c r="O25" s="35"/>
      <c r="P25" s="36"/>
      <c r="Q25" s="1"/>
      <c r="S25" s="1"/>
      <c r="T25" s="11"/>
      <c r="U25" s="11"/>
      <c r="V25" s="34"/>
      <c r="W25" s="35"/>
      <c r="X25" s="35"/>
      <c r="Y25" s="36"/>
      <c r="Z25" s="1"/>
    </row>
    <row r="26" spans="1:26" ht="15" customHeight="1" x14ac:dyDescent="0.25">
      <c r="A26" s="1"/>
      <c r="B26" s="11"/>
      <c r="C26" s="11"/>
      <c r="D26" s="34"/>
      <c r="E26" s="35"/>
      <c r="F26" s="35"/>
      <c r="G26" s="36"/>
      <c r="H26" s="1"/>
      <c r="J26" s="1"/>
      <c r="K26" s="11"/>
      <c r="L26" s="11"/>
      <c r="M26" s="34"/>
      <c r="N26" s="35"/>
      <c r="O26" s="35"/>
      <c r="P26" s="36"/>
      <c r="Q26" s="1"/>
      <c r="S26" s="1"/>
      <c r="T26" s="11"/>
      <c r="U26" s="11"/>
      <c r="V26" s="34"/>
      <c r="W26" s="35"/>
      <c r="X26" s="35"/>
      <c r="Y26" s="36"/>
      <c r="Z26" s="1"/>
    </row>
    <row r="27" spans="1:26" ht="15" customHeight="1" x14ac:dyDescent="0.25">
      <c r="A27" s="1"/>
      <c r="B27" s="11"/>
      <c r="C27" s="11"/>
      <c r="D27" s="34"/>
      <c r="E27" s="35"/>
      <c r="F27" s="35"/>
      <c r="G27" s="36"/>
      <c r="H27" s="1"/>
      <c r="J27" s="1"/>
      <c r="K27" s="11"/>
      <c r="L27" s="11"/>
      <c r="M27" s="34"/>
      <c r="N27" s="35"/>
      <c r="O27" s="35"/>
      <c r="P27" s="36"/>
      <c r="Q27" s="1"/>
      <c r="S27" s="1"/>
      <c r="T27" s="11"/>
      <c r="U27" s="11"/>
      <c r="V27" s="34"/>
      <c r="W27" s="35"/>
      <c r="X27" s="35"/>
      <c r="Y27" s="36"/>
      <c r="Z27" s="1"/>
    </row>
    <row r="28" spans="1:26" ht="15" customHeight="1" x14ac:dyDescent="0.25">
      <c r="A28" s="1"/>
      <c r="B28" s="11"/>
      <c r="C28" s="11"/>
      <c r="D28" s="34"/>
      <c r="E28" s="35"/>
      <c r="F28" s="35"/>
      <c r="G28" s="36"/>
      <c r="H28" s="1"/>
      <c r="J28" s="1"/>
      <c r="K28" s="11"/>
      <c r="L28" s="11"/>
      <c r="M28" s="34"/>
      <c r="N28" s="35"/>
      <c r="O28" s="35"/>
      <c r="P28" s="36"/>
      <c r="Q28" s="1"/>
      <c r="S28" s="1"/>
      <c r="T28" s="11"/>
      <c r="U28" s="11"/>
      <c r="V28" s="34"/>
      <c r="W28" s="35"/>
      <c r="X28" s="35"/>
      <c r="Y28" s="36"/>
      <c r="Z28" s="1"/>
    </row>
    <row r="29" spans="1:26" ht="15" customHeight="1" x14ac:dyDescent="0.25">
      <c r="A29" s="1"/>
      <c r="B29" s="11"/>
      <c r="C29" s="11"/>
      <c r="D29" s="37"/>
      <c r="E29" s="38"/>
      <c r="F29" s="38"/>
      <c r="G29" s="39"/>
      <c r="H29" s="1"/>
      <c r="J29" s="1"/>
      <c r="K29" s="11"/>
      <c r="L29" s="11"/>
      <c r="M29" s="37"/>
      <c r="N29" s="38"/>
      <c r="O29" s="38"/>
      <c r="P29" s="39"/>
      <c r="Q29" s="1"/>
      <c r="S29" s="1"/>
      <c r="T29" s="11"/>
      <c r="V29" s="43"/>
      <c r="W29" s="44"/>
      <c r="X29" s="44"/>
      <c r="Y29" s="45"/>
      <c r="Z29" s="1"/>
    </row>
    <row r="30" spans="1:26" ht="15" customHeight="1" x14ac:dyDescent="0.25">
      <c r="A30" s="1"/>
      <c r="B30" s="3" t="s">
        <v>5</v>
      </c>
      <c r="C30" s="14" t="s">
        <v>22</v>
      </c>
      <c r="D30" s="13"/>
      <c r="E30" s="13"/>
      <c r="F30" s="13"/>
      <c r="G30" s="13"/>
      <c r="H30" s="1"/>
      <c r="J30" s="1"/>
      <c r="K30" s="11"/>
      <c r="L30" s="3" t="s">
        <v>20</v>
      </c>
      <c r="M30" s="5" t="str">
        <f>CONCATENATE("Describe the AFR qualfication testing at ",$E$5,"?")</f>
        <v>Describe the AFR qualfication testing at Generic Resource LLC?</v>
      </c>
      <c r="N30" s="11"/>
      <c r="O30" s="12"/>
      <c r="P30" s="11"/>
      <c r="Q30" s="1"/>
      <c r="S30" s="1"/>
      <c r="T30" s="11"/>
      <c r="U30" s="11"/>
      <c r="V30" s="46"/>
      <c r="W30" s="47"/>
      <c r="X30" s="47"/>
      <c r="Y30" s="48"/>
      <c r="Z30" s="1"/>
    </row>
    <row r="31" spans="1:26" ht="15" customHeight="1" x14ac:dyDescent="0.25">
      <c r="A31" s="1"/>
      <c r="B31" s="11"/>
      <c r="C31" s="3" t="s">
        <v>20</v>
      </c>
      <c r="D31" s="5" t="str">
        <f>CONCATENATE("What is the in service date for the PFR at ",$E$5,"?")</f>
        <v>What is the in service date for the PFR at Generic Resource LLC?</v>
      </c>
      <c r="E31" s="11"/>
      <c r="F31" s="12"/>
      <c r="G31" s="11"/>
      <c r="H31" s="1"/>
      <c r="J31" s="1"/>
      <c r="K31" s="11"/>
      <c r="L31" s="11"/>
      <c r="M31" s="31"/>
      <c r="N31" s="32"/>
      <c r="O31" s="32"/>
      <c r="P31" s="33"/>
      <c r="Q31" s="1"/>
      <c r="S31" s="1"/>
      <c r="T31" s="3" t="s">
        <v>5</v>
      </c>
      <c r="U31" s="5" t="str">
        <f>CONCATENATE($E$5," Part 2 Notes:")</f>
        <v>Generic Resource LLC Part 2 Notes:</v>
      </c>
      <c r="V31" s="5"/>
      <c r="W31" s="11"/>
      <c r="X31" s="12"/>
      <c r="Y31" s="11"/>
      <c r="Z31" s="1"/>
    </row>
    <row r="32" spans="1:26" ht="15" customHeight="1" x14ac:dyDescent="0.25">
      <c r="A32" s="1"/>
      <c r="B32" s="11"/>
      <c r="C32" s="4"/>
      <c r="D32" s="76"/>
      <c r="E32" s="79"/>
      <c r="F32" s="79"/>
      <c r="G32" s="80"/>
      <c r="H32" s="1"/>
      <c r="J32" s="1"/>
      <c r="K32" s="11"/>
      <c r="L32" s="11"/>
      <c r="M32" s="34"/>
      <c r="N32" s="35"/>
      <c r="O32" s="35"/>
      <c r="P32" s="36"/>
      <c r="Q32" s="1"/>
      <c r="S32" s="1"/>
      <c r="T32" s="11"/>
      <c r="U32" s="75"/>
      <c r="V32" s="41"/>
      <c r="W32" s="41"/>
      <c r="X32" s="41"/>
      <c r="Y32" s="42"/>
      <c r="Z32" s="1"/>
    </row>
    <row r="33" spans="1:26" ht="15" customHeight="1" x14ac:dyDescent="0.25">
      <c r="A33" s="1"/>
      <c r="B33" s="11"/>
      <c r="C33" s="3" t="s">
        <v>20</v>
      </c>
      <c r="D33" s="5" t="str">
        <f>CONCATENATE("Describe what specific units will provide PFR capability at ",$E$5,"?")</f>
        <v>Describe what specific units will provide PFR capability at Generic Resource LLC?</v>
      </c>
      <c r="E33" s="11"/>
      <c r="F33" s="12"/>
      <c r="G33" s="11"/>
      <c r="H33" s="1"/>
      <c r="J33" s="1"/>
      <c r="K33" s="11"/>
      <c r="L33" s="11"/>
      <c r="M33" s="34"/>
      <c r="N33" s="35"/>
      <c r="O33" s="35"/>
      <c r="P33" s="36"/>
      <c r="Q33" s="1"/>
      <c r="S33" s="1"/>
      <c r="T33" s="11"/>
      <c r="U33" s="43"/>
      <c r="V33" s="44"/>
      <c r="W33" s="44"/>
      <c r="X33" s="44"/>
      <c r="Y33" s="45"/>
      <c r="Z33" s="1"/>
    </row>
    <row r="34" spans="1:26" ht="15" customHeight="1" x14ac:dyDescent="0.25">
      <c r="A34" s="1"/>
      <c r="B34" s="11"/>
      <c r="C34" s="11"/>
      <c r="D34" s="31"/>
      <c r="E34" s="32"/>
      <c r="F34" s="32"/>
      <c r="G34" s="33"/>
      <c r="H34" s="1"/>
      <c r="J34" s="1"/>
      <c r="K34" s="11"/>
      <c r="L34" s="11"/>
      <c r="M34" s="34"/>
      <c r="N34" s="35"/>
      <c r="O34" s="35"/>
      <c r="P34" s="36"/>
      <c r="Q34" s="1"/>
      <c r="S34" s="1"/>
      <c r="T34" s="11"/>
      <c r="U34" s="43"/>
      <c r="V34" s="44"/>
      <c r="W34" s="44"/>
      <c r="X34" s="44"/>
      <c r="Y34" s="45"/>
      <c r="Z34" s="1"/>
    </row>
    <row r="35" spans="1:26" ht="15" customHeight="1" x14ac:dyDescent="0.25">
      <c r="A35" s="1"/>
      <c r="B35" s="11"/>
      <c r="C35" s="11"/>
      <c r="D35" s="34"/>
      <c r="E35" s="35"/>
      <c r="F35" s="35"/>
      <c r="G35" s="36"/>
      <c r="H35" s="1"/>
      <c r="J35" s="1"/>
      <c r="K35" s="11"/>
      <c r="L35" s="11"/>
      <c r="M35" s="34"/>
      <c r="N35" s="35"/>
      <c r="O35" s="35"/>
      <c r="P35" s="36"/>
      <c r="Q35" s="1"/>
      <c r="S35" s="1"/>
      <c r="T35" s="11"/>
      <c r="U35" s="43"/>
      <c r="V35" s="44"/>
      <c r="W35" s="44"/>
      <c r="X35" s="44"/>
      <c r="Y35" s="45"/>
      <c r="Z35" s="1"/>
    </row>
    <row r="36" spans="1:26" ht="15" customHeight="1" x14ac:dyDescent="0.25">
      <c r="A36" s="1"/>
      <c r="B36" s="11"/>
      <c r="C36" s="11"/>
      <c r="D36" s="34"/>
      <c r="E36" s="35"/>
      <c r="F36" s="35"/>
      <c r="G36" s="36"/>
      <c r="H36" s="1"/>
      <c r="J36" s="1"/>
      <c r="K36" s="11"/>
      <c r="L36" s="11"/>
      <c r="M36" s="34"/>
      <c r="N36" s="35"/>
      <c r="O36" s="35"/>
      <c r="P36" s="36"/>
      <c r="Q36" s="1"/>
      <c r="S36" s="1"/>
      <c r="T36" s="11"/>
      <c r="U36" s="43"/>
      <c r="V36" s="44"/>
      <c r="W36" s="44"/>
      <c r="X36" s="44"/>
      <c r="Y36" s="45"/>
      <c r="Z36" s="1"/>
    </row>
    <row r="37" spans="1:26" ht="15" customHeight="1" x14ac:dyDescent="0.25">
      <c r="A37" s="1"/>
      <c r="B37" s="11"/>
      <c r="C37" s="11"/>
      <c r="D37" s="34"/>
      <c r="E37" s="35"/>
      <c r="F37" s="35"/>
      <c r="G37" s="36"/>
      <c r="H37" s="1"/>
      <c r="J37" s="1"/>
      <c r="K37" s="11"/>
      <c r="L37" s="11"/>
      <c r="M37" s="34"/>
      <c r="N37" s="35"/>
      <c r="O37" s="35"/>
      <c r="P37" s="36"/>
      <c r="Q37" s="1"/>
      <c r="S37" s="1"/>
      <c r="T37" s="11"/>
      <c r="U37" s="43"/>
      <c r="V37" s="44"/>
      <c r="W37" s="44"/>
      <c r="X37" s="44"/>
      <c r="Y37" s="45"/>
      <c r="Z37" s="1"/>
    </row>
    <row r="38" spans="1:26" ht="15" customHeight="1" x14ac:dyDescent="0.25">
      <c r="A38" s="1"/>
      <c r="B38" s="11"/>
      <c r="C38" s="11"/>
      <c r="D38" s="34"/>
      <c r="E38" s="35"/>
      <c r="F38" s="35"/>
      <c r="G38" s="36"/>
      <c r="H38" s="1"/>
      <c r="J38" s="1"/>
      <c r="K38" s="11"/>
      <c r="M38" s="43"/>
      <c r="N38" s="44"/>
      <c r="O38" s="44"/>
      <c r="P38" s="45"/>
      <c r="Q38" s="1"/>
      <c r="S38" s="1"/>
      <c r="T38" s="11"/>
      <c r="U38" s="43"/>
      <c r="V38" s="44"/>
      <c r="W38" s="44"/>
      <c r="X38" s="44"/>
      <c r="Y38" s="45"/>
      <c r="Z38" s="1"/>
    </row>
    <row r="39" spans="1:26" ht="15" customHeight="1" x14ac:dyDescent="0.25">
      <c r="A39" s="1"/>
      <c r="B39" s="11"/>
      <c r="C39" s="11"/>
      <c r="D39" s="34"/>
      <c r="E39" s="35"/>
      <c r="F39" s="35"/>
      <c r="G39" s="36"/>
      <c r="H39" s="1"/>
      <c r="J39" s="1"/>
      <c r="K39" s="11"/>
      <c r="L39" s="11"/>
      <c r="M39" s="46"/>
      <c r="N39" s="47"/>
      <c r="O39" s="47"/>
      <c r="P39" s="48"/>
      <c r="Q39" s="1"/>
      <c r="S39" s="1"/>
      <c r="T39" s="11"/>
      <c r="U39" s="43"/>
      <c r="V39" s="44"/>
      <c r="W39" s="44"/>
      <c r="X39" s="44"/>
      <c r="Y39" s="45"/>
      <c r="Z39" s="1"/>
    </row>
    <row r="40" spans="1:26" ht="15" customHeight="1" x14ac:dyDescent="0.25">
      <c r="A40" s="1"/>
      <c r="B40" s="11"/>
      <c r="C40" s="11"/>
      <c r="D40" s="37"/>
      <c r="E40" s="38"/>
      <c r="F40" s="38"/>
      <c r="G40" s="39"/>
      <c r="H40" s="1"/>
      <c r="J40" s="1"/>
      <c r="K40" s="11"/>
      <c r="L40" s="3" t="s">
        <v>20</v>
      </c>
      <c r="M40" s="5" t="str">
        <f>CONCATENATE("Describe the Reactive (Leading &amp; Lagging) qualfication testing at ",$E$5,"?")</f>
        <v>Describe the Reactive (Leading &amp; Lagging) qualfication testing at Generic Resource LLC?</v>
      </c>
      <c r="N40" s="15"/>
      <c r="O40" s="15"/>
      <c r="P40" s="15"/>
      <c r="Q40" s="1"/>
      <c r="S40" s="1"/>
      <c r="T40" s="11"/>
      <c r="U40" s="43"/>
      <c r="V40" s="44"/>
      <c r="W40" s="44"/>
      <c r="X40" s="44"/>
      <c r="Y40" s="45"/>
      <c r="Z40" s="1"/>
    </row>
    <row r="41" spans="1:26" ht="15" customHeight="1" x14ac:dyDescent="0.25">
      <c r="A41" s="1"/>
      <c r="B41" s="11"/>
      <c r="C41" s="3" t="s">
        <v>20</v>
      </c>
      <c r="D41" s="5" t="str">
        <f>CONCATENATE("Describe the PFR qualfication testing at ",$E$5,"?")</f>
        <v>Describe the PFR qualfication testing at Generic Resource LLC?</v>
      </c>
      <c r="E41" s="11"/>
      <c r="F41" s="12"/>
      <c r="G41" s="11"/>
      <c r="H41" s="1"/>
      <c r="J41" s="1"/>
      <c r="K41" s="11"/>
      <c r="L41" s="11"/>
      <c r="M41" s="31"/>
      <c r="N41" s="32"/>
      <c r="O41" s="32"/>
      <c r="P41" s="33"/>
      <c r="Q41" s="1"/>
      <c r="S41" s="1"/>
      <c r="T41" s="11"/>
      <c r="U41" s="43"/>
      <c r="V41" s="44"/>
      <c r="W41" s="44"/>
      <c r="X41" s="44"/>
      <c r="Y41" s="45"/>
      <c r="Z41" s="1"/>
    </row>
    <row r="42" spans="1:26" ht="15" customHeight="1" x14ac:dyDescent="0.25">
      <c r="A42" s="1"/>
      <c r="B42" s="11"/>
      <c r="C42" s="11"/>
      <c r="D42" s="31"/>
      <c r="E42" s="32"/>
      <c r="F42" s="32"/>
      <c r="G42" s="33"/>
      <c r="H42" s="1"/>
      <c r="J42" s="1"/>
      <c r="K42" s="11"/>
      <c r="L42" s="11"/>
      <c r="M42" s="34"/>
      <c r="N42" s="35"/>
      <c r="O42" s="35"/>
      <c r="P42" s="36"/>
      <c r="Q42" s="1"/>
      <c r="S42" s="1"/>
      <c r="T42" s="11"/>
      <c r="U42" s="43"/>
      <c r="V42" s="44"/>
      <c r="W42" s="44"/>
      <c r="X42" s="44"/>
      <c r="Y42" s="45"/>
      <c r="Z42" s="1"/>
    </row>
    <row r="43" spans="1:26" ht="15" customHeight="1" x14ac:dyDescent="0.25">
      <c r="A43" s="1"/>
      <c r="B43" s="11"/>
      <c r="C43" s="11"/>
      <c r="D43" s="34"/>
      <c r="E43" s="35"/>
      <c r="F43" s="35"/>
      <c r="G43" s="36"/>
      <c r="H43" s="1"/>
      <c r="J43" s="1"/>
      <c r="K43" s="11"/>
      <c r="L43" s="11"/>
      <c r="M43" s="34"/>
      <c r="N43" s="35"/>
      <c r="O43" s="35"/>
      <c r="P43" s="36"/>
      <c r="Q43" s="1"/>
      <c r="S43" s="1"/>
      <c r="T43" s="11"/>
      <c r="U43" s="43"/>
      <c r="V43" s="44"/>
      <c r="W43" s="44"/>
      <c r="X43" s="44"/>
      <c r="Y43" s="45"/>
      <c r="Z43" s="1"/>
    </row>
    <row r="44" spans="1:26" ht="15" customHeight="1" x14ac:dyDescent="0.25">
      <c r="A44" s="1"/>
      <c r="B44" s="11"/>
      <c r="C44" s="11"/>
      <c r="D44" s="34"/>
      <c r="E44" s="35"/>
      <c r="F44" s="35"/>
      <c r="G44" s="36"/>
      <c r="H44" s="1"/>
      <c r="J44" s="1"/>
      <c r="K44" s="11"/>
      <c r="L44" s="11"/>
      <c r="M44" s="34"/>
      <c r="N44" s="35"/>
      <c r="O44" s="35"/>
      <c r="P44" s="36"/>
      <c r="Q44" s="1"/>
      <c r="S44" s="1"/>
      <c r="T44" s="11"/>
      <c r="U44" s="43"/>
      <c r="V44" s="44"/>
      <c r="W44" s="44"/>
      <c r="X44" s="44"/>
      <c r="Y44" s="45"/>
      <c r="Z44" s="1"/>
    </row>
    <row r="45" spans="1:26" ht="15" customHeight="1" x14ac:dyDescent="0.25">
      <c r="A45" s="1"/>
      <c r="B45" s="11"/>
      <c r="C45" s="11"/>
      <c r="D45" s="34"/>
      <c r="E45" s="35"/>
      <c r="F45" s="35"/>
      <c r="G45" s="36"/>
      <c r="H45" s="1"/>
      <c r="J45" s="1"/>
      <c r="K45" s="11"/>
      <c r="L45" s="11"/>
      <c r="M45" s="34"/>
      <c r="N45" s="35"/>
      <c r="O45" s="35"/>
      <c r="P45" s="36"/>
      <c r="Q45" s="1"/>
      <c r="S45" s="1"/>
      <c r="T45" s="11"/>
      <c r="U45" s="43"/>
      <c r="V45" s="44"/>
      <c r="W45" s="44"/>
      <c r="X45" s="44"/>
      <c r="Y45" s="45"/>
      <c r="Z45" s="1"/>
    </row>
    <row r="46" spans="1:26" ht="15" customHeight="1" x14ac:dyDescent="0.25">
      <c r="A46" s="1"/>
      <c r="B46" s="11"/>
      <c r="C46" s="11"/>
      <c r="D46" s="34"/>
      <c r="E46" s="35"/>
      <c r="F46" s="35"/>
      <c r="G46" s="36"/>
      <c r="H46" s="1"/>
      <c r="J46" s="1"/>
      <c r="K46" s="11"/>
      <c r="L46" s="11"/>
      <c r="M46" s="34"/>
      <c r="N46" s="35"/>
      <c r="O46" s="35"/>
      <c r="P46" s="36"/>
      <c r="Q46" s="1"/>
      <c r="S46" s="1"/>
      <c r="T46" s="11"/>
      <c r="U46" s="43"/>
      <c r="V46" s="44"/>
      <c r="W46" s="44"/>
      <c r="X46" s="44"/>
      <c r="Y46" s="45"/>
      <c r="Z46" s="1"/>
    </row>
    <row r="47" spans="1:26" ht="15" customHeight="1" x14ac:dyDescent="0.25">
      <c r="A47" s="1"/>
      <c r="B47" s="11"/>
      <c r="C47" s="11"/>
      <c r="D47" s="34"/>
      <c r="E47" s="35"/>
      <c r="F47" s="35"/>
      <c r="G47" s="36"/>
      <c r="H47" s="1"/>
      <c r="J47" s="1"/>
      <c r="K47" s="11"/>
      <c r="L47" s="11"/>
      <c r="M47" s="34"/>
      <c r="N47" s="35"/>
      <c r="O47" s="35"/>
      <c r="P47" s="36"/>
      <c r="Q47" s="1"/>
      <c r="S47" s="1"/>
      <c r="T47" s="11"/>
      <c r="U47" s="43"/>
      <c r="V47" s="44"/>
      <c r="W47" s="44"/>
      <c r="X47" s="44"/>
      <c r="Y47" s="45"/>
      <c r="Z47" s="1"/>
    </row>
    <row r="48" spans="1:26" ht="15" customHeight="1" x14ac:dyDescent="0.25">
      <c r="A48" s="1"/>
      <c r="B48" s="11"/>
      <c r="C48" s="11"/>
      <c r="D48" s="34"/>
      <c r="E48" s="35"/>
      <c r="F48" s="35"/>
      <c r="G48" s="36"/>
      <c r="H48" s="1"/>
      <c r="J48" s="1"/>
      <c r="K48" s="11"/>
      <c r="L48" s="11"/>
      <c r="M48" s="43"/>
      <c r="N48" s="44"/>
      <c r="O48" s="44"/>
      <c r="P48" s="45"/>
      <c r="Q48" s="1"/>
      <c r="S48" s="1"/>
      <c r="T48" s="11"/>
      <c r="U48" s="43"/>
      <c r="V48" s="44"/>
      <c r="W48" s="44"/>
      <c r="X48" s="44"/>
      <c r="Y48" s="45"/>
      <c r="Z48" s="1"/>
    </row>
    <row r="49" spans="1:26" ht="15" customHeight="1" x14ac:dyDescent="0.25">
      <c r="A49" s="1"/>
      <c r="B49" s="11"/>
      <c r="C49" s="11"/>
      <c r="D49" s="34"/>
      <c r="E49" s="35"/>
      <c r="F49" s="35"/>
      <c r="G49" s="36"/>
      <c r="H49" s="1"/>
      <c r="J49" s="1"/>
      <c r="K49" s="11"/>
      <c r="L49" s="11"/>
      <c r="M49" s="43"/>
      <c r="N49" s="44"/>
      <c r="O49" s="44"/>
      <c r="P49" s="45"/>
      <c r="Q49" s="1"/>
      <c r="S49" s="1"/>
      <c r="T49" s="11"/>
      <c r="U49" s="43"/>
      <c r="V49" s="44"/>
      <c r="W49" s="44"/>
      <c r="X49" s="44"/>
      <c r="Y49" s="45"/>
      <c r="Z49" s="1"/>
    </row>
    <row r="50" spans="1:26" x14ac:dyDescent="0.25">
      <c r="A50" s="1"/>
      <c r="B50" s="11"/>
      <c r="C50" s="11"/>
      <c r="D50" s="37"/>
      <c r="E50" s="38"/>
      <c r="F50" s="38"/>
      <c r="G50" s="39"/>
      <c r="H50" s="1"/>
      <c r="J50" s="1"/>
      <c r="K50" s="11"/>
      <c r="L50" s="11"/>
      <c r="M50" s="46"/>
      <c r="N50" s="47"/>
      <c r="O50" s="47"/>
      <c r="P50" s="48"/>
      <c r="Q50" s="1"/>
      <c r="S50" s="1"/>
      <c r="T50" s="11"/>
      <c r="U50" s="46"/>
      <c r="V50" s="47"/>
      <c r="W50" s="47"/>
      <c r="X50" s="47"/>
      <c r="Y50" s="48"/>
      <c r="Z50" s="1"/>
    </row>
    <row r="51" spans="1:26" x14ac:dyDescent="0.25">
      <c r="A51" s="1"/>
      <c r="B51" s="1"/>
      <c r="C51" s="1"/>
      <c r="D51" s="1"/>
      <c r="E51" s="1"/>
      <c r="F51" s="1"/>
      <c r="G51" s="1"/>
      <c r="H51" s="1"/>
      <c r="J51" s="1"/>
      <c r="K51" s="1"/>
      <c r="L51" s="1"/>
      <c r="M51" s="1"/>
      <c r="N51" s="1"/>
      <c r="O51" s="1"/>
      <c r="P51" s="1"/>
      <c r="Q51" s="1"/>
      <c r="S51" s="1"/>
      <c r="T51" s="1"/>
      <c r="U51" s="1"/>
      <c r="V51" s="1"/>
      <c r="W51" s="1"/>
      <c r="X51" s="1"/>
      <c r="Y51" s="1"/>
      <c r="Z51" s="1"/>
    </row>
  </sheetData>
  <mergeCells count="29">
    <mergeCell ref="D42:G50"/>
    <mergeCell ref="D32:G32"/>
    <mergeCell ref="M12:P12"/>
    <mergeCell ref="M21:P22"/>
    <mergeCell ref="M14:P20"/>
    <mergeCell ref="M23:P29"/>
    <mergeCell ref="D34:G40"/>
    <mergeCell ref="D23:G29"/>
    <mergeCell ref="D14:G20"/>
    <mergeCell ref="D21:G22"/>
    <mergeCell ref="B8:G8"/>
    <mergeCell ref="D12:G12"/>
    <mergeCell ref="K8:P8"/>
    <mergeCell ref="D5:D6"/>
    <mergeCell ref="T2:Y4"/>
    <mergeCell ref="V5:V6"/>
    <mergeCell ref="W5:Y6"/>
    <mergeCell ref="T8:Y8"/>
    <mergeCell ref="V12:Y12"/>
    <mergeCell ref="E5:G6"/>
    <mergeCell ref="M5:M6"/>
    <mergeCell ref="N5:P6"/>
    <mergeCell ref="K2:P4"/>
    <mergeCell ref="B2:G4"/>
    <mergeCell ref="V14:Y20"/>
    <mergeCell ref="V22:Y30"/>
    <mergeCell ref="U32:Y50"/>
    <mergeCell ref="M31:P39"/>
    <mergeCell ref="M41:P50"/>
  </mergeCells>
  <pageMargins left="0.5" right="0.5" top="0.5" bottom="0.5" header="0.3" footer="0.3"/>
  <pageSetup orientation="portrait" r:id="rId1"/>
  <headerFooter>
    <oddFooter>Page &amp;P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zoomScaleNormal="100" workbookViewId="0">
      <selection activeCell="C9" sqref="C9"/>
    </sheetView>
  </sheetViews>
  <sheetFormatPr defaultRowHeight="15" x14ac:dyDescent="0.25"/>
  <cols>
    <col min="1" max="1" width="3.7109375" customWidth="1"/>
    <col min="2" max="3" width="2.7109375" customWidth="1"/>
    <col min="4" max="4" width="51.7109375" customWidth="1"/>
    <col min="5" max="7" width="12.7109375" customWidth="1"/>
    <col min="8" max="8" width="3.7109375" customWidth="1"/>
  </cols>
  <sheetData>
    <row r="1" spans="1:8" ht="15" customHeight="1" x14ac:dyDescent="0.25">
      <c r="A1" s="1"/>
      <c r="B1" s="1"/>
      <c r="C1" s="1"/>
      <c r="D1" s="1"/>
      <c r="E1" s="1"/>
      <c r="F1" s="1"/>
      <c r="G1" s="1"/>
      <c r="H1" s="1"/>
    </row>
    <row r="2" spans="1:8" ht="15" customHeight="1" x14ac:dyDescent="0.25">
      <c r="A2" s="1"/>
      <c r="B2" s="49" t="s">
        <v>18</v>
      </c>
      <c r="C2" s="50"/>
      <c r="D2" s="50"/>
      <c r="E2" s="50"/>
      <c r="F2" s="50"/>
      <c r="G2" s="50"/>
      <c r="H2" s="1"/>
    </row>
    <row r="3" spans="1:8" ht="15" customHeight="1" x14ac:dyDescent="0.25">
      <c r="A3" s="1"/>
      <c r="B3" s="50"/>
      <c r="C3" s="50"/>
      <c r="D3" s="50"/>
      <c r="E3" s="50"/>
      <c r="F3" s="50"/>
      <c r="G3" s="50"/>
      <c r="H3" s="1"/>
    </row>
    <row r="4" spans="1:8" ht="15" customHeight="1" x14ac:dyDescent="0.25">
      <c r="A4" s="1"/>
      <c r="B4" s="50"/>
      <c r="C4" s="50"/>
      <c r="D4" s="50"/>
      <c r="E4" s="50"/>
      <c r="F4" s="50"/>
      <c r="G4" s="50"/>
      <c r="H4" s="1"/>
    </row>
    <row r="5" spans="1:8" ht="15" customHeight="1" x14ac:dyDescent="0.25">
      <c r="A5" s="1"/>
      <c r="B5" s="2"/>
      <c r="C5" s="2"/>
      <c r="D5" s="60" t="s">
        <v>0</v>
      </c>
      <c r="E5" s="62" t="str">
        <f>'General S1'!E5</f>
        <v>Generic Resource LLC</v>
      </c>
      <c r="F5" s="63"/>
      <c r="G5" s="63"/>
      <c r="H5" s="1"/>
    </row>
    <row r="6" spans="1:8" ht="15" customHeight="1" x14ac:dyDescent="0.25">
      <c r="A6" s="1"/>
      <c r="B6" s="2"/>
      <c r="C6" s="2"/>
      <c r="D6" s="61"/>
      <c r="E6" s="63"/>
      <c r="F6" s="63"/>
      <c r="G6" s="63"/>
      <c r="H6" s="1"/>
    </row>
    <row r="7" spans="1:8" ht="15" customHeight="1" x14ac:dyDescent="0.25">
      <c r="A7" s="1"/>
      <c r="B7" s="2"/>
      <c r="C7" s="2"/>
      <c r="D7" s="10" t="s">
        <v>2</v>
      </c>
      <c r="E7" s="51" t="str">
        <f>'General S1'!E9</f>
        <v>Generic Resource (RE)</v>
      </c>
      <c r="F7" s="52"/>
      <c r="G7" s="52"/>
      <c r="H7" s="1"/>
    </row>
    <row r="8" spans="1:8" ht="15" customHeight="1" x14ac:dyDescent="0.25">
      <c r="A8" s="1"/>
      <c r="B8" s="2"/>
      <c r="C8" s="2"/>
      <c r="D8" s="10" t="s">
        <v>3</v>
      </c>
      <c r="E8" s="51" t="str">
        <f>'General S1'!E10</f>
        <v>Generic Resource (QSE)</v>
      </c>
      <c r="F8" s="52"/>
      <c r="G8" s="52"/>
      <c r="H8" s="1"/>
    </row>
    <row r="9" spans="1:8" ht="15" customHeight="1" x14ac:dyDescent="0.25">
      <c r="A9" s="1"/>
      <c r="B9" s="11"/>
      <c r="C9" s="11"/>
      <c r="D9" s="11"/>
      <c r="E9" s="11"/>
      <c r="F9" s="12"/>
      <c r="G9" s="11"/>
      <c r="H9" s="1"/>
    </row>
    <row r="10" spans="1:8" ht="15" customHeight="1" x14ac:dyDescent="0.25">
      <c r="A10" s="1"/>
      <c r="B10" s="58" t="s">
        <v>98</v>
      </c>
      <c r="C10" s="59"/>
      <c r="D10" s="59"/>
      <c r="E10" s="59"/>
      <c r="F10" s="59"/>
      <c r="G10" s="59"/>
      <c r="H10" s="1"/>
    </row>
    <row r="11" spans="1:8" ht="15" customHeight="1" x14ac:dyDescent="0.25">
      <c r="A11" s="1"/>
      <c r="B11" s="8"/>
      <c r="C11" s="13"/>
      <c r="D11" s="13"/>
      <c r="E11" s="13"/>
      <c r="F11" s="13"/>
      <c r="G11" s="13"/>
      <c r="H11" s="1"/>
    </row>
    <row r="12" spans="1:8" ht="15" customHeight="1" x14ac:dyDescent="0.25">
      <c r="A12" s="1"/>
      <c r="B12" s="3" t="s">
        <v>5</v>
      </c>
      <c r="C12" s="35" t="str">
        <f>CONCATENATE("By completing and submitting to ERCOT this Commissioning Plan ",$E$5," and ",$E$8," acknowledge the requirement in the ERCOT Operating Guides, Section 2.2.10(4) that requires on-line Generation Resources to commence shutdown sequence within five minutes of receipt of a Dispatch Instruction from ERCOT.")</f>
        <v>By completing and submitting to ERCOT this Commissioning Plan Generic Resource LLC and Generic Resource (QSE) acknowledge the requirement in the ERCOT Operating Guides, Section 2.2.10(4) that requires on-line Generation Resources to commence shutdown sequence within five minutes of receipt of a Dispatch Instruction from ERCOT.</v>
      </c>
      <c r="D12" s="84"/>
      <c r="E12" s="84"/>
      <c r="F12" s="84"/>
      <c r="G12" s="84"/>
      <c r="H12" s="1"/>
    </row>
    <row r="13" spans="1:8" ht="15" customHeight="1" x14ac:dyDescent="0.25">
      <c r="A13" s="1"/>
      <c r="B13" s="11"/>
      <c r="C13" s="84"/>
      <c r="D13" s="84"/>
      <c r="E13" s="84"/>
      <c r="F13" s="84"/>
      <c r="G13" s="84"/>
      <c r="H13" s="1"/>
    </row>
    <row r="14" spans="1:8" ht="15" customHeight="1" x14ac:dyDescent="0.25">
      <c r="A14" s="1"/>
      <c r="B14" s="11"/>
      <c r="C14" s="84"/>
      <c r="D14" s="84"/>
      <c r="E14" s="84"/>
      <c r="F14" s="84"/>
      <c r="G14" s="84"/>
      <c r="H14" s="1"/>
    </row>
    <row r="15" spans="1:8" ht="15" customHeight="1" x14ac:dyDescent="0.25">
      <c r="A15" s="1"/>
      <c r="B15" s="11"/>
      <c r="C15" s="84"/>
      <c r="D15" s="84"/>
      <c r="E15" s="84"/>
      <c r="F15" s="84"/>
      <c r="G15" s="84"/>
      <c r="H15" s="1"/>
    </row>
    <row r="16" spans="1:8" ht="15" customHeight="1" x14ac:dyDescent="0.25">
      <c r="A16" s="1"/>
      <c r="B16" s="11"/>
      <c r="C16" s="35" t="str">
        <f>CONCATENATE("If, during the commissioning of ",$E$5,", ERCOT provides an urgent Dispatch Instruction to reduce generation or remove the generator(s) from synchronization with ERCOT Transmission Grid, ",$E$5," will accelerate the shutdown sequence to comply with the time required in the Dispatch Instruction.")</f>
        <v>If, during the commissioning of Generic Resource LLC, ERCOT provides an urgent Dispatch Instruction to reduce generation or remove the generator(s) from synchronization with ERCOT Transmission Grid, Generic Resource LLC will accelerate the shutdown sequence to comply with the time required in the Dispatch Instruction.</v>
      </c>
      <c r="D16" s="84"/>
      <c r="E16" s="84"/>
      <c r="F16" s="84"/>
      <c r="G16" s="84"/>
      <c r="H16" s="1"/>
    </row>
    <row r="17" spans="1:8" ht="15" customHeight="1" x14ac:dyDescent="0.25">
      <c r="A17" s="1"/>
      <c r="B17" s="11"/>
      <c r="C17" s="84"/>
      <c r="D17" s="84"/>
      <c r="E17" s="84"/>
      <c r="F17" s="84"/>
      <c r="G17" s="84"/>
      <c r="H17" s="1"/>
    </row>
    <row r="18" spans="1:8" ht="15" customHeight="1" x14ac:dyDescent="0.25">
      <c r="A18" s="1"/>
      <c r="B18" s="11"/>
      <c r="C18" s="84"/>
      <c r="D18" s="84"/>
      <c r="E18" s="84"/>
      <c r="F18" s="84"/>
      <c r="G18" s="84"/>
      <c r="H18" s="1"/>
    </row>
    <row r="19" spans="1:8" ht="15" customHeight="1" x14ac:dyDescent="0.25">
      <c r="A19" s="1"/>
      <c r="B19" s="11"/>
      <c r="C19" s="84"/>
      <c r="D19" s="84"/>
      <c r="E19" s="84"/>
      <c r="F19" s="84"/>
      <c r="G19" s="84"/>
      <c r="H19" s="1"/>
    </row>
    <row r="20" spans="1:8" ht="15" customHeight="1" x14ac:dyDescent="0.25">
      <c r="A20" s="1"/>
      <c r="B20" s="3" t="s">
        <v>5</v>
      </c>
      <c r="C20" s="5" t="str">
        <f>CONCATENATE("Orderly Shut-down at ",$E$5," will take place in")</f>
        <v>Orderly Shut-down at Generic Resource LLC will take place in</v>
      </c>
      <c r="D20" s="5"/>
      <c r="E20" s="11"/>
      <c r="F20" s="85">
        <v>0</v>
      </c>
      <c r="G20" s="86"/>
      <c r="H20" s="1"/>
    </row>
    <row r="21" spans="1:8" ht="15" customHeight="1" x14ac:dyDescent="0.25">
      <c r="A21" s="1"/>
      <c r="B21" s="3" t="s">
        <v>5</v>
      </c>
      <c r="C21" s="5" t="str">
        <f>CONCATENATE("Emergency Shut-down at ",$E$5," will take place in")</f>
        <v>Emergency Shut-down at Generic Resource LLC will take place in</v>
      </c>
      <c r="D21" s="5"/>
      <c r="E21" s="11"/>
      <c r="F21" s="85">
        <v>0</v>
      </c>
      <c r="G21" s="86"/>
      <c r="H21" s="1"/>
    </row>
    <row r="22" spans="1:8" ht="15" customHeight="1" x14ac:dyDescent="0.25">
      <c r="A22" s="1"/>
      <c r="B22" s="11"/>
      <c r="C22" s="3"/>
      <c r="D22" s="5"/>
      <c r="E22" s="11"/>
      <c r="F22" s="12"/>
      <c r="G22" s="11"/>
      <c r="H22" s="1"/>
    </row>
    <row r="23" spans="1:8" ht="15" customHeight="1" x14ac:dyDescent="0.25">
      <c r="A23" s="1"/>
      <c r="B23" s="58" t="s">
        <v>99</v>
      </c>
      <c r="C23" s="59"/>
      <c r="D23" s="59"/>
      <c r="E23" s="59"/>
      <c r="F23" s="59"/>
      <c r="G23" s="59"/>
      <c r="H23" s="1"/>
    </row>
    <row r="24" spans="1:8" ht="15" customHeight="1" x14ac:dyDescent="0.25">
      <c r="A24" s="1"/>
      <c r="B24" s="3"/>
      <c r="C24" s="3"/>
      <c r="D24" s="5"/>
      <c r="E24" s="11"/>
      <c r="F24" s="12"/>
      <c r="G24" s="11"/>
      <c r="H24" s="1"/>
    </row>
    <row r="25" spans="1:8" ht="15" customHeight="1" x14ac:dyDescent="0.25">
      <c r="A25" s="1"/>
      <c r="B25" s="3" t="s">
        <v>5</v>
      </c>
      <c r="C25" s="87" t="str">
        <f>CONCATENATE("Describe how the ",$E$8," and the ",$E$7," will confirm telemetry quality during the entire Commissioning Plan through validation, monitoring performance, and troubleshooting.")</f>
        <v>Describe how the Generic Resource (QSE) and the Generic Resource (RE) will confirm telemetry quality during the entire Commissioning Plan through validation, monitoring performance, and troubleshooting.</v>
      </c>
      <c r="D25" s="88"/>
      <c r="E25" s="88"/>
      <c r="F25" s="88"/>
      <c r="G25" s="88"/>
      <c r="H25" s="1"/>
    </row>
    <row r="26" spans="1:8" ht="15" customHeight="1" x14ac:dyDescent="0.25">
      <c r="A26" s="1"/>
      <c r="B26" s="11"/>
      <c r="C26" s="88"/>
      <c r="D26" s="88"/>
      <c r="E26" s="88"/>
      <c r="F26" s="88"/>
      <c r="G26" s="88"/>
      <c r="H26" s="1"/>
    </row>
    <row r="27" spans="1:8" ht="15" customHeight="1" x14ac:dyDescent="0.25">
      <c r="A27" s="1"/>
      <c r="B27" s="11"/>
      <c r="C27" s="88"/>
      <c r="D27" s="88"/>
      <c r="E27" s="88"/>
      <c r="F27" s="88"/>
      <c r="G27" s="88"/>
      <c r="H27" s="1"/>
    </row>
    <row r="28" spans="1:8" ht="15" customHeight="1" x14ac:dyDescent="0.25">
      <c r="A28" s="1"/>
      <c r="B28" s="11"/>
      <c r="C28" s="75"/>
      <c r="D28" s="41"/>
      <c r="E28" s="41"/>
      <c r="F28" s="41"/>
      <c r="G28" s="42"/>
      <c r="H28" s="1"/>
    </row>
    <row r="29" spans="1:8" ht="15" customHeight="1" x14ac:dyDescent="0.25">
      <c r="A29" s="1"/>
      <c r="B29" s="11"/>
      <c r="C29" s="43"/>
      <c r="D29" s="44"/>
      <c r="E29" s="44"/>
      <c r="F29" s="44"/>
      <c r="G29" s="45"/>
      <c r="H29" s="1"/>
    </row>
    <row r="30" spans="1:8" ht="15" customHeight="1" x14ac:dyDescent="0.25">
      <c r="A30" s="1"/>
      <c r="B30" s="11"/>
      <c r="C30" s="43"/>
      <c r="D30" s="44"/>
      <c r="E30" s="44"/>
      <c r="F30" s="44"/>
      <c r="G30" s="45"/>
      <c r="H30" s="1"/>
    </row>
    <row r="31" spans="1:8" ht="15" customHeight="1" x14ac:dyDescent="0.25">
      <c r="A31" s="1"/>
      <c r="B31" s="11"/>
      <c r="C31" s="43"/>
      <c r="D31" s="44"/>
      <c r="E31" s="44"/>
      <c r="F31" s="44"/>
      <c r="G31" s="45"/>
      <c r="H31" s="1"/>
    </row>
    <row r="32" spans="1:8" ht="15" customHeight="1" x14ac:dyDescent="0.25">
      <c r="A32" s="1"/>
      <c r="B32" s="11"/>
      <c r="C32" s="43"/>
      <c r="D32" s="44"/>
      <c r="E32" s="44"/>
      <c r="F32" s="44"/>
      <c r="G32" s="45"/>
      <c r="H32" s="1"/>
    </row>
    <row r="33" spans="1:8" ht="15" customHeight="1" x14ac:dyDescent="0.25">
      <c r="A33" s="1"/>
      <c r="B33" s="11"/>
      <c r="C33" s="43"/>
      <c r="D33" s="44"/>
      <c r="E33" s="44"/>
      <c r="F33" s="44"/>
      <c r="G33" s="45"/>
      <c r="H33" s="1"/>
    </row>
    <row r="34" spans="1:8" ht="15" customHeight="1" x14ac:dyDescent="0.25">
      <c r="A34" s="1"/>
      <c r="B34" s="11"/>
      <c r="C34" s="43"/>
      <c r="D34" s="44"/>
      <c r="E34" s="44"/>
      <c r="F34" s="44"/>
      <c r="G34" s="45"/>
      <c r="H34" s="1"/>
    </row>
    <row r="35" spans="1:8" ht="15" customHeight="1" x14ac:dyDescent="0.25">
      <c r="A35" s="1"/>
      <c r="B35" s="11"/>
      <c r="C35" s="43"/>
      <c r="D35" s="44"/>
      <c r="E35" s="44"/>
      <c r="F35" s="44"/>
      <c r="G35" s="45"/>
      <c r="H35" s="1"/>
    </row>
    <row r="36" spans="1:8" ht="15" customHeight="1" x14ac:dyDescent="0.25">
      <c r="A36" s="1"/>
      <c r="B36" s="11"/>
      <c r="C36" s="43"/>
      <c r="D36" s="44"/>
      <c r="E36" s="44"/>
      <c r="F36" s="44"/>
      <c r="G36" s="45"/>
      <c r="H36" s="1"/>
    </row>
    <row r="37" spans="1:8" ht="15" customHeight="1" x14ac:dyDescent="0.25">
      <c r="A37" s="1"/>
      <c r="B37" s="11"/>
      <c r="C37" s="43"/>
      <c r="D37" s="44"/>
      <c r="E37" s="44"/>
      <c r="F37" s="44"/>
      <c r="G37" s="45"/>
      <c r="H37" s="1"/>
    </row>
    <row r="38" spans="1:8" ht="15" customHeight="1" x14ac:dyDescent="0.25">
      <c r="A38" s="1"/>
      <c r="B38" s="11"/>
      <c r="C38" s="43"/>
      <c r="D38" s="44"/>
      <c r="E38" s="44"/>
      <c r="F38" s="44"/>
      <c r="G38" s="45"/>
      <c r="H38" s="1"/>
    </row>
    <row r="39" spans="1:8" ht="15" customHeight="1" x14ac:dyDescent="0.25">
      <c r="A39" s="1"/>
      <c r="B39" s="11"/>
      <c r="C39" s="43"/>
      <c r="D39" s="44"/>
      <c r="E39" s="44"/>
      <c r="F39" s="44"/>
      <c r="G39" s="45"/>
      <c r="H39" s="1"/>
    </row>
    <row r="40" spans="1:8" ht="15" customHeight="1" x14ac:dyDescent="0.25">
      <c r="A40" s="1"/>
      <c r="B40" s="11"/>
      <c r="C40" s="43"/>
      <c r="D40" s="44"/>
      <c r="E40" s="44"/>
      <c r="F40" s="44"/>
      <c r="G40" s="45"/>
      <c r="H40" s="1"/>
    </row>
    <row r="41" spans="1:8" ht="15" customHeight="1" x14ac:dyDescent="0.25">
      <c r="A41" s="1"/>
      <c r="B41" s="11"/>
      <c r="C41" s="43"/>
      <c r="D41" s="44"/>
      <c r="E41" s="44"/>
      <c r="F41" s="44"/>
      <c r="G41" s="45"/>
      <c r="H41" s="1"/>
    </row>
    <row r="42" spans="1:8" ht="15" customHeight="1" x14ac:dyDescent="0.25">
      <c r="A42" s="1"/>
      <c r="B42" s="11"/>
      <c r="C42" s="43"/>
      <c r="D42" s="44"/>
      <c r="E42" s="44"/>
      <c r="F42" s="44"/>
      <c r="G42" s="45"/>
      <c r="H42" s="1"/>
    </row>
    <row r="43" spans="1:8" ht="15" customHeight="1" x14ac:dyDescent="0.25">
      <c r="A43" s="1"/>
      <c r="B43" s="11"/>
      <c r="C43" s="43"/>
      <c r="D43" s="44"/>
      <c r="E43" s="44"/>
      <c r="F43" s="44"/>
      <c r="G43" s="45"/>
      <c r="H43" s="1"/>
    </row>
    <row r="44" spans="1:8" ht="15" customHeight="1" x14ac:dyDescent="0.25">
      <c r="A44" s="1"/>
      <c r="B44" s="11"/>
      <c r="C44" s="43"/>
      <c r="D44" s="44"/>
      <c r="E44" s="44"/>
      <c r="F44" s="44"/>
      <c r="G44" s="45"/>
      <c r="H44" s="1"/>
    </row>
    <row r="45" spans="1:8" ht="15" customHeight="1" x14ac:dyDescent="0.25">
      <c r="A45" s="1"/>
      <c r="B45" s="11"/>
      <c r="C45" s="43"/>
      <c r="D45" s="44"/>
      <c r="E45" s="44"/>
      <c r="F45" s="44"/>
      <c r="G45" s="45"/>
      <c r="H45" s="1"/>
    </row>
    <row r="46" spans="1:8" ht="15" customHeight="1" x14ac:dyDescent="0.25">
      <c r="A46" s="1"/>
      <c r="B46" s="11"/>
      <c r="C46" s="43"/>
      <c r="D46" s="44"/>
      <c r="E46" s="44"/>
      <c r="F46" s="44"/>
      <c r="G46" s="45"/>
      <c r="H46" s="1"/>
    </row>
    <row r="47" spans="1:8" ht="15" customHeight="1" x14ac:dyDescent="0.25">
      <c r="A47" s="1"/>
      <c r="B47" s="11"/>
      <c r="C47" s="43"/>
      <c r="D47" s="44"/>
      <c r="E47" s="44"/>
      <c r="F47" s="44"/>
      <c r="G47" s="45"/>
      <c r="H47" s="1"/>
    </row>
    <row r="48" spans="1:8" ht="15" customHeight="1" x14ac:dyDescent="0.25">
      <c r="A48" s="1"/>
      <c r="B48" s="11"/>
      <c r="C48" s="43"/>
      <c r="D48" s="44"/>
      <c r="E48" s="44"/>
      <c r="F48" s="44"/>
      <c r="G48" s="45"/>
      <c r="H48" s="1"/>
    </row>
    <row r="49" spans="1:8" ht="15" customHeight="1" x14ac:dyDescent="0.25">
      <c r="A49" s="1"/>
      <c r="B49" s="11"/>
      <c r="C49" s="43"/>
      <c r="D49" s="44"/>
      <c r="E49" s="44"/>
      <c r="F49" s="44"/>
      <c r="G49" s="45"/>
      <c r="H49" s="1"/>
    </row>
    <row r="50" spans="1:8" x14ac:dyDescent="0.25">
      <c r="A50" s="1"/>
      <c r="B50" s="11"/>
      <c r="C50" s="46"/>
      <c r="D50" s="47"/>
      <c r="E50" s="47"/>
      <c r="F50" s="47"/>
      <c r="G50" s="48"/>
      <c r="H50" s="1"/>
    </row>
    <row r="51" spans="1:8" x14ac:dyDescent="0.25">
      <c r="A51" s="1"/>
      <c r="B51" s="1"/>
      <c r="C51" s="1"/>
      <c r="D51" s="1"/>
      <c r="E51" s="1"/>
      <c r="F51" s="1"/>
      <c r="G51" s="1"/>
      <c r="H51" s="1"/>
    </row>
  </sheetData>
  <mergeCells count="13">
    <mergeCell ref="B2:G4"/>
    <mergeCell ref="D5:D6"/>
    <mergeCell ref="E5:G6"/>
    <mergeCell ref="E7:G7"/>
    <mergeCell ref="C25:G27"/>
    <mergeCell ref="C28:G50"/>
    <mergeCell ref="E8:G8"/>
    <mergeCell ref="C12:G15"/>
    <mergeCell ref="C16:G19"/>
    <mergeCell ref="F20:G20"/>
    <mergeCell ref="F21:G21"/>
    <mergeCell ref="B23:G23"/>
    <mergeCell ref="B10:G10"/>
  </mergeCells>
  <pageMargins left="0.5" right="0.5" top="0.5" bottom="0.5" header="0.3" footer="0.3"/>
  <pageSetup orientation="portrait" r:id="rId1"/>
  <headerFooter>
    <oddFooter>Page &amp;P</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zoomScaleNormal="100" workbookViewId="0">
      <selection activeCell="B7" sqref="B7"/>
    </sheetView>
  </sheetViews>
  <sheetFormatPr defaultRowHeight="15" x14ac:dyDescent="0.25"/>
  <cols>
    <col min="1" max="1" width="3.7109375" customWidth="1"/>
    <col min="2" max="2" width="32.7109375" customWidth="1"/>
    <col min="3" max="8" width="15.7109375" customWidth="1"/>
    <col min="9" max="9" width="3.7109375" customWidth="1"/>
    <col min="10" max="10" width="2.7109375" customWidth="1"/>
    <col min="11" max="11" width="3.7109375" customWidth="1"/>
    <col min="12" max="12" width="32.7109375" customWidth="1"/>
    <col min="13" max="18" width="15.7109375" customWidth="1"/>
    <col min="19" max="20" width="3.7109375" customWidth="1"/>
  </cols>
  <sheetData>
    <row r="1" spans="1:20" ht="15" customHeight="1" x14ac:dyDescent="0.25">
      <c r="A1" s="1"/>
      <c r="B1" s="1"/>
      <c r="C1" s="1"/>
      <c r="D1" s="1"/>
      <c r="E1" s="1"/>
      <c r="F1" s="1"/>
      <c r="G1" s="1"/>
      <c r="H1" s="1"/>
      <c r="I1" s="1"/>
      <c r="K1" s="1"/>
      <c r="L1" s="1"/>
      <c r="M1" s="1"/>
      <c r="N1" s="1"/>
      <c r="O1" s="1"/>
      <c r="P1" s="1"/>
      <c r="Q1" s="1"/>
      <c r="R1" s="1"/>
      <c r="S1" s="1"/>
      <c r="T1" s="1"/>
    </row>
    <row r="2" spans="1:20" ht="15" customHeight="1" x14ac:dyDescent="0.25">
      <c r="A2" s="1"/>
      <c r="B2" s="49" t="s">
        <v>18</v>
      </c>
      <c r="C2" s="50"/>
      <c r="D2" s="50"/>
      <c r="E2" s="50"/>
      <c r="F2" s="50"/>
      <c r="G2" s="50"/>
      <c r="H2" s="50"/>
      <c r="I2" s="1"/>
      <c r="K2" s="1"/>
      <c r="L2" s="49" t="s">
        <v>18</v>
      </c>
      <c r="M2" s="50"/>
      <c r="N2" s="50"/>
      <c r="O2" s="50"/>
      <c r="P2" s="50"/>
      <c r="Q2" s="50"/>
      <c r="R2" s="50"/>
      <c r="S2" s="1"/>
      <c r="T2" s="1"/>
    </row>
    <row r="3" spans="1:20" ht="15" customHeight="1" x14ac:dyDescent="0.25">
      <c r="A3" s="1"/>
      <c r="B3" s="50"/>
      <c r="C3" s="50"/>
      <c r="D3" s="50"/>
      <c r="E3" s="50"/>
      <c r="F3" s="50"/>
      <c r="G3" s="50"/>
      <c r="H3" s="50"/>
      <c r="I3" s="1"/>
      <c r="K3" s="1"/>
      <c r="L3" s="50"/>
      <c r="M3" s="50"/>
      <c r="N3" s="50"/>
      <c r="O3" s="50"/>
      <c r="P3" s="50"/>
      <c r="Q3" s="50"/>
      <c r="R3" s="50"/>
      <c r="S3" s="1"/>
      <c r="T3" s="1"/>
    </row>
    <row r="4" spans="1:20" ht="15" customHeight="1" x14ac:dyDescent="0.25">
      <c r="A4" s="1"/>
      <c r="B4" s="50"/>
      <c r="C4" s="50"/>
      <c r="D4" s="50"/>
      <c r="E4" s="50"/>
      <c r="F4" s="50"/>
      <c r="G4" s="50"/>
      <c r="H4" s="50"/>
      <c r="I4" s="1"/>
      <c r="K4" s="1"/>
      <c r="L4" s="50"/>
      <c r="M4" s="50"/>
      <c r="N4" s="50"/>
      <c r="O4" s="50"/>
      <c r="P4" s="50"/>
      <c r="Q4" s="50"/>
      <c r="R4" s="50"/>
      <c r="S4" s="1"/>
      <c r="T4" s="1"/>
    </row>
    <row r="5" spans="1:20" ht="15" customHeight="1" x14ac:dyDescent="0.25">
      <c r="A5" s="1"/>
      <c r="B5" s="3"/>
      <c r="C5" s="60" t="s">
        <v>0</v>
      </c>
      <c r="D5" s="50"/>
      <c r="E5" s="50"/>
      <c r="F5" s="62" t="str">
        <f>'General S1'!E5</f>
        <v>Generic Resource LLC</v>
      </c>
      <c r="G5" s="63"/>
      <c r="H5" s="63"/>
      <c r="I5" s="1"/>
      <c r="K5" s="1"/>
      <c r="L5" s="3"/>
      <c r="M5" s="60" t="s">
        <v>0</v>
      </c>
      <c r="N5" s="50"/>
      <c r="O5" s="50"/>
      <c r="P5" s="62" t="str">
        <f>F5</f>
        <v>Generic Resource LLC</v>
      </c>
      <c r="Q5" s="63"/>
      <c r="R5" s="63"/>
      <c r="S5" s="1"/>
      <c r="T5" s="1"/>
    </row>
    <row r="6" spans="1:20" ht="15" customHeight="1" x14ac:dyDescent="0.25">
      <c r="A6" s="1"/>
      <c r="B6" s="3"/>
      <c r="C6" s="50"/>
      <c r="D6" s="50"/>
      <c r="E6" s="50"/>
      <c r="F6" s="63"/>
      <c r="G6" s="63"/>
      <c r="H6" s="63"/>
      <c r="I6" s="1"/>
      <c r="K6" s="1"/>
      <c r="L6" s="3"/>
      <c r="M6" s="50"/>
      <c r="N6" s="50"/>
      <c r="O6" s="50"/>
      <c r="P6" s="63"/>
      <c r="Q6" s="63"/>
      <c r="R6" s="63"/>
      <c r="S6" s="1"/>
      <c r="T6" s="1"/>
    </row>
    <row r="7" spans="1:20" ht="15" customHeight="1" x14ac:dyDescent="0.25">
      <c r="A7" s="1"/>
      <c r="B7" s="3"/>
      <c r="C7" s="12"/>
      <c r="D7" s="11"/>
      <c r="E7" s="11"/>
      <c r="F7" s="11"/>
      <c r="G7" s="11"/>
      <c r="H7" s="4"/>
      <c r="I7" s="1"/>
      <c r="K7" s="1"/>
      <c r="L7" s="3"/>
      <c r="M7" s="12"/>
      <c r="N7" s="11"/>
      <c r="O7" s="11"/>
      <c r="P7" s="11"/>
      <c r="Q7" s="11"/>
      <c r="R7" s="4"/>
      <c r="S7" s="1"/>
      <c r="T7" s="1"/>
    </row>
    <row r="8" spans="1:20" ht="15" customHeight="1" x14ac:dyDescent="0.25">
      <c r="A8" s="1"/>
      <c r="B8" s="58" t="s">
        <v>109</v>
      </c>
      <c r="C8" s="89"/>
      <c r="D8" s="89"/>
      <c r="E8" s="89"/>
      <c r="F8" s="89"/>
      <c r="G8" s="89"/>
      <c r="H8" s="89"/>
      <c r="I8" s="1"/>
      <c r="K8" s="1"/>
      <c r="L8" s="58" t="s">
        <v>110</v>
      </c>
      <c r="M8" s="89"/>
      <c r="N8" s="89"/>
      <c r="O8" s="89"/>
      <c r="P8" s="89"/>
      <c r="Q8" s="89"/>
      <c r="R8" s="89"/>
      <c r="S8" s="1"/>
      <c r="T8" s="1"/>
    </row>
    <row r="9" spans="1:20" ht="15" customHeight="1" x14ac:dyDescent="0.25">
      <c r="A9" s="1"/>
      <c r="B9" s="3"/>
      <c r="C9" s="12"/>
      <c r="D9" s="11"/>
      <c r="E9" s="11"/>
      <c r="F9" s="11"/>
      <c r="G9" s="11"/>
      <c r="H9" s="4"/>
      <c r="I9" s="1"/>
      <c r="K9" s="1"/>
      <c r="L9" s="3"/>
      <c r="M9" s="12"/>
      <c r="N9" s="11"/>
      <c r="O9" s="11"/>
      <c r="P9" s="11"/>
      <c r="Q9" s="11"/>
      <c r="R9" s="4"/>
      <c r="S9" s="1"/>
      <c r="T9" s="1"/>
    </row>
    <row r="10" spans="1:20" ht="15" customHeight="1" x14ac:dyDescent="0.25">
      <c r="A10" s="1"/>
      <c r="B10" s="90" t="s">
        <v>49</v>
      </c>
      <c r="C10" s="92" t="s">
        <v>69</v>
      </c>
      <c r="D10" s="92" t="s">
        <v>70</v>
      </c>
      <c r="E10" s="92" t="s">
        <v>71</v>
      </c>
      <c r="F10" s="92" t="s">
        <v>72</v>
      </c>
      <c r="G10" s="92" t="s">
        <v>73</v>
      </c>
      <c r="H10" s="92" t="s">
        <v>74</v>
      </c>
      <c r="I10" s="1"/>
      <c r="K10" s="1"/>
      <c r="L10" s="90" t="s">
        <v>49</v>
      </c>
      <c r="M10" s="92" t="s">
        <v>69</v>
      </c>
      <c r="N10" s="92" t="s">
        <v>75</v>
      </c>
      <c r="O10" s="92" t="s">
        <v>76</v>
      </c>
      <c r="P10" s="92" t="s">
        <v>77</v>
      </c>
      <c r="Q10" s="92" t="s">
        <v>78</v>
      </c>
      <c r="R10" s="92" t="s">
        <v>79</v>
      </c>
      <c r="S10" s="1"/>
      <c r="T10" s="1"/>
    </row>
    <row r="11" spans="1:20" ht="15" customHeight="1" x14ac:dyDescent="0.25">
      <c r="A11" s="1"/>
      <c r="B11" s="91"/>
      <c r="C11" s="91"/>
      <c r="D11" s="91"/>
      <c r="E11" s="91"/>
      <c r="F11" s="91"/>
      <c r="G11" s="91"/>
      <c r="H11" s="91"/>
      <c r="I11" s="1"/>
      <c r="K11" s="1"/>
      <c r="L11" s="91"/>
      <c r="M11" s="91"/>
      <c r="N11" s="91"/>
      <c r="O11" s="91"/>
      <c r="P11" s="91"/>
      <c r="Q11" s="91"/>
      <c r="R11" s="91"/>
      <c r="S11" s="1"/>
      <c r="T11" s="1"/>
    </row>
    <row r="12" spans="1:20" ht="15" customHeight="1" x14ac:dyDescent="0.25">
      <c r="A12" s="1"/>
      <c r="B12" s="17" t="s">
        <v>50</v>
      </c>
      <c r="C12" s="20"/>
      <c r="D12" s="30"/>
      <c r="E12" s="30"/>
      <c r="F12" s="30"/>
      <c r="G12" s="30"/>
      <c r="H12" s="30"/>
      <c r="I12" s="1"/>
      <c r="K12" s="1"/>
      <c r="L12" s="17" t="s">
        <v>50</v>
      </c>
      <c r="M12" s="20"/>
      <c r="N12" s="30"/>
      <c r="O12" s="30"/>
      <c r="P12" s="30"/>
      <c r="Q12" s="30"/>
      <c r="R12" s="30"/>
      <c r="S12" s="1"/>
      <c r="T12" s="1"/>
    </row>
    <row r="13" spans="1:20" ht="15" customHeight="1" x14ac:dyDescent="0.25">
      <c r="A13" s="1"/>
      <c r="B13" s="17" t="s">
        <v>51</v>
      </c>
      <c r="C13" s="20"/>
      <c r="D13" s="30"/>
      <c r="E13" s="30"/>
      <c r="F13" s="30"/>
      <c r="G13" s="30"/>
      <c r="H13" s="30"/>
      <c r="I13" s="1"/>
      <c r="K13" s="1"/>
      <c r="L13" s="17" t="s">
        <v>51</v>
      </c>
      <c r="M13" s="20"/>
      <c r="N13" s="30"/>
      <c r="O13" s="30"/>
      <c r="P13" s="30"/>
      <c r="Q13" s="30"/>
      <c r="R13" s="30"/>
      <c r="S13" s="1"/>
      <c r="T13" s="1"/>
    </row>
    <row r="14" spans="1:20" ht="15" customHeight="1" x14ac:dyDescent="0.25">
      <c r="A14" s="1"/>
      <c r="B14" s="93" t="s">
        <v>52</v>
      </c>
      <c r="C14" s="95"/>
      <c r="D14" s="97"/>
      <c r="E14" s="97"/>
      <c r="F14" s="97"/>
      <c r="G14" s="97"/>
      <c r="H14" s="97"/>
      <c r="I14" s="1"/>
      <c r="K14" s="1"/>
      <c r="L14" s="93" t="s">
        <v>52</v>
      </c>
      <c r="M14" s="95"/>
      <c r="N14" s="97"/>
      <c r="O14" s="97"/>
      <c r="P14" s="97"/>
      <c r="Q14" s="97"/>
      <c r="R14" s="97"/>
      <c r="S14" s="1"/>
      <c r="T14" s="1"/>
    </row>
    <row r="15" spans="1:20" ht="15" customHeight="1" x14ac:dyDescent="0.25">
      <c r="A15" s="1"/>
      <c r="B15" s="94"/>
      <c r="C15" s="96"/>
      <c r="D15" s="98"/>
      <c r="E15" s="98"/>
      <c r="F15" s="98"/>
      <c r="G15" s="98"/>
      <c r="H15" s="98"/>
      <c r="I15" s="1"/>
      <c r="K15" s="1"/>
      <c r="L15" s="94"/>
      <c r="M15" s="96"/>
      <c r="N15" s="98"/>
      <c r="O15" s="98"/>
      <c r="P15" s="98"/>
      <c r="Q15" s="98"/>
      <c r="R15" s="98"/>
      <c r="S15" s="1"/>
      <c r="T15" s="1"/>
    </row>
    <row r="16" spans="1:20" ht="15" customHeight="1" x14ac:dyDescent="0.25">
      <c r="A16" s="1"/>
      <c r="B16" s="17" t="s">
        <v>53</v>
      </c>
      <c r="C16" s="20"/>
      <c r="D16" s="30"/>
      <c r="E16" s="30"/>
      <c r="F16" s="30"/>
      <c r="G16" s="30"/>
      <c r="H16" s="30"/>
      <c r="I16" s="1"/>
      <c r="K16" s="1"/>
      <c r="L16" s="17" t="s">
        <v>53</v>
      </c>
      <c r="M16" s="20"/>
      <c r="N16" s="30"/>
      <c r="O16" s="30"/>
      <c r="P16" s="30"/>
      <c r="Q16" s="30"/>
      <c r="R16" s="30"/>
      <c r="S16" s="1"/>
      <c r="T16" s="1"/>
    </row>
    <row r="17" spans="1:20" ht="15" customHeight="1" x14ac:dyDescent="0.25">
      <c r="A17" s="1"/>
      <c r="B17" s="17" t="s">
        <v>54</v>
      </c>
      <c r="C17" s="20"/>
      <c r="D17" s="30"/>
      <c r="E17" s="30"/>
      <c r="F17" s="30"/>
      <c r="G17" s="30"/>
      <c r="H17" s="30"/>
      <c r="I17" s="1"/>
      <c r="K17" s="1"/>
      <c r="L17" s="17" t="s">
        <v>54</v>
      </c>
      <c r="M17" s="20"/>
      <c r="N17" s="30"/>
      <c r="O17" s="30"/>
      <c r="P17" s="30"/>
      <c r="Q17" s="30"/>
      <c r="R17" s="30"/>
      <c r="S17" s="1"/>
      <c r="T17" s="1"/>
    </row>
    <row r="18" spans="1:20" ht="15" customHeight="1" x14ac:dyDescent="0.25">
      <c r="A18" s="1"/>
      <c r="B18" s="17" t="s">
        <v>55</v>
      </c>
      <c r="C18" s="20"/>
      <c r="D18" s="30"/>
      <c r="E18" s="30"/>
      <c r="F18" s="30"/>
      <c r="G18" s="30"/>
      <c r="H18" s="30"/>
      <c r="I18" s="1"/>
      <c r="K18" s="1"/>
      <c r="L18" s="17" t="s">
        <v>55</v>
      </c>
      <c r="M18" s="20"/>
      <c r="N18" s="30"/>
      <c r="O18" s="30"/>
      <c r="P18" s="30"/>
      <c r="Q18" s="30"/>
      <c r="R18" s="30"/>
      <c r="S18" s="1"/>
      <c r="T18" s="1"/>
    </row>
    <row r="19" spans="1:20" ht="15" customHeight="1" x14ac:dyDescent="0.25">
      <c r="A19" s="1"/>
      <c r="B19" s="17" t="s">
        <v>56</v>
      </c>
      <c r="C19" s="20"/>
      <c r="D19" s="30"/>
      <c r="E19" s="30"/>
      <c r="F19" s="30"/>
      <c r="G19" s="30"/>
      <c r="H19" s="30"/>
      <c r="I19" s="1"/>
      <c r="K19" s="1"/>
      <c r="L19" s="17" t="s">
        <v>56</v>
      </c>
      <c r="M19" s="20"/>
      <c r="N19" s="30"/>
      <c r="O19" s="30"/>
      <c r="P19" s="30"/>
      <c r="Q19" s="30"/>
      <c r="R19" s="30"/>
      <c r="S19" s="1"/>
      <c r="T19" s="1"/>
    </row>
    <row r="20" spans="1:20" ht="15" customHeight="1" x14ac:dyDescent="0.25">
      <c r="A20" s="1"/>
      <c r="B20" s="93" t="s">
        <v>57</v>
      </c>
      <c r="C20" s="95"/>
      <c r="D20" s="97"/>
      <c r="E20" s="97"/>
      <c r="F20" s="97"/>
      <c r="G20" s="97"/>
      <c r="H20" s="97"/>
      <c r="I20" s="1"/>
      <c r="K20" s="1"/>
      <c r="L20" s="93" t="s">
        <v>57</v>
      </c>
      <c r="M20" s="95"/>
      <c r="N20" s="97"/>
      <c r="O20" s="97"/>
      <c r="P20" s="97"/>
      <c r="Q20" s="97"/>
      <c r="R20" s="97"/>
      <c r="S20" s="1"/>
      <c r="T20" s="1"/>
    </row>
    <row r="21" spans="1:20" ht="15" customHeight="1" x14ac:dyDescent="0.25">
      <c r="A21" s="1"/>
      <c r="B21" s="94"/>
      <c r="C21" s="96"/>
      <c r="D21" s="98"/>
      <c r="E21" s="98"/>
      <c r="F21" s="98"/>
      <c r="G21" s="98"/>
      <c r="H21" s="98"/>
      <c r="I21" s="1"/>
      <c r="K21" s="1"/>
      <c r="L21" s="94"/>
      <c r="M21" s="96"/>
      <c r="N21" s="98"/>
      <c r="O21" s="98"/>
      <c r="P21" s="98"/>
      <c r="Q21" s="98"/>
      <c r="R21" s="98"/>
      <c r="S21" s="1"/>
      <c r="T21" s="1"/>
    </row>
    <row r="22" spans="1:20" ht="15" customHeight="1" x14ac:dyDescent="0.25">
      <c r="A22" s="1"/>
      <c r="B22" s="93" t="s">
        <v>58</v>
      </c>
      <c r="C22" s="95"/>
      <c r="D22" s="97"/>
      <c r="E22" s="97"/>
      <c r="F22" s="97"/>
      <c r="G22" s="97"/>
      <c r="H22" s="97"/>
      <c r="I22" s="1"/>
      <c r="K22" s="1"/>
      <c r="L22" s="93" t="s">
        <v>58</v>
      </c>
      <c r="M22" s="95"/>
      <c r="N22" s="97"/>
      <c r="O22" s="97"/>
      <c r="P22" s="97"/>
      <c r="Q22" s="97"/>
      <c r="R22" s="97"/>
      <c r="S22" s="1"/>
      <c r="T22" s="1"/>
    </row>
    <row r="23" spans="1:20" ht="15" customHeight="1" x14ac:dyDescent="0.25">
      <c r="A23" s="1"/>
      <c r="B23" s="94"/>
      <c r="C23" s="96"/>
      <c r="D23" s="98"/>
      <c r="E23" s="98"/>
      <c r="F23" s="98"/>
      <c r="G23" s="98"/>
      <c r="H23" s="98"/>
      <c r="I23" s="1"/>
      <c r="K23" s="1"/>
      <c r="L23" s="94"/>
      <c r="M23" s="96"/>
      <c r="N23" s="98"/>
      <c r="O23" s="98"/>
      <c r="P23" s="98"/>
      <c r="Q23" s="98"/>
      <c r="R23" s="98"/>
      <c r="S23" s="1"/>
      <c r="T23" s="1"/>
    </row>
    <row r="24" spans="1:20" ht="15" customHeight="1" x14ac:dyDescent="0.25">
      <c r="A24" s="1"/>
      <c r="B24" s="93" t="s">
        <v>59</v>
      </c>
      <c r="C24" s="95"/>
      <c r="D24" s="97"/>
      <c r="E24" s="97"/>
      <c r="F24" s="97"/>
      <c r="G24" s="97"/>
      <c r="H24" s="97"/>
      <c r="I24" s="1"/>
      <c r="K24" s="1"/>
      <c r="L24" s="93" t="s">
        <v>59</v>
      </c>
      <c r="M24" s="95"/>
      <c r="N24" s="97"/>
      <c r="O24" s="97"/>
      <c r="P24" s="97"/>
      <c r="Q24" s="97"/>
      <c r="R24" s="97"/>
      <c r="S24" s="1"/>
      <c r="T24" s="1"/>
    </row>
    <row r="25" spans="1:20" ht="15" customHeight="1" x14ac:dyDescent="0.25">
      <c r="A25" s="1"/>
      <c r="B25" s="94"/>
      <c r="C25" s="96"/>
      <c r="D25" s="98"/>
      <c r="E25" s="98"/>
      <c r="F25" s="98"/>
      <c r="G25" s="98"/>
      <c r="H25" s="98"/>
      <c r="I25" s="1"/>
      <c r="K25" s="1"/>
      <c r="L25" s="94"/>
      <c r="M25" s="96"/>
      <c r="N25" s="98"/>
      <c r="O25" s="98"/>
      <c r="P25" s="98"/>
      <c r="Q25" s="98"/>
      <c r="R25" s="98"/>
      <c r="S25" s="1"/>
      <c r="T25" s="1"/>
    </row>
    <row r="26" spans="1:20" ht="15" customHeight="1" x14ac:dyDescent="0.25">
      <c r="A26" s="1"/>
      <c r="B26" s="17" t="s">
        <v>60</v>
      </c>
      <c r="C26" s="20"/>
      <c r="D26" s="30"/>
      <c r="E26" s="30"/>
      <c r="F26" s="30"/>
      <c r="G26" s="30"/>
      <c r="H26" s="30"/>
      <c r="I26" s="1"/>
      <c r="K26" s="1"/>
      <c r="L26" s="17" t="s">
        <v>60</v>
      </c>
      <c r="M26" s="20"/>
      <c r="N26" s="30"/>
      <c r="O26" s="30"/>
      <c r="P26" s="30"/>
      <c r="Q26" s="30"/>
      <c r="R26" s="30"/>
      <c r="S26" s="1"/>
      <c r="T26" s="1"/>
    </row>
    <row r="27" spans="1:20" ht="15" customHeight="1" x14ac:dyDescent="0.25">
      <c r="A27" s="1"/>
      <c r="B27" s="17" t="s">
        <v>61</v>
      </c>
      <c r="C27" s="20"/>
      <c r="D27" s="30"/>
      <c r="E27" s="30"/>
      <c r="F27" s="30"/>
      <c r="G27" s="30"/>
      <c r="H27" s="30"/>
      <c r="I27" s="1"/>
      <c r="K27" s="1"/>
      <c r="L27" s="17" t="s">
        <v>61</v>
      </c>
      <c r="M27" s="20"/>
      <c r="N27" s="30"/>
      <c r="O27" s="30"/>
      <c r="P27" s="30"/>
      <c r="Q27" s="30"/>
      <c r="R27" s="30"/>
      <c r="S27" s="1"/>
      <c r="T27" s="1"/>
    </row>
    <row r="28" spans="1:20" ht="15" customHeight="1" x14ac:dyDescent="0.25">
      <c r="A28" s="1"/>
      <c r="B28" s="93" t="s">
        <v>68</v>
      </c>
      <c r="C28" s="95"/>
      <c r="D28" s="97"/>
      <c r="E28" s="97"/>
      <c r="F28" s="97"/>
      <c r="G28" s="97"/>
      <c r="H28" s="97"/>
      <c r="I28" s="1"/>
      <c r="K28" s="1"/>
      <c r="L28" s="93" t="s">
        <v>68</v>
      </c>
      <c r="M28" s="95"/>
      <c r="N28" s="97"/>
      <c r="O28" s="97"/>
      <c r="P28" s="97"/>
      <c r="Q28" s="97"/>
      <c r="R28" s="97"/>
      <c r="S28" s="1"/>
      <c r="T28" s="1"/>
    </row>
    <row r="29" spans="1:20" ht="15" customHeight="1" x14ac:dyDescent="0.25">
      <c r="A29" s="1"/>
      <c r="B29" s="94"/>
      <c r="C29" s="96"/>
      <c r="D29" s="98"/>
      <c r="E29" s="98"/>
      <c r="F29" s="98"/>
      <c r="G29" s="98"/>
      <c r="H29" s="98"/>
      <c r="I29" s="1"/>
      <c r="K29" s="1"/>
      <c r="L29" s="94"/>
      <c r="M29" s="96"/>
      <c r="N29" s="98"/>
      <c r="O29" s="98"/>
      <c r="P29" s="98"/>
      <c r="Q29" s="98"/>
      <c r="R29" s="98"/>
      <c r="S29" s="1"/>
      <c r="T29" s="1"/>
    </row>
    <row r="30" spans="1:20" ht="15" customHeight="1" x14ac:dyDescent="0.25">
      <c r="A30" s="1"/>
      <c r="B30" s="93" t="s">
        <v>62</v>
      </c>
      <c r="C30" s="95"/>
      <c r="D30" s="97"/>
      <c r="E30" s="97"/>
      <c r="F30" s="97"/>
      <c r="G30" s="97"/>
      <c r="H30" s="97"/>
      <c r="I30" s="1"/>
      <c r="K30" s="1"/>
      <c r="L30" s="93" t="s">
        <v>62</v>
      </c>
      <c r="M30" s="95"/>
      <c r="N30" s="97"/>
      <c r="O30" s="97"/>
      <c r="P30" s="97"/>
      <c r="Q30" s="97"/>
      <c r="R30" s="97"/>
      <c r="S30" s="1"/>
      <c r="T30" s="1"/>
    </row>
    <row r="31" spans="1:20" ht="15" customHeight="1" x14ac:dyDescent="0.25">
      <c r="A31" s="1"/>
      <c r="B31" s="94"/>
      <c r="C31" s="96"/>
      <c r="D31" s="98"/>
      <c r="E31" s="98"/>
      <c r="F31" s="98"/>
      <c r="G31" s="98"/>
      <c r="H31" s="98"/>
      <c r="I31" s="1"/>
      <c r="K31" s="1"/>
      <c r="L31" s="94"/>
      <c r="M31" s="96"/>
      <c r="N31" s="98"/>
      <c r="O31" s="98"/>
      <c r="P31" s="98"/>
      <c r="Q31" s="98"/>
      <c r="R31" s="98"/>
      <c r="S31" s="1"/>
      <c r="T31" s="1"/>
    </row>
    <row r="32" spans="1:20" ht="15" customHeight="1" x14ac:dyDescent="0.25">
      <c r="A32" s="1"/>
      <c r="B32" s="93" t="s">
        <v>63</v>
      </c>
      <c r="C32" s="95"/>
      <c r="D32" s="97"/>
      <c r="E32" s="97"/>
      <c r="F32" s="97"/>
      <c r="G32" s="97"/>
      <c r="H32" s="97"/>
      <c r="I32" s="1"/>
      <c r="K32" s="1"/>
      <c r="L32" s="93" t="s">
        <v>63</v>
      </c>
      <c r="M32" s="95"/>
      <c r="N32" s="97"/>
      <c r="O32" s="97"/>
      <c r="P32" s="97"/>
      <c r="Q32" s="97"/>
      <c r="R32" s="97"/>
      <c r="S32" s="1"/>
      <c r="T32" s="1"/>
    </row>
    <row r="33" spans="1:20" ht="15" customHeight="1" x14ac:dyDescent="0.25">
      <c r="A33" s="1"/>
      <c r="B33" s="94"/>
      <c r="C33" s="96"/>
      <c r="D33" s="98"/>
      <c r="E33" s="98"/>
      <c r="F33" s="98"/>
      <c r="G33" s="98"/>
      <c r="H33" s="98"/>
      <c r="I33" s="1"/>
      <c r="K33" s="1"/>
      <c r="L33" s="94"/>
      <c r="M33" s="96"/>
      <c r="N33" s="98"/>
      <c r="O33" s="98"/>
      <c r="P33" s="98"/>
      <c r="Q33" s="98"/>
      <c r="R33" s="98"/>
      <c r="S33" s="1"/>
      <c r="T33" s="1"/>
    </row>
    <row r="34" spans="1:20" ht="15" customHeight="1" x14ac:dyDescent="0.25">
      <c r="A34" s="1"/>
      <c r="B34" s="17" t="s">
        <v>64</v>
      </c>
      <c r="C34" s="20"/>
      <c r="D34" s="30"/>
      <c r="E34" s="30"/>
      <c r="F34" s="30"/>
      <c r="G34" s="30"/>
      <c r="H34" s="30"/>
      <c r="I34" s="1"/>
      <c r="K34" s="1"/>
      <c r="L34" s="17" t="s">
        <v>64</v>
      </c>
      <c r="M34" s="20"/>
      <c r="N34" s="30"/>
      <c r="O34" s="30"/>
      <c r="P34" s="30"/>
      <c r="Q34" s="30"/>
      <c r="R34" s="30"/>
      <c r="S34" s="1"/>
      <c r="T34" s="1"/>
    </row>
    <row r="35" spans="1:20" ht="15" customHeight="1" x14ac:dyDescent="0.25">
      <c r="A35" s="1"/>
      <c r="B35" s="17" t="s">
        <v>65</v>
      </c>
      <c r="C35" s="20"/>
      <c r="D35" s="30"/>
      <c r="E35" s="30"/>
      <c r="F35" s="30"/>
      <c r="G35" s="30"/>
      <c r="H35" s="30"/>
      <c r="I35" s="1"/>
      <c r="K35" s="1"/>
      <c r="L35" s="17" t="s">
        <v>65</v>
      </c>
      <c r="M35" s="20"/>
      <c r="N35" s="30"/>
      <c r="O35" s="30"/>
      <c r="P35" s="30"/>
      <c r="Q35" s="30"/>
      <c r="R35" s="30"/>
      <c r="S35" s="1"/>
      <c r="T35" s="1"/>
    </row>
    <row r="36" spans="1:20" ht="15" customHeight="1" x14ac:dyDescent="0.25">
      <c r="A36" s="1"/>
      <c r="B36" s="17" t="s">
        <v>66</v>
      </c>
      <c r="C36" s="20"/>
      <c r="D36" s="30"/>
      <c r="E36" s="30"/>
      <c r="F36" s="30"/>
      <c r="G36" s="30"/>
      <c r="H36" s="30"/>
      <c r="I36" s="1"/>
      <c r="K36" s="1"/>
      <c r="L36" s="17" t="s">
        <v>66</v>
      </c>
      <c r="M36" s="20"/>
      <c r="N36" s="30"/>
      <c r="O36" s="30"/>
      <c r="P36" s="30"/>
      <c r="Q36" s="30"/>
      <c r="R36" s="30"/>
      <c r="S36" s="1"/>
      <c r="T36" s="1"/>
    </row>
    <row r="37" spans="1:20" ht="15" customHeight="1" x14ac:dyDescent="0.25">
      <c r="A37" s="1"/>
      <c r="B37" s="17" t="s">
        <v>67</v>
      </c>
      <c r="C37" s="20"/>
      <c r="D37" s="30"/>
      <c r="E37" s="30"/>
      <c r="F37" s="30"/>
      <c r="G37" s="30"/>
      <c r="H37" s="30"/>
      <c r="I37" s="1"/>
      <c r="K37" s="1"/>
      <c r="L37" s="17" t="s">
        <v>67</v>
      </c>
      <c r="M37" s="20"/>
      <c r="N37" s="30"/>
      <c r="O37" s="30"/>
      <c r="P37" s="30"/>
      <c r="Q37" s="30"/>
      <c r="R37" s="30"/>
      <c r="S37" s="1"/>
      <c r="T37" s="1"/>
    </row>
    <row r="38" spans="1:20" x14ac:dyDescent="0.25">
      <c r="A38" s="1"/>
      <c r="C38" s="12"/>
      <c r="D38" s="11"/>
      <c r="E38" s="11"/>
      <c r="F38" s="11"/>
      <c r="G38" s="11"/>
      <c r="H38" s="4"/>
      <c r="I38" s="1"/>
      <c r="K38" s="1"/>
      <c r="M38" s="12"/>
      <c r="N38" s="11"/>
      <c r="O38" s="11"/>
      <c r="P38" s="11"/>
      <c r="Q38" s="11"/>
      <c r="R38" s="4"/>
      <c r="S38" s="1"/>
      <c r="T38" s="1"/>
    </row>
    <row r="39" spans="1:20" x14ac:dyDescent="0.25">
      <c r="A39" s="1"/>
      <c r="B39" s="1"/>
      <c r="C39" s="1"/>
      <c r="D39" s="1"/>
      <c r="E39" s="1"/>
      <c r="F39" s="1"/>
      <c r="G39" s="1"/>
      <c r="H39" s="1"/>
      <c r="I39" s="1"/>
      <c r="K39" s="1"/>
      <c r="L39" s="1"/>
      <c r="M39" s="1"/>
      <c r="N39" s="1"/>
      <c r="O39" s="1"/>
      <c r="P39" s="1"/>
      <c r="Q39" s="1"/>
      <c r="R39" s="1"/>
      <c r="S39" s="1"/>
      <c r="T39" s="1"/>
    </row>
  </sheetData>
  <mergeCells count="120">
    <mergeCell ref="Q14:Q15"/>
    <mergeCell ref="R14:R15"/>
    <mergeCell ref="M20:M21"/>
    <mergeCell ref="N20:N21"/>
    <mergeCell ref="O20:O21"/>
    <mergeCell ref="P20:P21"/>
    <mergeCell ref="Q20:Q21"/>
    <mergeCell ref="R20:R21"/>
    <mergeCell ref="P32:P33"/>
    <mergeCell ref="Q32:Q33"/>
    <mergeCell ref="R32:R33"/>
    <mergeCell ref="Q28:Q29"/>
    <mergeCell ref="R28:R29"/>
    <mergeCell ref="M30:M31"/>
    <mergeCell ref="N30:N31"/>
    <mergeCell ref="O30:O31"/>
    <mergeCell ref="P30:P31"/>
    <mergeCell ref="Q30:Q31"/>
    <mergeCell ref="R30:R31"/>
    <mergeCell ref="M32:M33"/>
    <mergeCell ref="N32:N33"/>
    <mergeCell ref="O32:O33"/>
    <mergeCell ref="H22:H23"/>
    <mergeCell ref="Q22:Q23"/>
    <mergeCell ref="R22:R23"/>
    <mergeCell ref="M24:M25"/>
    <mergeCell ref="N24:N25"/>
    <mergeCell ref="O24:O25"/>
    <mergeCell ref="P24:P25"/>
    <mergeCell ref="Q24:Q25"/>
    <mergeCell ref="R24:R25"/>
    <mergeCell ref="M14:M15"/>
    <mergeCell ref="N14:N15"/>
    <mergeCell ref="O14:O15"/>
    <mergeCell ref="P14:P15"/>
    <mergeCell ref="M22:M23"/>
    <mergeCell ref="N22:N23"/>
    <mergeCell ref="O22:O23"/>
    <mergeCell ref="P22:P23"/>
    <mergeCell ref="M28:M29"/>
    <mergeCell ref="N28:N29"/>
    <mergeCell ref="O28:O29"/>
    <mergeCell ref="P28:P29"/>
    <mergeCell ref="C32:C33"/>
    <mergeCell ref="D32:D33"/>
    <mergeCell ref="E32:E33"/>
    <mergeCell ref="F32:F33"/>
    <mergeCell ref="G32:G33"/>
    <mergeCell ref="H28:H29"/>
    <mergeCell ref="C30:C31"/>
    <mergeCell ref="D30:D31"/>
    <mergeCell ref="E30:E31"/>
    <mergeCell ref="F30:F31"/>
    <mergeCell ref="G30:G31"/>
    <mergeCell ref="H30:H31"/>
    <mergeCell ref="C28:C29"/>
    <mergeCell ref="D28:D29"/>
    <mergeCell ref="E28:E29"/>
    <mergeCell ref="F28:F29"/>
    <mergeCell ref="G28:G29"/>
    <mergeCell ref="H32:H33"/>
    <mergeCell ref="B2:H4"/>
    <mergeCell ref="E10:E11"/>
    <mergeCell ref="B10:B11"/>
    <mergeCell ref="F5:H6"/>
    <mergeCell ref="C14:C15"/>
    <mergeCell ref="D14:D15"/>
    <mergeCell ref="E14:E15"/>
    <mergeCell ref="F14:F15"/>
    <mergeCell ref="G14:G15"/>
    <mergeCell ref="H14:H15"/>
    <mergeCell ref="C5:E6"/>
    <mergeCell ref="B8:H8"/>
    <mergeCell ref="C20:C21"/>
    <mergeCell ref="D20:D21"/>
    <mergeCell ref="E20:E21"/>
    <mergeCell ref="F20:F21"/>
    <mergeCell ref="G20:G21"/>
    <mergeCell ref="H20:H21"/>
    <mergeCell ref="C22:C23"/>
    <mergeCell ref="D22:D23"/>
    <mergeCell ref="E22:E23"/>
    <mergeCell ref="F22:F23"/>
    <mergeCell ref="G22:G23"/>
    <mergeCell ref="B22:B23"/>
    <mergeCell ref="B32:B33"/>
    <mergeCell ref="C10:C11"/>
    <mergeCell ref="D10:D11"/>
    <mergeCell ref="B24:B25"/>
    <mergeCell ref="L20:L21"/>
    <mergeCell ref="F10:F11"/>
    <mergeCell ref="G10:G11"/>
    <mergeCell ref="H10:H11"/>
    <mergeCell ref="L14:L15"/>
    <mergeCell ref="L22:L23"/>
    <mergeCell ref="L24:L25"/>
    <mergeCell ref="L28:L29"/>
    <mergeCell ref="L30:L31"/>
    <mergeCell ref="L32:L33"/>
    <mergeCell ref="B14:B15"/>
    <mergeCell ref="B20:B21"/>
    <mergeCell ref="B28:B29"/>
    <mergeCell ref="B30:B31"/>
    <mergeCell ref="C24:C25"/>
    <mergeCell ref="D24:D25"/>
    <mergeCell ref="E24:E25"/>
    <mergeCell ref="F24:F25"/>
    <mergeCell ref="G24:G25"/>
    <mergeCell ref="H24:H25"/>
    <mergeCell ref="L2:R4"/>
    <mergeCell ref="M5:O6"/>
    <mergeCell ref="P5:R6"/>
    <mergeCell ref="L8:R8"/>
    <mergeCell ref="L10:L11"/>
    <mergeCell ref="M10:M11"/>
    <mergeCell ref="N10:N11"/>
    <mergeCell ref="O10:O11"/>
    <mergeCell ref="P10:P11"/>
    <mergeCell ref="Q10:Q11"/>
    <mergeCell ref="R10:R11"/>
  </mergeCells>
  <pageMargins left="0.5" right="0.5" top="0.5" bottom="0.5" header="0.3" footer="0.3"/>
  <pageSetup orientation="landscape" r:id="rId1"/>
  <headerFooter>
    <oddFooter>Page &amp;P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8"/>
  <sheetViews>
    <sheetView zoomScaleNormal="100" workbookViewId="0">
      <selection activeCell="B7" sqref="B7"/>
    </sheetView>
  </sheetViews>
  <sheetFormatPr defaultRowHeight="15" x14ac:dyDescent="0.25"/>
  <cols>
    <col min="1" max="1" width="3.7109375" customWidth="1"/>
    <col min="2" max="2" width="8.7109375" customWidth="1"/>
    <col min="3" max="13" width="10.7109375" customWidth="1"/>
    <col min="14" max="14" width="3.7109375" customWidth="1"/>
    <col min="15" max="15" width="2.7109375" customWidth="1"/>
    <col min="16" max="16" width="3.7109375" customWidth="1"/>
    <col min="17" max="17" width="8.7109375" customWidth="1"/>
    <col min="18" max="28" width="10.7109375" customWidth="1"/>
    <col min="29" max="29" width="3.7109375" customWidth="1"/>
  </cols>
  <sheetData>
    <row r="1" spans="1:29" ht="15" customHeight="1" x14ac:dyDescent="0.25">
      <c r="A1" s="1"/>
      <c r="B1" s="1"/>
      <c r="C1" s="1"/>
      <c r="D1" s="1"/>
      <c r="E1" s="1"/>
      <c r="F1" s="1"/>
      <c r="G1" s="1"/>
      <c r="H1" s="1"/>
      <c r="I1" s="1"/>
      <c r="J1" s="1"/>
      <c r="K1" s="1"/>
      <c r="L1" s="1"/>
      <c r="M1" s="1"/>
      <c r="N1" s="1"/>
      <c r="P1" s="1"/>
      <c r="Q1" s="1"/>
      <c r="R1" s="1"/>
      <c r="S1" s="1"/>
      <c r="T1" s="1"/>
      <c r="U1" s="1"/>
      <c r="V1" s="1"/>
      <c r="W1" s="1"/>
      <c r="X1" s="1"/>
      <c r="Y1" s="1"/>
      <c r="Z1" s="1"/>
      <c r="AA1" s="1"/>
      <c r="AB1" s="1"/>
      <c r="AC1" s="1"/>
    </row>
    <row r="2" spans="1:29" ht="15" customHeight="1" x14ac:dyDescent="0.25">
      <c r="A2" s="1"/>
      <c r="B2" s="49" t="s">
        <v>18</v>
      </c>
      <c r="C2" s="49"/>
      <c r="D2" s="49"/>
      <c r="E2" s="49"/>
      <c r="F2" s="49"/>
      <c r="G2" s="49"/>
      <c r="H2" s="50"/>
      <c r="I2" s="50"/>
      <c r="J2" s="50"/>
      <c r="K2" s="50"/>
      <c r="L2" s="50"/>
      <c r="M2" s="50"/>
      <c r="N2" s="1"/>
      <c r="P2" s="1"/>
      <c r="Q2" s="49" t="s">
        <v>18</v>
      </c>
      <c r="R2" s="49"/>
      <c r="S2" s="49"/>
      <c r="T2" s="49"/>
      <c r="U2" s="49"/>
      <c r="V2" s="49"/>
      <c r="W2" s="50"/>
      <c r="X2" s="50"/>
      <c r="Y2" s="50"/>
      <c r="Z2" s="50"/>
      <c r="AA2" s="50"/>
      <c r="AB2" s="50"/>
      <c r="AC2" s="1"/>
    </row>
    <row r="3" spans="1:29" ht="15" customHeight="1" x14ac:dyDescent="0.25">
      <c r="A3" s="1"/>
      <c r="B3" s="50"/>
      <c r="C3" s="50"/>
      <c r="D3" s="50"/>
      <c r="E3" s="50"/>
      <c r="F3" s="50"/>
      <c r="G3" s="50"/>
      <c r="H3" s="50"/>
      <c r="I3" s="50"/>
      <c r="J3" s="50"/>
      <c r="K3" s="50"/>
      <c r="L3" s="50"/>
      <c r="M3" s="50"/>
      <c r="N3" s="1"/>
      <c r="P3" s="1"/>
      <c r="Q3" s="50"/>
      <c r="R3" s="50"/>
      <c r="S3" s="50"/>
      <c r="T3" s="50"/>
      <c r="U3" s="50"/>
      <c r="V3" s="50"/>
      <c r="W3" s="50"/>
      <c r="X3" s="50"/>
      <c r="Y3" s="50"/>
      <c r="Z3" s="50"/>
      <c r="AA3" s="50"/>
      <c r="AB3" s="50"/>
      <c r="AC3" s="1"/>
    </row>
    <row r="4" spans="1:29" ht="15" customHeight="1" x14ac:dyDescent="0.25">
      <c r="A4" s="1"/>
      <c r="B4" s="50"/>
      <c r="C4" s="50"/>
      <c r="D4" s="50"/>
      <c r="E4" s="50"/>
      <c r="F4" s="50"/>
      <c r="G4" s="50"/>
      <c r="H4" s="50"/>
      <c r="I4" s="50"/>
      <c r="J4" s="50"/>
      <c r="K4" s="50"/>
      <c r="L4" s="50"/>
      <c r="M4" s="50"/>
      <c r="N4" s="1"/>
      <c r="P4" s="1"/>
      <c r="Q4" s="50"/>
      <c r="R4" s="50"/>
      <c r="S4" s="50"/>
      <c r="T4" s="50"/>
      <c r="U4" s="50"/>
      <c r="V4" s="50"/>
      <c r="W4" s="50"/>
      <c r="X4" s="50"/>
      <c r="Y4" s="50"/>
      <c r="Z4" s="50"/>
      <c r="AA4" s="50"/>
      <c r="AB4" s="50"/>
      <c r="AC4" s="1"/>
    </row>
    <row r="5" spans="1:29" ht="15" customHeight="1" x14ac:dyDescent="0.25">
      <c r="A5" s="1"/>
      <c r="B5" s="3"/>
      <c r="C5" s="3"/>
      <c r="D5" s="3"/>
      <c r="E5" s="60" t="s">
        <v>0</v>
      </c>
      <c r="F5" s="50"/>
      <c r="G5" s="50"/>
      <c r="H5" s="50"/>
      <c r="I5" s="99"/>
      <c r="J5" s="62" t="str">
        <f>'General S1'!E5</f>
        <v>Generic Resource LLC</v>
      </c>
      <c r="K5" s="100"/>
      <c r="L5" s="100"/>
      <c r="M5" s="100"/>
      <c r="N5" s="1"/>
      <c r="P5" s="1"/>
      <c r="Q5" s="3"/>
      <c r="R5" s="3"/>
      <c r="S5" s="3"/>
      <c r="T5" s="60" t="s">
        <v>0</v>
      </c>
      <c r="U5" s="50"/>
      <c r="V5" s="50"/>
      <c r="W5" s="50"/>
      <c r="X5" s="99"/>
      <c r="Y5" s="62" t="str">
        <f>J5</f>
        <v>Generic Resource LLC</v>
      </c>
      <c r="Z5" s="100"/>
      <c r="AA5" s="100"/>
      <c r="AB5" s="100"/>
      <c r="AC5" s="1"/>
    </row>
    <row r="6" spans="1:29" ht="15" customHeight="1" x14ac:dyDescent="0.25">
      <c r="A6" s="1"/>
      <c r="B6" s="3"/>
      <c r="C6" s="3"/>
      <c r="D6" s="3"/>
      <c r="E6" s="50"/>
      <c r="F6" s="50"/>
      <c r="G6" s="50"/>
      <c r="H6" s="50"/>
      <c r="I6" s="99"/>
      <c r="J6" s="100"/>
      <c r="K6" s="100"/>
      <c r="L6" s="100"/>
      <c r="M6" s="100"/>
      <c r="N6" s="1"/>
      <c r="P6" s="1"/>
      <c r="Q6" s="3"/>
      <c r="R6" s="3"/>
      <c r="S6" s="3"/>
      <c r="T6" s="50"/>
      <c r="U6" s="50"/>
      <c r="V6" s="50"/>
      <c r="W6" s="50"/>
      <c r="X6" s="99"/>
      <c r="Y6" s="100"/>
      <c r="Z6" s="100"/>
      <c r="AA6" s="100"/>
      <c r="AB6" s="100"/>
      <c r="AC6" s="1"/>
    </row>
    <row r="7" spans="1:29" ht="15" customHeight="1" x14ac:dyDescent="0.25">
      <c r="A7" s="1"/>
      <c r="B7" s="3"/>
      <c r="C7" s="3"/>
      <c r="D7" s="3"/>
      <c r="E7" s="3"/>
      <c r="F7" s="3"/>
      <c r="G7" s="3"/>
      <c r="H7" s="12"/>
      <c r="I7" s="11"/>
      <c r="J7" s="11"/>
      <c r="K7" s="11"/>
      <c r="L7" s="11"/>
      <c r="M7" s="4"/>
      <c r="N7" s="1"/>
      <c r="P7" s="1"/>
      <c r="Q7" s="3"/>
      <c r="R7" s="3"/>
      <c r="S7" s="3"/>
      <c r="T7" s="3"/>
      <c r="U7" s="3"/>
      <c r="V7" s="3"/>
      <c r="W7" s="12"/>
      <c r="X7" s="11"/>
      <c r="Y7" s="11"/>
      <c r="Z7" s="11"/>
      <c r="AA7" s="11"/>
      <c r="AB7" s="4"/>
      <c r="AC7" s="1"/>
    </row>
    <row r="8" spans="1:29" ht="15" customHeight="1" x14ac:dyDescent="0.25">
      <c r="A8" s="1"/>
      <c r="B8" s="58" t="s">
        <v>100</v>
      </c>
      <c r="C8" s="58"/>
      <c r="D8" s="58"/>
      <c r="E8" s="58"/>
      <c r="F8" s="58"/>
      <c r="G8" s="58"/>
      <c r="H8" s="89"/>
      <c r="I8" s="89"/>
      <c r="J8" s="89"/>
      <c r="K8" s="89"/>
      <c r="L8" s="89"/>
      <c r="M8" s="89"/>
      <c r="N8" s="1"/>
      <c r="P8" s="1"/>
      <c r="Q8" s="58" t="s">
        <v>101</v>
      </c>
      <c r="R8" s="58"/>
      <c r="S8" s="58"/>
      <c r="T8" s="58"/>
      <c r="U8" s="58"/>
      <c r="V8" s="58"/>
      <c r="W8" s="89"/>
      <c r="X8" s="89"/>
      <c r="Y8" s="89"/>
      <c r="Z8" s="89"/>
      <c r="AA8" s="89"/>
      <c r="AB8" s="89"/>
      <c r="AC8" s="1"/>
    </row>
    <row r="9" spans="1:29" ht="15" customHeight="1" x14ac:dyDescent="0.25">
      <c r="A9" s="1"/>
      <c r="B9" s="3"/>
      <c r="C9" s="3"/>
      <c r="D9" s="3"/>
      <c r="E9" s="3"/>
      <c r="F9" s="3"/>
      <c r="G9" s="3"/>
      <c r="H9" s="12"/>
      <c r="I9" s="11"/>
      <c r="J9" s="11"/>
      <c r="K9" s="11"/>
      <c r="L9" s="11"/>
      <c r="M9" s="4"/>
      <c r="N9" s="1"/>
      <c r="P9" s="1"/>
      <c r="Q9" s="3"/>
      <c r="R9" s="3"/>
      <c r="S9" s="3"/>
      <c r="T9" s="3"/>
      <c r="U9" s="3"/>
      <c r="V9" s="3"/>
      <c r="W9" s="12"/>
      <c r="X9" s="11"/>
      <c r="Y9" s="11"/>
      <c r="Z9" s="11"/>
      <c r="AA9" s="11"/>
      <c r="AB9" s="4"/>
      <c r="AC9" s="1"/>
    </row>
    <row r="10" spans="1:29" ht="15" customHeight="1" x14ac:dyDescent="0.25">
      <c r="A10" s="1"/>
      <c r="B10" s="101" t="s">
        <v>80</v>
      </c>
      <c r="C10" s="101" t="s">
        <v>81</v>
      </c>
      <c r="D10" s="101" t="s">
        <v>82</v>
      </c>
      <c r="E10" s="101" t="s">
        <v>83</v>
      </c>
      <c r="F10" s="101" t="s">
        <v>84</v>
      </c>
      <c r="G10" s="101" t="s">
        <v>85</v>
      </c>
      <c r="H10" s="101" t="s">
        <v>86</v>
      </c>
      <c r="I10" s="102" t="s">
        <v>87</v>
      </c>
      <c r="J10" s="102" t="s">
        <v>88</v>
      </c>
      <c r="K10" s="101" t="s">
        <v>89</v>
      </c>
      <c r="L10" s="101" t="s">
        <v>90</v>
      </c>
      <c r="M10" s="102" t="s">
        <v>92</v>
      </c>
      <c r="N10" s="1"/>
      <c r="P10" s="1"/>
      <c r="Q10" s="101" t="s">
        <v>80</v>
      </c>
      <c r="R10" s="101" t="s">
        <v>81</v>
      </c>
      <c r="S10" s="101" t="s">
        <v>82</v>
      </c>
      <c r="T10" s="101" t="s">
        <v>83</v>
      </c>
      <c r="U10" s="101" t="s">
        <v>84</v>
      </c>
      <c r="V10" s="101" t="s">
        <v>85</v>
      </c>
      <c r="W10" s="101" t="s">
        <v>86</v>
      </c>
      <c r="X10" s="102" t="s">
        <v>87</v>
      </c>
      <c r="Y10" s="102" t="s">
        <v>88</v>
      </c>
      <c r="Z10" s="101" t="s">
        <v>89</v>
      </c>
      <c r="AA10" s="101" t="s">
        <v>90</v>
      </c>
      <c r="AB10" s="102" t="s">
        <v>92</v>
      </c>
      <c r="AC10" s="1"/>
    </row>
    <row r="11" spans="1:29" ht="15" customHeight="1" x14ac:dyDescent="0.25">
      <c r="A11" s="1"/>
      <c r="B11" s="101"/>
      <c r="C11" s="101"/>
      <c r="D11" s="101"/>
      <c r="E11" s="101"/>
      <c r="F11" s="101"/>
      <c r="G11" s="101"/>
      <c r="H11" s="101"/>
      <c r="I11" s="102"/>
      <c r="J11" s="102"/>
      <c r="K11" s="101"/>
      <c r="L11" s="101"/>
      <c r="M11" s="102" t="s">
        <v>91</v>
      </c>
      <c r="N11" s="1"/>
      <c r="P11" s="1"/>
      <c r="Q11" s="101"/>
      <c r="R11" s="101"/>
      <c r="S11" s="101"/>
      <c r="T11" s="101"/>
      <c r="U11" s="101"/>
      <c r="V11" s="101"/>
      <c r="W11" s="101"/>
      <c r="X11" s="102"/>
      <c r="Y11" s="102"/>
      <c r="Z11" s="101"/>
      <c r="AA11" s="101"/>
      <c r="AB11" s="102" t="s">
        <v>91</v>
      </c>
      <c r="AC11" s="1"/>
    </row>
    <row r="12" spans="1:29" ht="15" customHeight="1" x14ac:dyDescent="0.25">
      <c r="A12" s="1"/>
      <c r="B12" s="101"/>
      <c r="C12" s="101"/>
      <c r="D12" s="101"/>
      <c r="E12" s="101"/>
      <c r="F12" s="101"/>
      <c r="G12" s="101"/>
      <c r="H12" s="101"/>
      <c r="I12" s="102"/>
      <c r="J12" s="102"/>
      <c r="K12" s="101"/>
      <c r="L12" s="101"/>
      <c r="M12" s="102"/>
      <c r="N12" s="1"/>
      <c r="P12" s="1"/>
      <c r="Q12" s="101"/>
      <c r="R12" s="101"/>
      <c r="S12" s="101"/>
      <c r="T12" s="101"/>
      <c r="U12" s="101"/>
      <c r="V12" s="101"/>
      <c r="W12" s="101"/>
      <c r="X12" s="102"/>
      <c r="Y12" s="102"/>
      <c r="Z12" s="101"/>
      <c r="AA12" s="101"/>
      <c r="AB12" s="102"/>
      <c r="AC12" s="1"/>
    </row>
    <row r="13" spans="1:29" ht="15" customHeight="1" x14ac:dyDescent="0.25">
      <c r="A13" s="1"/>
      <c r="B13" s="101"/>
      <c r="C13" s="101"/>
      <c r="D13" s="101"/>
      <c r="E13" s="101"/>
      <c r="F13" s="101"/>
      <c r="G13" s="101"/>
      <c r="H13" s="101"/>
      <c r="I13" s="102"/>
      <c r="J13" s="102"/>
      <c r="K13" s="101"/>
      <c r="L13" s="101"/>
      <c r="M13" s="102"/>
      <c r="N13" s="1"/>
      <c r="P13" s="1"/>
      <c r="Q13" s="101"/>
      <c r="R13" s="101"/>
      <c r="S13" s="101"/>
      <c r="T13" s="101"/>
      <c r="U13" s="101"/>
      <c r="V13" s="101"/>
      <c r="W13" s="101"/>
      <c r="X13" s="102"/>
      <c r="Y13" s="102"/>
      <c r="Z13" s="101"/>
      <c r="AA13" s="101"/>
      <c r="AB13" s="102"/>
      <c r="AC13" s="1"/>
    </row>
    <row r="14" spans="1:29" ht="15" customHeight="1" x14ac:dyDescent="0.25">
      <c r="A14" s="1"/>
      <c r="B14" s="17"/>
      <c r="C14" s="17"/>
      <c r="D14" s="17"/>
      <c r="E14" s="17"/>
      <c r="F14" s="17"/>
      <c r="G14" s="17"/>
      <c r="H14" s="18"/>
      <c r="I14" s="18"/>
      <c r="J14" s="18"/>
      <c r="K14" s="18"/>
      <c r="L14" s="18"/>
      <c r="M14" s="18"/>
      <c r="N14" s="1"/>
      <c r="P14" s="1"/>
      <c r="Q14" s="17"/>
      <c r="R14" s="17"/>
      <c r="S14" s="17"/>
      <c r="T14" s="17"/>
      <c r="U14" s="17"/>
      <c r="V14" s="17"/>
      <c r="W14" s="18"/>
      <c r="X14" s="18"/>
      <c r="Y14" s="18"/>
      <c r="Z14" s="18"/>
      <c r="AA14" s="18"/>
      <c r="AB14" s="18"/>
      <c r="AC14" s="1"/>
    </row>
    <row r="15" spans="1:29" ht="15" customHeight="1" x14ac:dyDescent="0.25">
      <c r="A15" s="1"/>
      <c r="B15" s="19"/>
      <c r="C15" s="19"/>
      <c r="D15" s="19"/>
      <c r="E15" s="19"/>
      <c r="F15" s="19"/>
      <c r="G15" s="19"/>
      <c r="H15" s="18"/>
      <c r="I15" s="18"/>
      <c r="J15" s="18"/>
      <c r="K15" s="18"/>
      <c r="L15" s="18"/>
      <c r="M15" s="18"/>
      <c r="N15" s="1"/>
      <c r="P15" s="1"/>
      <c r="Q15" s="19"/>
      <c r="R15" s="19"/>
      <c r="S15" s="19"/>
      <c r="T15" s="19"/>
      <c r="U15" s="19"/>
      <c r="V15" s="19"/>
      <c r="W15" s="18"/>
      <c r="X15" s="18"/>
      <c r="Y15" s="18"/>
      <c r="Z15" s="18"/>
      <c r="AA15" s="18"/>
      <c r="AB15" s="18"/>
      <c r="AC15" s="1"/>
    </row>
    <row r="16" spans="1:29" ht="15" customHeight="1" x14ac:dyDescent="0.25">
      <c r="A16" s="1"/>
      <c r="B16" s="17"/>
      <c r="C16" s="17"/>
      <c r="D16" s="17"/>
      <c r="E16" s="17"/>
      <c r="F16" s="17"/>
      <c r="G16" s="17"/>
      <c r="H16" s="18"/>
      <c r="I16" s="18"/>
      <c r="J16" s="18"/>
      <c r="K16" s="18"/>
      <c r="L16" s="18"/>
      <c r="M16" s="18"/>
      <c r="N16" s="1"/>
      <c r="P16" s="1"/>
      <c r="Q16" s="17"/>
      <c r="R16" s="17"/>
      <c r="S16" s="17"/>
      <c r="T16" s="17"/>
      <c r="U16" s="17"/>
      <c r="V16" s="17"/>
      <c r="W16" s="18"/>
      <c r="X16" s="18"/>
      <c r="Y16" s="18"/>
      <c r="Z16" s="18"/>
      <c r="AA16" s="18"/>
      <c r="AB16" s="18"/>
      <c r="AC16" s="1"/>
    </row>
    <row r="17" spans="1:29" ht="15" customHeight="1" x14ac:dyDescent="0.25">
      <c r="A17" s="1"/>
      <c r="B17" s="17"/>
      <c r="C17" s="17"/>
      <c r="D17" s="17"/>
      <c r="E17" s="17"/>
      <c r="F17" s="17"/>
      <c r="G17" s="17"/>
      <c r="H17" s="18"/>
      <c r="I17" s="18"/>
      <c r="J17" s="18"/>
      <c r="K17" s="18"/>
      <c r="L17" s="18"/>
      <c r="M17" s="18"/>
      <c r="N17" s="1"/>
      <c r="P17" s="1"/>
      <c r="Q17" s="17"/>
      <c r="R17" s="17"/>
      <c r="S17" s="17"/>
      <c r="T17" s="17"/>
      <c r="U17" s="17"/>
      <c r="V17" s="17"/>
      <c r="W17" s="18"/>
      <c r="X17" s="18"/>
      <c r="Y17" s="18"/>
      <c r="Z17" s="18"/>
      <c r="AA17" s="18"/>
      <c r="AB17" s="18"/>
      <c r="AC17" s="1"/>
    </row>
    <row r="18" spans="1:29" ht="15" customHeight="1" x14ac:dyDescent="0.25">
      <c r="A18" s="1"/>
      <c r="B18" s="17"/>
      <c r="C18" s="17"/>
      <c r="D18" s="17"/>
      <c r="E18" s="17"/>
      <c r="F18" s="17"/>
      <c r="G18" s="17"/>
      <c r="H18" s="18"/>
      <c r="I18" s="18"/>
      <c r="J18" s="18"/>
      <c r="K18" s="18"/>
      <c r="L18" s="18"/>
      <c r="M18" s="18"/>
      <c r="N18" s="1"/>
      <c r="P18" s="1"/>
      <c r="Q18" s="17"/>
      <c r="R18" s="17"/>
      <c r="S18" s="17"/>
      <c r="T18" s="17"/>
      <c r="U18" s="17"/>
      <c r="V18" s="17"/>
      <c r="W18" s="18"/>
      <c r="X18" s="18"/>
      <c r="Y18" s="18"/>
      <c r="Z18" s="18"/>
      <c r="AA18" s="18"/>
      <c r="AB18" s="18"/>
      <c r="AC18" s="1"/>
    </row>
    <row r="19" spans="1:29" ht="15" customHeight="1" x14ac:dyDescent="0.25">
      <c r="A19" s="1"/>
      <c r="B19" s="17"/>
      <c r="C19" s="17"/>
      <c r="D19" s="17"/>
      <c r="E19" s="17"/>
      <c r="F19" s="17"/>
      <c r="G19" s="17"/>
      <c r="H19" s="18"/>
      <c r="I19" s="18"/>
      <c r="J19" s="18"/>
      <c r="K19" s="18"/>
      <c r="L19" s="18"/>
      <c r="M19" s="18"/>
      <c r="N19" s="1"/>
      <c r="P19" s="1"/>
      <c r="Q19" s="17"/>
      <c r="R19" s="17"/>
      <c r="S19" s="17"/>
      <c r="T19" s="17"/>
      <c r="U19" s="17"/>
      <c r="V19" s="17"/>
      <c r="W19" s="18"/>
      <c r="X19" s="18"/>
      <c r="Y19" s="18"/>
      <c r="Z19" s="18"/>
      <c r="AA19" s="18"/>
      <c r="AB19" s="18"/>
      <c r="AC19" s="1"/>
    </row>
    <row r="20" spans="1:29" ht="15" customHeight="1" x14ac:dyDescent="0.25">
      <c r="A20" s="1"/>
      <c r="B20" s="17"/>
      <c r="C20" s="17"/>
      <c r="D20" s="17"/>
      <c r="E20" s="17"/>
      <c r="F20" s="17"/>
      <c r="G20" s="17"/>
      <c r="H20" s="18"/>
      <c r="I20" s="18"/>
      <c r="J20" s="18"/>
      <c r="K20" s="18"/>
      <c r="L20" s="18"/>
      <c r="M20" s="18"/>
      <c r="N20" s="1"/>
      <c r="P20" s="1"/>
      <c r="Q20" s="17"/>
      <c r="R20" s="17"/>
      <c r="S20" s="17"/>
      <c r="T20" s="17"/>
      <c r="U20" s="17"/>
      <c r="V20" s="17"/>
      <c r="W20" s="18"/>
      <c r="X20" s="18"/>
      <c r="Y20" s="18"/>
      <c r="Z20" s="18"/>
      <c r="AA20" s="18"/>
      <c r="AB20" s="18"/>
      <c r="AC20" s="1"/>
    </row>
    <row r="21" spans="1:29" ht="15" customHeight="1" x14ac:dyDescent="0.25">
      <c r="A21" s="1"/>
      <c r="B21" s="19"/>
      <c r="C21" s="19"/>
      <c r="D21" s="19"/>
      <c r="E21" s="19"/>
      <c r="F21" s="19"/>
      <c r="G21" s="19"/>
      <c r="H21" s="18"/>
      <c r="I21" s="18"/>
      <c r="J21" s="18"/>
      <c r="K21" s="18"/>
      <c r="L21" s="18"/>
      <c r="M21" s="18"/>
      <c r="N21" s="1"/>
      <c r="P21" s="1"/>
      <c r="Q21" s="19"/>
      <c r="R21" s="19"/>
      <c r="S21" s="19"/>
      <c r="T21" s="19"/>
      <c r="U21" s="19"/>
      <c r="V21" s="19"/>
      <c r="W21" s="18"/>
      <c r="X21" s="18"/>
      <c r="Y21" s="18"/>
      <c r="Z21" s="18"/>
      <c r="AA21" s="18"/>
      <c r="AB21" s="18"/>
      <c r="AC21" s="1"/>
    </row>
    <row r="22" spans="1:29" ht="15" customHeight="1" x14ac:dyDescent="0.25">
      <c r="A22" s="1"/>
      <c r="B22" s="17"/>
      <c r="C22" s="17"/>
      <c r="D22" s="17"/>
      <c r="E22" s="17"/>
      <c r="F22" s="17"/>
      <c r="G22" s="17"/>
      <c r="H22" s="18"/>
      <c r="I22" s="18"/>
      <c r="J22" s="18"/>
      <c r="K22" s="18"/>
      <c r="L22" s="18"/>
      <c r="M22" s="18"/>
      <c r="N22" s="1"/>
      <c r="P22" s="1"/>
      <c r="Q22" s="17"/>
      <c r="R22" s="17"/>
      <c r="S22" s="17"/>
      <c r="T22" s="17"/>
      <c r="U22" s="17"/>
      <c r="V22" s="17"/>
      <c r="W22" s="18"/>
      <c r="X22" s="18"/>
      <c r="Y22" s="18"/>
      <c r="Z22" s="18"/>
      <c r="AA22" s="18"/>
      <c r="AB22" s="18"/>
      <c r="AC22" s="1"/>
    </row>
    <row r="23" spans="1:29" ht="15" customHeight="1" x14ac:dyDescent="0.25">
      <c r="A23" s="1"/>
      <c r="B23" s="19"/>
      <c r="C23" s="19"/>
      <c r="D23" s="19"/>
      <c r="E23" s="19"/>
      <c r="F23" s="19"/>
      <c r="G23" s="19"/>
      <c r="H23" s="18"/>
      <c r="I23" s="18"/>
      <c r="J23" s="18"/>
      <c r="K23" s="18"/>
      <c r="L23" s="18"/>
      <c r="M23" s="18"/>
      <c r="N23" s="1"/>
      <c r="P23" s="1"/>
      <c r="Q23" s="19"/>
      <c r="R23" s="19"/>
      <c r="S23" s="19"/>
      <c r="T23" s="19"/>
      <c r="U23" s="19"/>
      <c r="V23" s="19"/>
      <c r="W23" s="18"/>
      <c r="X23" s="18"/>
      <c r="Y23" s="18"/>
      <c r="Z23" s="18"/>
      <c r="AA23" s="18"/>
      <c r="AB23" s="18"/>
      <c r="AC23" s="1"/>
    </row>
    <row r="24" spans="1:29" ht="15" customHeight="1" x14ac:dyDescent="0.25">
      <c r="A24" s="1"/>
      <c r="B24" s="17"/>
      <c r="C24" s="17"/>
      <c r="D24" s="17"/>
      <c r="E24" s="17"/>
      <c r="F24" s="17"/>
      <c r="G24" s="17"/>
      <c r="H24" s="18"/>
      <c r="I24" s="18"/>
      <c r="J24" s="18"/>
      <c r="K24" s="18"/>
      <c r="L24" s="18"/>
      <c r="M24" s="18"/>
      <c r="N24" s="1"/>
      <c r="P24" s="1"/>
      <c r="Q24" s="17"/>
      <c r="R24" s="17"/>
      <c r="S24" s="17"/>
      <c r="T24" s="17"/>
      <c r="U24" s="17"/>
      <c r="V24" s="17"/>
      <c r="W24" s="18"/>
      <c r="X24" s="18"/>
      <c r="Y24" s="18"/>
      <c r="Z24" s="18"/>
      <c r="AA24" s="18"/>
      <c r="AB24" s="18"/>
      <c r="AC24" s="1"/>
    </row>
    <row r="25" spans="1:29" ht="15" customHeight="1" x14ac:dyDescent="0.25">
      <c r="A25" s="1"/>
      <c r="B25" s="19"/>
      <c r="C25" s="19"/>
      <c r="D25" s="19"/>
      <c r="E25" s="19"/>
      <c r="F25" s="19"/>
      <c r="G25" s="19"/>
      <c r="H25" s="18"/>
      <c r="I25" s="18"/>
      <c r="J25" s="18"/>
      <c r="K25" s="18"/>
      <c r="L25" s="18"/>
      <c r="M25" s="18"/>
      <c r="N25" s="1"/>
      <c r="P25" s="1"/>
      <c r="Q25" s="19"/>
      <c r="R25" s="19"/>
      <c r="S25" s="19"/>
      <c r="T25" s="19"/>
      <c r="U25" s="19"/>
      <c r="V25" s="19"/>
      <c r="W25" s="18"/>
      <c r="X25" s="18"/>
      <c r="Y25" s="18"/>
      <c r="Z25" s="18"/>
      <c r="AA25" s="18"/>
      <c r="AB25" s="18"/>
      <c r="AC25" s="1"/>
    </row>
    <row r="26" spans="1:29" ht="15" customHeight="1" x14ac:dyDescent="0.25">
      <c r="A26" s="1"/>
      <c r="B26" s="17"/>
      <c r="C26" s="17"/>
      <c r="D26" s="17"/>
      <c r="E26" s="17"/>
      <c r="F26" s="17"/>
      <c r="G26" s="17"/>
      <c r="H26" s="18"/>
      <c r="I26" s="18"/>
      <c r="J26" s="18"/>
      <c r="K26" s="18"/>
      <c r="L26" s="18"/>
      <c r="M26" s="18"/>
      <c r="N26" s="1"/>
      <c r="P26" s="1"/>
      <c r="Q26" s="17"/>
      <c r="R26" s="17"/>
      <c r="S26" s="17"/>
      <c r="T26" s="17"/>
      <c r="U26" s="17"/>
      <c r="V26" s="17"/>
      <c r="W26" s="18"/>
      <c r="X26" s="18"/>
      <c r="Y26" s="18"/>
      <c r="Z26" s="18"/>
      <c r="AA26" s="18"/>
      <c r="AB26" s="18"/>
      <c r="AC26" s="1"/>
    </row>
    <row r="27" spans="1:29" ht="15" customHeight="1" x14ac:dyDescent="0.25">
      <c r="A27" s="1"/>
      <c r="B27" s="17"/>
      <c r="C27" s="17"/>
      <c r="D27" s="17"/>
      <c r="E27" s="17"/>
      <c r="F27" s="17"/>
      <c r="G27" s="17"/>
      <c r="H27" s="18"/>
      <c r="I27" s="18"/>
      <c r="J27" s="18"/>
      <c r="K27" s="18"/>
      <c r="L27" s="18"/>
      <c r="M27" s="18"/>
      <c r="N27" s="1"/>
      <c r="P27" s="1"/>
      <c r="Q27" s="17"/>
      <c r="R27" s="17"/>
      <c r="S27" s="17"/>
      <c r="T27" s="17"/>
      <c r="U27" s="17"/>
      <c r="V27" s="17"/>
      <c r="W27" s="18"/>
      <c r="X27" s="18"/>
      <c r="Y27" s="18"/>
      <c r="Z27" s="18"/>
      <c r="AA27" s="18"/>
      <c r="AB27" s="18"/>
      <c r="AC27" s="1"/>
    </row>
    <row r="28" spans="1:29" ht="15" customHeight="1" x14ac:dyDescent="0.25">
      <c r="A28" s="1"/>
      <c r="B28" s="17"/>
      <c r="C28" s="17"/>
      <c r="D28" s="17"/>
      <c r="E28" s="17"/>
      <c r="F28" s="17"/>
      <c r="G28" s="17"/>
      <c r="H28" s="18"/>
      <c r="I28" s="18"/>
      <c r="J28" s="18"/>
      <c r="K28" s="18"/>
      <c r="L28" s="18"/>
      <c r="M28" s="18"/>
      <c r="N28" s="1"/>
      <c r="P28" s="1"/>
      <c r="Q28" s="17"/>
      <c r="R28" s="17"/>
      <c r="S28" s="17"/>
      <c r="T28" s="17"/>
      <c r="U28" s="17"/>
      <c r="V28" s="17"/>
      <c r="W28" s="18"/>
      <c r="X28" s="18"/>
      <c r="Y28" s="18"/>
      <c r="Z28" s="18"/>
      <c r="AA28" s="18"/>
      <c r="AB28" s="18"/>
      <c r="AC28" s="1"/>
    </row>
    <row r="29" spans="1:29" ht="15" customHeight="1" x14ac:dyDescent="0.25">
      <c r="A29" s="1"/>
      <c r="B29" s="19"/>
      <c r="C29" s="19"/>
      <c r="D29" s="19"/>
      <c r="E29" s="19"/>
      <c r="F29" s="19"/>
      <c r="G29" s="19"/>
      <c r="H29" s="18"/>
      <c r="I29" s="18"/>
      <c r="J29" s="18"/>
      <c r="K29" s="18"/>
      <c r="L29" s="18"/>
      <c r="M29" s="18"/>
      <c r="N29" s="1"/>
      <c r="P29" s="1"/>
      <c r="Q29" s="19"/>
      <c r="R29" s="19"/>
      <c r="S29" s="19"/>
      <c r="T29" s="19"/>
      <c r="U29" s="19"/>
      <c r="V29" s="19"/>
      <c r="W29" s="18"/>
      <c r="X29" s="18"/>
      <c r="Y29" s="18"/>
      <c r="Z29" s="18"/>
      <c r="AA29" s="18"/>
      <c r="AB29" s="18"/>
      <c r="AC29" s="1"/>
    </row>
    <row r="30" spans="1:29" ht="15" customHeight="1" x14ac:dyDescent="0.25">
      <c r="A30" s="1"/>
      <c r="B30" s="17"/>
      <c r="C30" s="17"/>
      <c r="D30" s="17"/>
      <c r="E30" s="17"/>
      <c r="F30" s="17"/>
      <c r="G30" s="17"/>
      <c r="H30" s="18"/>
      <c r="I30" s="18"/>
      <c r="J30" s="18"/>
      <c r="K30" s="18"/>
      <c r="L30" s="18"/>
      <c r="M30" s="18"/>
      <c r="N30" s="1"/>
      <c r="P30" s="1"/>
      <c r="Q30" s="17"/>
      <c r="R30" s="17"/>
      <c r="S30" s="17"/>
      <c r="T30" s="17"/>
      <c r="U30" s="17"/>
      <c r="V30" s="17"/>
      <c r="W30" s="18"/>
      <c r="X30" s="18"/>
      <c r="Y30" s="18"/>
      <c r="Z30" s="18"/>
      <c r="AA30" s="18"/>
      <c r="AB30" s="18"/>
      <c r="AC30" s="1"/>
    </row>
    <row r="31" spans="1:29" ht="15" customHeight="1" x14ac:dyDescent="0.25">
      <c r="A31" s="1"/>
      <c r="B31" s="19"/>
      <c r="C31" s="19"/>
      <c r="D31" s="19"/>
      <c r="E31" s="19"/>
      <c r="F31" s="19"/>
      <c r="G31" s="19"/>
      <c r="H31" s="18"/>
      <c r="I31" s="18"/>
      <c r="J31" s="18"/>
      <c r="K31" s="18"/>
      <c r="L31" s="18"/>
      <c r="M31" s="18"/>
      <c r="N31" s="1"/>
      <c r="P31" s="1"/>
      <c r="Q31" s="19"/>
      <c r="R31" s="19"/>
      <c r="S31" s="19"/>
      <c r="T31" s="19"/>
      <c r="U31" s="19"/>
      <c r="V31" s="19"/>
      <c r="W31" s="18"/>
      <c r="X31" s="18"/>
      <c r="Y31" s="18"/>
      <c r="Z31" s="18"/>
      <c r="AA31" s="18"/>
      <c r="AB31" s="18"/>
      <c r="AC31" s="1"/>
    </row>
    <row r="32" spans="1:29" ht="15" customHeight="1" x14ac:dyDescent="0.25">
      <c r="A32" s="1"/>
      <c r="B32" s="17"/>
      <c r="C32" s="17"/>
      <c r="D32" s="17"/>
      <c r="E32" s="17"/>
      <c r="F32" s="17"/>
      <c r="G32" s="17"/>
      <c r="H32" s="18"/>
      <c r="I32" s="18"/>
      <c r="J32" s="18"/>
      <c r="K32" s="18"/>
      <c r="L32" s="18"/>
      <c r="M32" s="18"/>
      <c r="N32" s="1"/>
      <c r="P32" s="1"/>
      <c r="Q32" s="17"/>
      <c r="R32" s="17"/>
      <c r="S32" s="17"/>
      <c r="T32" s="17"/>
      <c r="U32" s="17"/>
      <c r="V32" s="17"/>
      <c r="W32" s="18"/>
      <c r="X32" s="18"/>
      <c r="Y32" s="18"/>
      <c r="Z32" s="18"/>
      <c r="AA32" s="18"/>
      <c r="AB32" s="18"/>
      <c r="AC32" s="1"/>
    </row>
    <row r="33" spans="1:29" ht="15" customHeight="1" x14ac:dyDescent="0.25">
      <c r="A33" s="1"/>
      <c r="B33" s="19"/>
      <c r="C33" s="19"/>
      <c r="D33" s="19"/>
      <c r="E33" s="19"/>
      <c r="F33" s="19"/>
      <c r="G33" s="19"/>
      <c r="H33" s="18"/>
      <c r="I33" s="18"/>
      <c r="J33" s="18"/>
      <c r="K33" s="18"/>
      <c r="L33" s="18"/>
      <c r="M33" s="18"/>
      <c r="N33" s="1"/>
      <c r="P33" s="1"/>
      <c r="Q33" s="19"/>
      <c r="R33" s="19"/>
      <c r="S33" s="19"/>
      <c r="T33" s="19"/>
      <c r="U33" s="19"/>
      <c r="V33" s="19"/>
      <c r="W33" s="18"/>
      <c r="X33" s="18"/>
      <c r="Y33" s="18"/>
      <c r="Z33" s="18"/>
      <c r="AA33" s="18"/>
      <c r="AB33" s="18"/>
      <c r="AC33" s="1"/>
    </row>
    <row r="34" spans="1:29" ht="15" customHeight="1" x14ac:dyDescent="0.25">
      <c r="A34" s="1"/>
      <c r="B34" s="17"/>
      <c r="C34" s="17"/>
      <c r="D34" s="17"/>
      <c r="E34" s="17"/>
      <c r="F34" s="17"/>
      <c r="G34" s="17"/>
      <c r="H34" s="18"/>
      <c r="I34" s="18"/>
      <c r="J34" s="18"/>
      <c r="K34" s="18"/>
      <c r="L34" s="18"/>
      <c r="M34" s="18"/>
      <c r="N34" s="1"/>
      <c r="P34" s="1"/>
      <c r="Q34" s="17"/>
      <c r="R34" s="17"/>
      <c r="S34" s="17"/>
      <c r="T34" s="17"/>
      <c r="U34" s="17"/>
      <c r="V34" s="17"/>
      <c r="W34" s="18"/>
      <c r="X34" s="18"/>
      <c r="Y34" s="18"/>
      <c r="Z34" s="18"/>
      <c r="AA34" s="18"/>
      <c r="AB34" s="18"/>
      <c r="AC34" s="1"/>
    </row>
    <row r="35" spans="1:29" ht="15" customHeight="1" x14ac:dyDescent="0.25">
      <c r="A35" s="1"/>
      <c r="B35" s="17"/>
      <c r="C35" s="17"/>
      <c r="D35" s="17"/>
      <c r="E35" s="17"/>
      <c r="F35" s="17"/>
      <c r="G35" s="17"/>
      <c r="H35" s="18"/>
      <c r="I35" s="18"/>
      <c r="J35" s="18"/>
      <c r="K35" s="18"/>
      <c r="L35" s="18"/>
      <c r="M35" s="18"/>
      <c r="N35" s="1"/>
      <c r="P35" s="1"/>
      <c r="Q35" s="17"/>
      <c r="R35" s="17"/>
      <c r="S35" s="17"/>
      <c r="T35" s="17"/>
      <c r="U35" s="17"/>
      <c r="V35" s="17"/>
      <c r="W35" s="18"/>
      <c r="X35" s="18"/>
      <c r="Y35" s="18"/>
      <c r="Z35" s="18"/>
      <c r="AA35" s="18"/>
      <c r="AB35" s="18"/>
      <c r="AC35" s="1"/>
    </row>
    <row r="36" spans="1:29" ht="15" customHeight="1" x14ac:dyDescent="0.25">
      <c r="A36" s="1"/>
      <c r="B36" s="17"/>
      <c r="C36" s="17"/>
      <c r="D36" s="17"/>
      <c r="E36" s="17"/>
      <c r="F36" s="17"/>
      <c r="G36" s="17"/>
      <c r="H36" s="18"/>
      <c r="I36" s="18"/>
      <c r="J36" s="18"/>
      <c r="K36" s="18"/>
      <c r="L36" s="18"/>
      <c r="M36" s="18"/>
      <c r="N36" s="1"/>
      <c r="P36" s="1"/>
      <c r="Q36" s="17"/>
      <c r="R36" s="17"/>
      <c r="S36" s="17"/>
      <c r="T36" s="17"/>
      <c r="U36" s="17"/>
      <c r="V36" s="17"/>
      <c r="W36" s="18"/>
      <c r="X36" s="18"/>
      <c r="Y36" s="18"/>
      <c r="Z36" s="18"/>
      <c r="AA36" s="18"/>
      <c r="AB36" s="18"/>
      <c r="AC36" s="1"/>
    </row>
    <row r="37" spans="1:29" ht="15" customHeight="1" x14ac:dyDescent="0.25">
      <c r="A37" s="1"/>
      <c r="B37" s="17"/>
      <c r="C37" s="17"/>
      <c r="D37" s="17"/>
      <c r="E37" s="17"/>
      <c r="F37" s="17"/>
      <c r="G37" s="17"/>
      <c r="H37" s="18"/>
      <c r="I37" s="18"/>
      <c r="J37" s="18"/>
      <c r="K37" s="18"/>
      <c r="L37" s="18"/>
      <c r="M37" s="18"/>
      <c r="N37" s="1"/>
      <c r="P37" s="1"/>
      <c r="Q37" s="17"/>
      <c r="R37" s="17"/>
      <c r="S37" s="17"/>
      <c r="T37" s="17"/>
      <c r="U37" s="17"/>
      <c r="V37" s="17"/>
      <c r="W37" s="18"/>
      <c r="X37" s="18"/>
      <c r="Y37" s="18"/>
      <c r="Z37" s="18"/>
      <c r="AA37" s="18"/>
      <c r="AB37" s="18"/>
      <c r="AC37" s="1"/>
    </row>
    <row r="38" spans="1:29" x14ac:dyDescent="0.25">
      <c r="A38" s="1"/>
      <c r="B38" s="18"/>
      <c r="C38" s="18"/>
      <c r="D38" s="18"/>
      <c r="E38" s="18"/>
      <c r="F38" s="18"/>
      <c r="G38" s="18"/>
      <c r="H38" s="18"/>
      <c r="I38" s="18"/>
      <c r="J38" s="18"/>
      <c r="K38" s="18"/>
      <c r="L38" s="18"/>
      <c r="M38" s="18"/>
      <c r="N38" s="1"/>
      <c r="P38" s="1"/>
      <c r="Q38" s="18"/>
      <c r="R38" s="18"/>
      <c r="S38" s="18"/>
      <c r="T38" s="18"/>
      <c r="U38" s="18"/>
      <c r="V38" s="18"/>
      <c r="W38" s="18"/>
      <c r="X38" s="18"/>
      <c r="Y38" s="18"/>
      <c r="Z38" s="18"/>
      <c r="AA38" s="18"/>
      <c r="AB38" s="18"/>
      <c r="AC38" s="1"/>
    </row>
    <row r="39" spans="1:29" x14ac:dyDescent="0.25">
      <c r="A39" s="1"/>
      <c r="B39" s="1"/>
      <c r="C39" s="1"/>
      <c r="D39" s="1"/>
      <c r="E39" s="1"/>
      <c r="F39" s="1"/>
      <c r="G39" s="1"/>
      <c r="H39" s="1"/>
      <c r="I39" s="1"/>
      <c r="J39" s="1"/>
      <c r="K39" s="1"/>
      <c r="L39" s="1"/>
      <c r="M39" s="1"/>
      <c r="N39" s="1"/>
      <c r="P39" s="1"/>
      <c r="Q39" s="1"/>
      <c r="R39" s="1"/>
      <c r="S39" s="1"/>
      <c r="T39" s="1"/>
      <c r="U39" s="1"/>
      <c r="V39" s="1"/>
      <c r="W39" s="1"/>
      <c r="X39" s="1"/>
      <c r="Y39" s="1"/>
      <c r="Z39" s="1"/>
      <c r="AA39" s="1"/>
      <c r="AB39" s="1"/>
      <c r="AC39" s="1"/>
    </row>
    <row r="40" spans="1:29" ht="15" customHeight="1" x14ac:dyDescent="0.25">
      <c r="A40" s="1"/>
      <c r="B40" s="1"/>
      <c r="C40" s="1"/>
      <c r="D40" s="1"/>
      <c r="E40" s="1"/>
      <c r="F40" s="1"/>
      <c r="G40" s="1"/>
      <c r="H40" s="1"/>
      <c r="I40" s="1"/>
      <c r="J40" s="1"/>
      <c r="K40" s="1"/>
      <c r="L40" s="1"/>
      <c r="M40" s="1"/>
      <c r="N40" s="1"/>
      <c r="P40" s="1"/>
      <c r="Q40" s="1"/>
      <c r="R40" s="1"/>
      <c r="S40" s="1"/>
      <c r="T40" s="1"/>
      <c r="U40" s="1"/>
      <c r="V40" s="1"/>
      <c r="W40" s="1"/>
      <c r="X40" s="1"/>
      <c r="Y40" s="1"/>
      <c r="Z40" s="1"/>
      <c r="AA40" s="1"/>
      <c r="AB40" s="1"/>
      <c r="AC40" s="1"/>
    </row>
    <row r="41" spans="1:29" ht="15" customHeight="1" x14ac:dyDescent="0.25">
      <c r="A41" s="1"/>
      <c r="B41" s="49" t="s">
        <v>18</v>
      </c>
      <c r="C41" s="49"/>
      <c r="D41" s="49"/>
      <c r="E41" s="49"/>
      <c r="F41" s="49"/>
      <c r="G41" s="49"/>
      <c r="H41" s="50"/>
      <c r="I41" s="50"/>
      <c r="J41" s="50"/>
      <c r="K41" s="50"/>
      <c r="L41" s="50"/>
      <c r="M41" s="50"/>
      <c r="N41" s="1"/>
      <c r="P41" s="1"/>
      <c r="Q41" s="49" t="s">
        <v>18</v>
      </c>
      <c r="R41" s="49"/>
      <c r="S41" s="49"/>
      <c r="T41" s="49"/>
      <c r="U41" s="49"/>
      <c r="V41" s="49"/>
      <c r="W41" s="50"/>
      <c r="X41" s="50"/>
      <c r="Y41" s="50"/>
      <c r="Z41" s="50"/>
      <c r="AA41" s="50"/>
      <c r="AB41" s="50"/>
      <c r="AC41" s="1"/>
    </row>
    <row r="42" spans="1:29" ht="15" customHeight="1" x14ac:dyDescent="0.25">
      <c r="A42" s="1"/>
      <c r="B42" s="50"/>
      <c r="C42" s="50"/>
      <c r="D42" s="50"/>
      <c r="E42" s="50"/>
      <c r="F42" s="50"/>
      <c r="G42" s="50"/>
      <c r="H42" s="50"/>
      <c r="I42" s="50"/>
      <c r="J42" s="50"/>
      <c r="K42" s="50"/>
      <c r="L42" s="50"/>
      <c r="M42" s="50"/>
      <c r="N42" s="1"/>
      <c r="P42" s="1"/>
      <c r="Q42" s="50"/>
      <c r="R42" s="50"/>
      <c r="S42" s="50"/>
      <c r="T42" s="50"/>
      <c r="U42" s="50"/>
      <c r="V42" s="50"/>
      <c r="W42" s="50"/>
      <c r="X42" s="50"/>
      <c r="Y42" s="50"/>
      <c r="Z42" s="50"/>
      <c r="AA42" s="50"/>
      <c r="AB42" s="50"/>
      <c r="AC42" s="1"/>
    </row>
    <row r="43" spans="1:29" ht="15" customHeight="1" x14ac:dyDescent="0.25">
      <c r="A43" s="1"/>
      <c r="B43" s="50"/>
      <c r="C43" s="50"/>
      <c r="D43" s="50"/>
      <c r="E43" s="50"/>
      <c r="F43" s="50"/>
      <c r="G43" s="50"/>
      <c r="H43" s="50"/>
      <c r="I43" s="50"/>
      <c r="J43" s="50"/>
      <c r="K43" s="50"/>
      <c r="L43" s="50"/>
      <c r="M43" s="50"/>
      <c r="N43" s="1"/>
      <c r="P43" s="1"/>
      <c r="Q43" s="50"/>
      <c r="R43" s="50"/>
      <c r="S43" s="50"/>
      <c r="T43" s="50"/>
      <c r="U43" s="50"/>
      <c r="V43" s="50"/>
      <c r="W43" s="50"/>
      <c r="X43" s="50"/>
      <c r="Y43" s="50"/>
      <c r="Z43" s="50"/>
      <c r="AA43" s="50"/>
      <c r="AB43" s="50"/>
      <c r="AC43" s="1"/>
    </row>
    <row r="44" spans="1:29" ht="15" customHeight="1" x14ac:dyDescent="0.25">
      <c r="A44" s="1"/>
      <c r="B44" s="3"/>
      <c r="C44" s="3"/>
      <c r="D44" s="3"/>
      <c r="E44" s="60" t="s">
        <v>0</v>
      </c>
      <c r="F44" s="50"/>
      <c r="G44" s="50"/>
      <c r="H44" s="50"/>
      <c r="I44" s="99"/>
      <c r="J44" s="62" t="str">
        <f>J5</f>
        <v>Generic Resource LLC</v>
      </c>
      <c r="K44" s="100"/>
      <c r="L44" s="100"/>
      <c r="M44" s="100"/>
      <c r="N44" s="1"/>
      <c r="P44" s="1"/>
      <c r="Q44" s="3"/>
      <c r="R44" s="3"/>
      <c r="S44" s="3"/>
      <c r="T44" s="60" t="s">
        <v>0</v>
      </c>
      <c r="U44" s="50"/>
      <c r="V44" s="50"/>
      <c r="W44" s="50"/>
      <c r="X44" s="99"/>
      <c r="Y44" s="62" t="str">
        <f>J5</f>
        <v>Generic Resource LLC</v>
      </c>
      <c r="Z44" s="100"/>
      <c r="AA44" s="100"/>
      <c r="AB44" s="100"/>
      <c r="AC44" s="1"/>
    </row>
    <row r="45" spans="1:29" ht="15" customHeight="1" x14ac:dyDescent="0.25">
      <c r="A45" s="1"/>
      <c r="B45" s="3"/>
      <c r="C45" s="3"/>
      <c r="D45" s="3"/>
      <c r="E45" s="50"/>
      <c r="F45" s="50"/>
      <c r="G45" s="50"/>
      <c r="H45" s="50"/>
      <c r="I45" s="99"/>
      <c r="J45" s="100"/>
      <c r="K45" s="100"/>
      <c r="L45" s="100"/>
      <c r="M45" s="100"/>
      <c r="N45" s="1"/>
      <c r="P45" s="1"/>
      <c r="Q45" s="3"/>
      <c r="R45" s="3"/>
      <c r="S45" s="3"/>
      <c r="T45" s="50"/>
      <c r="U45" s="50"/>
      <c r="V45" s="50"/>
      <c r="W45" s="50"/>
      <c r="X45" s="99"/>
      <c r="Y45" s="100"/>
      <c r="Z45" s="100"/>
      <c r="AA45" s="100"/>
      <c r="AB45" s="100"/>
      <c r="AC45" s="1"/>
    </row>
    <row r="46" spans="1:29" ht="15" customHeight="1" x14ac:dyDescent="0.25">
      <c r="A46" s="1"/>
      <c r="B46" s="3"/>
      <c r="C46" s="3"/>
      <c r="D46" s="3"/>
      <c r="E46" s="3"/>
      <c r="F46" s="3"/>
      <c r="G46" s="3"/>
      <c r="H46" s="12"/>
      <c r="I46" s="11"/>
      <c r="J46" s="11"/>
      <c r="K46" s="11"/>
      <c r="L46" s="11"/>
      <c r="M46" s="4"/>
      <c r="N46" s="1"/>
      <c r="P46" s="1"/>
      <c r="Q46" s="3"/>
      <c r="R46" s="3"/>
      <c r="S46" s="3"/>
      <c r="T46" s="3"/>
      <c r="U46" s="3"/>
      <c r="V46" s="3"/>
      <c r="W46" s="12"/>
      <c r="X46" s="11"/>
      <c r="Y46" s="11"/>
      <c r="Z46" s="11"/>
      <c r="AA46" s="11"/>
      <c r="AB46" s="4"/>
      <c r="AC46" s="1"/>
    </row>
    <row r="47" spans="1:29" ht="15" customHeight="1" x14ac:dyDescent="0.25">
      <c r="A47" s="1"/>
      <c r="B47" s="58" t="s">
        <v>102</v>
      </c>
      <c r="C47" s="58"/>
      <c r="D47" s="58"/>
      <c r="E47" s="58"/>
      <c r="F47" s="58"/>
      <c r="G47" s="58"/>
      <c r="H47" s="89"/>
      <c r="I47" s="89"/>
      <c r="J47" s="89"/>
      <c r="K47" s="89"/>
      <c r="L47" s="89"/>
      <c r="M47" s="89"/>
      <c r="N47" s="1"/>
      <c r="P47" s="1"/>
      <c r="Q47" s="58" t="s">
        <v>103</v>
      </c>
      <c r="R47" s="58"/>
      <c r="S47" s="58"/>
      <c r="T47" s="58"/>
      <c r="U47" s="58"/>
      <c r="V47" s="58"/>
      <c r="W47" s="89"/>
      <c r="X47" s="89"/>
      <c r="Y47" s="89"/>
      <c r="Z47" s="89"/>
      <c r="AA47" s="89"/>
      <c r="AB47" s="89"/>
      <c r="AC47" s="1"/>
    </row>
    <row r="48" spans="1:29" ht="15" customHeight="1" x14ac:dyDescent="0.25">
      <c r="A48" s="1"/>
      <c r="B48" s="3"/>
      <c r="C48" s="3"/>
      <c r="D48" s="3"/>
      <c r="E48" s="3"/>
      <c r="F48" s="3"/>
      <c r="G48" s="3"/>
      <c r="H48" s="12"/>
      <c r="I48" s="11"/>
      <c r="J48" s="11"/>
      <c r="K48" s="11"/>
      <c r="L48" s="11"/>
      <c r="M48" s="4"/>
      <c r="N48" s="1"/>
      <c r="P48" s="1"/>
      <c r="Q48" s="3"/>
      <c r="R48" s="3"/>
      <c r="S48" s="3"/>
      <c r="T48" s="3"/>
      <c r="U48" s="3"/>
      <c r="V48" s="3"/>
      <c r="W48" s="12"/>
      <c r="X48" s="11"/>
      <c r="Y48" s="11"/>
      <c r="Z48" s="11"/>
      <c r="AA48" s="11"/>
      <c r="AB48" s="4"/>
      <c r="AC48" s="1"/>
    </row>
    <row r="49" spans="1:29" ht="15" customHeight="1" x14ac:dyDescent="0.25">
      <c r="A49" s="1"/>
      <c r="B49" s="101" t="s">
        <v>80</v>
      </c>
      <c r="C49" s="101" t="s">
        <v>81</v>
      </c>
      <c r="D49" s="101" t="s">
        <v>82</v>
      </c>
      <c r="E49" s="101" t="s">
        <v>83</v>
      </c>
      <c r="F49" s="101" t="s">
        <v>84</v>
      </c>
      <c r="G49" s="101" t="s">
        <v>85</v>
      </c>
      <c r="H49" s="101" t="s">
        <v>86</v>
      </c>
      <c r="I49" s="102" t="s">
        <v>87</v>
      </c>
      <c r="J49" s="102" t="s">
        <v>88</v>
      </c>
      <c r="K49" s="101" t="s">
        <v>89</v>
      </c>
      <c r="L49" s="101" t="s">
        <v>90</v>
      </c>
      <c r="M49" s="102" t="s">
        <v>92</v>
      </c>
      <c r="N49" s="1"/>
      <c r="P49" s="1"/>
      <c r="Q49" s="101" t="s">
        <v>80</v>
      </c>
      <c r="R49" s="101" t="s">
        <v>81</v>
      </c>
      <c r="S49" s="101" t="s">
        <v>82</v>
      </c>
      <c r="T49" s="101" t="s">
        <v>83</v>
      </c>
      <c r="U49" s="101" t="s">
        <v>84</v>
      </c>
      <c r="V49" s="101" t="s">
        <v>85</v>
      </c>
      <c r="W49" s="101" t="s">
        <v>86</v>
      </c>
      <c r="X49" s="102" t="s">
        <v>87</v>
      </c>
      <c r="Y49" s="102" t="s">
        <v>88</v>
      </c>
      <c r="Z49" s="101" t="s">
        <v>89</v>
      </c>
      <c r="AA49" s="101" t="s">
        <v>90</v>
      </c>
      <c r="AB49" s="102" t="s">
        <v>92</v>
      </c>
      <c r="AC49" s="1"/>
    </row>
    <row r="50" spans="1:29" ht="15" customHeight="1" x14ac:dyDescent="0.25">
      <c r="A50" s="1"/>
      <c r="B50" s="101"/>
      <c r="C50" s="101"/>
      <c r="D50" s="101"/>
      <c r="E50" s="101"/>
      <c r="F50" s="101"/>
      <c r="G50" s="101"/>
      <c r="H50" s="101"/>
      <c r="I50" s="102"/>
      <c r="J50" s="102"/>
      <c r="K50" s="101"/>
      <c r="L50" s="101"/>
      <c r="M50" s="102" t="s">
        <v>91</v>
      </c>
      <c r="N50" s="1"/>
      <c r="P50" s="1"/>
      <c r="Q50" s="101"/>
      <c r="R50" s="101"/>
      <c r="S50" s="101"/>
      <c r="T50" s="101"/>
      <c r="U50" s="101"/>
      <c r="V50" s="101"/>
      <c r="W50" s="101"/>
      <c r="X50" s="102"/>
      <c r="Y50" s="102"/>
      <c r="Z50" s="101"/>
      <c r="AA50" s="101"/>
      <c r="AB50" s="102" t="s">
        <v>91</v>
      </c>
      <c r="AC50" s="1"/>
    </row>
    <row r="51" spans="1:29" ht="15" customHeight="1" x14ac:dyDescent="0.25">
      <c r="A51" s="1"/>
      <c r="B51" s="101"/>
      <c r="C51" s="101"/>
      <c r="D51" s="101"/>
      <c r="E51" s="101"/>
      <c r="F51" s="101"/>
      <c r="G51" s="101"/>
      <c r="H51" s="101"/>
      <c r="I51" s="102"/>
      <c r="J51" s="102"/>
      <c r="K51" s="101"/>
      <c r="L51" s="101"/>
      <c r="M51" s="102"/>
      <c r="N51" s="1"/>
      <c r="P51" s="1"/>
      <c r="Q51" s="101"/>
      <c r="R51" s="101"/>
      <c r="S51" s="101"/>
      <c r="T51" s="101"/>
      <c r="U51" s="101"/>
      <c r="V51" s="101"/>
      <c r="W51" s="101"/>
      <c r="X51" s="102"/>
      <c r="Y51" s="102"/>
      <c r="Z51" s="101"/>
      <c r="AA51" s="101"/>
      <c r="AB51" s="102"/>
      <c r="AC51" s="1"/>
    </row>
    <row r="52" spans="1:29" ht="15" customHeight="1" x14ac:dyDescent="0.25">
      <c r="A52" s="1"/>
      <c r="B52" s="101"/>
      <c r="C52" s="101"/>
      <c r="D52" s="101"/>
      <c r="E52" s="101"/>
      <c r="F52" s="101"/>
      <c r="G52" s="101"/>
      <c r="H52" s="101"/>
      <c r="I52" s="102"/>
      <c r="J52" s="102"/>
      <c r="K52" s="101"/>
      <c r="L52" s="101"/>
      <c r="M52" s="102"/>
      <c r="N52" s="1"/>
      <c r="P52" s="1"/>
      <c r="Q52" s="101"/>
      <c r="R52" s="101"/>
      <c r="S52" s="101"/>
      <c r="T52" s="101"/>
      <c r="U52" s="101"/>
      <c r="V52" s="101"/>
      <c r="W52" s="101"/>
      <c r="X52" s="102"/>
      <c r="Y52" s="102"/>
      <c r="Z52" s="101"/>
      <c r="AA52" s="101"/>
      <c r="AB52" s="102"/>
      <c r="AC52" s="1"/>
    </row>
    <row r="53" spans="1:29" ht="15" customHeight="1" x14ac:dyDescent="0.25">
      <c r="A53" s="1"/>
      <c r="B53" s="17"/>
      <c r="C53" s="17"/>
      <c r="D53" s="17"/>
      <c r="E53" s="17"/>
      <c r="F53" s="17"/>
      <c r="G53" s="17"/>
      <c r="H53" s="18"/>
      <c r="I53" s="18"/>
      <c r="J53" s="18"/>
      <c r="K53" s="18"/>
      <c r="L53" s="18"/>
      <c r="M53" s="18"/>
      <c r="N53" s="1"/>
      <c r="P53" s="1"/>
      <c r="Q53" s="17"/>
      <c r="R53" s="17"/>
      <c r="S53" s="17"/>
      <c r="T53" s="17"/>
      <c r="U53" s="17"/>
      <c r="V53" s="17"/>
      <c r="W53" s="18"/>
      <c r="X53" s="18"/>
      <c r="Y53" s="18"/>
      <c r="Z53" s="18"/>
      <c r="AA53" s="18"/>
      <c r="AB53" s="18"/>
      <c r="AC53" s="1"/>
    </row>
    <row r="54" spans="1:29" ht="15" customHeight="1" x14ac:dyDescent="0.25">
      <c r="A54" s="1"/>
      <c r="B54" s="19"/>
      <c r="C54" s="19"/>
      <c r="D54" s="19"/>
      <c r="E54" s="19"/>
      <c r="F54" s="19"/>
      <c r="G54" s="19"/>
      <c r="H54" s="18"/>
      <c r="I54" s="18"/>
      <c r="J54" s="18"/>
      <c r="K54" s="18"/>
      <c r="L54" s="18"/>
      <c r="M54" s="18"/>
      <c r="N54" s="1"/>
      <c r="P54" s="1"/>
      <c r="Q54" s="19"/>
      <c r="R54" s="19"/>
      <c r="S54" s="19"/>
      <c r="T54" s="19"/>
      <c r="U54" s="19"/>
      <c r="V54" s="19"/>
      <c r="W54" s="18"/>
      <c r="X54" s="18"/>
      <c r="Y54" s="18"/>
      <c r="Z54" s="18"/>
      <c r="AA54" s="18"/>
      <c r="AB54" s="18"/>
      <c r="AC54" s="1"/>
    </row>
    <row r="55" spans="1:29" ht="15" customHeight="1" x14ac:dyDescent="0.25">
      <c r="A55" s="1"/>
      <c r="B55" s="17"/>
      <c r="C55" s="17"/>
      <c r="D55" s="17"/>
      <c r="E55" s="17"/>
      <c r="F55" s="17"/>
      <c r="G55" s="17"/>
      <c r="H55" s="18"/>
      <c r="I55" s="18"/>
      <c r="J55" s="18"/>
      <c r="K55" s="18"/>
      <c r="L55" s="18"/>
      <c r="M55" s="18"/>
      <c r="N55" s="1"/>
      <c r="P55" s="1"/>
      <c r="Q55" s="17"/>
      <c r="R55" s="17"/>
      <c r="S55" s="17"/>
      <c r="T55" s="17"/>
      <c r="U55" s="17"/>
      <c r="V55" s="17"/>
      <c r="W55" s="18"/>
      <c r="X55" s="18"/>
      <c r="Y55" s="18"/>
      <c r="Z55" s="18"/>
      <c r="AA55" s="18"/>
      <c r="AB55" s="18"/>
      <c r="AC55" s="1"/>
    </row>
    <row r="56" spans="1:29" ht="15" customHeight="1" x14ac:dyDescent="0.25">
      <c r="A56" s="1"/>
      <c r="B56" s="17"/>
      <c r="C56" s="17"/>
      <c r="D56" s="17"/>
      <c r="E56" s="17"/>
      <c r="F56" s="17"/>
      <c r="G56" s="17"/>
      <c r="H56" s="18"/>
      <c r="I56" s="18"/>
      <c r="J56" s="18"/>
      <c r="K56" s="18"/>
      <c r="L56" s="18"/>
      <c r="M56" s="18"/>
      <c r="N56" s="1"/>
      <c r="P56" s="1"/>
      <c r="Q56" s="17"/>
      <c r="R56" s="17"/>
      <c r="S56" s="17"/>
      <c r="T56" s="17"/>
      <c r="U56" s="17"/>
      <c r="V56" s="17"/>
      <c r="W56" s="18"/>
      <c r="X56" s="18"/>
      <c r="Y56" s="18"/>
      <c r="Z56" s="18"/>
      <c r="AA56" s="18"/>
      <c r="AB56" s="18"/>
      <c r="AC56" s="1"/>
    </row>
    <row r="57" spans="1:29" ht="15" customHeight="1" x14ac:dyDescent="0.25">
      <c r="A57" s="1"/>
      <c r="B57" s="17"/>
      <c r="C57" s="17"/>
      <c r="D57" s="17"/>
      <c r="E57" s="17"/>
      <c r="F57" s="17"/>
      <c r="G57" s="17"/>
      <c r="H57" s="18"/>
      <c r="I57" s="18"/>
      <c r="J57" s="18"/>
      <c r="K57" s="18"/>
      <c r="L57" s="18"/>
      <c r="M57" s="18"/>
      <c r="N57" s="1"/>
      <c r="P57" s="1"/>
      <c r="Q57" s="17"/>
      <c r="R57" s="17"/>
      <c r="S57" s="17"/>
      <c r="T57" s="17"/>
      <c r="U57" s="17"/>
      <c r="V57" s="17"/>
      <c r="W57" s="18"/>
      <c r="X57" s="18"/>
      <c r="Y57" s="18"/>
      <c r="Z57" s="18"/>
      <c r="AA57" s="18"/>
      <c r="AB57" s="18"/>
      <c r="AC57" s="1"/>
    </row>
    <row r="58" spans="1:29" ht="15" customHeight="1" x14ac:dyDescent="0.25">
      <c r="A58" s="1"/>
      <c r="B58" s="17"/>
      <c r="C58" s="17"/>
      <c r="D58" s="17"/>
      <c r="E58" s="17"/>
      <c r="F58" s="17"/>
      <c r="G58" s="17"/>
      <c r="H58" s="18"/>
      <c r="I58" s="18"/>
      <c r="J58" s="18"/>
      <c r="K58" s="18"/>
      <c r="L58" s="18"/>
      <c r="M58" s="18"/>
      <c r="N58" s="1"/>
      <c r="P58" s="1"/>
      <c r="Q58" s="17"/>
      <c r="R58" s="17"/>
      <c r="S58" s="17"/>
      <c r="T58" s="17"/>
      <c r="U58" s="17"/>
      <c r="V58" s="17"/>
      <c r="W58" s="18"/>
      <c r="X58" s="18"/>
      <c r="Y58" s="18"/>
      <c r="Z58" s="18"/>
      <c r="AA58" s="18"/>
      <c r="AB58" s="18"/>
      <c r="AC58" s="1"/>
    </row>
    <row r="59" spans="1:29" ht="15" customHeight="1" x14ac:dyDescent="0.25">
      <c r="A59" s="1"/>
      <c r="B59" s="17"/>
      <c r="C59" s="17"/>
      <c r="D59" s="17"/>
      <c r="E59" s="17"/>
      <c r="F59" s="17"/>
      <c r="G59" s="17"/>
      <c r="H59" s="18"/>
      <c r="I59" s="18"/>
      <c r="J59" s="18"/>
      <c r="K59" s="18"/>
      <c r="L59" s="18"/>
      <c r="M59" s="18"/>
      <c r="N59" s="1"/>
      <c r="P59" s="1"/>
      <c r="Q59" s="17"/>
      <c r="R59" s="17"/>
      <c r="S59" s="17"/>
      <c r="T59" s="17"/>
      <c r="U59" s="17"/>
      <c r="V59" s="17"/>
      <c r="W59" s="18"/>
      <c r="X59" s="18"/>
      <c r="Y59" s="18"/>
      <c r="Z59" s="18"/>
      <c r="AA59" s="18"/>
      <c r="AB59" s="18"/>
      <c r="AC59" s="1"/>
    </row>
    <row r="60" spans="1:29" ht="15" customHeight="1" x14ac:dyDescent="0.25">
      <c r="A60" s="1"/>
      <c r="B60" s="19"/>
      <c r="C60" s="19"/>
      <c r="D60" s="19"/>
      <c r="E60" s="19"/>
      <c r="F60" s="19"/>
      <c r="G60" s="19"/>
      <c r="H60" s="18"/>
      <c r="I60" s="18"/>
      <c r="J60" s="18"/>
      <c r="K60" s="18"/>
      <c r="L60" s="18"/>
      <c r="M60" s="18"/>
      <c r="N60" s="1"/>
      <c r="P60" s="1"/>
      <c r="Q60" s="19"/>
      <c r="R60" s="19"/>
      <c r="S60" s="19"/>
      <c r="T60" s="19"/>
      <c r="U60" s="19"/>
      <c r="V60" s="19"/>
      <c r="W60" s="18"/>
      <c r="X60" s="18"/>
      <c r="Y60" s="18"/>
      <c r="Z60" s="18"/>
      <c r="AA60" s="18"/>
      <c r="AB60" s="18"/>
      <c r="AC60" s="1"/>
    </row>
    <row r="61" spans="1:29" ht="15" customHeight="1" x14ac:dyDescent="0.25">
      <c r="A61" s="1"/>
      <c r="B61" s="17"/>
      <c r="C61" s="17"/>
      <c r="D61" s="17"/>
      <c r="E61" s="17"/>
      <c r="F61" s="17"/>
      <c r="G61" s="17"/>
      <c r="H61" s="18"/>
      <c r="I61" s="18"/>
      <c r="J61" s="18"/>
      <c r="K61" s="18"/>
      <c r="L61" s="18"/>
      <c r="M61" s="18"/>
      <c r="N61" s="1"/>
      <c r="P61" s="1"/>
      <c r="Q61" s="17"/>
      <c r="R61" s="17"/>
      <c r="S61" s="17"/>
      <c r="T61" s="17"/>
      <c r="U61" s="17"/>
      <c r="V61" s="17"/>
      <c r="W61" s="18"/>
      <c r="X61" s="18"/>
      <c r="Y61" s="18"/>
      <c r="Z61" s="18"/>
      <c r="AA61" s="18"/>
      <c r="AB61" s="18"/>
      <c r="AC61" s="1"/>
    </row>
    <row r="62" spans="1:29" ht="15" customHeight="1" x14ac:dyDescent="0.25">
      <c r="A62" s="1"/>
      <c r="B62" s="19"/>
      <c r="C62" s="19"/>
      <c r="D62" s="19"/>
      <c r="E62" s="19"/>
      <c r="F62" s="19"/>
      <c r="G62" s="19"/>
      <c r="H62" s="18"/>
      <c r="I62" s="18"/>
      <c r="J62" s="18"/>
      <c r="K62" s="18"/>
      <c r="L62" s="18"/>
      <c r="M62" s="18"/>
      <c r="N62" s="1"/>
      <c r="P62" s="1"/>
      <c r="Q62" s="19"/>
      <c r="R62" s="19"/>
      <c r="S62" s="19"/>
      <c r="T62" s="19"/>
      <c r="U62" s="19"/>
      <c r="V62" s="19"/>
      <c r="W62" s="18"/>
      <c r="X62" s="18"/>
      <c r="Y62" s="18"/>
      <c r="Z62" s="18"/>
      <c r="AA62" s="18"/>
      <c r="AB62" s="18"/>
      <c r="AC62" s="1"/>
    </row>
    <row r="63" spans="1:29" ht="15" customHeight="1" x14ac:dyDescent="0.25">
      <c r="A63" s="1"/>
      <c r="B63" s="17"/>
      <c r="C63" s="17"/>
      <c r="D63" s="17"/>
      <c r="E63" s="17"/>
      <c r="F63" s="17"/>
      <c r="G63" s="17"/>
      <c r="H63" s="18"/>
      <c r="I63" s="18"/>
      <c r="J63" s="18"/>
      <c r="K63" s="18"/>
      <c r="L63" s="18"/>
      <c r="M63" s="18"/>
      <c r="N63" s="1"/>
      <c r="P63" s="1"/>
      <c r="Q63" s="17"/>
      <c r="R63" s="17"/>
      <c r="S63" s="17"/>
      <c r="T63" s="17"/>
      <c r="U63" s="17"/>
      <c r="V63" s="17"/>
      <c r="W63" s="18"/>
      <c r="X63" s="18"/>
      <c r="Y63" s="18"/>
      <c r="Z63" s="18"/>
      <c r="AA63" s="18"/>
      <c r="AB63" s="18"/>
      <c r="AC63" s="1"/>
    </row>
    <row r="64" spans="1:29" ht="15" customHeight="1" x14ac:dyDescent="0.25">
      <c r="A64" s="1"/>
      <c r="B64" s="19"/>
      <c r="C64" s="19"/>
      <c r="D64" s="19"/>
      <c r="E64" s="19"/>
      <c r="F64" s="19"/>
      <c r="G64" s="19"/>
      <c r="H64" s="18"/>
      <c r="I64" s="18"/>
      <c r="J64" s="18"/>
      <c r="K64" s="18"/>
      <c r="L64" s="18"/>
      <c r="M64" s="18"/>
      <c r="N64" s="1"/>
      <c r="P64" s="1"/>
      <c r="Q64" s="19"/>
      <c r="R64" s="19"/>
      <c r="S64" s="19"/>
      <c r="T64" s="19"/>
      <c r="U64" s="19"/>
      <c r="V64" s="19"/>
      <c r="W64" s="18"/>
      <c r="X64" s="18"/>
      <c r="Y64" s="18"/>
      <c r="Z64" s="18"/>
      <c r="AA64" s="18"/>
      <c r="AB64" s="18"/>
      <c r="AC64" s="1"/>
    </row>
    <row r="65" spans="1:29" ht="15" customHeight="1" x14ac:dyDescent="0.25">
      <c r="A65" s="1"/>
      <c r="B65" s="17"/>
      <c r="C65" s="17"/>
      <c r="D65" s="17"/>
      <c r="E65" s="17"/>
      <c r="F65" s="17"/>
      <c r="G65" s="17"/>
      <c r="H65" s="18"/>
      <c r="I65" s="18"/>
      <c r="J65" s="18"/>
      <c r="K65" s="18"/>
      <c r="L65" s="18"/>
      <c r="M65" s="18"/>
      <c r="N65" s="1"/>
      <c r="P65" s="1"/>
      <c r="Q65" s="17"/>
      <c r="R65" s="17"/>
      <c r="S65" s="17"/>
      <c r="T65" s="17"/>
      <c r="U65" s="17"/>
      <c r="V65" s="17"/>
      <c r="W65" s="18"/>
      <c r="X65" s="18"/>
      <c r="Y65" s="18"/>
      <c r="Z65" s="18"/>
      <c r="AA65" s="18"/>
      <c r="AB65" s="18"/>
      <c r="AC65" s="1"/>
    </row>
    <row r="66" spans="1:29" ht="15" customHeight="1" x14ac:dyDescent="0.25">
      <c r="A66" s="1"/>
      <c r="B66" s="17"/>
      <c r="C66" s="17"/>
      <c r="D66" s="17"/>
      <c r="E66" s="17"/>
      <c r="F66" s="17"/>
      <c r="G66" s="17"/>
      <c r="H66" s="18"/>
      <c r="I66" s="18"/>
      <c r="J66" s="18"/>
      <c r="K66" s="18"/>
      <c r="L66" s="18"/>
      <c r="M66" s="18"/>
      <c r="N66" s="1"/>
      <c r="P66" s="1"/>
      <c r="Q66" s="17"/>
      <c r="R66" s="17"/>
      <c r="S66" s="17"/>
      <c r="T66" s="17"/>
      <c r="U66" s="17"/>
      <c r="V66" s="17"/>
      <c r="W66" s="18"/>
      <c r="X66" s="18"/>
      <c r="Y66" s="18"/>
      <c r="Z66" s="18"/>
      <c r="AA66" s="18"/>
      <c r="AB66" s="18"/>
      <c r="AC66" s="1"/>
    </row>
    <row r="67" spans="1:29" ht="15" customHeight="1" x14ac:dyDescent="0.25">
      <c r="A67" s="1"/>
      <c r="B67" s="17"/>
      <c r="C67" s="17"/>
      <c r="D67" s="17"/>
      <c r="E67" s="17"/>
      <c r="F67" s="17"/>
      <c r="G67" s="17"/>
      <c r="H67" s="18"/>
      <c r="I67" s="18"/>
      <c r="J67" s="18"/>
      <c r="K67" s="18"/>
      <c r="L67" s="18"/>
      <c r="M67" s="18"/>
      <c r="N67" s="1"/>
      <c r="P67" s="1"/>
      <c r="Q67" s="17"/>
      <c r="R67" s="17"/>
      <c r="S67" s="17"/>
      <c r="T67" s="17"/>
      <c r="U67" s="17"/>
      <c r="V67" s="17"/>
      <c r="W67" s="18"/>
      <c r="X67" s="18"/>
      <c r="Y67" s="18"/>
      <c r="Z67" s="18"/>
      <c r="AA67" s="18"/>
      <c r="AB67" s="18"/>
      <c r="AC67" s="1"/>
    </row>
    <row r="68" spans="1:29" ht="15" customHeight="1" x14ac:dyDescent="0.25">
      <c r="A68" s="1"/>
      <c r="B68" s="19"/>
      <c r="C68" s="19"/>
      <c r="D68" s="19"/>
      <c r="E68" s="19"/>
      <c r="F68" s="19"/>
      <c r="G68" s="19"/>
      <c r="H68" s="18"/>
      <c r="I68" s="18"/>
      <c r="J68" s="18"/>
      <c r="K68" s="18"/>
      <c r="L68" s="18"/>
      <c r="M68" s="18"/>
      <c r="N68" s="1"/>
      <c r="P68" s="1"/>
      <c r="Q68" s="19"/>
      <c r="R68" s="19"/>
      <c r="S68" s="19"/>
      <c r="T68" s="19"/>
      <c r="U68" s="19"/>
      <c r="V68" s="19"/>
      <c r="W68" s="18"/>
      <c r="X68" s="18"/>
      <c r="Y68" s="18"/>
      <c r="Z68" s="18"/>
      <c r="AA68" s="18"/>
      <c r="AB68" s="18"/>
      <c r="AC68" s="1"/>
    </row>
    <row r="69" spans="1:29" ht="15" customHeight="1" x14ac:dyDescent="0.25">
      <c r="A69" s="1"/>
      <c r="B69" s="17"/>
      <c r="C69" s="17"/>
      <c r="D69" s="17"/>
      <c r="E69" s="17"/>
      <c r="F69" s="17"/>
      <c r="G69" s="17"/>
      <c r="H69" s="18"/>
      <c r="I69" s="18"/>
      <c r="J69" s="18"/>
      <c r="K69" s="18"/>
      <c r="L69" s="18"/>
      <c r="M69" s="18"/>
      <c r="N69" s="1"/>
      <c r="P69" s="1"/>
      <c r="Q69" s="17"/>
      <c r="R69" s="17"/>
      <c r="S69" s="17"/>
      <c r="T69" s="17"/>
      <c r="U69" s="17"/>
      <c r="V69" s="17"/>
      <c r="W69" s="18"/>
      <c r="X69" s="18"/>
      <c r="Y69" s="18"/>
      <c r="Z69" s="18"/>
      <c r="AA69" s="18"/>
      <c r="AB69" s="18"/>
      <c r="AC69" s="1"/>
    </row>
    <row r="70" spans="1:29" ht="15" customHeight="1" x14ac:dyDescent="0.25">
      <c r="A70" s="1"/>
      <c r="B70" s="19"/>
      <c r="C70" s="19"/>
      <c r="D70" s="19"/>
      <c r="E70" s="19"/>
      <c r="F70" s="19"/>
      <c r="G70" s="19"/>
      <c r="H70" s="18"/>
      <c r="I70" s="18"/>
      <c r="J70" s="18"/>
      <c r="K70" s="18"/>
      <c r="L70" s="18"/>
      <c r="M70" s="18"/>
      <c r="N70" s="1"/>
      <c r="P70" s="1"/>
      <c r="Q70" s="19"/>
      <c r="R70" s="19"/>
      <c r="S70" s="19"/>
      <c r="T70" s="19"/>
      <c r="U70" s="19"/>
      <c r="V70" s="19"/>
      <c r="W70" s="18"/>
      <c r="X70" s="18"/>
      <c r="Y70" s="18"/>
      <c r="Z70" s="18"/>
      <c r="AA70" s="18"/>
      <c r="AB70" s="18"/>
      <c r="AC70" s="1"/>
    </row>
    <row r="71" spans="1:29" ht="15" customHeight="1" x14ac:dyDescent="0.25">
      <c r="A71" s="1"/>
      <c r="B71" s="17"/>
      <c r="C71" s="17"/>
      <c r="D71" s="17"/>
      <c r="E71" s="17"/>
      <c r="F71" s="17"/>
      <c r="G71" s="17"/>
      <c r="H71" s="18"/>
      <c r="I71" s="18"/>
      <c r="J71" s="18"/>
      <c r="K71" s="18"/>
      <c r="L71" s="18"/>
      <c r="M71" s="18"/>
      <c r="N71" s="1"/>
      <c r="P71" s="1"/>
      <c r="Q71" s="17"/>
      <c r="R71" s="17"/>
      <c r="S71" s="17"/>
      <c r="T71" s="17"/>
      <c r="U71" s="17"/>
      <c r="V71" s="17"/>
      <c r="W71" s="18"/>
      <c r="X71" s="18"/>
      <c r="Y71" s="18"/>
      <c r="Z71" s="18"/>
      <c r="AA71" s="18"/>
      <c r="AB71" s="18"/>
      <c r="AC71" s="1"/>
    </row>
    <row r="72" spans="1:29" ht="15" customHeight="1" x14ac:dyDescent="0.25">
      <c r="A72" s="1"/>
      <c r="B72" s="19"/>
      <c r="C72" s="19"/>
      <c r="D72" s="19"/>
      <c r="E72" s="19"/>
      <c r="F72" s="19"/>
      <c r="G72" s="19"/>
      <c r="H72" s="18"/>
      <c r="I72" s="18"/>
      <c r="J72" s="18"/>
      <c r="K72" s="18"/>
      <c r="L72" s="18"/>
      <c r="M72" s="18"/>
      <c r="N72" s="1"/>
      <c r="P72" s="1"/>
      <c r="Q72" s="19"/>
      <c r="R72" s="19"/>
      <c r="S72" s="19"/>
      <c r="T72" s="19"/>
      <c r="U72" s="19"/>
      <c r="V72" s="19"/>
      <c r="W72" s="18"/>
      <c r="X72" s="18"/>
      <c r="Y72" s="18"/>
      <c r="Z72" s="18"/>
      <c r="AA72" s="18"/>
      <c r="AB72" s="18"/>
      <c r="AC72" s="1"/>
    </row>
    <row r="73" spans="1:29" ht="15" customHeight="1" x14ac:dyDescent="0.25">
      <c r="A73" s="1"/>
      <c r="B73" s="17"/>
      <c r="C73" s="17"/>
      <c r="D73" s="17"/>
      <c r="E73" s="17"/>
      <c r="F73" s="17"/>
      <c r="G73" s="17"/>
      <c r="H73" s="18"/>
      <c r="I73" s="18"/>
      <c r="J73" s="18"/>
      <c r="K73" s="18"/>
      <c r="L73" s="18"/>
      <c r="M73" s="18"/>
      <c r="N73" s="1"/>
      <c r="P73" s="1"/>
      <c r="Q73" s="17"/>
      <c r="R73" s="17"/>
      <c r="S73" s="17"/>
      <c r="T73" s="17"/>
      <c r="U73" s="17"/>
      <c r="V73" s="17"/>
      <c r="W73" s="18"/>
      <c r="X73" s="18"/>
      <c r="Y73" s="18"/>
      <c r="Z73" s="18"/>
      <c r="AA73" s="18"/>
      <c r="AB73" s="18"/>
      <c r="AC73" s="1"/>
    </row>
    <row r="74" spans="1:29" ht="15" customHeight="1" x14ac:dyDescent="0.25">
      <c r="A74" s="1"/>
      <c r="B74" s="17"/>
      <c r="C74" s="17"/>
      <c r="D74" s="17"/>
      <c r="E74" s="17"/>
      <c r="F74" s="17"/>
      <c r="G74" s="17"/>
      <c r="H74" s="18"/>
      <c r="I74" s="18"/>
      <c r="J74" s="18"/>
      <c r="K74" s="18"/>
      <c r="L74" s="18"/>
      <c r="M74" s="18"/>
      <c r="N74" s="1"/>
      <c r="P74" s="1"/>
      <c r="Q74" s="17"/>
      <c r="R74" s="17"/>
      <c r="S74" s="17"/>
      <c r="T74" s="17"/>
      <c r="U74" s="17"/>
      <c r="V74" s="17"/>
      <c r="W74" s="18"/>
      <c r="X74" s="18"/>
      <c r="Y74" s="18"/>
      <c r="Z74" s="18"/>
      <c r="AA74" s="18"/>
      <c r="AB74" s="18"/>
      <c r="AC74" s="1"/>
    </row>
    <row r="75" spans="1:29" ht="15" customHeight="1" x14ac:dyDescent="0.25">
      <c r="A75" s="1"/>
      <c r="B75" s="17"/>
      <c r="C75" s="17"/>
      <c r="D75" s="17"/>
      <c r="E75" s="17"/>
      <c r="F75" s="17"/>
      <c r="G75" s="17"/>
      <c r="H75" s="18"/>
      <c r="I75" s="18"/>
      <c r="J75" s="18"/>
      <c r="K75" s="18"/>
      <c r="L75" s="18"/>
      <c r="M75" s="18"/>
      <c r="N75" s="1"/>
      <c r="P75" s="1"/>
      <c r="Q75" s="17"/>
      <c r="R75" s="17"/>
      <c r="S75" s="17"/>
      <c r="T75" s="17"/>
      <c r="U75" s="17"/>
      <c r="V75" s="17"/>
      <c r="W75" s="18"/>
      <c r="X75" s="18"/>
      <c r="Y75" s="18"/>
      <c r="Z75" s="18"/>
      <c r="AA75" s="18"/>
      <c r="AB75" s="18"/>
      <c r="AC75" s="1"/>
    </row>
    <row r="76" spans="1:29" ht="15" customHeight="1" x14ac:dyDescent="0.25">
      <c r="A76" s="1"/>
      <c r="B76" s="17"/>
      <c r="C76" s="17"/>
      <c r="D76" s="17"/>
      <c r="E76" s="17"/>
      <c r="F76" s="17"/>
      <c r="G76" s="17"/>
      <c r="H76" s="18"/>
      <c r="I76" s="18"/>
      <c r="J76" s="18"/>
      <c r="K76" s="18"/>
      <c r="L76" s="18"/>
      <c r="M76" s="18"/>
      <c r="N76" s="1"/>
      <c r="P76" s="1"/>
      <c r="Q76" s="17"/>
      <c r="R76" s="17"/>
      <c r="S76" s="17"/>
      <c r="T76" s="17"/>
      <c r="U76" s="17"/>
      <c r="V76" s="17"/>
      <c r="W76" s="18"/>
      <c r="X76" s="18"/>
      <c r="Y76" s="18"/>
      <c r="Z76" s="18"/>
      <c r="AA76" s="18"/>
      <c r="AB76" s="18"/>
      <c r="AC76" s="1"/>
    </row>
    <row r="77" spans="1:29" x14ac:dyDescent="0.25">
      <c r="A77" s="1"/>
      <c r="B77" s="18"/>
      <c r="C77" s="18"/>
      <c r="D77" s="18"/>
      <c r="E77" s="18"/>
      <c r="F77" s="18"/>
      <c r="G77" s="18"/>
      <c r="H77" s="18"/>
      <c r="I77" s="18"/>
      <c r="J77" s="18"/>
      <c r="K77" s="18"/>
      <c r="L77" s="18"/>
      <c r="M77" s="18"/>
      <c r="N77" s="1"/>
      <c r="P77" s="1"/>
      <c r="Q77" s="18"/>
      <c r="R77" s="18"/>
      <c r="S77" s="18"/>
      <c r="T77" s="18"/>
      <c r="U77" s="18"/>
      <c r="V77" s="18"/>
      <c r="W77" s="18"/>
      <c r="X77" s="18"/>
      <c r="Y77" s="18"/>
      <c r="Z77" s="18"/>
      <c r="AA77" s="18"/>
      <c r="AB77" s="18"/>
      <c r="AC77" s="1"/>
    </row>
    <row r="78" spans="1:29" x14ac:dyDescent="0.25">
      <c r="A78" s="1"/>
      <c r="B78" s="1"/>
      <c r="C78" s="1"/>
      <c r="D78" s="1"/>
      <c r="E78" s="1"/>
      <c r="F78" s="1"/>
      <c r="G78" s="1"/>
      <c r="H78" s="1"/>
      <c r="I78" s="1"/>
      <c r="J78" s="1"/>
      <c r="K78" s="1"/>
      <c r="L78" s="1"/>
      <c r="M78" s="1"/>
      <c r="N78" s="1"/>
      <c r="P78" s="1"/>
      <c r="Q78" s="1"/>
      <c r="R78" s="1"/>
      <c r="S78" s="1"/>
      <c r="T78" s="1"/>
      <c r="U78" s="1"/>
      <c r="V78" s="1"/>
      <c r="W78" s="1"/>
      <c r="X78" s="1"/>
      <c r="Y78" s="1"/>
      <c r="Z78" s="1"/>
      <c r="AA78" s="1"/>
      <c r="AB78" s="1"/>
      <c r="AC78" s="1"/>
    </row>
  </sheetData>
  <mergeCells count="64">
    <mergeCell ref="Y49:Y52"/>
    <mergeCell ref="Z49:Z52"/>
    <mergeCell ref="AA49:AA52"/>
    <mergeCell ref="AB49:AB52"/>
    <mergeCell ref="S49:S52"/>
    <mergeCell ref="T49:T52"/>
    <mergeCell ref="U49:U52"/>
    <mergeCell ref="V49:V52"/>
    <mergeCell ref="W49:W52"/>
    <mergeCell ref="X49:X52"/>
    <mergeCell ref="R49:R52"/>
    <mergeCell ref="B47:M47"/>
    <mergeCell ref="Q47:AB47"/>
    <mergeCell ref="B49:B52"/>
    <mergeCell ref="C49:C52"/>
    <mergeCell ref="D49:D52"/>
    <mergeCell ref="E49:E52"/>
    <mergeCell ref="F49:F52"/>
    <mergeCell ref="G49:G52"/>
    <mergeCell ref="H49:H52"/>
    <mergeCell ref="I49:I52"/>
    <mergeCell ref="J49:J52"/>
    <mergeCell ref="K49:K52"/>
    <mergeCell ref="L49:L52"/>
    <mergeCell ref="M49:M52"/>
    <mergeCell ref="Q49:Q52"/>
    <mergeCell ref="B41:M43"/>
    <mergeCell ref="Q41:AB43"/>
    <mergeCell ref="E44:I45"/>
    <mergeCell ref="J44:M45"/>
    <mergeCell ref="T44:X45"/>
    <mergeCell ref="Y44:AB45"/>
    <mergeCell ref="AB10:AB13"/>
    <mergeCell ref="Q2:AB4"/>
    <mergeCell ref="T5:X6"/>
    <mergeCell ref="Y5:AB6"/>
    <mergeCell ref="Q8:AB8"/>
    <mergeCell ref="Q10:Q13"/>
    <mergeCell ref="R10:R13"/>
    <mergeCell ref="S10:S13"/>
    <mergeCell ref="T10:T13"/>
    <mergeCell ref="U10:U13"/>
    <mergeCell ref="V10:V13"/>
    <mergeCell ref="W10:W13"/>
    <mergeCell ref="X10:X13"/>
    <mergeCell ref="Y10:Y13"/>
    <mergeCell ref="Z10:Z13"/>
    <mergeCell ref="AA10:AA13"/>
    <mergeCell ref="B8:M8"/>
    <mergeCell ref="B2:M4"/>
    <mergeCell ref="E5:I6"/>
    <mergeCell ref="J5:M6"/>
    <mergeCell ref="L10:L13"/>
    <mergeCell ref="M10:M13"/>
    <mergeCell ref="B10:B13"/>
    <mergeCell ref="C10:C13"/>
    <mergeCell ref="D10:D13"/>
    <mergeCell ref="E10:E13"/>
    <mergeCell ref="F10:F13"/>
    <mergeCell ref="G10:G13"/>
    <mergeCell ref="H10:H13"/>
    <mergeCell ref="I10:I13"/>
    <mergeCell ref="J10:J13"/>
    <mergeCell ref="K10:K13"/>
  </mergeCells>
  <pageMargins left="0.5" right="0.5" top="0.5" bottom="0.5" header="0.3" footer="0.3"/>
  <pageSetup orientation="landscape" r:id="rId1"/>
  <headerFooter>
    <oddFooter>Page &amp;P</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zoomScaleNormal="100" workbookViewId="0">
      <selection activeCell="C9" sqref="C9"/>
    </sheetView>
  </sheetViews>
  <sheetFormatPr defaultRowHeight="15" x14ac:dyDescent="0.25"/>
  <cols>
    <col min="1" max="1" width="3.7109375" customWidth="1"/>
    <col min="2" max="3" width="2.7109375" customWidth="1"/>
    <col min="4" max="4" width="51.7109375" customWidth="1"/>
    <col min="5" max="7" width="12.7109375" customWidth="1"/>
    <col min="8" max="8" width="3.7109375" customWidth="1"/>
    <col min="9" max="9" width="2.7109375" customWidth="1"/>
    <col min="10" max="10" width="3.7109375" customWidth="1"/>
    <col min="11" max="12" width="2.7109375" customWidth="1"/>
    <col min="13" max="14" width="25.7109375" customWidth="1"/>
    <col min="15" max="17" width="12.7109375" customWidth="1"/>
    <col min="18" max="18" width="3.7109375" customWidth="1"/>
  </cols>
  <sheetData>
    <row r="1" spans="1:18" ht="15" customHeight="1" x14ac:dyDescent="0.25">
      <c r="A1" s="1"/>
      <c r="B1" s="1"/>
      <c r="C1" s="1"/>
      <c r="D1" s="1"/>
      <c r="E1" s="1"/>
      <c r="F1" s="1"/>
      <c r="G1" s="1"/>
      <c r="H1" s="1"/>
      <c r="J1" s="1"/>
      <c r="K1" s="1"/>
      <c r="L1" s="1"/>
      <c r="M1" s="1"/>
      <c r="N1" s="1"/>
      <c r="O1" s="1"/>
      <c r="P1" s="1"/>
      <c r="Q1" s="1"/>
      <c r="R1" s="1"/>
    </row>
    <row r="2" spans="1:18" ht="15" customHeight="1" x14ac:dyDescent="0.25">
      <c r="A2" s="1"/>
      <c r="B2" s="49" t="s">
        <v>18</v>
      </c>
      <c r="C2" s="50"/>
      <c r="D2" s="50"/>
      <c r="E2" s="50"/>
      <c r="F2" s="50"/>
      <c r="G2" s="50"/>
      <c r="H2" s="1"/>
      <c r="J2" s="1"/>
      <c r="K2" s="49" t="s">
        <v>18</v>
      </c>
      <c r="L2" s="50"/>
      <c r="M2" s="50"/>
      <c r="N2" s="50"/>
      <c r="O2" s="50"/>
      <c r="P2" s="50"/>
      <c r="Q2" s="50"/>
      <c r="R2" s="1"/>
    </row>
    <row r="3" spans="1:18" ht="15" customHeight="1" x14ac:dyDescent="0.25">
      <c r="A3" s="1"/>
      <c r="B3" s="50"/>
      <c r="C3" s="50"/>
      <c r="D3" s="50"/>
      <c r="E3" s="50"/>
      <c r="F3" s="50"/>
      <c r="G3" s="50"/>
      <c r="H3" s="1"/>
      <c r="J3" s="1"/>
      <c r="K3" s="50"/>
      <c r="L3" s="50"/>
      <c r="M3" s="50"/>
      <c r="N3" s="50"/>
      <c r="O3" s="50"/>
      <c r="P3" s="50"/>
      <c r="Q3" s="50"/>
      <c r="R3" s="1"/>
    </row>
    <row r="4" spans="1:18" ht="15" customHeight="1" x14ac:dyDescent="0.25">
      <c r="A4" s="1"/>
      <c r="B4" s="50"/>
      <c r="C4" s="50"/>
      <c r="D4" s="50"/>
      <c r="E4" s="50"/>
      <c r="F4" s="50"/>
      <c r="G4" s="50"/>
      <c r="H4" s="1"/>
      <c r="J4" s="1"/>
      <c r="K4" s="50"/>
      <c r="L4" s="50"/>
      <c r="M4" s="50"/>
      <c r="N4" s="50"/>
      <c r="O4" s="50"/>
      <c r="P4" s="50"/>
      <c r="Q4" s="50"/>
      <c r="R4" s="1"/>
    </row>
    <row r="5" spans="1:18" ht="15" customHeight="1" x14ac:dyDescent="0.25">
      <c r="A5" s="1"/>
      <c r="B5" s="2"/>
      <c r="C5" s="2"/>
      <c r="D5" s="60" t="s">
        <v>0</v>
      </c>
      <c r="E5" s="62" t="str">
        <f>'General S1'!E5</f>
        <v>Generic Resource LLC</v>
      </c>
      <c r="F5" s="63"/>
      <c r="G5" s="63"/>
      <c r="H5" s="1"/>
      <c r="J5" s="1"/>
      <c r="K5" s="2"/>
      <c r="L5" s="2"/>
      <c r="M5" s="60" t="s">
        <v>0</v>
      </c>
      <c r="N5" s="108"/>
      <c r="O5" s="62" t="str">
        <f>E5</f>
        <v>Generic Resource LLC</v>
      </c>
      <c r="P5" s="63"/>
      <c r="Q5" s="63"/>
      <c r="R5" s="1"/>
    </row>
    <row r="6" spans="1:18" ht="15" customHeight="1" x14ac:dyDescent="0.25">
      <c r="A6" s="1"/>
      <c r="B6" s="2"/>
      <c r="C6" s="2"/>
      <c r="D6" s="61"/>
      <c r="E6" s="63"/>
      <c r="F6" s="63"/>
      <c r="G6" s="63"/>
      <c r="H6" s="1"/>
      <c r="J6" s="1"/>
      <c r="K6" s="2"/>
      <c r="L6" s="2"/>
      <c r="M6" s="61"/>
      <c r="N6" s="108"/>
      <c r="O6" s="63"/>
      <c r="P6" s="63"/>
      <c r="Q6" s="63"/>
      <c r="R6" s="1"/>
    </row>
    <row r="7" spans="1:18" ht="15" customHeight="1" x14ac:dyDescent="0.25">
      <c r="A7" s="1"/>
      <c r="B7" s="11"/>
      <c r="C7" s="11"/>
      <c r="D7" s="11"/>
      <c r="E7" s="11"/>
      <c r="F7" s="12"/>
      <c r="G7" s="11"/>
      <c r="H7" s="1"/>
      <c r="J7" s="1"/>
      <c r="K7" s="2"/>
      <c r="L7" s="2"/>
      <c r="M7" s="107" t="s">
        <v>3</v>
      </c>
      <c r="N7" s="108"/>
      <c r="O7" s="51" t="str">
        <f>'General S1'!E10</f>
        <v>Generic Resource (QSE)</v>
      </c>
      <c r="P7" s="52"/>
      <c r="Q7" s="52"/>
      <c r="R7" s="1"/>
    </row>
    <row r="8" spans="1:18" ht="15" customHeight="1" x14ac:dyDescent="0.25">
      <c r="A8" s="1"/>
      <c r="B8" s="58" t="s">
        <v>104</v>
      </c>
      <c r="C8" s="59"/>
      <c r="D8" s="59"/>
      <c r="E8" s="59"/>
      <c r="F8" s="59"/>
      <c r="G8" s="59"/>
      <c r="H8" s="1"/>
      <c r="J8" s="1"/>
      <c r="K8" s="11"/>
      <c r="L8" s="11"/>
      <c r="M8" s="11"/>
      <c r="N8" s="11"/>
      <c r="O8" s="11"/>
      <c r="P8" s="12"/>
      <c r="Q8" s="11"/>
      <c r="R8" s="1"/>
    </row>
    <row r="9" spans="1:18" ht="15" customHeight="1" x14ac:dyDescent="0.25">
      <c r="A9" s="1"/>
      <c r="B9" s="8"/>
      <c r="C9" s="13"/>
      <c r="D9" s="13"/>
      <c r="E9" s="13"/>
      <c r="F9" s="13"/>
      <c r="G9" s="13"/>
      <c r="H9" s="1"/>
      <c r="J9" s="1"/>
      <c r="K9" s="58" t="s">
        <v>105</v>
      </c>
      <c r="L9" s="59"/>
      <c r="M9" s="59"/>
      <c r="N9" s="59"/>
      <c r="O9" s="59"/>
      <c r="P9" s="59"/>
      <c r="Q9" s="59"/>
      <c r="R9" s="1"/>
    </row>
    <row r="10" spans="1:18" ht="15" customHeight="1" x14ac:dyDescent="0.25">
      <c r="A10" s="1"/>
      <c r="B10" s="11" t="s">
        <v>5</v>
      </c>
      <c r="C10" s="35" t="str">
        <f>CONCATENATE("In accordance with Protocol Section 16.5(4), ERCOT reviews facility design capability.  The current capabilities reviewed by ERCOT are listed in this section.  ERCOT recommends that the ",$E$5," Commissioning Plan provides sufficient detail to help ERCOT evaluate fully the capabilities that will be available during the entire Commissioning Plan.")</f>
        <v>In accordance with Protocol Section 16.5(4), ERCOT reviews facility design capability.  The current capabilities reviewed by ERCOT are listed in this section.  ERCOT recommends that the Generic Resource LLC Commissioning Plan provides sufficient detail to help ERCOT evaluate fully the capabilities that will be available during the entire Commissioning Plan.</v>
      </c>
      <c r="D10" s="84"/>
      <c r="E10" s="84"/>
      <c r="F10" s="84"/>
      <c r="G10" s="84"/>
      <c r="H10" s="1"/>
      <c r="J10" s="1"/>
      <c r="K10" s="11"/>
      <c r="L10" s="3"/>
      <c r="M10" s="5"/>
      <c r="N10" s="5"/>
      <c r="O10" s="15"/>
      <c r="P10" s="15"/>
      <c r="Q10" s="15"/>
      <c r="R10" s="1"/>
    </row>
    <row r="11" spans="1:18" ht="15" customHeight="1" x14ac:dyDescent="0.25">
      <c r="A11" s="1"/>
      <c r="B11" s="11"/>
      <c r="C11" s="84"/>
      <c r="D11" s="84"/>
      <c r="E11" s="84"/>
      <c r="F11" s="84"/>
      <c r="G11" s="84"/>
      <c r="H11" s="1"/>
      <c r="J11" s="1"/>
      <c r="K11" s="11" t="s">
        <v>5</v>
      </c>
      <c r="L11" s="105" t="str">
        <f>CONCATENATE("Confirm ",$E$5," has an AVR included in its design and that the AVR can be operated in voltage control mode.")</f>
        <v>Confirm Generic Resource LLC has an AVR included in its design and that the AVR can be operated in voltage control mode.</v>
      </c>
      <c r="M11" s="84"/>
      <c r="N11" s="84"/>
      <c r="O11" s="84"/>
      <c r="P11" s="84"/>
      <c r="Q11" s="84"/>
      <c r="R11" s="1"/>
    </row>
    <row r="12" spans="1:18" ht="15" customHeight="1" x14ac:dyDescent="0.25">
      <c r="A12" s="1"/>
      <c r="B12" s="11"/>
      <c r="C12" s="84"/>
      <c r="D12" s="84"/>
      <c r="E12" s="84"/>
      <c r="F12" s="84"/>
      <c r="G12" s="84"/>
      <c r="H12" s="1"/>
      <c r="J12" s="1"/>
      <c r="K12" s="11"/>
      <c r="L12" s="84"/>
      <c r="M12" s="84"/>
      <c r="N12" s="84"/>
      <c r="O12" s="84"/>
      <c r="P12" s="84"/>
      <c r="Q12" s="84"/>
      <c r="R12" s="1"/>
    </row>
    <row r="13" spans="1:18" ht="15" customHeight="1" x14ac:dyDescent="0.25">
      <c r="A13" s="1"/>
      <c r="B13" s="11"/>
      <c r="C13" s="84"/>
      <c r="D13" s="84"/>
      <c r="E13" s="84"/>
      <c r="F13" s="84"/>
      <c r="G13" s="84"/>
      <c r="H13" s="1"/>
      <c r="J13" s="1"/>
      <c r="K13" s="11"/>
      <c r="L13" s="11" t="s">
        <v>28</v>
      </c>
      <c r="M13" s="5"/>
      <c r="N13" s="5"/>
      <c r="O13" s="16" t="s">
        <v>33</v>
      </c>
      <c r="P13" s="12"/>
      <c r="Q13" s="11"/>
      <c r="R13" s="1"/>
    </row>
    <row r="14" spans="1:18" ht="15" customHeight="1" x14ac:dyDescent="0.25">
      <c r="A14" s="1"/>
      <c r="B14" s="11"/>
      <c r="C14" s="16" t="s">
        <v>26</v>
      </c>
      <c r="D14" s="5"/>
      <c r="E14" s="11"/>
      <c r="F14" s="12"/>
      <c r="G14" s="11"/>
      <c r="H14" s="1"/>
      <c r="J14" s="1"/>
      <c r="K14" s="11"/>
      <c r="L14" s="103"/>
      <c r="M14" s="104"/>
      <c r="N14" s="104"/>
      <c r="O14" s="104"/>
      <c r="P14" s="104"/>
      <c r="Q14" s="104"/>
      <c r="R14" s="1"/>
    </row>
    <row r="15" spans="1:18" ht="15" customHeight="1" x14ac:dyDescent="0.25">
      <c r="A15" s="1"/>
      <c r="B15" s="11" t="s">
        <v>5</v>
      </c>
      <c r="C15" s="105" t="str">
        <f>CONCATENATE("Confirm ",$E$5," will produce ±0.95 Power Factor Reactive at all MW levels between LSL and HSL.")</f>
        <v>Confirm Generic Resource LLC will produce ±0.95 Power Factor Reactive at all MW levels between LSL and HSL.</v>
      </c>
      <c r="D15" s="84"/>
      <c r="E15" s="84"/>
      <c r="F15" s="84"/>
      <c r="G15" s="84"/>
      <c r="H15" s="1"/>
      <c r="J15" s="1"/>
      <c r="K15" s="11"/>
      <c r="L15" s="104"/>
      <c r="M15" s="104"/>
      <c r="N15" s="104"/>
      <c r="O15" s="104"/>
      <c r="P15" s="104"/>
      <c r="Q15" s="104"/>
      <c r="R15" s="1"/>
    </row>
    <row r="16" spans="1:18" ht="15" customHeight="1" x14ac:dyDescent="0.25">
      <c r="A16" s="1"/>
      <c r="B16" s="11"/>
      <c r="C16" s="84"/>
      <c r="D16" s="84"/>
      <c r="E16" s="84"/>
      <c r="F16" s="84"/>
      <c r="G16" s="84"/>
      <c r="H16" s="1"/>
      <c r="J16" s="1"/>
      <c r="K16" s="11"/>
      <c r="L16" s="104"/>
      <c r="M16" s="104"/>
      <c r="N16" s="104"/>
      <c r="O16" s="104"/>
      <c r="P16" s="104"/>
      <c r="Q16" s="104"/>
      <c r="R16" s="1"/>
    </row>
    <row r="17" spans="1:18" ht="15" customHeight="1" x14ac:dyDescent="0.25">
      <c r="A17" s="1"/>
      <c r="B17" s="11"/>
      <c r="C17" s="11" t="s">
        <v>28</v>
      </c>
      <c r="D17" s="5"/>
      <c r="E17" s="16" t="s">
        <v>27</v>
      </c>
      <c r="F17" s="12"/>
      <c r="G17" s="11"/>
      <c r="H17" s="1"/>
      <c r="J17" s="1"/>
      <c r="K17" s="11" t="s">
        <v>5</v>
      </c>
      <c r="L17" s="105" t="str">
        <f>CONCATENATE("Confirm the reactive capability at ",$E$5," is based upon the ability to deliver to the High Side of the Step-Up transformer.")</f>
        <v>Confirm the reactive capability at Generic Resource LLC is based upon the ability to deliver to the High Side of the Step-Up transformer.</v>
      </c>
      <c r="M17" s="84"/>
      <c r="N17" s="84"/>
      <c r="O17" s="84"/>
      <c r="P17" s="84"/>
      <c r="Q17" s="84"/>
      <c r="R17" s="1"/>
    </row>
    <row r="18" spans="1:18" ht="15" customHeight="1" x14ac:dyDescent="0.25">
      <c r="A18" s="1"/>
      <c r="B18" s="11"/>
      <c r="C18" s="103"/>
      <c r="D18" s="104"/>
      <c r="E18" s="104"/>
      <c r="F18" s="104"/>
      <c r="G18" s="104"/>
      <c r="H18" s="1"/>
      <c r="J18" s="1"/>
      <c r="K18" s="11"/>
      <c r="L18" s="84"/>
      <c r="M18" s="84"/>
      <c r="N18" s="84"/>
      <c r="O18" s="84"/>
      <c r="P18" s="84"/>
      <c r="Q18" s="84"/>
      <c r="R18" s="1"/>
    </row>
    <row r="19" spans="1:18" ht="15" customHeight="1" x14ac:dyDescent="0.25">
      <c r="A19" s="1"/>
      <c r="B19" s="11"/>
      <c r="C19" s="104"/>
      <c r="D19" s="104"/>
      <c r="E19" s="104"/>
      <c r="F19" s="104"/>
      <c r="G19" s="104"/>
      <c r="H19" s="1"/>
      <c r="J19" s="1"/>
      <c r="K19" s="11"/>
      <c r="L19" s="11" t="s">
        <v>28</v>
      </c>
      <c r="M19" s="5"/>
      <c r="N19" s="5"/>
      <c r="O19" s="16" t="s">
        <v>34</v>
      </c>
      <c r="P19" s="12"/>
      <c r="Q19" s="11"/>
      <c r="R19" s="1"/>
    </row>
    <row r="20" spans="1:18" ht="15" customHeight="1" x14ac:dyDescent="0.25">
      <c r="A20" s="1"/>
      <c r="B20" s="11"/>
      <c r="C20" s="104"/>
      <c r="D20" s="104"/>
      <c r="E20" s="104"/>
      <c r="F20" s="104"/>
      <c r="G20" s="104"/>
      <c r="H20" s="1"/>
      <c r="J20" s="1"/>
      <c r="K20" s="11"/>
      <c r="L20" s="103"/>
      <c r="M20" s="104"/>
      <c r="N20" s="104"/>
      <c r="O20" s="104"/>
      <c r="P20" s="104"/>
      <c r="Q20" s="104"/>
      <c r="R20" s="1"/>
    </row>
    <row r="21" spans="1:18" ht="15" customHeight="1" x14ac:dyDescent="0.25">
      <c r="A21" s="1"/>
      <c r="B21" s="11" t="s">
        <v>5</v>
      </c>
      <c r="C21" s="16" t="str">
        <f>CONCATENATE("Confirm ",$E$5," has a Power System Stabilizer or equivalent included in its design.")</f>
        <v>Confirm Generic Resource LLC has a Power System Stabilizer or equivalent included in its design.</v>
      </c>
      <c r="D21" s="5"/>
      <c r="E21" s="11"/>
      <c r="F21" s="12"/>
      <c r="G21" s="11"/>
      <c r="H21" s="1"/>
      <c r="J21" s="1"/>
      <c r="K21" s="11"/>
      <c r="L21" s="104"/>
      <c r="M21" s="104"/>
      <c r="N21" s="104"/>
      <c r="O21" s="104"/>
      <c r="P21" s="104"/>
      <c r="Q21" s="104"/>
      <c r="R21" s="1"/>
    </row>
    <row r="22" spans="1:18" ht="15" customHeight="1" x14ac:dyDescent="0.25">
      <c r="A22" s="1"/>
      <c r="B22" s="11"/>
      <c r="C22" s="11" t="s">
        <v>28</v>
      </c>
      <c r="D22" s="5"/>
      <c r="E22" s="16" t="s">
        <v>29</v>
      </c>
      <c r="F22" s="12"/>
      <c r="G22" s="11"/>
      <c r="H22" s="1"/>
      <c r="J22" s="1"/>
      <c r="K22" s="11"/>
      <c r="L22" s="104"/>
      <c r="M22" s="104"/>
      <c r="N22" s="104"/>
      <c r="O22" s="104"/>
      <c r="P22" s="104"/>
      <c r="Q22" s="104"/>
      <c r="R22" s="1"/>
    </row>
    <row r="23" spans="1:18" ht="15" customHeight="1" x14ac:dyDescent="0.25">
      <c r="A23" s="1"/>
      <c r="B23" s="11"/>
      <c r="C23" s="103"/>
      <c r="D23" s="104"/>
      <c r="E23" s="104"/>
      <c r="F23" s="104"/>
      <c r="G23" s="104"/>
      <c r="H23" s="1"/>
      <c r="J23" s="1"/>
      <c r="K23" s="11" t="s">
        <v>5</v>
      </c>
      <c r="L23" s="105" t="str">
        <f>CONCATENATE("Confirm ",$E$5," is able to receive controls signals from the ",$O$7," in an upward and downward direction.  This is normally referred to as AGC.")</f>
        <v>Confirm Generic Resource LLC is able to receive controls signals from the Generic Resource (QSE) in an upward and downward direction.  This is normally referred to as AGC.</v>
      </c>
      <c r="M23" s="84"/>
      <c r="N23" s="84"/>
      <c r="O23" s="84"/>
      <c r="P23" s="84"/>
      <c r="Q23" s="84"/>
      <c r="R23" s="1"/>
    </row>
    <row r="24" spans="1:18" ht="15" customHeight="1" x14ac:dyDescent="0.25">
      <c r="A24" s="1"/>
      <c r="B24" s="11"/>
      <c r="C24" s="104"/>
      <c r="D24" s="104"/>
      <c r="E24" s="104"/>
      <c r="F24" s="104"/>
      <c r="G24" s="104"/>
      <c r="H24" s="1"/>
      <c r="J24" s="1"/>
      <c r="K24" s="11"/>
      <c r="L24" s="84"/>
      <c r="M24" s="84"/>
      <c r="N24" s="84"/>
      <c r="O24" s="84"/>
      <c r="P24" s="84"/>
      <c r="Q24" s="84"/>
      <c r="R24" s="1"/>
    </row>
    <row r="25" spans="1:18" ht="15" customHeight="1" x14ac:dyDescent="0.25">
      <c r="A25" s="1"/>
      <c r="B25" s="11"/>
      <c r="C25" s="104"/>
      <c r="D25" s="104"/>
      <c r="E25" s="104"/>
      <c r="F25" s="104"/>
      <c r="G25" s="104"/>
      <c r="H25" s="1"/>
      <c r="J25" s="1"/>
      <c r="K25" s="11"/>
      <c r="L25" s="11" t="s">
        <v>28</v>
      </c>
      <c r="M25" s="5"/>
      <c r="N25" s="5"/>
      <c r="O25" s="16" t="s">
        <v>35</v>
      </c>
      <c r="P25" s="12"/>
      <c r="Q25" s="11"/>
      <c r="R25" s="1"/>
    </row>
    <row r="26" spans="1:18" ht="15" customHeight="1" x14ac:dyDescent="0.25">
      <c r="A26" s="1"/>
      <c r="B26" s="11" t="s">
        <v>5</v>
      </c>
      <c r="C26" s="16" t="str">
        <f>CONCATENATE("Confirm ",$E$5," will provide Frequency Response.")</f>
        <v>Confirm Generic Resource LLC will provide Frequency Response.</v>
      </c>
      <c r="D26" s="5"/>
      <c r="E26" s="11"/>
      <c r="F26" s="12"/>
      <c r="G26" s="11"/>
      <c r="H26" s="1"/>
      <c r="J26" s="1"/>
      <c r="K26" s="11"/>
      <c r="L26" s="103"/>
      <c r="M26" s="104"/>
      <c r="N26" s="104"/>
      <c r="O26" s="104"/>
      <c r="P26" s="104"/>
      <c r="Q26" s="104"/>
      <c r="R26" s="1"/>
    </row>
    <row r="27" spans="1:18" ht="15" customHeight="1" x14ac:dyDescent="0.25">
      <c r="A27" s="1"/>
      <c r="B27" s="11"/>
      <c r="C27" s="11" t="s">
        <v>28</v>
      </c>
      <c r="D27" s="5"/>
      <c r="E27" s="16" t="s">
        <v>30</v>
      </c>
      <c r="F27" s="12"/>
      <c r="G27" s="11"/>
      <c r="H27" s="1"/>
      <c r="J27" s="1"/>
      <c r="K27" s="11"/>
      <c r="L27" s="104"/>
      <c r="M27" s="104"/>
      <c r="N27" s="104"/>
      <c r="O27" s="104"/>
      <c r="P27" s="104"/>
      <c r="Q27" s="104"/>
      <c r="R27" s="1"/>
    </row>
    <row r="28" spans="1:18" ht="15" customHeight="1" x14ac:dyDescent="0.25">
      <c r="A28" s="1"/>
      <c r="B28" s="11"/>
      <c r="C28" s="103"/>
      <c r="D28" s="104"/>
      <c r="E28" s="104"/>
      <c r="F28" s="104"/>
      <c r="G28" s="104"/>
      <c r="H28" s="1"/>
      <c r="J28" s="1"/>
      <c r="K28" s="11"/>
      <c r="L28" s="104"/>
      <c r="M28" s="104"/>
      <c r="N28" s="104"/>
      <c r="O28" s="104"/>
      <c r="P28" s="104"/>
      <c r="Q28" s="104"/>
      <c r="R28" s="1"/>
    </row>
    <row r="29" spans="1:18" ht="15" customHeight="1" x14ac:dyDescent="0.25">
      <c r="A29" s="1"/>
      <c r="B29" s="11"/>
      <c r="C29" s="104"/>
      <c r="D29" s="104"/>
      <c r="E29" s="104"/>
      <c r="F29" s="104"/>
      <c r="G29" s="104"/>
      <c r="H29" s="1"/>
      <c r="J29" s="1"/>
      <c r="K29" s="11" t="s">
        <v>5</v>
      </c>
      <c r="L29" s="105" t="str">
        <f>CONCATENATE("Confirm the under-frequncy relays installed at ",$E$5," meet the requirements in the ERCOT Operating Guides.")</f>
        <v>Confirm the under-frequncy relays installed at Generic Resource LLC meet the requirements in the ERCOT Operating Guides.</v>
      </c>
      <c r="M29" s="84"/>
      <c r="N29" s="84"/>
      <c r="O29" s="84"/>
      <c r="P29" s="84"/>
      <c r="Q29" s="84"/>
      <c r="R29" s="1"/>
    </row>
    <row r="30" spans="1:18" ht="15" customHeight="1" x14ac:dyDescent="0.25">
      <c r="A30" s="1"/>
      <c r="B30" s="11"/>
      <c r="C30" s="104"/>
      <c r="D30" s="104"/>
      <c r="E30" s="104"/>
      <c r="F30" s="104"/>
      <c r="G30" s="104"/>
      <c r="H30" s="1"/>
      <c r="J30" s="1"/>
      <c r="K30" s="11"/>
      <c r="L30" s="84"/>
      <c r="M30" s="84"/>
      <c r="N30" s="84"/>
      <c r="O30" s="84"/>
      <c r="P30" s="84"/>
      <c r="Q30" s="84"/>
      <c r="R30" s="1"/>
    </row>
    <row r="31" spans="1:18" ht="15" customHeight="1" x14ac:dyDescent="0.25">
      <c r="A31" s="1"/>
      <c r="B31" s="11" t="s">
        <v>5</v>
      </c>
      <c r="C31" s="16" t="str">
        <f>CONCATENATE("Confirm ",$E$5," will dynamically provide Voltage Regulation.")</f>
        <v>Confirm Generic Resource LLC will dynamically provide Voltage Regulation.</v>
      </c>
      <c r="D31" s="5"/>
      <c r="E31" s="11"/>
      <c r="F31" s="12"/>
      <c r="G31" s="11"/>
      <c r="H31" s="1"/>
      <c r="J31" s="1"/>
      <c r="K31" s="11"/>
      <c r="L31" s="11" t="s">
        <v>28</v>
      </c>
      <c r="M31" s="5"/>
      <c r="N31" s="5"/>
      <c r="O31" s="16" t="s">
        <v>36</v>
      </c>
      <c r="P31" s="12"/>
      <c r="Q31" s="11"/>
      <c r="R31" s="1"/>
    </row>
    <row r="32" spans="1:18" ht="15" customHeight="1" x14ac:dyDescent="0.25">
      <c r="A32" s="1"/>
      <c r="B32" s="11"/>
      <c r="C32" s="11" t="s">
        <v>28</v>
      </c>
      <c r="D32" s="5"/>
      <c r="E32" s="16" t="s">
        <v>31</v>
      </c>
      <c r="F32" s="12"/>
      <c r="G32" s="11"/>
      <c r="H32" s="1"/>
      <c r="J32" s="1"/>
      <c r="K32" s="11"/>
      <c r="L32" s="103"/>
      <c r="M32" s="104"/>
      <c r="N32" s="104"/>
      <c r="O32" s="104"/>
      <c r="P32" s="104"/>
      <c r="Q32" s="104"/>
      <c r="R32" s="1"/>
    </row>
    <row r="33" spans="1:18" ht="15" customHeight="1" x14ac:dyDescent="0.25">
      <c r="A33" s="1"/>
      <c r="B33" s="11"/>
      <c r="C33" s="103"/>
      <c r="D33" s="104"/>
      <c r="E33" s="104"/>
      <c r="F33" s="104"/>
      <c r="G33" s="104"/>
      <c r="H33" s="1"/>
      <c r="J33" s="1"/>
      <c r="K33" s="11"/>
      <c r="L33" s="104"/>
      <c r="M33" s="104"/>
      <c r="N33" s="104"/>
      <c r="O33" s="104"/>
      <c r="P33" s="104"/>
      <c r="Q33" s="104"/>
      <c r="R33" s="1"/>
    </row>
    <row r="34" spans="1:18" ht="15" customHeight="1" x14ac:dyDescent="0.25">
      <c r="A34" s="1"/>
      <c r="B34" s="11"/>
      <c r="C34" s="104"/>
      <c r="D34" s="104"/>
      <c r="E34" s="104"/>
      <c r="F34" s="104"/>
      <c r="G34" s="104"/>
      <c r="H34" s="1"/>
      <c r="J34" s="1"/>
      <c r="K34" s="11"/>
      <c r="L34" s="104"/>
      <c r="M34" s="104"/>
      <c r="N34" s="104"/>
      <c r="O34" s="104"/>
      <c r="P34" s="104"/>
      <c r="Q34" s="104"/>
      <c r="R34" s="1"/>
    </row>
    <row r="35" spans="1:18" ht="15" customHeight="1" x14ac:dyDescent="0.25">
      <c r="A35" s="1"/>
      <c r="B35" s="11"/>
      <c r="C35" s="104"/>
      <c r="D35" s="104"/>
      <c r="E35" s="104"/>
      <c r="F35" s="104"/>
      <c r="G35" s="104"/>
      <c r="H35" s="1"/>
      <c r="J35" s="1"/>
      <c r="K35" s="11"/>
      <c r="L35" s="3"/>
      <c r="M35" s="5"/>
      <c r="N35" s="5"/>
      <c r="O35" s="15"/>
      <c r="P35" s="15"/>
      <c r="Q35" s="15"/>
      <c r="R35" s="1"/>
    </row>
    <row r="36" spans="1:18" ht="15" customHeight="1" x14ac:dyDescent="0.25">
      <c r="A36" s="1"/>
      <c r="B36" s="11" t="s">
        <v>5</v>
      </c>
      <c r="C36" s="16" t="str">
        <f>CONCATENATE("Confirm the breaker interruption capability at ",$E$5," is suitable to fault duty.")</f>
        <v>Confirm the breaker interruption capability at Generic Resource LLC is suitable to fault duty.</v>
      </c>
      <c r="D36" s="5"/>
      <c r="E36" s="11"/>
      <c r="F36" s="12"/>
      <c r="G36" s="11"/>
      <c r="H36" s="1"/>
      <c r="J36" s="1"/>
      <c r="K36" s="11"/>
      <c r="L36" s="3"/>
      <c r="M36" s="8" t="s">
        <v>37</v>
      </c>
      <c r="N36" s="8" t="s">
        <v>38</v>
      </c>
      <c r="O36" s="15"/>
      <c r="P36" s="15"/>
      <c r="Q36" s="15"/>
      <c r="R36" s="1"/>
    </row>
    <row r="37" spans="1:18" ht="15" customHeight="1" x14ac:dyDescent="0.25">
      <c r="A37" s="1"/>
      <c r="B37" s="11"/>
      <c r="C37" s="11" t="s">
        <v>28</v>
      </c>
      <c r="D37" s="5"/>
      <c r="E37" s="16"/>
      <c r="F37" s="12"/>
      <c r="G37" s="11"/>
      <c r="H37" s="1"/>
      <c r="J37" s="1"/>
      <c r="K37" s="11"/>
      <c r="L37" s="3"/>
      <c r="M37" s="106" t="s">
        <v>39</v>
      </c>
      <c r="N37" s="106" t="s">
        <v>41</v>
      </c>
      <c r="O37" s="15"/>
      <c r="P37" s="15"/>
      <c r="Q37" s="15"/>
      <c r="R37" s="1"/>
    </row>
    <row r="38" spans="1:18" ht="15" customHeight="1" x14ac:dyDescent="0.25">
      <c r="A38" s="1"/>
      <c r="B38" s="11"/>
      <c r="C38" s="103"/>
      <c r="D38" s="104"/>
      <c r="E38" s="104"/>
      <c r="F38" s="104"/>
      <c r="G38" s="104"/>
      <c r="H38" s="1"/>
      <c r="J38" s="1"/>
      <c r="K38" s="11"/>
      <c r="L38" s="3"/>
      <c r="M38" s="94"/>
      <c r="N38" s="94"/>
      <c r="O38" s="15"/>
      <c r="P38" s="15"/>
      <c r="Q38" s="15"/>
      <c r="R38" s="1"/>
    </row>
    <row r="39" spans="1:18" ht="15" customHeight="1" x14ac:dyDescent="0.25">
      <c r="A39" s="1"/>
      <c r="B39" s="11"/>
      <c r="C39" s="104"/>
      <c r="D39" s="104"/>
      <c r="E39" s="104"/>
      <c r="F39" s="104"/>
      <c r="G39" s="104"/>
      <c r="H39" s="1"/>
      <c r="J39" s="1"/>
      <c r="K39" s="11"/>
      <c r="L39" s="3"/>
      <c r="M39" s="106" t="s">
        <v>42</v>
      </c>
      <c r="N39" s="106" t="s">
        <v>45</v>
      </c>
      <c r="O39" s="15"/>
      <c r="P39" s="15"/>
      <c r="Q39" s="15"/>
      <c r="R39" s="1"/>
    </row>
    <row r="40" spans="1:18" ht="15" customHeight="1" x14ac:dyDescent="0.25">
      <c r="A40" s="1"/>
      <c r="B40" s="11"/>
      <c r="C40" s="104"/>
      <c r="D40" s="104"/>
      <c r="E40" s="104"/>
      <c r="F40" s="104"/>
      <c r="G40" s="104"/>
      <c r="H40" s="1"/>
      <c r="J40" s="1"/>
      <c r="K40" s="11"/>
      <c r="L40" s="3"/>
      <c r="M40" s="94"/>
      <c r="N40" s="94"/>
      <c r="O40" s="15"/>
      <c r="P40" s="15"/>
      <c r="Q40" s="15"/>
      <c r="R40" s="1"/>
    </row>
    <row r="41" spans="1:18" ht="15" customHeight="1" x14ac:dyDescent="0.25">
      <c r="A41" s="1"/>
      <c r="B41" s="11" t="s">
        <v>5</v>
      </c>
      <c r="C41" s="16" t="str">
        <f>CONCATENATE("Confirm the transient volatage ride through at ",$E$5,".")</f>
        <v>Confirm the transient volatage ride through at Generic Resource LLC.</v>
      </c>
      <c r="D41" s="5"/>
      <c r="E41" s="11"/>
      <c r="F41" s="12"/>
      <c r="G41" s="11"/>
      <c r="H41" s="1"/>
      <c r="J41" s="1"/>
      <c r="K41" s="11"/>
      <c r="L41" s="3"/>
      <c r="M41" s="106" t="s">
        <v>43</v>
      </c>
      <c r="N41" s="106" t="s">
        <v>46</v>
      </c>
      <c r="O41" s="15"/>
      <c r="P41" s="15"/>
      <c r="Q41" s="15"/>
      <c r="R41" s="1"/>
    </row>
    <row r="42" spans="1:18" ht="15" customHeight="1" x14ac:dyDescent="0.25">
      <c r="A42" s="1"/>
      <c r="B42" s="11"/>
      <c r="C42" s="11" t="s">
        <v>28</v>
      </c>
      <c r="D42" s="5"/>
      <c r="E42" s="16" t="s">
        <v>32</v>
      </c>
      <c r="F42" s="12"/>
      <c r="G42" s="11"/>
      <c r="H42" s="1"/>
      <c r="J42" s="1"/>
      <c r="K42" s="11"/>
      <c r="L42" s="3"/>
      <c r="M42" s="94"/>
      <c r="N42" s="94"/>
      <c r="O42" s="15"/>
      <c r="P42" s="15"/>
      <c r="Q42" s="15"/>
      <c r="R42" s="1"/>
    </row>
    <row r="43" spans="1:18" ht="15" customHeight="1" x14ac:dyDescent="0.25">
      <c r="A43" s="1"/>
      <c r="B43" s="11"/>
      <c r="C43" s="103"/>
      <c r="D43" s="104"/>
      <c r="E43" s="104"/>
      <c r="F43" s="104"/>
      <c r="G43" s="104"/>
      <c r="H43" s="1"/>
      <c r="J43" s="1"/>
      <c r="K43" s="11"/>
      <c r="L43" s="3"/>
      <c r="M43" s="106" t="s">
        <v>44</v>
      </c>
      <c r="N43" s="106" t="s">
        <v>47</v>
      </c>
      <c r="O43" s="15"/>
      <c r="P43" s="15"/>
      <c r="Q43" s="15"/>
      <c r="R43" s="1"/>
    </row>
    <row r="44" spans="1:18" ht="15" customHeight="1" x14ac:dyDescent="0.25">
      <c r="A44" s="1"/>
      <c r="B44" s="11"/>
      <c r="C44" s="104"/>
      <c r="D44" s="104"/>
      <c r="E44" s="104"/>
      <c r="F44" s="104"/>
      <c r="G44" s="104"/>
      <c r="H44" s="1"/>
      <c r="J44" s="1"/>
      <c r="K44" s="11"/>
      <c r="L44" s="3"/>
      <c r="M44" s="94"/>
      <c r="N44" s="94"/>
      <c r="O44" s="15"/>
      <c r="P44" s="15"/>
      <c r="Q44" s="15"/>
      <c r="R44" s="1"/>
    </row>
    <row r="45" spans="1:18" ht="15" customHeight="1" x14ac:dyDescent="0.25">
      <c r="A45" s="1"/>
      <c r="B45" s="11"/>
      <c r="C45" s="104"/>
      <c r="D45" s="104"/>
      <c r="E45" s="104"/>
      <c r="F45" s="104"/>
      <c r="G45" s="104"/>
      <c r="H45" s="1"/>
      <c r="J45" s="1"/>
      <c r="K45" s="11"/>
      <c r="L45" s="3"/>
      <c r="M45" s="106" t="s">
        <v>40</v>
      </c>
      <c r="N45" s="106" t="s">
        <v>48</v>
      </c>
      <c r="O45" s="15"/>
      <c r="P45" s="15"/>
      <c r="Q45" s="15"/>
      <c r="R45" s="1"/>
    </row>
    <row r="46" spans="1:18" ht="15" customHeight="1" x14ac:dyDescent="0.25">
      <c r="A46" s="1"/>
      <c r="B46" s="11" t="s">
        <v>5</v>
      </c>
      <c r="C46" s="16" t="str">
        <f>CONCATENATE("Confirm ",$E$5," can respond to changes in the voltage profile.")</f>
        <v>Confirm Generic Resource LLC can respond to changes in the voltage profile.</v>
      </c>
      <c r="D46" s="5"/>
      <c r="E46" s="11"/>
      <c r="F46" s="12"/>
      <c r="G46" s="11"/>
      <c r="H46" s="1"/>
      <c r="J46" s="1"/>
      <c r="K46" s="11"/>
      <c r="L46" s="3"/>
      <c r="M46" s="94"/>
      <c r="N46" s="94"/>
      <c r="O46" s="15"/>
      <c r="P46" s="15"/>
      <c r="Q46" s="15"/>
      <c r="R46" s="1"/>
    </row>
    <row r="47" spans="1:18" ht="15" customHeight="1" x14ac:dyDescent="0.25">
      <c r="A47" s="1"/>
      <c r="B47" s="11"/>
      <c r="C47" s="11" t="s">
        <v>28</v>
      </c>
      <c r="D47" s="5"/>
      <c r="E47" s="16" t="s">
        <v>31</v>
      </c>
      <c r="F47" s="12"/>
      <c r="G47" s="11"/>
      <c r="H47" s="1"/>
      <c r="J47" s="1"/>
      <c r="K47" s="11"/>
      <c r="L47" s="3"/>
      <c r="M47" s="5"/>
      <c r="N47" s="5"/>
      <c r="O47" s="15"/>
      <c r="P47" s="15"/>
      <c r="Q47" s="15"/>
      <c r="R47" s="1"/>
    </row>
    <row r="48" spans="1:18" ht="15" customHeight="1" x14ac:dyDescent="0.25">
      <c r="A48" s="1"/>
      <c r="B48" s="11"/>
      <c r="C48" s="103"/>
      <c r="D48" s="104"/>
      <c r="E48" s="104"/>
      <c r="F48" s="104"/>
      <c r="G48" s="104"/>
      <c r="H48" s="1"/>
      <c r="J48" s="1"/>
      <c r="K48" s="11"/>
      <c r="L48" s="3"/>
      <c r="M48" s="5"/>
      <c r="N48" s="5"/>
      <c r="O48" s="15"/>
      <c r="P48" s="15"/>
      <c r="Q48" s="15"/>
      <c r="R48" s="1"/>
    </row>
    <row r="49" spans="1:18" ht="15" customHeight="1" x14ac:dyDescent="0.25">
      <c r="A49" s="1"/>
      <c r="B49" s="11"/>
      <c r="C49" s="104"/>
      <c r="D49" s="104"/>
      <c r="E49" s="104"/>
      <c r="F49" s="104"/>
      <c r="G49" s="104"/>
      <c r="H49" s="1"/>
      <c r="J49" s="1"/>
      <c r="K49" s="11"/>
      <c r="L49" s="3"/>
      <c r="M49" s="5"/>
      <c r="N49" s="5"/>
      <c r="O49" s="15"/>
      <c r="P49" s="15"/>
      <c r="Q49" s="15"/>
      <c r="R49" s="1"/>
    </row>
    <row r="50" spans="1:18" ht="15" customHeight="1" x14ac:dyDescent="0.25">
      <c r="A50" s="1"/>
      <c r="B50" s="11"/>
      <c r="C50" s="104"/>
      <c r="D50" s="104"/>
      <c r="E50" s="104"/>
      <c r="F50" s="104"/>
      <c r="G50" s="104"/>
      <c r="H50" s="1"/>
      <c r="J50" s="1"/>
      <c r="K50" s="11"/>
      <c r="L50" s="3"/>
      <c r="M50" s="5"/>
      <c r="N50" s="5"/>
      <c r="O50" s="15"/>
      <c r="P50" s="15"/>
      <c r="Q50" s="15"/>
      <c r="R50" s="1"/>
    </row>
    <row r="51" spans="1:18" x14ac:dyDescent="0.25">
      <c r="A51" s="1"/>
      <c r="B51" s="1"/>
      <c r="C51" s="1"/>
      <c r="D51" s="1"/>
      <c r="E51" s="1"/>
      <c r="F51" s="1"/>
      <c r="G51" s="1"/>
      <c r="H51" s="1"/>
      <c r="J51" s="1"/>
      <c r="K51" s="1"/>
      <c r="L51" s="1"/>
      <c r="M51" s="1"/>
      <c r="N51" s="1"/>
      <c r="O51" s="1"/>
      <c r="P51" s="1"/>
      <c r="Q51" s="1"/>
      <c r="R51" s="1"/>
    </row>
  </sheetData>
  <mergeCells count="37">
    <mergeCell ref="B2:G4"/>
    <mergeCell ref="K2:Q4"/>
    <mergeCell ref="D5:D6"/>
    <mergeCell ref="E5:G6"/>
    <mergeCell ref="O5:Q6"/>
    <mergeCell ref="M5:N6"/>
    <mergeCell ref="N43:N44"/>
    <mergeCell ref="N45:N46"/>
    <mergeCell ref="C18:G20"/>
    <mergeCell ref="C23:G25"/>
    <mergeCell ref="B8:G8"/>
    <mergeCell ref="K9:Q9"/>
    <mergeCell ref="C10:G13"/>
    <mergeCell ref="C48:G50"/>
    <mergeCell ref="L11:Q12"/>
    <mergeCell ref="L14:Q16"/>
    <mergeCell ref="L17:Q18"/>
    <mergeCell ref="L20:Q22"/>
    <mergeCell ref="L23:Q24"/>
    <mergeCell ref="L26:Q28"/>
    <mergeCell ref="M41:M42"/>
    <mergeCell ref="M43:M44"/>
    <mergeCell ref="C28:G30"/>
    <mergeCell ref="C15:G16"/>
    <mergeCell ref="C33:G35"/>
    <mergeCell ref="C38:G40"/>
    <mergeCell ref="C43:G45"/>
    <mergeCell ref="M45:M46"/>
    <mergeCell ref="N41:N42"/>
    <mergeCell ref="O7:Q7"/>
    <mergeCell ref="L32:Q34"/>
    <mergeCell ref="L29:Q30"/>
    <mergeCell ref="M37:M38"/>
    <mergeCell ref="M39:M40"/>
    <mergeCell ref="N37:N38"/>
    <mergeCell ref="N39:N40"/>
    <mergeCell ref="M7:N7"/>
  </mergeCells>
  <pageMargins left="0.5" right="0.5" top="0.5" bottom="0.5" header="0.3" footer="0.3"/>
  <pageSetup orientation="portrait" r:id="rId1"/>
  <headerFooter>
    <oddFooter>Page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zoomScaleNormal="100" workbookViewId="0">
      <selection activeCell="C9" sqref="C9"/>
    </sheetView>
  </sheetViews>
  <sheetFormatPr defaultRowHeight="15" x14ac:dyDescent="0.25"/>
  <cols>
    <col min="1" max="1" width="3.7109375" style="21" customWidth="1"/>
    <col min="2" max="3" width="2.7109375" style="21" customWidth="1"/>
    <col min="4" max="4" width="51.7109375" style="21" customWidth="1"/>
    <col min="5" max="7" width="12.7109375" style="21" customWidth="1"/>
    <col min="8" max="8" width="3.7109375" style="21" customWidth="1"/>
    <col min="9" max="16384" width="9.140625" style="21"/>
  </cols>
  <sheetData>
    <row r="1" spans="1:8" ht="15" customHeight="1" x14ac:dyDescent="0.25">
      <c r="A1" s="22"/>
      <c r="B1" s="22"/>
      <c r="C1" s="22"/>
      <c r="D1" s="22"/>
      <c r="E1" s="22"/>
      <c r="F1" s="22"/>
      <c r="G1" s="22"/>
      <c r="H1" s="22"/>
    </row>
    <row r="2" spans="1:8" ht="15" customHeight="1" x14ac:dyDescent="0.25">
      <c r="A2" s="22"/>
      <c r="B2" s="49" t="s">
        <v>18</v>
      </c>
      <c r="C2" s="50"/>
      <c r="D2" s="50"/>
      <c r="E2" s="50"/>
      <c r="F2" s="50"/>
      <c r="G2" s="50"/>
      <c r="H2" s="22"/>
    </row>
    <row r="3" spans="1:8" ht="15" customHeight="1" x14ac:dyDescent="0.25">
      <c r="A3" s="22"/>
      <c r="B3" s="50"/>
      <c r="C3" s="50"/>
      <c r="D3" s="50"/>
      <c r="E3" s="50"/>
      <c r="F3" s="50"/>
      <c r="G3" s="50"/>
      <c r="H3" s="22"/>
    </row>
    <row r="4" spans="1:8" ht="15" customHeight="1" x14ac:dyDescent="0.25">
      <c r="A4" s="22"/>
      <c r="B4" s="50"/>
      <c r="C4" s="50"/>
      <c r="D4" s="50"/>
      <c r="E4" s="50"/>
      <c r="F4" s="50"/>
      <c r="G4" s="50"/>
      <c r="H4" s="22"/>
    </row>
    <row r="5" spans="1:8" ht="15" customHeight="1" x14ac:dyDescent="0.25">
      <c r="A5" s="22"/>
      <c r="B5" s="23"/>
      <c r="C5" s="23"/>
      <c r="D5" s="60" t="s">
        <v>0</v>
      </c>
      <c r="E5" s="62" t="str">
        <f>'General S1'!E5:G6</f>
        <v>Generic Resource LLC</v>
      </c>
      <c r="F5" s="63"/>
      <c r="G5" s="63"/>
      <c r="H5" s="22"/>
    </row>
    <row r="6" spans="1:8" ht="15" customHeight="1" x14ac:dyDescent="0.25">
      <c r="A6" s="22"/>
      <c r="B6" s="23"/>
      <c r="C6" s="23"/>
      <c r="D6" s="61"/>
      <c r="E6" s="63"/>
      <c r="F6" s="63"/>
      <c r="G6" s="63"/>
      <c r="H6" s="22"/>
    </row>
    <row r="7" spans="1:8" ht="15" customHeight="1" x14ac:dyDescent="0.25">
      <c r="A7" s="22"/>
      <c r="B7" s="27"/>
      <c r="C7" s="27"/>
      <c r="D7" s="27"/>
      <c r="E7" s="27"/>
      <c r="F7" s="28"/>
      <c r="G7" s="27"/>
      <c r="H7" s="22"/>
    </row>
    <row r="8" spans="1:8" ht="15" customHeight="1" x14ac:dyDescent="0.25">
      <c r="A8" s="22"/>
      <c r="B8" s="58" t="s">
        <v>111</v>
      </c>
      <c r="C8" s="59"/>
      <c r="D8" s="59"/>
      <c r="E8" s="59"/>
      <c r="F8" s="59"/>
      <c r="G8" s="59"/>
      <c r="H8" s="22"/>
    </row>
    <row r="9" spans="1:8" ht="15" customHeight="1" x14ac:dyDescent="0.25">
      <c r="A9" s="22"/>
      <c r="B9" s="26"/>
      <c r="C9" s="29"/>
      <c r="D9" s="29"/>
      <c r="E9" s="29"/>
      <c r="F9" s="29"/>
      <c r="G9" s="29"/>
      <c r="H9" s="22"/>
    </row>
    <row r="10" spans="1:8" ht="15" customHeight="1" x14ac:dyDescent="0.25">
      <c r="A10" s="22"/>
      <c r="B10" s="24" t="s">
        <v>5</v>
      </c>
      <c r="C10" s="25" t="str">
        <f>CONCATENATE("Process notes and descriptions for the commissioning of ",$E$5,".")</f>
        <v>Process notes and descriptions for the commissioning of Generic Resource LLC.</v>
      </c>
      <c r="D10" s="29"/>
      <c r="E10" s="29"/>
      <c r="F10" s="29"/>
      <c r="G10" s="29"/>
      <c r="H10" s="22"/>
    </row>
    <row r="11" spans="1:8" ht="15" customHeight="1" x14ac:dyDescent="0.25">
      <c r="A11" s="22"/>
      <c r="B11" s="27"/>
      <c r="C11" s="75"/>
      <c r="D11" s="41"/>
      <c r="E11" s="41"/>
      <c r="F11" s="41"/>
      <c r="G11" s="42"/>
      <c r="H11" s="22"/>
    </row>
    <row r="12" spans="1:8" ht="15" customHeight="1" x14ac:dyDescent="0.25">
      <c r="A12" s="22"/>
      <c r="B12" s="27"/>
      <c r="C12" s="43"/>
      <c r="D12" s="44"/>
      <c r="E12" s="44"/>
      <c r="F12" s="44"/>
      <c r="G12" s="45"/>
      <c r="H12" s="22"/>
    </row>
    <row r="13" spans="1:8" ht="15" customHeight="1" x14ac:dyDescent="0.25">
      <c r="A13" s="22"/>
      <c r="B13" s="27"/>
      <c r="C13" s="43"/>
      <c r="D13" s="44"/>
      <c r="E13" s="44"/>
      <c r="F13" s="44"/>
      <c r="G13" s="45"/>
      <c r="H13" s="22"/>
    </row>
    <row r="14" spans="1:8" ht="15" customHeight="1" x14ac:dyDescent="0.25">
      <c r="A14" s="22"/>
      <c r="B14" s="27"/>
      <c r="C14" s="43"/>
      <c r="D14" s="44"/>
      <c r="E14" s="44"/>
      <c r="F14" s="44"/>
      <c r="G14" s="45"/>
      <c r="H14" s="22"/>
    </row>
    <row r="15" spans="1:8" ht="15" customHeight="1" x14ac:dyDescent="0.25">
      <c r="A15" s="22"/>
      <c r="B15" s="27"/>
      <c r="C15" s="43"/>
      <c r="D15" s="44"/>
      <c r="E15" s="44"/>
      <c r="F15" s="44"/>
      <c r="G15" s="45"/>
      <c r="H15" s="22"/>
    </row>
    <row r="16" spans="1:8" ht="15" customHeight="1" x14ac:dyDescent="0.25">
      <c r="A16" s="22"/>
      <c r="B16" s="27"/>
      <c r="C16" s="43"/>
      <c r="D16" s="44"/>
      <c r="E16" s="44"/>
      <c r="F16" s="44"/>
      <c r="G16" s="45"/>
      <c r="H16" s="22"/>
    </row>
    <row r="17" spans="1:8" ht="15" customHeight="1" x14ac:dyDescent="0.25">
      <c r="A17" s="22"/>
      <c r="B17" s="27"/>
      <c r="C17" s="43"/>
      <c r="D17" s="44"/>
      <c r="E17" s="44"/>
      <c r="F17" s="44"/>
      <c r="G17" s="45"/>
      <c r="H17" s="22"/>
    </row>
    <row r="18" spans="1:8" ht="15" customHeight="1" x14ac:dyDescent="0.25">
      <c r="A18" s="22"/>
      <c r="B18" s="27"/>
      <c r="C18" s="43"/>
      <c r="D18" s="44"/>
      <c r="E18" s="44"/>
      <c r="F18" s="44"/>
      <c r="G18" s="45"/>
      <c r="H18" s="22"/>
    </row>
    <row r="19" spans="1:8" ht="15" customHeight="1" x14ac:dyDescent="0.25">
      <c r="A19" s="22"/>
      <c r="B19" s="27"/>
      <c r="C19" s="43"/>
      <c r="D19" s="44"/>
      <c r="E19" s="44"/>
      <c r="F19" s="44"/>
      <c r="G19" s="45"/>
      <c r="H19" s="22"/>
    </row>
    <row r="20" spans="1:8" ht="15" customHeight="1" x14ac:dyDescent="0.25">
      <c r="A20" s="22"/>
      <c r="B20" s="27"/>
      <c r="C20" s="43"/>
      <c r="D20" s="44"/>
      <c r="E20" s="44"/>
      <c r="F20" s="44"/>
      <c r="G20" s="45"/>
      <c r="H20" s="22"/>
    </row>
    <row r="21" spans="1:8" ht="15" customHeight="1" x14ac:dyDescent="0.25">
      <c r="A21" s="22"/>
      <c r="B21" s="27"/>
      <c r="C21" s="43"/>
      <c r="D21" s="44"/>
      <c r="E21" s="44"/>
      <c r="F21" s="44"/>
      <c r="G21" s="45"/>
      <c r="H21" s="22"/>
    </row>
    <row r="22" spans="1:8" ht="15" customHeight="1" x14ac:dyDescent="0.25">
      <c r="A22" s="22"/>
      <c r="B22" s="27"/>
      <c r="C22" s="43"/>
      <c r="D22" s="44"/>
      <c r="E22" s="44"/>
      <c r="F22" s="44"/>
      <c r="G22" s="45"/>
      <c r="H22" s="22"/>
    </row>
    <row r="23" spans="1:8" ht="15" customHeight="1" x14ac:dyDescent="0.25">
      <c r="A23" s="22"/>
      <c r="B23" s="27"/>
      <c r="C23" s="43"/>
      <c r="D23" s="44"/>
      <c r="E23" s="44"/>
      <c r="F23" s="44"/>
      <c r="G23" s="45"/>
      <c r="H23" s="22"/>
    </row>
    <row r="24" spans="1:8" ht="15" customHeight="1" x14ac:dyDescent="0.25">
      <c r="A24" s="22"/>
      <c r="B24" s="27"/>
      <c r="C24" s="43"/>
      <c r="D24" s="44"/>
      <c r="E24" s="44"/>
      <c r="F24" s="44"/>
      <c r="G24" s="45"/>
      <c r="H24" s="22"/>
    </row>
    <row r="25" spans="1:8" ht="15" customHeight="1" x14ac:dyDescent="0.25">
      <c r="A25" s="22"/>
      <c r="B25" s="27"/>
      <c r="C25" s="43"/>
      <c r="D25" s="44"/>
      <c r="E25" s="44"/>
      <c r="F25" s="44"/>
      <c r="G25" s="45"/>
      <c r="H25" s="22"/>
    </row>
    <row r="26" spans="1:8" ht="15" customHeight="1" x14ac:dyDescent="0.25">
      <c r="A26" s="22"/>
      <c r="B26" s="27"/>
      <c r="C26" s="43"/>
      <c r="D26" s="44"/>
      <c r="E26" s="44"/>
      <c r="F26" s="44"/>
      <c r="G26" s="45"/>
      <c r="H26" s="22"/>
    </row>
    <row r="27" spans="1:8" ht="15" customHeight="1" x14ac:dyDescent="0.25">
      <c r="A27" s="22"/>
      <c r="B27" s="27"/>
      <c r="C27" s="43"/>
      <c r="D27" s="44"/>
      <c r="E27" s="44"/>
      <c r="F27" s="44"/>
      <c r="G27" s="45"/>
      <c r="H27" s="22"/>
    </row>
    <row r="28" spans="1:8" ht="15" customHeight="1" x14ac:dyDescent="0.25">
      <c r="A28" s="22"/>
      <c r="B28" s="27"/>
      <c r="C28" s="43"/>
      <c r="D28" s="44"/>
      <c r="E28" s="44"/>
      <c r="F28" s="44"/>
      <c r="G28" s="45"/>
      <c r="H28" s="22"/>
    </row>
    <row r="29" spans="1:8" ht="15" customHeight="1" x14ac:dyDescent="0.25">
      <c r="A29" s="22"/>
      <c r="B29" s="27"/>
      <c r="C29" s="43"/>
      <c r="D29" s="44"/>
      <c r="E29" s="44"/>
      <c r="F29" s="44"/>
      <c r="G29" s="45"/>
      <c r="H29" s="22"/>
    </row>
    <row r="30" spans="1:8" ht="15" customHeight="1" x14ac:dyDescent="0.25">
      <c r="A30" s="22"/>
      <c r="B30" s="27"/>
      <c r="C30" s="43"/>
      <c r="D30" s="44"/>
      <c r="E30" s="44"/>
      <c r="F30" s="44"/>
      <c r="G30" s="45"/>
      <c r="H30" s="22"/>
    </row>
    <row r="31" spans="1:8" ht="15" customHeight="1" x14ac:dyDescent="0.25">
      <c r="A31" s="22"/>
      <c r="B31" s="24"/>
      <c r="C31" s="43"/>
      <c r="D31" s="44"/>
      <c r="E31" s="44"/>
      <c r="F31" s="44"/>
      <c r="G31" s="45"/>
      <c r="H31" s="22"/>
    </row>
    <row r="32" spans="1:8" ht="15" customHeight="1" x14ac:dyDescent="0.25">
      <c r="A32" s="22"/>
      <c r="B32" s="27"/>
      <c r="C32" s="43"/>
      <c r="D32" s="44"/>
      <c r="E32" s="44"/>
      <c r="F32" s="44"/>
      <c r="G32" s="45"/>
      <c r="H32" s="22"/>
    </row>
    <row r="33" spans="1:8" ht="15" customHeight="1" x14ac:dyDescent="0.25">
      <c r="A33" s="22"/>
      <c r="B33" s="27"/>
      <c r="C33" s="43"/>
      <c r="D33" s="44"/>
      <c r="E33" s="44"/>
      <c r="F33" s="44"/>
      <c r="G33" s="45"/>
      <c r="H33" s="22"/>
    </row>
    <row r="34" spans="1:8" ht="15" customHeight="1" x14ac:dyDescent="0.25">
      <c r="A34" s="22"/>
      <c r="B34" s="27"/>
      <c r="C34" s="43"/>
      <c r="D34" s="44"/>
      <c r="E34" s="44"/>
      <c r="F34" s="44"/>
      <c r="G34" s="45"/>
      <c r="H34" s="22"/>
    </row>
    <row r="35" spans="1:8" ht="15" customHeight="1" x14ac:dyDescent="0.25">
      <c r="A35" s="22"/>
      <c r="B35" s="27"/>
      <c r="C35" s="43"/>
      <c r="D35" s="44"/>
      <c r="E35" s="44"/>
      <c r="F35" s="44"/>
      <c r="G35" s="45"/>
      <c r="H35" s="22"/>
    </row>
    <row r="36" spans="1:8" ht="15" customHeight="1" x14ac:dyDescent="0.25">
      <c r="A36" s="22"/>
      <c r="B36" s="27"/>
      <c r="C36" s="43"/>
      <c r="D36" s="44"/>
      <c r="E36" s="44"/>
      <c r="F36" s="44"/>
      <c r="G36" s="45"/>
      <c r="H36" s="22"/>
    </row>
    <row r="37" spans="1:8" ht="15" customHeight="1" x14ac:dyDescent="0.25">
      <c r="A37" s="22"/>
      <c r="B37" s="27"/>
      <c r="C37" s="43"/>
      <c r="D37" s="44"/>
      <c r="E37" s="44"/>
      <c r="F37" s="44"/>
      <c r="G37" s="45"/>
      <c r="H37" s="22"/>
    </row>
    <row r="38" spans="1:8" ht="15" customHeight="1" x14ac:dyDescent="0.25">
      <c r="A38" s="22"/>
      <c r="B38" s="27"/>
      <c r="C38" s="43"/>
      <c r="D38" s="44"/>
      <c r="E38" s="44"/>
      <c r="F38" s="44"/>
      <c r="G38" s="45"/>
      <c r="H38" s="22"/>
    </row>
    <row r="39" spans="1:8" ht="15" customHeight="1" x14ac:dyDescent="0.25">
      <c r="A39" s="22"/>
      <c r="B39" s="27"/>
      <c r="C39" s="43"/>
      <c r="D39" s="44"/>
      <c r="E39" s="44"/>
      <c r="F39" s="44"/>
      <c r="G39" s="45"/>
      <c r="H39" s="22"/>
    </row>
    <row r="40" spans="1:8" ht="15" customHeight="1" x14ac:dyDescent="0.25">
      <c r="A40" s="22"/>
      <c r="B40" s="27"/>
      <c r="C40" s="43"/>
      <c r="D40" s="44"/>
      <c r="E40" s="44"/>
      <c r="F40" s="44"/>
      <c r="G40" s="45"/>
      <c r="H40" s="22"/>
    </row>
    <row r="41" spans="1:8" ht="15" customHeight="1" x14ac:dyDescent="0.25">
      <c r="A41" s="22"/>
      <c r="B41" s="27"/>
      <c r="C41" s="43"/>
      <c r="D41" s="44"/>
      <c r="E41" s="44"/>
      <c r="F41" s="44"/>
      <c r="G41" s="45"/>
      <c r="H41" s="22"/>
    </row>
    <row r="42" spans="1:8" ht="15" customHeight="1" x14ac:dyDescent="0.25">
      <c r="A42" s="22"/>
      <c r="B42" s="27"/>
      <c r="C42" s="43"/>
      <c r="D42" s="44"/>
      <c r="E42" s="44"/>
      <c r="F42" s="44"/>
      <c r="G42" s="45"/>
      <c r="H42" s="22"/>
    </row>
    <row r="43" spans="1:8" ht="15" customHeight="1" x14ac:dyDescent="0.25">
      <c r="A43" s="22"/>
      <c r="B43" s="27"/>
      <c r="C43" s="43"/>
      <c r="D43" s="44"/>
      <c r="E43" s="44"/>
      <c r="F43" s="44"/>
      <c r="G43" s="45"/>
      <c r="H43" s="22"/>
    </row>
    <row r="44" spans="1:8" ht="15" customHeight="1" x14ac:dyDescent="0.25">
      <c r="A44" s="22"/>
      <c r="B44" s="27"/>
      <c r="C44" s="43"/>
      <c r="D44" s="44"/>
      <c r="E44" s="44"/>
      <c r="F44" s="44"/>
      <c r="G44" s="45"/>
      <c r="H44" s="22"/>
    </row>
    <row r="45" spans="1:8" ht="15" customHeight="1" x14ac:dyDescent="0.25">
      <c r="A45" s="22"/>
      <c r="B45" s="27"/>
      <c r="C45" s="43"/>
      <c r="D45" s="44"/>
      <c r="E45" s="44"/>
      <c r="F45" s="44"/>
      <c r="G45" s="45"/>
      <c r="H45" s="22"/>
    </row>
    <row r="46" spans="1:8" ht="15" customHeight="1" x14ac:dyDescent="0.25">
      <c r="A46" s="22"/>
      <c r="B46" s="27"/>
      <c r="C46" s="43"/>
      <c r="D46" s="44"/>
      <c r="E46" s="44"/>
      <c r="F46" s="44"/>
      <c r="G46" s="45"/>
      <c r="H46" s="22"/>
    </row>
    <row r="47" spans="1:8" ht="15" customHeight="1" x14ac:dyDescent="0.25">
      <c r="A47" s="22"/>
      <c r="B47" s="27"/>
      <c r="C47" s="43"/>
      <c r="D47" s="44"/>
      <c r="E47" s="44"/>
      <c r="F47" s="44"/>
      <c r="G47" s="45"/>
      <c r="H47" s="22"/>
    </row>
    <row r="48" spans="1:8" ht="15" customHeight="1" x14ac:dyDescent="0.25">
      <c r="A48" s="22"/>
      <c r="B48" s="27"/>
      <c r="C48" s="43"/>
      <c r="D48" s="44"/>
      <c r="E48" s="44"/>
      <c r="F48" s="44"/>
      <c r="G48" s="45"/>
      <c r="H48" s="22"/>
    </row>
    <row r="49" spans="1:8" ht="15" customHeight="1" x14ac:dyDescent="0.25">
      <c r="A49" s="22"/>
      <c r="B49" s="27"/>
      <c r="C49" s="43"/>
      <c r="D49" s="44"/>
      <c r="E49" s="44"/>
      <c r="F49" s="44"/>
      <c r="G49" s="45"/>
      <c r="H49" s="22"/>
    </row>
    <row r="50" spans="1:8" x14ac:dyDescent="0.25">
      <c r="A50" s="22"/>
      <c r="B50" s="27"/>
      <c r="C50" s="46"/>
      <c r="D50" s="47"/>
      <c r="E50" s="47"/>
      <c r="F50" s="47"/>
      <c r="G50" s="48"/>
      <c r="H50" s="22"/>
    </row>
    <row r="51" spans="1:8" x14ac:dyDescent="0.25">
      <c r="A51" s="22"/>
      <c r="B51" s="22"/>
      <c r="C51" s="22"/>
      <c r="D51" s="22"/>
      <c r="E51" s="22"/>
      <c r="F51" s="22"/>
      <c r="G51" s="22"/>
      <c r="H51" s="22"/>
    </row>
  </sheetData>
  <mergeCells count="5">
    <mergeCell ref="C11:G50"/>
    <mergeCell ref="B8:G8"/>
    <mergeCell ref="B2:G4"/>
    <mergeCell ref="D5:D6"/>
    <mergeCell ref="E5:G6"/>
  </mergeCells>
  <pageMargins left="0.5" right="0.5" top="0.5" bottom="0.5" header="0.3" footer="0.3"/>
  <pageSetup orientation="portrait" r:id="rId1"/>
  <headerFooter>
    <oddFooter>Page &amp;P</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workbookViewId="0">
      <selection activeCell="J1" sqref="J1"/>
    </sheetView>
  </sheetViews>
  <sheetFormatPr defaultRowHeight="15" x14ac:dyDescent="0.25"/>
  <cols>
    <col min="3" max="4" width="9.140625" customWidth="1"/>
  </cols>
  <sheetData>
    <row r="1" spans="1:9" x14ac:dyDescent="0.25">
      <c r="A1" s="109" t="s">
        <v>112</v>
      </c>
      <c r="B1" s="84"/>
      <c r="C1" s="84"/>
      <c r="D1" s="84"/>
      <c r="E1" s="84"/>
      <c r="F1" s="84"/>
      <c r="G1" s="84"/>
      <c r="H1" s="84"/>
      <c r="I1" s="84"/>
    </row>
    <row r="2" spans="1:9" x14ac:dyDescent="0.25">
      <c r="A2" s="84"/>
      <c r="B2" s="84"/>
      <c r="C2" s="84"/>
      <c r="D2" s="84"/>
      <c r="E2" s="84"/>
      <c r="F2" s="84"/>
      <c r="G2" s="84"/>
      <c r="H2" s="84"/>
      <c r="I2" s="84"/>
    </row>
    <row r="3" spans="1:9" x14ac:dyDescent="0.25">
      <c r="A3" s="84"/>
      <c r="B3" s="84"/>
      <c r="C3" s="84"/>
      <c r="D3" s="84"/>
      <c r="E3" s="84"/>
      <c r="F3" s="84"/>
      <c r="G3" s="84"/>
      <c r="H3" s="84"/>
      <c r="I3" s="84"/>
    </row>
    <row r="4" spans="1:9" x14ac:dyDescent="0.25">
      <c r="A4" s="84"/>
      <c r="B4" s="84"/>
      <c r="C4" s="84"/>
      <c r="D4" s="84"/>
      <c r="E4" s="84"/>
      <c r="F4" s="84"/>
      <c r="G4" s="84"/>
      <c r="H4" s="84"/>
      <c r="I4" s="84"/>
    </row>
    <row r="5" spans="1:9" x14ac:dyDescent="0.25">
      <c r="A5" s="84"/>
      <c r="B5" s="84"/>
      <c r="C5" s="84"/>
      <c r="D5" s="84"/>
      <c r="E5" s="84"/>
      <c r="F5" s="84"/>
      <c r="G5" s="84"/>
      <c r="H5" s="84"/>
      <c r="I5" s="84"/>
    </row>
    <row r="6" spans="1:9" x14ac:dyDescent="0.25">
      <c r="A6" s="84"/>
      <c r="B6" s="84"/>
      <c r="C6" s="84"/>
      <c r="D6" s="84"/>
      <c r="E6" s="84"/>
      <c r="F6" s="84"/>
      <c r="G6" s="84"/>
      <c r="H6" s="84"/>
      <c r="I6" s="84"/>
    </row>
    <row r="7" spans="1:9" x14ac:dyDescent="0.25">
      <c r="A7" s="84"/>
      <c r="B7" s="84"/>
      <c r="C7" s="84"/>
      <c r="D7" s="84"/>
      <c r="E7" s="84"/>
      <c r="F7" s="84"/>
      <c r="G7" s="84"/>
      <c r="H7" s="84"/>
      <c r="I7" s="84"/>
    </row>
    <row r="8" spans="1:9" x14ac:dyDescent="0.25">
      <c r="A8" s="84"/>
      <c r="B8" s="84"/>
      <c r="C8" s="84"/>
      <c r="D8" s="84"/>
      <c r="E8" s="84"/>
      <c r="F8" s="84"/>
      <c r="G8" s="84"/>
      <c r="H8" s="84"/>
      <c r="I8" s="84"/>
    </row>
    <row r="9" spans="1:9" x14ac:dyDescent="0.25">
      <c r="A9" s="84"/>
      <c r="B9" s="84"/>
      <c r="C9" s="84"/>
      <c r="D9" s="84"/>
      <c r="E9" s="84"/>
      <c r="F9" s="84"/>
      <c r="G9" s="84"/>
      <c r="H9" s="84"/>
      <c r="I9" s="84"/>
    </row>
    <row r="10" spans="1:9" x14ac:dyDescent="0.25">
      <c r="A10" s="84"/>
      <c r="B10" s="84"/>
      <c r="C10" s="84"/>
      <c r="D10" s="84"/>
      <c r="E10" s="84"/>
      <c r="F10" s="84"/>
      <c r="G10" s="84"/>
      <c r="H10" s="84"/>
      <c r="I10" s="84"/>
    </row>
    <row r="11" spans="1:9" x14ac:dyDescent="0.25">
      <c r="A11" s="84"/>
      <c r="B11" s="84"/>
      <c r="C11" s="84"/>
      <c r="D11" s="84"/>
      <c r="E11" s="84"/>
      <c r="F11" s="84"/>
      <c r="G11" s="84"/>
      <c r="H11" s="84"/>
      <c r="I11" s="84"/>
    </row>
    <row r="12" spans="1:9" x14ac:dyDescent="0.25">
      <c r="A12" s="84"/>
      <c r="B12" s="84"/>
      <c r="C12" s="84"/>
      <c r="D12" s="84"/>
      <c r="E12" s="84"/>
      <c r="F12" s="84"/>
      <c r="G12" s="84"/>
      <c r="H12" s="84"/>
      <c r="I12" s="84"/>
    </row>
    <row r="13" spans="1:9" x14ac:dyDescent="0.25">
      <c r="A13" s="84"/>
      <c r="B13" s="84"/>
      <c r="C13" s="84"/>
      <c r="D13" s="84"/>
      <c r="E13" s="84"/>
      <c r="F13" s="84"/>
      <c r="G13" s="84"/>
      <c r="H13" s="84"/>
      <c r="I13" s="84"/>
    </row>
    <row r="14" spans="1:9" x14ac:dyDescent="0.25">
      <c r="A14" s="84"/>
      <c r="B14" s="84"/>
      <c r="C14" s="84"/>
      <c r="D14" s="84"/>
      <c r="E14" s="84"/>
      <c r="F14" s="84"/>
      <c r="G14" s="84"/>
      <c r="H14" s="84"/>
      <c r="I14" s="84"/>
    </row>
    <row r="15" spans="1:9" x14ac:dyDescent="0.25">
      <c r="A15" s="84"/>
      <c r="B15" s="84"/>
      <c r="C15" s="84"/>
      <c r="D15" s="84"/>
      <c r="E15" s="84"/>
      <c r="F15" s="84"/>
      <c r="G15" s="84"/>
      <c r="H15" s="84"/>
      <c r="I15" s="84"/>
    </row>
    <row r="16" spans="1:9" x14ac:dyDescent="0.25">
      <c r="A16" s="84"/>
      <c r="B16" s="84"/>
      <c r="C16" s="84"/>
      <c r="D16" s="84"/>
      <c r="E16" s="84"/>
      <c r="F16" s="84"/>
      <c r="G16" s="84"/>
      <c r="H16" s="84"/>
      <c r="I16" s="84"/>
    </row>
    <row r="17" spans="1:9" x14ac:dyDescent="0.25">
      <c r="A17" s="84"/>
      <c r="B17" s="84"/>
      <c r="C17" s="84"/>
      <c r="D17" s="84"/>
      <c r="E17" s="84"/>
      <c r="F17" s="84"/>
      <c r="G17" s="84"/>
      <c r="H17" s="84"/>
      <c r="I17" s="84"/>
    </row>
    <row r="18" spans="1:9" x14ac:dyDescent="0.25">
      <c r="A18" s="84"/>
      <c r="B18" s="84"/>
      <c r="C18" s="84"/>
      <c r="D18" s="84"/>
      <c r="E18" s="84"/>
      <c r="F18" s="84"/>
      <c r="G18" s="84"/>
      <c r="H18" s="84"/>
      <c r="I18" s="84"/>
    </row>
    <row r="19" spans="1:9" x14ac:dyDescent="0.25">
      <c r="A19" s="84"/>
      <c r="B19" s="84"/>
      <c r="C19" s="84"/>
      <c r="D19" s="84"/>
      <c r="E19" s="84"/>
      <c r="F19" s="84"/>
      <c r="G19" s="84"/>
      <c r="H19" s="84"/>
      <c r="I19" s="84"/>
    </row>
    <row r="20" spans="1:9" x14ac:dyDescent="0.25">
      <c r="A20" s="84"/>
      <c r="B20" s="84"/>
      <c r="C20" s="84"/>
      <c r="D20" s="84"/>
      <c r="E20" s="84"/>
      <c r="F20" s="84"/>
      <c r="G20" s="84"/>
      <c r="H20" s="84"/>
      <c r="I20" s="84"/>
    </row>
    <row r="21" spans="1:9" x14ac:dyDescent="0.25">
      <c r="A21" s="84"/>
      <c r="B21" s="84"/>
      <c r="C21" s="84"/>
      <c r="D21" s="84"/>
      <c r="E21" s="84"/>
      <c r="F21" s="84"/>
      <c r="G21" s="84"/>
      <c r="H21" s="84"/>
      <c r="I21" s="84"/>
    </row>
    <row r="22" spans="1:9" x14ac:dyDescent="0.25">
      <c r="A22" s="84"/>
      <c r="B22" s="84"/>
      <c r="C22" s="84"/>
      <c r="D22" s="84"/>
      <c r="E22" s="84"/>
      <c r="F22" s="84"/>
      <c r="G22" s="84"/>
      <c r="H22" s="84"/>
      <c r="I22" s="84"/>
    </row>
    <row r="23" spans="1:9" x14ac:dyDescent="0.25">
      <c r="A23" s="84"/>
      <c r="B23" s="84"/>
      <c r="C23" s="84"/>
      <c r="D23" s="84"/>
      <c r="E23" s="84"/>
      <c r="F23" s="84"/>
      <c r="G23" s="84"/>
      <c r="H23" s="84"/>
      <c r="I23" s="84"/>
    </row>
    <row r="24" spans="1:9" x14ac:dyDescent="0.25">
      <c r="A24" s="84"/>
      <c r="B24" s="84"/>
      <c r="C24" s="84"/>
      <c r="D24" s="84"/>
      <c r="E24" s="84"/>
      <c r="F24" s="84"/>
      <c r="G24" s="84"/>
      <c r="H24" s="84"/>
      <c r="I24" s="84"/>
    </row>
    <row r="25" spans="1:9" x14ac:dyDescent="0.25">
      <c r="A25" s="84"/>
      <c r="B25" s="84"/>
      <c r="C25" s="84"/>
      <c r="D25" s="84"/>
      <c r="E25" s="84"/>
      <c r="F25" s="84"/>
      <c r="G25" s="84"/>
      <c r="H25" s="84"/>
      <c r="I25" s="84"/>
    </row>
    <row r="26" spans="1:9" x14ac:dyDescent="0.25">
      <c r="A26" s="84"/>
      <c r="B26" s="84"/>
      <c r="C26" s="84"/>
      <c r="D26" s="84"/>
      <c r="E26" s="84"/>
      <c r="F26" s="84"/>
      <c r="G26" s="84"/>
      <c r="H26" s="84"/>
      <c r="I26" s="84"/>
    </row>
    <row r="27" spans="1:9" x14ac:dyDescent="0.25">
      <c r="A27" s="84"/>
      <c r="B27" s="84"/>
      <c r="C27" s="84"/>
      <c r="D27" s="84"/>
      <c r="E27" s="84"/>
      <c r="F27" s="84"/>
      <c r="G27" s="84"/>
      <c r="H27" s="84"/>
      <c r="I27" s="84"/>
    </row>
    <row r="28" spans="1:9" x14ac:dyDescent="0.25">
      <c r="A28" s="84"/>
      <c r="B28" s="84"/>
      <c r="C28" s="84"/>
      <c r="D28" s="84"/>
      <c r="E28" s="84"/>
      <c r="F28" s="84"/>
      <c r="G28" s="84"/>
      <c r="H28" s="84"/>
      <c r="I28" s="84"/>
    </row>
    <row r="29" spans="1:9" x14ac:dyDescent="0.25">
      <c r="A29" s="84"/>
      <c r="B29" s="84"/>
      <c r="C29" s="84"/>
      <c r="D29" s="84"/>
      <c r="E29" s="84"/>
      <c r="F29" s="84"/>
      <c r="G29" s="84"/>
      <c r="H29" s="84"/>
      <c r="I29" s="84"/>
    </row>
    <row r="30" spans="1:9" x14ac:dyDescent="0.25">
      <c r="A30" s="84"/>
      <c r="B30" s="84"/>
      <c r="C30" s="84"/>
      <c r="D30" s="84"/>
      <c r="E30" s="84"/>
      <c r="F30" s="84"/>
      <c r="G30" s="84"/>
      <c r="H30" s="84"/>
      <c r="I30" s="84"/>
    </row>
    <row r="31" spans="1:9" x14ac:dyDescent="0.25">
      <c r="A31" s="84"/>
      <c r="B31" s="84"/>
      <c r="C31" s="84"/>
      <c r="D31" s="84"/>
      <c r="E31" s="84"/>
      <c r="F31" s="84"/>
      <c r="G31" s="84"/>
      <c r="H31" s="84"/>
      <c r="I31" s="84"/>
    </row>
    <row r="32" spans="1:9" x14ac:dyDescent="0.25">
      <c r="A32" s="84"/>
      <c r="B32" s="84"/>
      <c r="C32" s="84"/>
      <c r="D32" s="84"/>
      <c r="E32" s="84"/>
      <c r="F32" s="84"/>
      <c r="G32" s="84"/>
      <c r="H32" s="84"/>
      <c r="I32" s="84"/>
    </row>
    <row r="33" spans="1:9" x14ac:dyDescent="0.25">
      <c r="A33" s="84"/>
      <c r="B33" s="84"/>
      <c r="C33" s="84"/>
      <c r="D33" s="84"/>
      <c r="E33" s="84"/>
      <c r="F33" s="84"/>
      <c r="G33" s="84"/>
      <c r="H33" s="84"/>
      <c r="I33" s="84"/>
    </row>
    <row r="34" spans="1:9" x14ac:dyDescent="0.25">
      <c r="A34" s="84"/>
      <c r="B34" s="84"/>
      <c r="C34" s="84"/>
      <c r="D34" s="84"/>
      <c r="E34" s="84"/>
      <c r="F34" s="84"/>
      <c r="G34" s="84"/>
      <c r="H34" s="84"/>
      <c r="I34" s="84"/>
    </row>
    <row r="35" spans="1:9" x14ac:dyDescent="0.25">
      <c r="A35" s="84"/>
      <c r="B35" s="84"/>
      <c r="C35" s="84"/>
      <c r="D35" s="84"/>
      <c r="E35" s="84"/>
      <c r="F35" s="84"/>
      <c r="G35" s="84"/>
      <c r="H35" s="84"/>
      <c r="I35" s="84"/>
    </row>
    <row r="36" spans="1:9" x14ac:dyDescent="0.25">
      <c r="A36" s="84"/>
      <c r="B36" s="84"/>
      <c r="C36" s="84"/>
      <c r="D36" s="84"/>
      <c r="E36" s="84"/>
      <c r="F36" s="84"/>
      <c r="G36" s="84"/>
      <c r="H36" s="84"/>
      <c r="I36" s="84"/>
    </row>
    <row r="37" spans="1:9" x14ac:dyDescent="0.25">
      <c r="A37" s="84"/>
      <c r="B37" s="84"/>
      <c r="C37" s="84"/>
      <c r="D37" s="84"/>
      <c r="E37" s="84"/>
      <c r="F37" s="84"/>
      <c r="G37" s="84"/>
      <c r="H37" s="84"/>
      <c r="I37" s="84"/>
    </row>
    <row r="38" spans="1:9" x14ac:dyDescent="0.25">
      <c r="A38" s="84"/>
      <c r="B38" s="84"/>
      <c r="C38" s="84"/>
      <c r="D38" s="84"/>
      <c r="E38" s="84"/>
      <c r="F38" s="84"/>
      <c r="G38" s="84"/>
      <c r="H38" s="84"/>
      <c r="I38" s="84"/>
    </row>
    <row r="39" spans="1:9" x14ac:dyDescent="0.25">
      <c r="A39" s="84"/>
      <c r="B39" s="84"/>
      <c r="C39" s="84"/>
      <c r="D39" s="84"/>
      <c r="E39" s="84"/>
      <c r="F39" s="84"/>
      <c r="G39" s="84"/>
      <c r="H39" s="84"/>
      <c r="I39" s="84"/>
    </row>
    <row r="40" spans="1:9" x14ac:dyDescent="0.25">
      <c r="A40" s="84"/>
      <c r="B40" s="84"/>
      <c r="C40" s="84"/>
      <c r="D40" s="84"/>
      <c r="E40" s="84"/>
      <c r="F40" s="84"/>
      <c r="G40" s="84"/>
      <c r="H40" s="84"/>
      <c r="I40" s="84"/>
    </row>
    <row r="41" spans="1:9" x14ac:dyDescent="0.25">
      <c r="A41" s="84"/>
      <c r="B41" s="84"/>
      <c r="C41" s="84"/>
      <c r="D41" s="84"/>
      <c r="E41" s="84"/>
      <c r="F41" s="84"/>
      <c r="G41" s="84"/>
      <c r="H41" s="84"/>
      <c r="I41" s="84"/>
    </row>
    <row r="42" spans="1:9" x14ac:dyDescent="0.25">
      <c r="A42" s="84"/>
      <c r="B42" s="84"/>
      <c r="C42" s="84"/>
      <c r="D42" s="84"/>
      <c r="E42" s="84"/>
      <c r="F42" s="84"/>
      <c r="G42" s="84"/>
      <c r="H42" s="84"/>
      <c r="I42" s="84"/>
    </row>
    <row r="43" spans="1:9" x14ac:dyDescent="0.25">
      <c r="A43" s="84"/>
      <c r="B43" s="84"/>
      <c r="C43" s="84"/>
      <c r="D43" s="84"/>
      <c r="E43" s="84"/>
      <c r="F43" s="84"/>
      <c r="G43" s="84"/>
      <c r="H43" s="84"/>
      <c r="I43" s="84"/>
    </row>
    <row r="44" spans="1:9" x14ac:dyDescent="0.25">
      <c r="A44" s="84"/>
      <c r="B44" s="84"/>
      <c r="C44" s="84"/>
      <c r="D44" s="84"/>
      <c r="E44" s="84"/>
      <c r="F44" s="84"/>
      <c r="G44" s="84"/>
      <c r="H44" s="84"/>
      <c r="I44" s="84"/>
    </row>
    <row r="45" spans="1:9" x14ac:dyDescent="0.25">
      <c r="A45" s="84"/>
      <c r="B45" s="84"/>
      <c r="C45" s="84"/>
      <c r="D45" s="84"/>
      <c r="E45" s="84"/>
      <c r="F45" s="84"/>
      <c r="G45" s="84"/>
      <c r="H45" s="84"/>
      <c r="I45" s="84"/>
    </row>
    <row r="46" spans="1:9" x14ac:dyDescent="0.25">
      <c r="A46" s="84"/>
      <c r="B46" s="84"/>
      <c r="C46" s="84"/>
      <c r="D46" s="84"/>
      <c r="E46" s="84"/>
      <c r="F46" s="84"/>
      <c r="G46" s="84"/>
      <c r="H46" s="84"/>
      <c r="I46" s="84"/>
    </row>
    <row r="47" spans="1:9" x14ac:dyDescent="0.25">
      <c r="A47" s="84"/>
      <c r="B47" s="84"/>
      <c r="C47" s="84"/>
      <c r="D47" s="84"/>
      <c r="E47" s="84"/>
      <c r="F47" s="84"/>
      <c r="G47" s="84"/>
      <c r="H47" s="84"/>
      <c r="I47" s="84"/>
    </row>
    <row r="58" spans="1:1" x14ac:dyDescent="0.25">
      <c r="A58" t="s">
        <v>7</v>
      </c>
    </row>
    <row r="60" spans="1:1" x14ac:dyDescent="0.25">
      <c r="A60" t="s">
        <v>17</v>
      </c>
    </row>
    <row r="61" spans="1:1" x14ac:dyDescent="0.25">
      <c r="A61" t="s">
        <v>13</v>
      </c>
    </row>
    <row r="62" spans="1:1" x14ac:dyDescent="0.25">
      <c r="A62" t="s">
        <v>8</v>
      </c>
    </row>
    <row r="63" spans="1:1" x14ac:dyDescent="0.25">
      <c r="A63" t="s">
        <v>16</v>
      </c>
    </row>
    <row r="64" spans="1:1" x14ac:dyDescent="0.25">
      <c r="A64" t="s">
        <v>14</v>
      </c>
    </row>
    <row r="65" spans="1:1" x14ac:dyDescent="0.25">
      <c r="A65" t="s">
        <v>12</v>
      </c>
    </row>
    <row r="66" spans="1:1" x14ac:dyDescent="0.25">
      <c r="A66" t="s">
        <v>11</v>
      </c>
    </row>
    <row r="67" spans="1:1" x14ac:dyDescent="0.25">
      <c r="A67" t="s">
        <v>15</v>
      </c>
    </row>
    <row r="68" spans="1:1" x14ac:dyDescent="0.25">
      <c r="A68" t="s">
        <v>10</v>
      </c>
    </row>
    <row r="69" spans="1:1" x14ac:dyDescent="0.25">
      <c r="A69" t="s">
        <v>9</v>
      </c>
    </row>
  </sheetData>
  <sortState ref="A59:A68">
    <sortCondition ref="A3:A12"/>
  </sortState>
  <mergeCells count="1">
    <mergeCell ref="A1:I4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General S1</vt:lpstr>
      <vt:lpstr>Controls S2</vt:lpstr>
      <vt:lpstr>Shut-down &amp; Telemetry S3-S4</vt:lpstr>
      <vt:lpstr>Milestones S5</vt:lpstr>
      <vt:lpstr>Schedule S6</vt:lpstr>
      <vt:lpstr>Capabilites S7</vt:lpstr>
      <vt:lpstr>Notes S8</vt:lpstr>
      <vt:lpstr>Instructions</vt:lpstr>
      <vt:lpstr>'Capabilites S7'!Print_Area</vt:lpstr>
      <vt:lpstr>'Controls S2'!Print_Area</vt:lpstr>
      <vt:lpstr>'General S1'!Print_Area</vt:lpstr>
      <vt:lpstr>'Milestones S5'!Print_Area</vt:lpstr>
      <vt:lpstr>'Schedule S6'!Print_Area</vt:lpstr>
      <vt:lpstr>'Shut-down &amp; Telemetry S3-S4'!Print_Area</vt:lpstr>
    </vt:vector>
  </TitlesOfParts>
  <Company>The Electric Reliability Council of Texas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Prichard, Lloyd</dc:creator>
  <cp:lastModifiedBy>Hailu, Ted</cp:lastModifiedBy>
  <cp:lastPrinted>2014-09-25T02:09:35Z</cp:lastPrinted>
  <dcterms:created xsi:type="dcterms:W3CDTF">2014-09-23T22:29:59Z</dcterms:created>
  <dcterms:modified xsi:type="dcterms:W3CDTF">2014-10-21T20:31:21Z</dcterms:modified>
</cp:coreProperties>
</file>