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 yWindow="90" windowWidth="14340" windowHeight="8025" tabRatio="597" activeTab="4"/>
  </bookViews>
  <sheets>
    <sheet name="Summary" sheetId="1" r:id="rId1"/>
    <sheet name="Scenarios" sheetId="2" r:id="rId2"/>
    <sheet name="Inputs for Sensitivities" sheetId="3" r:id="rId3"/>
    <sheet name="Unit Listing" sheetId="4" r:id="rId4"/>
    <sheet name="Background" sheetId="5" r:id="rId5"/>
  </sheets>
  <definedNames>
    <definedName name="_xlnm.Print_Area" localSheetId="4">'Background'!$B$1:$L$34</definedName>
    <definedName name="_xlnm.Print_Area" localSheetId="2">'Inputs for Sensitivities'!$A$1:$P$19</definedName>
    <definedName name="_xlnm.Print_Area" localSheetId="1">'Scenarios'!$A$1:$L$42</definedName>
    <definedName name="_xlnm.Print_Titles" localSheetId="3">'Unit Listing'!$1:$1</definedName>
  </definedNames>
  <calcPr fullCalcOnLoad="1"/>
</workbook>
</file>

<file path=xl/sharedStrings.xml><?xml version="1.0" encoding="utf-8"?>
<sst xmlns="http://schemas.openxmlformats.org/spreadsheetml/2006/main" count="2039" uniqueCount="817">
  <si>
    <t xml:space="preserve">Installed Capacity, MW </t>
  </si>
  <si>
    <t>Capacity from Private Networks, MW</t>
  </si>
  <si>
    <t>Effective Load-Carrying Capability (ELCC) of Wind Generation, MW</t>
  </si>
  <si>
    <t>RMR Units to be under Contract,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</si>
  <si>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</si>
  <si>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</si>
  <si>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</si>
  <si>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</si>
  <si>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</si>
  <si>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</si>
  <si>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</si>
  <si>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a</t>
  </si>
  <si>
    <t>b</t>
  </si>
  <si>
    <t>c</t>
  </si>
  <si>
    <t>d</t>
  </si>
  <si>
    <t>Scenario Inputs</t>
  </si>
  <si>
    <t>Installed capacity of units that can switch to other Regions</t>
  </si>
  <si>
    <t>Based on in-service dates provided by developers of generation resources</t>
  </si>
  <si>
    <t>Seasonal Assessment of Resource Adequacy for the ERCOT Region</t>
  </si>
  <si>
    <t>Reserve Capacity (a -b), MW</t>
  </si>
  <si>
    <t>Total Uses of Reserve Capacity</t>
  </si>
  <si>
    <t>Capacity Available for Operating Reserves (c-d), MW</t>
  </si>
  <si>
    <t>Peak Demand, MW</t>
  </si>
  <si>
    <t>ATKINS</t>
  </si>
  <si>
    <t>NG</t>
  </si>
  <si>
    <t>LEON CREEK</t>
  </si>
  <si>
    <t>MDANP_CT5</t>
  </si>
  <si>
    <t>MIDLOTHIAN ANP</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</si>
  <si>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</si>
  <si>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</si>
  <si>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</si>
  <si>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</si>
  <si>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</si>
  <si>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</si>
  <si>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</si>
  <si>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</si>
  <si>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</si>
  <si>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</si>
  <si>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</si>
  <si>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</si>
  <si>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</si>
  <si>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</si>
  <si>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</si>
  <si>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</si>
  <si>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</si>
  <si>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</si>
  <si>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</si>
  <si>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</si>
  <si>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</si>
  <si>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</si>
  <si>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</si>
  <si>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</si>
  <si>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</si>
  <si>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</si>
  <si>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</si>
  <si>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</si>
  <si>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</si>
  <si>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</si>
  <si>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</si>
  <si>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</si>
  <si>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</si>
  <si>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</si>
  <si>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</si>
  <si>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</si>
  <si>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</si>
  <si>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</si>
  <si>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</si>
  <si>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</si>
  <si>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</si>
  <si>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</si>
  <si>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</si>
  <si>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</si>
  <si>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</si>
  <si>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</si>
  <si>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</si>
  <si>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</si>
  <si>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</si>
  <si>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</si>
  <si>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</si>
  <si>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</si>
  <si>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</si>
  <si>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</si>
  <si>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</si>
  <si>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</si>
  <si>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</si>
  <si>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</si>
  <si>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</si>
  <si>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</si>
  <si>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</si>
  <si>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</si>
  <si>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</si>
  <si>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</si>
  <si>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</si>
  <si>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</si>
  <si>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</si>
  <si>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</si>
  <si>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</si>
  <si>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</si>
  <si>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</si>
  <si>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</si>
  <si>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</si>
  <si>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</si>
  <si>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</si>
  <si>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</si>
  <si>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</si>
  <si>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</si>
  <si>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</si>
  <si>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</si>
  <si>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</si>
  <si>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</si>
  <si>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</si>
  <si>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</si>
  <si>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</si>
  <si>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</si>
  <si>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</si>
  <si>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</si>
  <si>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</si>
  <si>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</si>
  <si>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</si>
  <si>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</si>
  <si>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</si>
  <si>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</si>
  <si>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</si>
  <si>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</si>
  <si>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</si>
  <si>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</si>
  <si>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</si>
  <si>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</si>
  <si>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</si>
  <si>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</si>
  <si>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</si>
  <si>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</si>
  <si>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</si>
  <si>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</si>
  <si>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</si>
  <si>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</si>
  <si>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</si>
  <si>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</si>
  <si>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</si>
  <si>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</si>
  <si>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</si>
  <si>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</si>
  <si>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</si>
  <si>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</si>
  <si>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</si>
  <si>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</si>
  <si>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</si>
  <si>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</si>
  <si>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</si>
  <si>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</si>
  <si>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</si>
  <si>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</si>
  <si>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</si>
  <si>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</si>
  <si>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</si>
  <si>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</si>
  <si>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</si>
  <si>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</si>
  <si>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</si>
  <si>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</si>
  <si>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</si>
  <si>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</si>
  <si>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</si>
  <si>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</si>
  <si>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</si>
  <si>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</si>
  <si>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</si>
  <si>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</si>
  <si>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</si>
  <si>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</si>
  <si>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</si>
  <si>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</si>
  <si>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</si>
  <si>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</si>
  <si>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</si>
  <si>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</si>
  <si>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</si>
  <si>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</si>
  <si>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</si>
  <si>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</si>
  <si>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</si>
  <si>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</si>
  <si>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</si>
  <si>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</si>
  <si>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</si>
  <si>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</si>
  <si>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</si>
  <si>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</si>
  <si>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</si>
  <si>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</si>
  <si>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</si>
  <si>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</si>
  <si>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</si>
  <si>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</si>
  <si>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</si>
  <si>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</si>
  <si>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</si>
  <si>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</si>
  <si>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</si>
  <si>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</si>
  <si>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</si>
  <si>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</si>
  <si>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</si>
  <si>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</si>
  <si>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</si>
  <si>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</si>
  <si>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</si>
  <si>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</si>
  <si>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</si>
  <si>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</si>
  <si>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</si>
  <si>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</si>
  <si>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</si>
  <si>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</si>
  <si>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</si>
  <si>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</si>
  <si>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</si>
  <si>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</si>
  <si>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</si>
  <si>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</si>
  <si>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</si>
  <si>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</si>
  <si>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</si>
  <si>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</si>
  <si>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</si>
  <si>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</si>
  <si>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</si>
  <si>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</si>
  <si>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</si>
  <si>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</si>
  <si>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</si>
  <si>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</si>
  <si>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</si>
  <si>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</si>
  <si>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</si>
  <si>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</si>
  <si>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</si>
  <si>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</si>
  <si>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</si>
  <si>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</si>
  <si>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</si>
  <si>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</si>
  <si>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</si>
  <si>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</si>
  <si>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</si>
  <si>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</si>
  <si>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</si>
  <si>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</si>
  <si>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</si>
  <si>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</si>
  <si>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</si>
  <si>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</si>
  <si>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</si>
  <si>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</si>
  <si>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</si>
  <si>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</si>
  <si>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</si>
  <si>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</si>
  <si>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</si>
  <si>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</si>
  <si>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</si>
  <si>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</si>
  <si>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</si>
  <si>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</si>
  <si>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</si>
  <si>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</si>
  <si>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</si>
  <si>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</si>
  <si>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</si>
  <si>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</si>
  <si>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</si>
  <si>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</si>
  <si>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</si>
  <si>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</si>
  <si>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</si>
  <si>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</si>
  <si>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</si>
  <si>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</si>
  <si>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</si>
  <si>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</si>
  <si>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</si>
  <si>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</si>
  <si>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</si>
  <si>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</si>
  <si>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</si>
  <si>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</si>
  <si>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</si>
  <si>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</si>
  <si>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</si>
  <si>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</si>
  <si>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</si>
  <si>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</si>
  <si>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</si>
  <si>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</si>
  <si>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</si>
  <si>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</si>
  <si>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</si>
  <si>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</si>
  <si>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</si>
  <si>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</si>
  <si>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</si>
  <si>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</si>
  <si>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</si>
  <si>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</si>
  <si>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</si>
  <si>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</si>
  <si>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</si>
  <si>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</si>
  <si>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</si>
  <si>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</si>
  <si>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</si>
  <si>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</si>
  <si>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</si>
  <si>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</si>
  <si>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</si>
  <si>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</si>
  <si>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</si>
  <si>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</si>
  <si>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</si>
  <si>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</si>
  <si>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</si>
  <si>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</si>
  <si>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</si>
  <si>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</si>
  <si>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</si>
  <si>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</si>
  <si>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</si>
  <si>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</si>
  <si>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</si>
  <si>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</si>
  <si>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</si>
  <si>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</si>
  <si>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</si>
  <si>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</si>
  <si>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</si>
  <si>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</si>
  <si>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</si>
  <si>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</si>
  <si>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</si>
  <si>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</si>
  <si>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</si>
  <si>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</si>
  <si>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</si>
  <si>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</si>
  <si>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</si>
  <si>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</si>
  <si>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</si>
  <si>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</si>
  <si>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</si>
  <si>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</si>
  <si>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</si>
  <si>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</si>
  <si>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</si>
  <si>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</si>
  <si>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</si>
  <si>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</si>
  <si>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</si>
  <si>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</si>
  <si>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</si>
  <si>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</si>
  <si>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</si>
  <si>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</si>
  <si>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</si>
  <si>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</si>
  <si>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</si>
  <si>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</si>
  <si>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</si>
  <si>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</si>
  <si>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</si>
  <si>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</si>
  <si>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</si>
  <si>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</si>
  <si>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</si>
  <si>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</si>
  <si>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</si>
  <si>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</si>
  <si>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</si>
  <si>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</si>
  <si>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</si>
  <si>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</si>
  <si>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</si>
  <si>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</si>
  <si>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</si>
  <si>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</si>
  <si>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</si>
  <si>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</si>
  <si>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</si>
  <si>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</si>
  <si>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</si>
  <si>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</si>
  <si>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</si>
  <si>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</si>
  <si>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</si>
  <si>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</si>
  <si>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</si>
  <si>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</si>
  <si>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</si>
  <si>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</si>
  <si>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</si>
  <si>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</si>
  <si>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</si>
  <si>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</si>
  <si>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</si>
  <si>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</si>
  <si>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</si>
  <si>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</si>
  <si>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</si>
  <si>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</si>
  <si>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</si>
  <si>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</si>
  <si>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</si>
  <si>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</si>
  <si>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</si>
  <si>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</si>
  <si>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</si>
  <si>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</si>
  <si>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</si>
  <si>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</si>
  <si>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</si>
  <si>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</si>
  <si>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</si>
  <si>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</si>
  <si>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</si>
  <si>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</si>
  <si>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</si>
  <si>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</si>
  <si>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</si>
  <si>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</si>
  <si>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MONTICELLO SES</t>
  </si>
  <si>
    <t>MNSES_UNIT3</t>
  </si>
  <si>
    <t>WEBBER_S_WSP1</t>
  </si>
  <si>
    <t xml:space="preserve">WEBBERVILLE </t>
  </si>
  <si>
    <t>SUN</t>
  </si>
  <si>
    <t>DG_BROOK_1UNIT</t>
  </si>
  <si>
    <t>BLUE WING SOLAR 1</t>
  </si>
  <si>
    <t>DG_ELMEN_1UNIT</t>
  </si>
  <si>
    <t>BLUE WING SOLAR 2</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</si>
  <si>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</si>
  <si>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</si>
  <si>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</si>
  <si>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</si>
  <si>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</si>
  <si>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</si>
  <si>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</si>
  <si>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</si>
  <si>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</si>
  <si>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</si>
  <si>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</si>
  <si>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</si>
  <si>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</si>
  <si>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</si>
  <si>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</si>
  <si>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</si>
  <si>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</si>
  <si>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</si>
  <si>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</si>
  <si>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</si>
  <si>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</si>
  <si>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</si>
  <si>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</si>
  <si>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</si>
  <si>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</si>
  <si>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</si>
  <si>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</si>
  <si>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</si>
  <si>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</si>
  <si>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</si>
  <si>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</si>
  <si>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</si>
  <si>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</si>
  <si>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</si>
  <si>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</si>
  <si>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</si>
  <si>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</si>
  <si>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</si>
  <si>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</si>
  <si>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</si>
  <si>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</si>
  <si>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</si>
  <si>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</si>
  <si>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</si>
  <si>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</si>
  <si>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</si>
  <si>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</si>
  <si>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</si>
  <si>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</si>
  <si>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</si>
  <si>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</si>
  <si>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</si>
  <si>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</si>
  <si>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</si>
  <si>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</si>
  <si>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</si>
  <si>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</si>
  <si>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</si>
  <si>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</si>
  <si>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</si>
  <si>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</si>
  <si>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</si>
  <si>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</si>
  <si>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</si>
  <si>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</si>
  <si>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</si>
  <si>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</si>
  <si>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</si>
  <si>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</si>
  <si>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</si>
  <si>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</si>
  <si>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</si>
  <si>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</si>
  <si>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</si>
  <si>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</si>
  <si>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</si>
  <si>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</si>
  <si>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</si>
  <si>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</si>
  <si>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</si>
  <si>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</si>
  <si>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</si>
  <si>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</si>
  <si>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</si>
  <si>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</si>
  <si>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</si>
  <si>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</si>
  <si>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</si>
  <si>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</si>
  <si>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</si>
  <si>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</si>
  <si>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</si>
  <si>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</si>
  <si>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</si>
  <si>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</si>
  <si>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</si>
  <si>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</si>
  <si>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</si>
  <si>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</si>
  <si>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</si>
  <si>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</si>
  <si>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</si>
  <si>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</si>
  <si>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</si>
  <si>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</si>
  <si>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</si>
  <si>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</si>
  <si>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</si>
  <si>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</si>
  <si>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</si>
  <si>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</si>
  <si>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</si>
  <si>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</si>
  <si>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</si>
  <si>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</si>
  <si>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</si>
  <si>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</si>
  <si>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</si>
  <si>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</si>
  <si>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</si>
  <si>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</si>
  <si>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</si>
  <si>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</si>
  <si>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</si>
  <si>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</si>
  <si>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</si>
  <si>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</si>
  <si>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</si>
  <si>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</si>
  <si>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</si>
  <si>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</si>
  <si>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</si>
  <si>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</si>
  <si>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</si>
  <si>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</si>
  <si>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</si>
  <si>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</si>
  <si>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</si>
  <si>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</si>
  <si>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</si>
  <si>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</si>
  <si>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</si>
  <si>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</si>
  <si>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</si>
  <si>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</si>
  <si>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</si>
  <si>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</si>
  <si>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</si>
  <si>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</si>
  <si>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</si>
  <si>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</si>
  <si>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</si>
  <si>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</si>
  <si>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</si>
  <si>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</si>
  <si>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</si>
  <si>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</si>
  <si>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</si>
  <si>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</si>
  <si>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</si>
  <si>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</si>
  <si>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</si>
  <si>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</si>
  <si>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</si>
  <si>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</si>
  <si>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</si>
  <si>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</si>
  <si>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</si>
  <si>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</si>
  <si>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</si>
  <si>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</si>
  <si>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</si>
  <si>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</si>
  <si>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</si>
  <si>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</si>
  <si>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</si>
  <si>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</si>
  <si>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</si>
  <si>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</si>
  <si>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</si>
  <si>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</si>
  <si>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</si>
  <si>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</si>
  <si>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</si>
  <si>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</si>
  <si>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</si>
  <si>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</si>
  <si>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</si>
  <si>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</si>
  <si>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</si>
  <si>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</si>
  <si>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</si>
  <si>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</si>
  <si>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</si>
  <si>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</si>
  <si>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</si>
  <si>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</si>
  <si>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Less than 2,300 MW indicates risk of EEA1</t>
  </si>
  <si>
    <t>Key to Abbreviations</t>
  </si>
  <si>
    <t>Natural Gas</t>
  </si>
  <si>
    <t>Water (Hydro Resource)</t>
  </si>
  <si>
    <t>Pulverized Coal</t>
  </si>
  <si>
    <t>Land-fill Gas</t>
  </si>
  <si>
    <t>Unknown</t>
  </si>
  <si>
    <t>Methane</t>
  </si>
  <si>
    <t>Lignite Coal</t>
  </si>
  <si>
    <t>Waste Heat</t>
  </si>
  <si>
    <t>Sun (Solar Resource)</t>
  </si>
  <si>
    <t>Sub-bituminous Coal</t>
  </si>
  <si>
    <t>Nuclear</t>
  </si>
  <si>
    <t>Wood Biomass</t>
  </si>
  <si>
    <t>Bituminous Coal</t>
  </si>
  <si>
    <t>Other</t>
  </si>
  <si>
    <t>Biomass</t>
  </si>
  <si>
    <t>Other Gas</t>
  </si>
  <si>
    <t>PEARSAL2_AGR_A</t>
  </si>
  <si>
    <t>PEARSAL2_AGR_B</t>
  </si>
  <si>
    <t>PEARSAL2_AGR_C</t>
  </si>
  <si>
    <t>PEARSAL2_AGR_D</t>
  </si>
  <si>
    <t>DG_SOME1_1UNIT</t>
  </si>
  <si>
    <t>DG_SOME2_1UNIT</t>
  </si>
  <si>
    <t>SOMERSET SOUTH</t>
  </si>
  <si>
    <t>SOMERSET NORTH</t>
  </si>
  <si>
    <t>Senate Wind Project</t>
  </si>
  <si>
    <t>WKN Mozart</t>
  </si>
  <si>
    <t>Whitetail Wind Energy Project</t>
  </si>
  <si>
    <t>Anacacho Windfarm</t>
  </si>
  <si>
    <t>NoTrees Battery Storage</t>
  </si>
  <si>
    <t>Total Planned non-Wind Resources</t>
  </si>
  <si>
    <t>Total Planned Wind Resources</t>
  </si>
  <si>
    <t>Range of Potential Risks</t>
  </si>
  <si>
    <t>Forecasted Resources and Demand</t>
  </si>
  <si>
    <t>Blue Summit Windfarm 1</t>
  </si>
  <si>
    <t>Blue Summit Windfarm 2</t>
  </si>
  <si>
    <t>Los Vientos 1</t>
  </si>
  <si>
    <t>Los Vientos 2</t>
  </si>
  <si>
    <t>BLSUMMIT_BLSMT1_5</t>
  </si>
  <si>
    <t>BLSUMMIT_BLSMT1_6</t>
  </si>
  <si>
    <t>SENATEWD_UNIT1</t>
  </si>
  <si>
    <t>BCATWIND_WIND_1</t>
  </si>
  <si>
    <t>MOZART_WIND_1</t>
  </si>
  <si>
    <t>LV1_LV1B</t>
  </si>
  <si>
    <t>LV1_LV1A</t>
  </si>
  <si>
    <t>EXGNWTL_WIND_1</t>
  </si>
  <si>
    <t>ANACACHO_ANA</t>
  </si>
  <si>
    <t>Methanol</t>
  </si>
  <si>
    <t>Spring Capacity (MW)</t>
  </si>
  <si>
    <t>Load Adjustment for hot April</t>
  </si>
  <si>
    <t>Load Adjustment for March - April Peak</t>
  </si>
  <si>
    <t>Seasonal Load Adjustment</t>
  </si>
  <si>
    <t>Based on survey responses of Switchable Unit owners</t>
  </si>
  <si>
    <t>Based on current Seasonal Maximum Sustainable Limits reported through the unit registration process</t>
  </si>
  <si>
    <t>NWF_NBS</t>
  </si>
  <si>
    <t>SCES_UNIT1</t>
  </si>
  <si>
    <t>SANDY CREEK</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</si>
  <si>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</si>
  <si>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</si>
  <si>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</si>
  <si>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</si>
  <si>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</si>
  <si>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</si>
  <si>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</si>
  <si>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</si>
  <si>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</si>
  <si>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</si>
  <si>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</si>
  <si>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</si>
  <si>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</si>
  <si>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Camp Springs 1</t>
  </si>
  <si>
    <t>Camp Springs 2</t>
  </si>
  <si>
    <t>TSTC West Texas Wind</t>
  </si>
  <si>
    <t>Elbow Creek Wind Project</t>
  </si>
  <si>
    <t>Snyder Wind Farm</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</si>
  <si>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</si>
  <si>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</si>
  <si>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</si>
  <si>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</si>
  <si>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</si>
  <si>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</si>
  <si>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</si>
  <si>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</si>
  <si>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</si>
  <si>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</si>
  <si>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</si>
  <si>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</si>
  <si>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</si>
  <si>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</si>
  <si>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Sherbino 2</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</si>
  <si>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</si>
  <si>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</si>
  <si>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</si>
  <si>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</si>
  <si>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</si>
  <si>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</si>
  <si>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</si>
  <si>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</si>
  <si>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</si>
  <si>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</si>
  <si>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</si>
  <si>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</si>
  <si>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</si>
  <si>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</si>
  <si>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</si>
  <si>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</si>
  <si>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McAdoo Wind Farm</t>
  </si>
  <si>
    <t>Notrees-1</t>
  </si>
  <si>
    <t>Ocotillo Wind Farm</t>
  </si>
  <si>
    <t>Panther Creek 1</t>
  </si>
  <si>
    <t>Panther Creek 2</t>
  </si>
  <si>
    <t>Panther Creek 3</t>
  </si>
  <si>
    <t>Pyron Wind Farm</t>
  </si>
  <si>
    <t>Red Canyon</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</si>
  <si>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</si>
  <si>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</si>
  <si>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</si>
  <si>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</si>
  <si>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</si>
  <si>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</si>
  <si>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</si>
  <si>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</si>
  <si>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</si>
  <si>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</si>
  <si>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</si>
  <si>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Roscoe Wind Farm</t>
  </si>
  <si>
    <t>Trent Wind Farm</t>
  </si>
  <si>
    <t>Trinity Hills</t>
  </si>
  <si>
    <t>Turkey Track Wind Energy Center</t>
  </si>
  <si>
    <t>Whirlwind Energy</t>
  </si>
  <si>
    <t>Wolfe Ridge</t>
  </si>
  <si>
    <t>Pecos Wind (Woodward 1)</t>
  </si>
  <si>
    <t>Pecos Wind (Woodward 2)</t>
  </si>
  <si>
    <t>Papalote Creek Wind</t>
  </si>
  <si>
    <t>Wind*</t>
  </si>
  <si>
    <t>Harbor Wind</t>
  </si>
  <si>
    <t>Papalote Creek Wind Farm</t>
  </si>
  <si>
    <t>Penascal Wind</t>
  </si>
  <si>
    <t>Magic Valley Wind</t>
  </si>
  <si>
    <t>Gulf Wind I</t>
  </si>
  <si>
    <t>Gulf Wind II</t>
  </si>
  <si>
    <t>Bobcat Bluff</t>
  </si>
  <si>
    <t>* Coastal Wind</t>
  </si>
  <si>
    <t>April peak forecast based on 90th percentile weather conditions (55,837 MW)</t>
  </si>
  <si>
    <t>PNPI_GT2</t>
  </si>
  <si>
    <t>WA Parish Addition</t>
  </si>
  <si>
    <t>Spring 2014</t>
  </si>
  <si>
    <t>April peak forecast based on 2008 spring weather conditions (45,877 MW)</t>
  </si>
  <si>
    <t>Extreme Gen Outages During Peak Maintenance Season 
(March-April)</t>
  </si>
  <si>
    <t>Extreme Gen Outages During Peak Maintenance Season / Extreme Load</t>
  </si>
  <si>
    <t>Incremental Unit Outages to Reflect Peak Maintenance Season</t>
  </si>
  <si>
    <t>Forecasted Season Peak Load
(May)</t>
  </si>
  <si>
    <t>Based on 8.7% of installed capacity (Effective Load Carrying Capability) of wind per ERCOT Nodal Protocols Section 3.2.6.2.2</t>
  </si>
  <si>
    <t>Final</t>
  </si>
  <si>
    <t>MLSES_UNIT3</t>
  </si>
  <si>
    <t>MNSES_UNIT1</t>
  </si>
  <si>
    <t>MNSES_UNIT2</t>
  </si>
  <si>
    <t>GWEC_GWEC_G1</t>
  </si>
  <si>
    <t>GOLDTHWAITE WIND 1</t>
  </si>
  <si>
    <t>H_HOLLOW_WND1</t>
  </si>
  <si>
    <t>HHOLLOW2_WIND1</t>
  </si>
  <si>
    <t>HHOLLOW3_WND_1</t>
  </si>
  <si>
    <t>HHOLLOW4_WND1</t>
  </si>
  <si>
    <t>CALLAHAN_WND1</t>
  </si>
  <si>
    <t>OCI_ALM1_UNIT1</t>
  </si>
  <si>
    <t>OCI ALAMO 1</t>
  </si>
  <si>
    <t>DG_FERIS_4_UNITS</t>
  </si>
  <si>
    <t>ACACIA_UNIT_1</t>
  </si>
  <si>
    <t>ACACIA SOLAR</t>
  </si>
  <si>
    <t>NWF_NWF2</t>
  </si>
  <si>
    <t>Notrees-2</t>
  </si>
  <si>
    <t>Total Hydro resources</t>
  </si>
  <si>
    <t>Hydro Capacity Contribution (Average maximum capability for Top 20 Hours)</t>
  </si>
  <si>
    <t>Non-Synchronous Ties, MW</t>
  </si>
  <si>
    <t>Average maximum capability of the top 20 hours for the past three years</t>
  </si>
  <si>
    <t>Forecasted Peak Load for Spring 2014</t>
  </si>
  <si>
    <t>May peak forecast based on 2014 expected spring weather conditions</t>
  </si>
  <si>
    <t>Based on historical (August 2010 to February 18, 2014) average of planned outages for May weekdays</t>
  </si>
  <si>
    <t>Based on historical (August 2010 to February 18, 2014) average of forced outages for May weekdays</t>
  </si>
  <si>
    <t>Incremental outages based on historical (August 2010 to February 18, 2014) average of forced and planned maintenance outages for April weekdays</t>
  </si>
  <si>
    <t>Based on actual historical net PUN output</t>
  </si>
  <si>
    <t>Release Date:  March 5,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</si>
</sst>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_);_(* \(#,##0.0\);_(* &quot;-&quot;??_);_(@_)"/>
  </numFmts>
  <fonts count="7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sz val="10"/>
      <color indexed="8"/>
      <name val="Arial Narrow"/>
      <family val="2"/>
    </font>
    <font>
      <sz val="9"/>
      <color indexed="8"/>
      <name val="Calibri"/>
      <family val="2"/>
    </font>
    <font>
      <sz val="14"/>
      <color indexed="8"/>
      <name val="Calibri"/>
      <family val="2"/>
    </font>
    <font>
      <b/>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u val="singleAccounting"/>
      <sz val="14"/>
      <color indexed="8"/>
      <name val="Calibri"/>
      <family val="2"/>
    </font>
    <font>
      <b/>
      <u val="singleAccounting"/>
      <sz val="14"/>
      <name val="Calibri"/>
      <family val="2"/>
    </font>
    <font>
      <sz val="14"/>
      <color indexed="10"/>
      <name val="Calibri"/>
      <family val="2"/>
    </font>
    <font>
      <u val="singleAccounting"/>
      <sz val="14"/>
      <color indexed="8"/>
      <name val="Calibri"/>
      <family val="2"/>
    </font>
    <font>
      <sz val="13"/>
      <color indexed="8"/>
      <name val="Calibri"/>
      <family val="2"/>
    </font>
    <font>
      <sz val="12"/>
      <name val="Calibri"/>
      <family val="2"/>
    </font>
    <font>
      <b/>
      <sz val="16"/>
      <color indexed="8"/>
      <name val="Calibri"/>
      <family val="2"/>
    </font>
    <font>
      <b/>
      <u val="single"/>
      <sz val="18"/>
      <name val="Calibri"/>
      <family val="2"/>
    </font>
    <font>
      <b/>
      <sz val="18"/>
      <color indexed="8"/>
      <name val="Calibri"/>
      <family val="2"/>
    </font>
    <font>
      <sz val="18"/>
      <color indexed="8"/>
      <name val="Calibri"/>
      <family val="2"/>
    </font>
    <font>
      <b/>
      <u val="single"/>
      <sz val="18"/>
      <color indexed="8"/>
      <name val="Calibri"/>
      <family val="2"/>
    </font>
    <font>
      <b/>
      <u val="single"/>
      <sz val="12"/>
      <color indexed="8"/>
      <name val="Calibri"/>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4"/>
      <color theme="1"/>
      <name val="Calibri"/>
      <family val="2"/>
    </font>
    <font>
      <sz val="12"/>
      <color theme="1"/>
      <name val="Calibri"/>
      <family val="2"/>
    </font>
    <font>
      <sz val="16"/>
      <color theme="1"/>
      <name val="Calibri"/>
      <family val="2"/>
    </font>
    <font>
      <b/>
      <u val="singleAccounting"/>
      <sz val="14"/>
      <color theme="1"/>
      <name val="Calibri"/>
      <family val="2"/>
    </font>
    <font>
      <sz val="14"/>
      <color rgb="FFFF0000"/>
      <name val="Calibri"/>
      <family val="2"/>
    </font>
    <font>
      <u val="singleAccounting"/>
      <sz val="14"/>
      <color theme="1"/>
      <name val="Calibri"/>
      <family val="2"/>
    </font>
    <font>
      <sz val="13"/>
      <color theme="1"/>
      <name val="Calibri"/>
      <family val="2"/>
    </font>
    <font>
      <b/>
      <sz val="16"/>
      <color theme="1"/>
      <name val="Calibri"/>
      <family val="2"/>
    </font>
    <font>
      <b/>
      <sz val="18"/>
      <color theme="1"/>
      <name val="Calibri"/>
      <family val="2"/>
    </font>
    <font>
      <sz val="18"/>
      <color theme="1"/>
      <name val="Calibri"/>
      <family val="2"/>
    </font>
    <font>
      <b/>
      <u val="single"/>
      <sz val="18"/>
      <color theme="1"/>
      <name val="Calibri"/>
      <family val="2"/>
    </font>
    <font>
      <b/>
      <u val="single"/>
      <sz val="12"/>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
      <left style="thin"/>
      <right/>
      <top/>
      <bottom style="thin"/>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3" fillId="25" borderId="0" applyNumberFormat="0" applyBorder="0" applyAlignment="0" applyProtection="0"/>
    <xf numFmtId="0" fontId="41" fillId="26" borderId="0" applyNumberFormat="0" applyBorder="0" applyAlignment="0" applyProtection="0"/>
    <xf numFmtId="0" fontId="3" fillId="17" borderId="0" applyNumberFormat="0" applyBorder="0" applyAlignment="0" applyProtection="0"/>
    <xf numFmtId="0" fontId="41" fillId="27" borderId="0" applyNumberFormat="0" applyBorder="0" applyAlignment="0" applyProtection="0"/>
    <xf numFmtId="0" fontId="3" fillId="19" borderId="0" applyNumberFormat="0" applyBorder="0" applyAlignment="0" applyProtection="0"/>
    <xf numFmtId="0" fontId="41" fillId="28" borderId="0" applyNumberFormat="0" applyBorder="0" applyAlignment="0" applyProtection="0"/>
    <xf numFmtId="0" fontId="3" fillId="29"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3" fillId="33" borderId="0" applyNumberFormat="0" applyBorder="0" applyAlignment="0" applyProtection="0"/>
    <xf numFmtId="0" fontId="41"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3" fillId="37" borderId="0" applyNumberFormat="0" applyBorder="0" applyAlignment="0" applyProtection="0"/>
    <xf numFmtId="0" fontId="41" fillId="38" borderId="0" applyNumberFormat="0" applyBorder="0" applyAlignment="0" applyProtection="0"/>
    <xf numFmtId="0" fontId="3" fillId="39" borderId="0" applyNumberFormat="0" applyBorder="0" applyAlignment="0" applyProtection="0"/>
    <xf numFmtId="0" fontId="41" fillId="40" borderId="0" applyNumberFormat="0" applyBorder="0" applyAlignment="0" applyProtection="0"/>
    <xf numFmtId="0" fontId="3" fillId="29" borderId="0" applyNumberFormat="0" applyBorder="0" applyAlignment="0" applyProtection="0"/>
    <xf numFmtId="0" fontId="41" fillId="41" borderId="0" applyNumberFormat="0" applyBorder="0" applyAlignment="0" applyProtection="0"/>
    <xf numFmtId="0" fontId="3" fillId="31" borderId="0" applyNumberFormat="0" applyBorder="0" applyAlignment="0" applyProtection="0"/>
    <xf numFmtId="0" fontId="41" fillId="42" borderId="0" applyNumberFormat="0" applyBorder="0" applyAlignment="0" applyProtection="0"/>
    <xf numFmtId="0" fontId="3" fillId="43" borderId="0" applyNumberFormat="0" applyBorder="0" applyAlignment="0" applyProtection="0"/>
    <xf numFmtId="0" fontId="42" fillId="44" borderId="0" applyNumberFormat="0" applyBorder="0" applyAlignment="0" applyProtection="0"/>
    <xf numFmtId="0" fontId="4" fillId="5" borderId="0" applyNumberFormat="0" applyBorder="0" applyAlignment="0" applyProtection="0"/>
    <xf numFmtId="0" fontId="43" fillId="45" borderId="1" applyNumberFormat="0" applyAlignment="0" applyProtection="0"/>
    <xf numFmtId="0" fontId="5" fillId="46" borderId="2" applyNumberFormat="0" applyAlignment="0" applyProtection="0"/>
    <xf numFmtId="0" fontId="44"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49" borderId="0" applyNumberFormat="0" applyBorder="0" applyAlignment="0" applyProtection="0"/>
    <xf numFmtId="0" fontId="8" fillId="7" borderId="0" applyNumberFormat="0" applyBorder="0" applyAlignment="0" applyProtection="0"/>
    <xf numFmtId="0" fontId="47" fillId="0" borderId="5" applyNumberFormat="0" applyFill="0" applyAlignment="0" applyProtection="0"/>
    <xf numFmtId="0" fontId="9" fillId="0" borderId="6" applyNumberFormat="0" applyFill="0" applyAlignment="0" applyProtection="0"/>
    <xf numFmtId="0" fontId="48" fillId="0" borderId="7" applyNumberFormat="0" applyFill="0" applyAlignment="0" applyProtection="0"/>
    <xf numFmtId="0" fontId="10" fillId="0" borderId="8" applyNumberFormat="0" applyFill="0" applyAlignment="0" applyProtection="0"/>
    <xf numFmtId="0" fontId="49" fillId="0" borderId="9" applyNumberFormat="0" applyFill="0" applyAlignment="0" applyProtection="0"/>
    <xf numFmtId="0" fontId="11" fillId="0" borderId="10"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50" borderId="1" applyNumberFormat="0" applyAlignment="0" applyProtection="0"/>
    <xf numFmtId="0" fontId="12" fillId="13" borderId="2" applyNumberFormat="0" applyAlignment="0" applyProtection="0"/>
    <xf numFmtId="0" fontId="51" fillId="0" borderId="11" applyNumberFormat="0" applyFill="0" applyAlignment="0" applyProtection="0"/>
    <xf numFmtId="0" fontId="13" fillId="0" borderId="12" applyNumberFormat="0" applyFill="0" applyAlignment="0" applyProtection="0"/>
    <xf numFmtId="0" fontId="52"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3"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0" borderId="17" applyNumberFormat="0" applyFill="0" applyAlignment="0" applyProtection="0"/>
    <xf numFmtId="0" fontId="17" fillId="0" borderId="18" applyNumberFormat="0" applyFill="0" applyAlignment="0" applyProtection="0"/>
    <xf numFmtId="0" fontId="56" fillId="0" borderId="0" applyNumberFormat="0" applyFill="0" applyBorder="0" applyAlignment="0" applyProtection="0"/>
    <xf numFmtId="0" fontId="18"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7" fillId="0" borderId="0" xfId="0" applyFont="1" applyAlignment="1">
      <alignment/>
    </xf>
    <xf numFmtId="0" fontId="55" fillId="0" borderId="0" xfId="0" applyFont="1" applyFill="1" applyBorder="1" applyAlignment="1">
      <alignment/>
    </xf>
    <xf numFmtId="0" fontId="55" fillId="0" borderId="0" xfId="0" applyFont="1" applyAlignment="1">
      <alignment/>
    </xf>
    <xf numFmtId="0" fontId="0" fillId="0" borderId="0" xfId="0" applyFill="1" applyBorder="1" applyAlignment="1">
      <alignment wrapText="1"/>
    </xf>
    <xf numFmtId="0" fontId="0" fillId="4" borderId="19" xfId="0" applyFill="1" applyBorder="1" applyAlignment="1">
      <alignment/>
    </xf>
    <xf numFmtId="0" fontId="0" fillId="4" borderId="0" xfId="0" applyFill="1" applyBorder="1" applyAlignment="1">
      <alignment/>
    </xf>
    <xf numFmtId="0" fontId="55" fillId="4" borderId="20" xfId="0" applyFont="1" applyFill="1" applyBorder="1" applyAlignment="1">
      <alignment/>
    </xf>
    <xf numFmtId="0" fontId="0" fillId="4" borderId="20" xfId="0" applyFill="1" applyBorder="1" applyAlignment="1">
      <alignment/>
    </xf>
    <xf numFmtId="0" fontId="57" fillId="4" borderId="20" xfId="0" applyFont="1" applyFill="1" applyBorder="1" applyAlignment="1">
      <alignment/>
    </xf>
    <xf numFmtId="164" fontId="0" fillId="4" borderId="20" xfId="69" applyNumberFormat="1" applyFont="1" applyFill="1" applyBorder="1" applyAlignment="1">
      <alignment horizontal="right"/>
    </xf>
    <xf numFmtId="0" fontId="55" fillId="4" borderId="21" xfId="0" applyFont="1" applyFill="1" applyBorder="1" applyAlignment="1">
      <alignment/>
    </xf>
    <xf numFmtId="0" fontId="58" fillId="0" borderId="0" xfId="0" applyFont="1" applyAlignment="1">
      <alignment/>
    </xf>
    <xf numFmtId="0" fontId="59" fillId="0" borderId="0" xfId="0" applyFont="1" applyAlignment="1">
      <alignment/>
    </xf>
    <xf numFmtId="0" fontId="0" fillId="2" borderId="0" xfId="0" applyFill="1" applyAlignment="1">
      <alignment/>
    </xf>
    <xf numFmtId="0" fontId="55" fillId="18" borderId="0" xfId="0" applyFont="1" applyFill="1" applyAlignment="1">
      <alignment/>
    </xf>
    <xf numFmtId="0" fontId="0" fillId="18" borderId="0" xfId="0" applyFill="1" applyAlignment="1">
      <alignment/>
    </xf>
    <xf numFmtId="0" fontId="0" fillId="18" borderId="0" xfId="0" applyFill="1" applyAlignment="1">
      <alignment wrapText="1"/>
    </xf>
    <xf numFmtId="0" fontId="60" fillId="2" borderId="0" xfId="0" applyFont="1" applyFill="1" applyBorder="1" applyAlignment="1">
      <alignment/>
    </xf>
    <xf numFmtId="0" fontId="60" fillId="18" borderId="0" xfId="0" applyFont="1" applyFill="1" applyBorder="1" applyAlignment="1">
      <alignment/>
    </xf>
    <xf numFmtId="0" fontId="60" fillId="18" borderId="0" xfId="0" applyFont="1" applyFill="1" applyBorder="1" applyAlignment="1">
      <alignment wrapText="1"/>
    </xf>
    <xf numFmtId="164" fontId="0" fillId="0" borderId="0" xfId="0" applyNumberFormat="1" applyAlignment="1">
      <alignment/>
    </xf>
    <xf numFmtId="0" fontId="0" fillId="0" borderId="0" xfId="0" applyFont="1" applyAlignment="1">
      <alignment/>
    </xf>
    <xf numFmtId="0" fontId="0" fillId="0" borderId="0" xfId="0" applyAlignment="1">
      <alignment/>
    </xf>
    <xf numFmtId="0" fontId="19" fillId="55" borderId="22" xfId="0" applyFont="1" applyFill="1" applyBorder="1" applyAlignment="1" applyProtection="1">
      <alignment horizontal="center" vertical="center" wrapText="1"/>
      <protection/>
    </xf>
    <xf numFmtId="0" fontId="20" fillId="55" borderId="22" xfId="0" applyFont="1" applyFill="1" applyBorder="1" applyAlignment="1" applyProtection="1">
      <alignment horizontal="center" vertical="center" wrapText="1"/>
      <protection/>
    </xf>
    <xf numFmtId="1" fontId="0" fillId="0" borderId="0" xfId="0" applyNumberFormat="1" applyAlignment="1">
      <alignment/>
    </xf>
    <xf numFmtId="0" fontId="60" fillId="0" borderId="0" xfId="0" applyFont="1" applyFill="1" applyBorder="1" applyAlignment="1">
      <alignment/>
    </xf>
    <xf numFmtId="9" fontId="0" fillId="0" borderId="0" xfId="97" applyFont="1" applyAlignment="1">
      <alignment/>
    </xf>
    <xf numFmtId="0" fontId="58" fillId="2" borderId="0" xfId="0" applyFont="1" applyFill="1" applyBorder="1" applyAlignment="1">
      <alignment/>
    </xf>
    <xf numFmtId="164" fontId="58" fillId="2" borderId="0" xfId="69" applyNumberFormat="1" applyFont="1" applyFill="1" applyBorder="1" applyAlignment="1">
      <alignment horizontal="right"/>
    </xf>
    <xf numFmtId="0" fontId="58" fillId="2" borderId="0" xfId="0" applyFont="1" applyFill="1" applyAlignment="1">
      <alignment/>
    </xf>
    <xf numFmtId="164" fontId="25" fillId="2" borderId="0" xfId="69" applyNumberFormat="1" applyFont="1" applyFill="1" applyBorder="1" applyAlignment="1">
      <alignment horizontal="right"/>
    </xf>
    <xf numFmtId="0" fontId="25" fillId="2" borderId="0" xfId="0" applyFont="1" applyFill="1" applyAlignment="1">
      <alignment/>
    </xf>
    <xf numFmtId="0" fontId="25" fillId="2" borderId="0" xfId="0" applyFont="1" applyFill="1" applyBorder="1" applyAlignment="1">
      <alignment/>
    </xf>
    <xf numFmtId="164" fontId="58" fillId="2" borderId="20" xfId="69" applyNumberFormat="1" applyFont="1" applyFill="1" applyBorder="1" applyAlignment="1">
      <alignment horizontal="right"/>
    </xf>
    <xf numFmtId="164" fontId="58" fillId="0" borderId="0" xfId="69" applyNumberFormat="1" applyFont="1" applyAlignment="1">
      <alignment/>
    </xf>
    <xf numFmtId="164" fontId="58" fillId="0" borderId="0" xfId="69" applyNumberFormat="1" applyFont="1" applyAlignment="1">
      <alignment horizontal="right"/>
    </xf>
    <xf numFmtId="0" fontId="61" fillId="0" borderId="0" xfId="0" applyFont="1" applyAlignment="1">
      <alignment/>
    </xf>
    <xf numFmtId="164" fontId="61" fillId="0" borderId="0" xfId="69" applyNumberFormat="1" applyFont="1" applyAlignment="1">
      <alignment/>
    </xf>
    <xf numFmtId="164" fontId="61" fillId="0" borderId="0" xfId="69" applyNumberFormat="1" applyFont="1" applyAlignment="1">
      <alignment horizontal="right"/>
    </xf>
    <xf numFmtId="0" fontId="27" fillId="18" borderId="0" xfId="0" applyFont="1" applyFill="1" applyBorder="1" applyAlignment="1">
      <alignment wrapText="1"/>
    </xf>
    <xf numFmtId="0" fontId="62" fillId="18" borderId="0" xfId="0" applyFont="1" applyFill="1" applyBorder="1" applyAlignment="1">
      <alignment horizontal="center" wrapText="1"/>
    </xf>
    <xf numFmtId="0" fontId="62" fillId="18" borderId="0" xfId="0" applyFont="1" applyFill="1" applyAlignment="1">
      <alignment horizontal="center" wrapText="1"/>
    </xf>
    <xf numFmtId="0" fontId="29" fillId="18" borderId="0" xfId="0" applyFont="1" applyFill="1" applyAlignment="1">
      <alignment horizontal="center" wrapText="1"/>
    </xf>
    <xf numFmtId="0" fontId="25" fillId="18" borderId="0" xfId="0" applyFont="1" applyFill="1" applyAlignment="1">
      <alignment wrapText="1"/>
    </xf>
    <xf numFmtId="164" fontId="58" fillId="18" borderId="0" xfId="69" applyNumberFormat="1" applyFont="1" applyFill="1" applyBorder="1" applyAlignment="1">
      <alignment horizontal="center"/>
    </xf>
    <xf numFmtId="164" fontId="58" fillId="18" borderId="0" xfId="69" applyNumberFormat="1" applyFont="1" applyFill="1" applyAlignment="1">
      <alignment horizontal="center"/>
    </xf>
    <xf numFmtId="164" fontId="25" fillId="18" borderId="0" xfId="69" applyNumberFormat="1" applyFont="1" applyFill="1" applyAlignment="1">
      <alignment horizontal="center"/>
    </xf>
    <xf numFmtId="164" fontId="63" fillId="18" borderId="0" xfId="69" applyNumberFormat="1" applyFont="1" applyFill="1" applyAlignment="1">
      <alignment horizontal="left"/>
    </xf>
    <xf numFmtId="164" fontId="25" fillId="18" borderId="0" xfId="69" applyNumberFormat="1" applyFont="1" applyFill="1" applyAlignment="1">
      <alignment horizontal="left"/>
    </xf>
    <xf numFmtId="0" fontId="25" fillId="18" borderId="0" xfId="0" applyFont="1" applyFill="1" applyAlignment="1">
      <alignment/>
    </xf>
    <xf numFmtId="0" fontId="59" fillId="18" borderId="0" xfId="0" applyFont="1" applyFill="1" applyAlignment="1">
      <alignment/>
    </xf>
    <xf numFmtId="164" fontId="59" fillId="18" borderId="19" xfId="69" applyNumberFormat="1" applyFont="1" applyFill="1" applyBorder="1" applyAlignment="1">
      <alignment horizontal="center"/>
    </xf>
    <xf numFmtId="0" fontId="27" fillId="18" borderId="0" xfId="0" applyFont="1" applyFill="1" applyAlignment="1">
      <alignment/>
    </xf>
    <xf numFmtId="164" fontId="27" fillId="18" borderId="0" xfId="69" applyNumberFormat="1" applyFont="1" applyFill="1" applyAlignment="1">
      <alignment horizontal="center"/>
    </xf>
    <xf numFmtId="164" fontId="64" fillId="0" borderId="0" xfId="69" applyNumberFormat="1" applyFont="1" applyFill="1" applyBorder="1" applyAlignment="1">
      <alignment horizontal="center"/>
    </xf>
    <xf numFmtId="164" fontId="58" fillId="0" borderId="0" xfId="69" applyNumberFormat="1" applyFont="1" applyFill="1" applyBorder="1" applyAlignment="1">
      <alignment horizontal="center"/>
    </xf>
    <xf numFmtId="0" fontId="25" fillId="0" borderId="0" xfId="0" applyFont="1" applyFill="1" applyBorder="1" applyAlignment="1">
      <alignment/>
    </xf>
    <xf numFmtId="1" fontId="58" fillId="0" borderId="0" xfId="69" applyNumberFormat="1" applyFont="1" applyFill="1" applyBorder="1" applyAlignment="1">
      <alignment horizontal="right"/>
    </xf>
    <xf numFmtId="1" fontId="58" fillId="0" borderId="0" xfId="69" applyNumberFormat="1" applyFont="1" applyFill="1" applyAlignment="1">
      <alignment horizontal="right"/>
    </xf>
    <xf numFmtId="0" fontId="65" fillId="4" borderId="19" xfId="0" applyFont="1" applyFill="1" applyBorder="1" applyAlignment="1">
      <alignment/>
    </xf>
    <xf numFmtId="164" fontId="65" fillId="4" borderId="19" xfId="69" applyNumberFormat="1" applyFont="1" applyFill="1" applyBorder="1" applyAlignment="1">
      <alignment horizontal="right"/>
    </xf>
    <xf numFmtId="0" fontId="65" fillId="4" borderId="0" xfId="0" applyFont="1" applyFill="1" applyBorder="1" applyAlignment="1">
      <alignment/>
    </xf>
    <xf numFmtId="164" fontId="65" fillId="4" borderId="0" xfId="69" applyNumberFormat="1" applyFont="1" applyFill="1" applyBorder="1" applyAlignment="1">
      <alignment horizontal="right"/>
    </xf>
    <xf numFmtId="0" fontId="60" fillId="4" borderId="23" xfId="0" applyFont="1" applyFill="1" applyBorder="1" applyAlignment="1">
      <alignment/>
    </xf>
    <xf numFmtId="0" fontId="60" fillId="4" borderId="19" xfId="0" applyFont="1" applyFill="1" applyBorder="1" applyAlignment="1">
      <alignment/>
    </xf>
    <xf numFmtId="0" fontId="60" fillId="4" borderId="24" xfId="0" applyFont="1" applyFill="1" applyBorder="1" applyAlignment="1">
      <alignment/>
    </xf>
    <xf numFmtId="0" fontId="60" fillId="4" borderId="0" xfId="0" applyFont="1" applyFill="1" applyBorder="1" applyAlignment="1">
      <alignment/>
    </xf>
    <xf numFmtId="0" fontId="33" fillId="4" borderId="0" xfId="0" applyFont="1" applyFill="1" applyBorder="1" applyAlignment="1">
      <alignment/>
    </xf>
    <xf numFmtId="0" fontId="58" fillId="0" borderId="0" xfId="0" applyFont="1" applyAlignment="1">
      <alignment/>
    </xf>
    <xf numFmtId="0" fontId="58" fillId="0" borderId="20" xfId="0" applyFont="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1" fontId="20" fillId="55" borderId="22" xfId="0" applyNumberFormat="1" applyFont="1" applyFill="1" applyBorder="1" applyAlignment="1" applyProtection="1">
      <alignment horizontal="center" vertical="center" wrapText="1"/>
      <protection/>
    </xf>
    <xf numFmtId="1" fontId="55" fillId="0" borderId="0" xfId="0" applyNumberFormat="1" applyFont="1" applyAlignment="1">
      <alignment/>
    </xf>
    <xf numFmtId="164" fontId="57" fillId="0" borderId="0" xfId="0" applyNumberFormat="1" applyFont="1" applyAlignment="1">
      <alignment/>
    </xf>
    <xf numFmtId="164" fontId="58" fillId="2" borderId="0" xfId="69" applyNumberFormat="1" applyFont="1" applyFill="1" applyBorder="1" applyAlignment="1">
      <alignment/>
    </xf>
    <xf numFmtId="164" fontId="58" fillId="0" borderId="0" xfId="0" applyNumberFormat="1" applyFont="1" applyAlignment="1">
      <alignment/>
    </xf>
    <xf numFmtId="0" fontId="66" fillId="56" borderId="0" xfId="0" applyFont="1" applyFill="1" applyAlignment="1">
      <alignment/>
    </xf>
    <xf numFmtId="0" fontId="0" fillId="56" borderId="0" xfId="0" applyFill="1" applyAlignment="1">
      <alignment/>
    </xf>
    <xf numFmtId="0" fontId="0" fillId="56" borderId="0" xfId="0" applyFill="1" applyAlignment="1">
      <alignment vertical="center"/>
    </xf>
    <xf numFmtId="0" fontId="59" fillId="57" borderId="0" xfId="0" applyFont="1" applyFill="1" applyAlignment="1">
      <alignment/>
    </xf>
    <xf numFmtId="164" fontId="59" fillId="57" borderId="19" xfId="69" applyNumberFormat="1" applyFont="1" applyFill="1" applyBorder="1" applyAlignment="1">
      <alignment horizontal="center"/>
    </xf>
    <xf numFmtId="0" fontId="55" fillId="56" borderId="0" xfId="0" applyFont="1" applyFill="1" applyAlignment="1">
      <alignment/>
    </xf>
    <xf numFmtId="0" fontId="0" fillId="56" borderId="0" xfId="0" applyFill="1" applyAlignment="1">
      <alignment wrapText="1"/>
    </xf>
    <xf numFmtId="164" fontId="60" fillId="4" borderId="26" xfId="69" applyNumberFormat="1" applyFont="1" applyFill="1" applyBorder="1" applyAlignment="1">
      <alignment horizontal="right" indent="2"/>
    </xf>
    <xf numFmtId="0" fontId="27" fillId="18" borderId="0" xfId="0" applyFont="1" applyFill="1" applyBorder="1" applyAlignment="1">
      <alignment/>
    </xf>
    <xf numFmtId="164" fontId="60" fillId="4" borderId="25" xfId="69" applyNumberFormat="1" applyFont="1" applyFill="1" applyBorder="1" applyAlignment="1">
      <alignment horizontal="right"/>
    </xf>
    <xf numFmtId="164" fontId="0" fillId="4" borderId="27" xfId="69" applyNumberFormat="1" applyFont="1" applyFill="1" applyBorder="1" applyAlignment="1">
      <alignment horizontal="right"/>
    </xf>
    <xf numFmtId="0" fontId="58" fillId="0" borderId="24" xfId="0" applyFont="1" applyBorder="1" applyAlignment="1">
      <alignment/>
    </xf>
    <xf numFmtId="0" fontId="0" fillId="4" borderId="28" xfId="0" applyFill="1" applyBorder="1" applyAlignment="1">
      <alignment/>
    </xf>
    <xf numFmtId="0" fontId="60" fillId="4" borderId="19" xfId="0" applyFont="1" applyFill="1" applyBorder="1" applyAlignment="1">
      <alignment horizontal="left" indent="1"/>
    </xf>
    <xf numFmtId="0" fontId="60" fillId="4" borderId="0" xfId="0" applyFont="1" applyFill="1" applyBorder="1" applyAlignment="1">
      <alignment horizontal="left" indent="1"/>
    </xf>
    <xf numFmtId="0" fontId="57" fillId="4" borderId="20" xfId="0" applyFont="1" applyFill="1" applyBorder="1" applyAlignment="1">
      <alignment horizontal="left" indent="1"/>
    </xf>
    <xf numFmtId="2" fontId="0" fillId="0" borderId="0" xfId="0" applyNumberFormat="1" applyAlignment="1">
      <alignment/>
    </xf>
    <xf numFmtId="0" fontId="58" fillId="18" borderId="0" xfId="0" applyFont="1" applyFill="1" applyBorder="1" applyAlignment="1">
      <alignment horizontal="left" vertical="center"/>
    </xf>
    <xf numFmtId="0" fontId="25" fillId="18" borderId="0" xfId="0" applyFont="1" applyFill="1" applyBorder="1" applyAlignment="1">
      <alignment horizontal="left" vertical="center"/>
    </xf>
    <xf numFmtId="164" fontId="58" fillId="18" borderId="0" xfId="69" applyNumberFormat="1" applyFont="1" applyFill="1" applyBorder="1" applyAlignment="1">
      <alignment horizontal="center" vertical="center"/>
    </xf>
    <xf numFmtId="0" fontId="61" fillId="0" borderId="0" xfId="0" applyFont="1" applyFill="1" applyBorder="1" applyAlignment="1">
      <alignment vertical="center"/>
    </xf>
    <xf numFmtId="164" fontId="59" fillId="57" borderId="0" xfId="69" applyNumberFormat="1" applyFont="1" applyFill="1" applyBorder="1" applyAlignment="1">
      <alignment horizontal="center"/>
    </xf>
    <xf numFmtId="0" fontId="0" fillId="0" borderId="0" xfId="0" applyAlignment="1">
      <alignment horizontal="left"/>
    </xf>
    <xf numFmtId="0" fontId="0" fillId="0" borderId="23" xfId="0" applyBorder="1" applyAlignment="1">
      <alignment/>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0" fillId="0" borderId="0" xfId="0" applyBorder="1" applyAlignment="1">
      <alignment/>
    </xf>
    <xf numFmtId="0" fontId="0" fillId="0" borderId="21" xfId="0" applyBorder="1" applyAlignment="1">
      <alignment/>
    </xf>
    <xf numFmtId="0" fontId="0" fillId="0" borderId="27" xfId="0" applyBorder="1" applyAlignment="1">
      <alignment/>
    </xf>
    <xf numFmtId="0" fontId="0" fillId="0" borderId="0" xfId="0" applyAlignment="1">
      <alignment horizontal="centerContinuous"/>
    </xf>
    <xf numFmtId="165" fontId="0" fillId="0" borderId="0" xfId="0" applyNumberFormat="1" applyAlignment="1">
      <alignment/>
    </xf>
    <xf numFmtId="0" fontId="0" fillId="0" borderId="0" xfId="0" applyFill="1" applyAlignment="1">
      <alignment/>
    </xf>
    <xf numFmtId="0" fontId="0" fillId="0" borderId="0" xfId="0" applyFont="1" applyFill="1" applyAlignment="1">
      <alignment/>
    </xf>
    <xf numFmtId="1" fontId="0" fillId="0" borderId="0" xfId="69" applyNumberFormat="1" applyFont="1" applyAlignment="1">
      <alignment/>
    </xf>
    <xf numFmtId="0" fontId="0" fillId="0" borderId="0" xfId="0" applyAlignment="1">
      <alignment horizontal="right"/>
    </xf>
    <xf numFmtId="0" fontId="2" fillId="0" borderId="0" xfId="0" applyFont="1" applyFill="1" applyAlignment="1">
      <alignment horizontal="left"/>
    </xf>
    <xf numFmtId="43" fontId="0" fillId="0" borderId="0" xfId="0" applyNumberFormat="1" applyAlignment="1">
      <alignment/>
    </xf>
    <xf numFmtId="164" fontId="0" fillId="0" borderId="0" xfId="69" applyNumberFormat="1" applyFont="1" applyAlignment="1">
      <alignment/>
    </xf>
    <xf numFmtId="164" fontId="60" fillId="0" borderId="0" xfId="69" applyNumberFormat="1" applyFont="1" applyFill="1" applyBorder="1" applyAlignment="1">
      <alignment horizontal="right" indent="2"/>
    </xf>
    <xf numFmtId="0" fontId="35" fillId="56" borderId="0" xfId="0" applyFont="1" applyFill="1" applyBorder="1" applyAlignment="1">
      <alignment horizontal="center" vertical="center"/>
    </xf>
    <xf numFmtId="0" fontId="67" fillId="0" borderId="0" xfId="0" applyFont="1" applyAlignment="1">
      <alignment horizontal="center"/>
    </xf>
    <xf numFmtId="0" fontId="68" fillId="0" borderId="0" xfId="0" applyFont="1" applyAlignment="1">
      <alignment horizontal="center"/>
    </xf>
    <xf numFmtId="0" fontId="69" fillId="0" borderId="0" xfId="0" applyFont="1" applyAlignment="1">
      <alignment horizontal="center" vertical="center"/>
    </xf>
    <xf numFmtId="0" fontId="70" fillId="4" borderId="29" xfId="0" applyFont="1" applyFill="1" applyBorder="1" applyAlignment="1">
      <alignment horizontal="center" vertical="center" textRotation="90"/>
    </xf>
    <xf numFmtId="0" fontId="70" fillId="4" borderId="30" xfId="0" applyFont="1" applyFill="1" applyBorder="1" applyAlignment="1">
      <alignment horizontal="center" vertical="center" textRotation="90"/>
    </xf>
    <xf numFmtId="0" fontId="58" fillId="0" borderId="0" xfId="0" applyFont="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11</xdr:col>
      <xdr:colOff>66675</xdr:colOff>
      <xdr:row>27</xdr:row>
      <xdr:rowOff>85725</xdr:rowOff>
    </xdr:to>
    <xdr:sp>
      <xdr:nvSpPr>
        <xdr:cNvPr id="1" name="TextBox 1"/>
        <xdr:cNvSpPr txBox="1">
          <a:spLocks noChangeArrowheads="1"/>
        </xdr:cNvSpPr>
      </xdr:nvSpPr>
      <xdr:spPr>
        <a:xfrm>
          <a:off x="676275" y="266700"/>
          <a:ext cx="6096000" cy="49625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Final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Spring 2014</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Released March 5, 2014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expected generation outages in the upcoming spring season (March - May, 2014).  Based on historical outage data since the start of the Texas Nodal Market, it is very unlikely that ERCOT will need to request voluntary conservation or declare an Energy Emergency Alert (EEA) during the spring.  While a significant amount of unit maintenance is conducted during the spring season, much of this maintenance is completed prior to the onset of hotter temperatures (and resulting higher electricity demand) in late May.  However, if record hot weather occurs during the early spring unit maintenance period (March to mid-April), the likelihood of an EEA event increases.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Unit outage data provided to ERCOT by resource owners suggest that planned and forced outages rates of generating units have increased during the past two years, especially in the off-peak months.  These increased outage rates are reflected in this SARA report:  the base scenario in last year's Spring SARA report included an expected 7,371 MW of unit outages (both planned and forced).  This SARA report includes 8,006 MW of unit outages in the base scenario.  Increases in the amount of unit outages from last year's Spring SARA are also indicated in the other operational scenarios.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ongoing drought conditions throughout the state are not expected to affect generation output during the spring 2014 season.  ERCOT is closely monitoring the availability of cooling water at generating resources.</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828675</xdr:colOff>
      <xdr:row>24</xdr:row>
      <xdr:rowOff>0</xdr:rowOff>
    </xdr:from>
    <xdr:to>
      <xdr:col>8</xdr:col>
      <xdr:colOff>9525</xdr:colOff>
      <xdr:row>25</xdr:row>
      <xdr:rowOff>85725</xdr:rowOff>
    </xdr:to>
    <xdr:sp>
      <xdr:nvSpPr>
        <xdr:cNvPr id="1" name="TextBox 1"/>
        <xdr:cNvSpPr txBox="1">
          <a:spLocks noChangeArrowheads="1"/>
        </xdr:cNvSpPr>
      </xdr:nvSpPr>
      <xdr:spPr>
        <a:xfrm>
          <a:off x="7991475" y="4943475"/>
          <a:ext cx="32194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2/17/2014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26</xdr:row>
      <xdr:rowOff>152400</xdr:rowOff>
    </xdr:to>
    <xdr:sp>
      <xdr:nvSpPr>
        <xdr:cNvPr id="1" name="TextBox 1"/>
        <xdr:cNvSpPr txBox="1">
          <a:spLocks noChangeArrowheads="1"/>
        </xdr:cNvSpPr>
      </xdr:nvSpPr>
      <xdr:spPr>
        <a:xfrm>
          <a:off x="647700" y="228600"/>
          <a:ext cx="6667500" cy="48768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2">
      <selection activeCell="A1" sqref="A1"/>
    </sheetView>
  </sheetViews>
  <sheetFormatPr defaultColWidth="9.140625" defaultRowHeight="15"/>
  <cols>
    <col min="1" max="16384" width="9.140625" style="6" customWidth="1"/>
  </cols>
  <sheetData/>
  <sheetProtection/>
  <printOptions/>
  <pageMargins left="0.7" right="0.7" top="0.75" bottom="0.75" header="0.3" footer="0.3"/>
  <pageSetup fitToHeight="1" fitToWidth="1" horizontalDpi="600" verticalDpi="600" orientation="portrait" scale="82"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67"/>
  <sheetViews>
    <sheetView zoomScale="70" zoomScaleNormal="70" zoomScalePageLayoutView="0" workbookViewId="0" topLeftCell="A10">
      <selection activeCell="C27" sqref="C27"/>
    </sheetView>
  </sheetViews>
  <sheetFormatPr defaultColWidth="9.140625" defaultRowHeight="15"/>
  <cols>
    <col min="1" max="1" width="3.57421875" style="1" customWidth="1"/>
    <col min="2" max="2" width="10.00390625" style="6" customWidth="1"/>
    <col min="3" max="3" width="80.7109375" style="0" customWidth="1"/>
    <col min="4" max="4" width="20.7109375" style="5" customWidth="1"/>
    <col min="5" max="5" width="2.7109375" style="7" customWidth="1"/>
    <col min="6" max="6" width="23.140625" style="7" customWidth="1"/>
    <col min="7" max="7" width="2.7109375" style="3" customWidth="1"/>
    <col min="8" max="8" width="23.140625" style="0" customWidth="1"/>
    <col min="9" max="9" width="2.57421875" style="0" customWidth="1"/>
    <col min="10" max="10" width="26.140625" style="6" customWidth="1"/>
    <col min="11" max="11" width="2.7109375" style="0" customWidth="1"/>
    <col min="12" max="12" width="125.8515625" style="6" customWidth="1"/>
    <col min="13" max="13" width="11.28125" style="0" bestFit="1" customWidth="1"/>
    <col min="15" max="16" width="9.140625" style="6" customWidth="1"/>
    <col min="17" max="18" width="13.7109375" style="0" customWidth="1"/>
    <col min="19" max="34" width="13.7109375" style="6" customWidth="1"/>
  </cols>
  <sheetData>
    <row r="1" spans="1:12" s="6" customFormat="1" ht="23.25">
      <c r="A1" s="127" t="s">
        <v>788</v>
      </c>
      <c r="B1" s="127"/>
      <c r="C1" s="127"/>
      <c r="D1" s="127"/>
      <c r="E1" s="127"/>
      <c r="F1" s="127"/>
      <c r="G1" s="127"/>
      <c r="H1" s="127"/>
      <c r="I1" s="127"/>
      <c r="J1" s="127"/>
      <c r="K1" s="127"/>
      <c r="L1" s="127"/>
    </row>
    <row r="2" spans="1:12" s="19" customFormat="1" ht="23.25">
      <c r="A2" s="127" t="s">
        <v>18</v>
      </c>
      <c r="B2" s="127"/>
      <c r="C2" s="127"/>
      <c r="D2" s="127"/>
      <c r="E2" s="127"/>
      <c r="F2" s="127"/>
      <c r="G2" s="127"/>
      <c r="H2" s="127"/>
      <c r="I2" s="127"/>
      <c r="J2" s="127"/>
      <c r="K2" s="127"/>
      <c r="L2" s="127"/>
    </row>
    <row r="3" spans="1:12" s="19" customFormat="1" ht="23.25">
      <c r="A3" s="127" t="s">
        <v>781</v>
      </c>
      <c r="B3" s="127"/>
      <c r="C3" s="127"/>
      <c r="D3" s="127"/>
      <c r="E3" s="127"/>
      <c r="F3" s="127"/>
      <c r="G3" s="127"/>
      <c r="H3" s="127"/>
      <c r="I3" s="127"/>
      <c r="J3" s="127"/>
      <c r="K3" s="127"/>
      <c r="L3" s="127"/>
    </row>
    <row r="4" spans="1:256" s="18" customFormat="1" ht="23.25">
      <c r="A4" s="128" t="s">
        <v>816</v>
      </c>
      <c r="B4" s="128"/>
      <c r="C4" s="128"/>
      <c r="D4" s="128"/>
      <c r="E4" s="128"/>
      <c r="F4" s="128"/>
      <c r="G4" s="128"/>
      <c r="H4" s="128"/>
      <c r="I4" s="128"/>
      <c r="J4" s="128"/>
      <c r="K4" s="128"/>
      <c r="L4" s="128"/>
      <c r="IO4" s="28"/>
      <c r="IP4" s="28"/>
      <c r="IQ4" s="28"/>
      <c r="IR4" s="28"/>
      <c r="IS4" s="28"/>
      <c r="IT4" s="28"/>
      <c r="IU4" s="28"/>
      <c r="IV4" s="28"/>
    </row>
    <row r="5" spans="1:12" s="28" customFormat="1" ht="21">
      <c r="A5" s="44"/>
      <c r="B5" s="44"/>
      <c r="C5" s="44"/>
      <c r="D5" s="45"/>
      <c r="E5" s="44"/>
      <c r="F5" s="44"/>
      <c r="G5" s="46"/>
      <c r="H5" s="44"/>
      <c r="I5" s="44"/>
      <c r="J5" s="44"/>
      <c r="K5" s="44"/>
      <c r="L5" s="44"/>
    </row>
    <row r="6" spans="1:12" s="28" customFormat="1" ht="21">
      <c r="A6" s="44"/>
      <c r="B6" s="44"/>
      <c r="C6" s="44"/>
      <c r="D6" s="45"/>
      <c r="E6" s="44"/>
      <c r="F6" s="44"/>
      <c r="G6" s="46"/>
      <c r="H6" s="44"/>
      <c r="I6" s="44"/>
      <c r="J6" s="44"/>
      <c r="K6" s="44"/>
      <c r="L6" s="44"/>
    </row>
    <row r="7" spans="1:256" s="86" customFormat="1" ht="31.5" customHeight="1">
      <c r="A7" s="129" t="s">
        <v>668</v>
      </c>
      <c r="B7" s="129"/>
      <c r="C7" s="129"/>
      <c r="D7" s="129"/>
      <c r="E7" s="129"/>
      <c r="F7" s="129"/>
      <c r="G7" s="129"/>
      <c r="H7" s="129"/>
      <c r="I7" s="129"/>
      <c r="J7" s="129"/>
      <c r="K7" s="129"/>
      <c r="L7" s="129"/>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87" customFormat="1" ht="18.75" customHeight="1">
      <c r="A8" s="2"/>
      <c r="B8" s="24"/>
      <c r="C8" s="35"/>
      <c r="D8" s="36"/>
      <c r="E8" s="37"/>
      <c r="F8" s="37"/>
      <c r="G8" s="37"/>
      <c r="H8" s="37"/>
      <c r="I8" s="20"/>
      <c r="J8" s="20"/>
      <c r="K8" s="20"/>
      <c r="L8" s="20"/>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87" customFormat="1" ht="18.75" customHeight="1">
      <c r="A9" s="2"/>
      <c r="B9" s="24"/>
      <c r="C9" s="35" t="s">
        <v>0</v>
      </c>
      <c r="D9" s="36">
        <f>+'Unit Listing'!D342+'Unit Listing'!D372</f>
        <v>65978.79999999999</v>
      </c>
      <c r="E9" s="35"/>
      <c r="F9" s="37" t="s">
        <v>688</v>
      </c>
      <c r="G9" s="37"/>
      <c r="H9" s="37"/>
      <c r="I9" s="20"/>
      <c r="J9" s="20"/>
      <c r="K9" s="20"/>
      <c r="L9" s="20"/>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87" customFormat="1" ht="18.75" customHeight="1">
      <c r="A10" s="2"/>
      <c r="B10" s="24"/>
      <c r="C10" s="35" t="s">
        <v>6</v>
      </c>
      <c r="D10" s="36">
        <f>+'Unit Listing'!D374</f>
        <v>0</v>
      </c>
      <c r="E10" s="35"/>
      <c r="F10" s="37" t="s">
        <v>17</v>
      </c>
      <c r="G10" s="37"/>
      <c r="H10" s="37"/>
      <c r="I10" s="20"/>
      <c r="J10" s="20"/>
      <c r="K10" s="20"/>
      <c r="L10" s="20"/>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87" customFormat="1" ht="18.75" customHeight="1">
      <c r="A11" s="2"/>
      <c r="B11" s="24"/>
      <c r="C11" s="35" t="s">
        <v>1</v>
      </c>
      <c r="D11" s="38">
        <f>+'Unit Listing'!D377</f>
        <v>4474</v>
      </c>
      <c r="E11" s="35"/>
      <c r="F11" s="39" t="s">
        <v>815</v>
      </c>
      <c r="G11" s="37"/>
      <c r="H11" s="37"/>
      <c r="I11" s="20"/>
      <c r="J11" s="20"/>
      <c r="K11" s="20"/>
      <c r="L11" s="20"/>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87" customFormat="1" ht="18.75" customHeight="1">
      <c r="A12" s="2"/>
      <c r="B12" s="24"/>
      <c r="C12" s="35" t="s">
        <v>4</v>
      </c>
      <c r="D12" s="36">
        <f>+'Unit Listing'!D393</f>
        <v>3168</v>
      </c>
      <c r="E12" s="35"/>
      <c r="F12" s="37" t="s">
        <v>16</v>
      </c>
      <c r="G12" s="37"/>
      <c r="H12" s="37"/>
      <c r="I12" s="20"/>
      <c r="J12" s="20"/>
      <c r="K12" s="20"/>
      <c r="L12" s="20"/>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87" customFormat="1" ht="18.75" customHeight="1">
      <c r="A13" s="2"/>
      <c r="B13" s="24"/>
      <c r="C13" s="40" t="s">
        <v>5</v>
      </c>
      <c r="D13" s="38">
        <v>-330</v>
      </c>
      <c r="E13" s="35"/>
      <c r="F13" s="37" t="s">
        <v>687</v>
      </c>
      <c r="G13" s="37"/>
      <c r="H13" s="37"/>
      <c r="I13" s="20"/>
      <c r="J13" s="20"/>
      <c r="K13" s="20"/>
      <c r="L13" s="20"/>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87" customFormat="1" ht="18.75" customHeight="1">
      <c r="A14" s="2"/>
      <c r="B14" s="24"/>
      <c r="C14" s="35" t="s">
        <v>3</v>
      </c>
      <c r="D14" s="36">
        <v>0</v>
      </c>
      <c r="E14" s="35"/>
      <c r="F14" s="37"/>
      <c r="G14" s="37"/>
      <c r="H14" s="37"/>
      <c r="I14" s="20"/>
      <c r="J14" s="20"/>
      <c r="K14" s="20"/>
      <c r="L14" s="20"/>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87" customFormat="1" ht="18.75" customHeight="1">
      <c r="A15" s="2"/>
      <c r="B15" s="24"/>
      <c r="C15" s="35" t="s">
        <v>2</v>
      </c>
      <c r="D15" s="36">
        <f>+'Unit Listing'!D495*0.087</f>
        <v>962.7333000000001</v>
      </c>
      <c r="E15" s="35"/>
      <c r="F15" s="37" t="s">
        <v>787</v>
      </c>
      <c r="G15" s="37"/>
      <c r="H15" s="37"/>
      <c r="I15" s="20"/>
      <c r="J15" s="20"/>
      <c r="K15" s="20"/>
      <c r="L15" s="20"/>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87" customFormat="1" ht="18.75" customHeight="1">
      <c r="A16" s="2"/>
      <c r="B16" s="24"/>
      <c r="C16" s="35" t="s">
        <v>7</v>
      </c>
      <c r="D16" s="36">
        <f>+'Unit Listing'!D501*0.087</f>
        <v>12.928199999999999</v>
      </c>
      <c r="E16" s="35"/>
      <c r="F16" s="37" t="s">
        <v>17</v>
      </c>
      <c r="G16" s="37"/>
      <c r="H16" s="37"/>
      <c r="I16" s="20"/>
      <c r="J16" s="20"/>
      <c r="K16" s="20"/>
      <c r="L16" s="20"/>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87" customFormat="1" ht="18.75" customHeight="1">
      <c r="A17" s="2"/>
      <c r="B17" s="24"/>
      <c r="C17" s="35" t="s">
        <v>808</v>
      </c>
      <c r="D17" s="41">
        <v>643</v>
      </c>
      <c r="E17" s="35"/>
      <c r="F17" s="39" t="s">
        <v>809</v>
      </c>
      <c r="G17" s="37"/>
      <c r="H17" s="37"/>
      <c r="I17" s="20"/>
      <c r="J17" s="20"/>
      <c r="K17" s="20"/>
      <c r="L17" s="20"/>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91" customFormat="1" ht="18.75" customHeight="1">
      <c r="A18" s="8" t="s">
        <v>11</v>
      </c>
      <c r="B18" s="35" t="s">
        <v>8</v>
      </c>
      <c r="C18" s="35"/>
      <c r="D18" s="84">
        <f>SUM(D9:D17)</f>
        <v>74909.46149999999</v>
      </c>
      <c r="E18" s="35"/>
      <c r="F18" s="35"/>
      <c r="G18" s="35"/>
      <c r="H18" s="35"/>
      <c r="I18" s="35"/>
      <c r="J18" s="35"/>
      <c r="K18" s="35"/>
      <c r="L18" s="35"/>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91" customFormat="1" ht="18.75" customHeight="1">
      <c r="A19" s="8"/>
      <c r="B19" s="35"/>
      <c r="C19" s="35"/>
      <c r="D19" s="35"/>
      <c r="E19" s="35"/>
      <c r="F19" s="35"/>
      <c r="G19" s="35"/>
      <c r="H19" s="35"/>
      <c r="I19" s="35"/>
      <c r="J19" s="35"/>
      <c r="K19" s="35"/>
      <c r="L19" s="35"/>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91" customFormat="1" ht="18.75" customHeight="1">
      <c r="A20" s="8" t="s">
        <v>12</v>
      </c>
      <c r="B20" s="35" t="s">
        <v>22</v>
      </c>
      <c r="C20" s="35"/>
      <c r="D20" s="84">
        <f>'Inputs for Sensitivities'!D7</f>
        <v>56677</v>
      </c>
      <c r="E20" s="35"/>
      <c r="F20" s="35" t="s">
        <v>811</v>
      </c>
      <c r="G20" s="35"/>
      <c r="H20" s="35"/>
      <c r="I20" s="35"/>
      <c r="J20" s="35"/>
      <c r="K20" s="35"/>
      <c r="L20" s="35"/>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87" customFormat="1" ht="18.75" customHeight="1">
      <c r="A21" s="4"/>
      <c r="B21" s="35"/>
      <c r="C21" s="35"/>
      <c r="D21" s="84"/>
      <c r="E21" s="35"/>
      <c r="F21" s="35"/>
      <c r="G21" s="35"/>
      <c r="H21" s="35"/>
      <c r="I21" s="35"/>
      <c r="J21" s="35"/>
      <c r="K21" s="35"/>
      <c r="L21" s="35"/>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91" customFormat="1" ht="18.75" customHeight="1">
      <c r="A22" s="8" t="s">
        <v>13</v>
      </c>
      <c r="B22" s="35" t="s">
        <v>19</v>
      </c>
      <c r="C22" s="35"/>
      <c r="D22" s="84">
        <f>D18-D20</f>
        <v>18232.46149999999</v>
      </c>
      <c r="E22" s="35"/>
      <c r="F22" s="35"/>
      <c r="G22" s="35"/>
      <c r="H22" s="35"/>
      <c r="I22" s="35"/>
      <c r="J22" s="35"/>
      <c r="K22" s="35"/>
      <c r="L22" s="35"/>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88" customFormat="1" ht="31.5" customHeight="1">
      <c r="A23" s="126" t="s">
        <v>667</v>
      </c>
      <c r="B23" s="126"/>
      <c r="C23" s="126"/>
      <c r="D23" s="126"/>
      <c r="E23" s="126"/>
      <c r="F23" s="126"/>
      <c r="G23" s="126"/>
      <c r="H23" s="126"/>
      <c r="I23" s="126"/>
      <c r="J23" s="126"/>
      <c r="K23" s="126"/>
      <c r="L23" s="126"/>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92" customFormat="1" ht="105.75" customHeight="1">
      <c r="A24" s="10"/>
      <c r="B24" s="26"/>
      <c r="C24" s="47"/>
      <c r="D24" s="48" t="s">
        <v>786</v>
      </c>
      <c r="E24" s="48"/>
      <c r="F24" s="49" t="s">
        <v>783</v>
      </c>
      <c r="G24" s="49"/>
      <c r="H24" s="50" t="s">
        <v>784</v>
      </c>
      <c r="I24" s="51"/>
      <c r="J24" s="50"/>
      <c r="K24" s="50"/>
      <c r="L24" s="23"/>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87" customFormat="1" ht="18.75" customHeight="1">
      <c r="A25" s="2"/>
      <c r="B25" s="25"/>
      <c r="C25" s="103" t="s">
        <v>686</v>
      </c>
      <c r="D25" s="52"/>
      <c r="E25" s="52"/>
      <c r="F25" s="53">
        <f>'Inputs for Sensitivities'!D8</f>
        <v>-10800</v>
      </c>
      <c r="G25" s="53"/>
      <c r="H25" s="53">
        <f>'Inputs for Sensitivities'!$D9</f>
        <v>-840</v>
      </c>
      <c r="I25" s="54"/>
      <c r="J25" s="105"/>
      <c r="K25" s="55"/>
      <c r="L25" s="23"/>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87" customFormat="1" ht="18.75" customHeight="1">
      <c r="A26" s="2"/>
      <c r="B26" s="25"/>
      <c r="C26" s="103" t="s">
        <v>9</v>
      </c>
      <c r="D26" s="52">
        <f>'Inputs for Sensitivities'!D10</f>
        <v>4803</v>
      </c>
      <c r="E26" s="52"/>
      <c r="F26" s="52">
        <f>'Inputs for Sensitivities'!D10</f>
        <v>4803</v>
      </c>
      <c r="G26" s="52"/>
      <c r="H26" s="52">
        <f>'Inputs for Sensitivities'!D10</f>
        <v>4803</v>
      </c>
      <c r="I26" s="54"/>
      <c r="J26" s="56" t="str">
        <f>'Inputs for Sensitivities'!E10</f>
        <v>Based on historical (August 2010 to February 18, 2014) average of planned outages for May weekdays</v>
      </c>
      <c r="K26" s="22"/>
      <c r="L26" s="23"/>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87" customFormat="1" ht="18.75" customHeight="1">
      <c r="A27" s="2"/>
      <c r="B27" s="25"/>
      <c r="C27" s="104" t="s">
        <v>10</v>
      </c>
      <c r="D27" s="52">
        <f>'Inputs for Sensitivities'!D11</f>
        <v>3203</v>
      </c>
      <c r="E27" s="52"/>
      <c r="F27" s="52">
        <f>'Inputs for Sensitivities'!D11</f>
        <v>3203</v>
      </c>
      <c r="G27" s="52"/>
      <c r="H27" s="52">
        <f>'Inputs for Sensitivities'!D11</f>
        <v>3203</v>
      </c>
      <c r="I27" s="54"/>
      <c r="J27" s="56" t="str">
        <f>'Inputs for Sensitivities'!E11</f>
        <v>Based on historical (August 2010 to February 18, 2014) average of forced outages for May weekdays</v>
      </c>
      <c r="K27" s="22"/>
      <c r="L27" s="23"/>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87" customFormat="1" ht="18.75" customHeight="1">
      <c r="A28" s="2"/>
      <c r="B28" s="25"/>
      <c r="C28" s="104" t="s">
        <v>785</v>
      </c>
      <c r="D28" s="52"/>
      <c r="E28" s="52"/>
      <c r="F28" s="53">
        <f>'Inputs for Sensitivities'!D12</f>
        <v>8042</v>
      </c>
      <c r="G28" s="53"/>
      <c r="H28" s="54">
        <f>'Inputs for Sensitivities'!D12</f>
        <v>8042</v>
      </c>
      <c r="I28" s="57"/>
      <c r="J28" s="56" t="str">
        <f>'Inputs for Sensitivities'!E12</f>
        <v>Incremental outages based on historical (August 2010 to February 18, 2014) average of forced and planned maintenance outages for April weekdays</v>
      </c>
      <c r="K28" s="22"/>
      <c r="L28" s="23"/>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87" customFormat="1" ht="18.75" customHeight="1">
      <c r="A29" s="9" t="s">
        <v>14</v>
      </c>
      <c r="B29" s="94" t="s">
        <v>20</v>
      </c>
      <c r="C29" s="58"/>
      <c r="D29" s="59">
        <f>SUM(D25:D28)</f>
        <v>8006</v>
      </c>
      <c r="E29" s="52"/>
      <c r="F29" s="59">
        <f>SUM(F25:F28)</f>
        <v>5248</v>
      </c>
      <c r="G29" s="52"/>
      <c r="H29" s="59">
        <f>SUM(H25:H28)</f>
        <v>15208</v>
      </c>
      <c r="I29" s="60"/>
      <c r="J29" s="105"/>
      <c r="K29" s="61"/>
      <c r="L29" s="21"/>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91" customFormat="1" ht="18.75" customHeight="1">
      <c r="A30" s="9"/>
      <c r="B30" s="58"/>
      <c r="C30" s="58"/>
      <c r="D30" s="58"/>
      <c r="E30" s="58"/>
      <c r="F30" s="58"/>
      <c r="G30" s="58"/>
      <c r="H30" s="58"/>
      <c r="I30" s="58"/>
      <c r="J30" s="105"/>
      <c r="K30" s="58"/>
      <c r="L30" s="5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87" customFormat="1" ht="18.75" customHeight="1">
      <c r="A31" s="9"/>
      <c r="B31" s="89" t="s">
        <v>21</v>
      </c>
      <c r="C31" s="89"/>
      <c r="D31" s="90">
        <f>$D$22-D29</f>
        <v>10226.46149999999</v>
      </c>
      <c r="E31" s="90"/>
      <c r="F31" s="90">
        <f>$D$22-F29</f>
        <v>12984.46149999999</v>
      </c>
      <c r="G31" s="90"/>
      <c r="H31" s="90">
        <f>$D$22-H29</f>
        <v>3024.4614999999903</v>
      </c>
      <c r="I31" s="90"/>
      <c r="J31" s="107"/>
      <c r="K31" s="107"/>
      <c r="L31" s="89"/>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91" customFormat="1" ht="18.75" customHeight="1">
      <c r="A32" s="9"/>
      <c r="B32" s="89"/>
      <c r="C32" s="89" t="s">
        <v>634</v>
      </c>
      <c r="D32" s="89"/>
      <c r="E32" s="89"/>
      <c r="F32" s="89"/>
      <c r="G32" s="89"/>
      <c r="H32" s="89"/>
      <c r="I32" s="89"/>
      <c r="J32" s="89"/>
      <c r="K32" s="89"/>
      <c r="L32" s="89"/>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91" customFormat="1" ht="18.75" customHeight="1">
      <c r="A33" s="9"/>
      <c r="B33" s="89"/>
      <c r="C33" s="89"/>
      <c r="D33" s="89"/>
      <c r="E33" s="89"/>
      <c r="F33" s="89"/>
      <c r="G33" s="89"/>
      <c r="H33" s="89"/>
      <c r="I33" s="89"/>
      <c r="J33" s="89"/>
      <c r="K33" s="89"/>
      <c r="L33" s="89"/>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91" customFormat="1" ht="18.75" customHeight="1">
      <c r="A34" s="9"/>
      <c r="B34" s="6"/>
      <c r="C34" s="18"/>
      <c r="D34" s="42"/>
      <c r="E34" s="18"/>
      <c r="F34" s="18"/>
      <c r="G34" s="43"/>
      <c r="H34" s="18"/>
      <c r="I34" s="18"/>
      <c r="J34" s="18"/>
      <c r="K34"/>
      <c r="L34" s="6"/>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87" customFormat="1" ht="18.75" customHeight="1">
      <c r="A35" s="4"/>
      <c r="B35" s="33"/>
      <c r="C35" s="106"/>
      <c r="D35" s="62"/>
      <c r="E35" s="63"/>
      <c r="F35" s="62"/>
      <c r="G35" s="63"/>
      <c r="H35" s="62"/>
      <c r="I35" s="18"/>
      <c r="J35" s="18"/>
      <c r="K35"/>
      <c r="L35" s="6"/>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87" customFormat="1" ht="18.75" customHeight="1">
      <c r="A36" s="9"/>
      <c r="B36" s="29"/>
      <c r="C36" s="64"/>
      <c r="D36" s="63"/>
      <c r="E36" s="65"/>
      <c r="F36" s="63"/>
      <c r="G36" s="66"/>
      <c r="H36" s="63"/>
      <c r="I36" s="18"/>
      <c r="J36" s="18"/>
      <c r="K36"/>
      <c r="L36" s="6"/>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87" customFormat="1" ht="18.75" customHeight="1">
      <c r="A37" s="1"/>
      <c r="B37" s="6"/>
      <c r="C37" s="18"/>
      <c r="D37" s="42"/>
      <c r="E37" s="18"/>
      <c r="F37" s="18"/>
      <c r="G37" s="43"/>
      <c r="H37" s="18"/>
      <c r="I37" s="18"/>
      <c r="J37" s="18"/>
      <c r="K37"/>
      <c r="L37" s="6"/>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87" customFormat="1" ht="18.75" customHeight="1">
      <c r="A38" s="1"/>
      <c r="B38" s="6"/>
      <c r="C38" s="18"/>
      <c r="D38" s="42"/>
      <c r="E38" s="18"/>
      <c r="F38" s="85"/>
      <c r="G38" s="43"/>
      <c r="H38" s="18"/>
      <c r="I38" s="18"/>
      <c r="J38" s="18"/>
      <c r="K38"/>
      <c r="L38" s="6"/>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3:256" ht="18.75" customHeight="1">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3:256" ht="18.75" customHeight="1">
      <c r="C40" s="64"/>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6:256" ht="18.75" customHeight="1">
      <c r="F41" s="83"/>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3:256" ht="15">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3:256" ht="15">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3:256" ht="15">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3:256" ht="15">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3:256" ht="15">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3:256" ht="15">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3:256" ht="15">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3:256" ht="15">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3:256" ht="15">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3:256" ht="15">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3:256" ht="15">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5:20" ht="15">
      <c r="O53" s="4"/>
      <c r="P53" s="4"/>
      <c r="Q53" s="5"/>
      <c r="R53" s="83"/>
      <c r="S53" s="83"/>
      <c r="T53" s="3"/>
    </row>
    <row r="54" spans="15:20" ht="15">
      <c r="O54" s="4"/>
      <c r="P54" s="4"/>
      <c r="Q54" s="5"/>
      <c r="R54" s="83"/>
      <c r="S54" s="83"/>
      <c r="T54" s="3"/>
    </row>
    <row r="55" spans="17:20" ht="15">
      <c r="Q55" s="5"/>
      <c r="R55" s="83"/>
      <c r="S55" s="83"/>
      <c r="T55" s="3"/>
    </row>
    <row r="56" spans="17:20" ht="15">
      <c r="Q56" s="5"/>
      <c r="R56" s="83"/>
      <c r="S56" s="83"/>
      <c r="T56" s="3"/>
    </row>
    <row r="57" spans="17:20" ht="15">
      <c r="Q57" s="5"/>
      <c r="R57" s="83"/>
      <c r="S57" s="83"/>
      <c r="T57" s="3"/>
    </row>
    <row r="58" spans="17:20" ht="15">
      <c r="Q58" s="5"/>
      <c r="R58" s="83"/>
      <c r="S58" s="83"/>
      <c r="T58" s="3"/>
    </row>
    <row r="59" spans="17:20" ht="15">
      <c r="Q59" s="5"/>
      <c r="R59" s="83"/>
      <c r="S59" s="83"/>
      <c r="T59" s="3"/>
    </row>
    <row r="60" spans="17:20" ht="15">
      <c r="Q60" s="5"/>
      <c r="R60" s="83"/>
      <c r="S60" s="83"/>
      <c r="T60" s="3"/>
    </row>
    <row r="61" spans="17:20" ht="15">
      <c r="Q61" s="5"/>
      <c r="R61" s="83"/>
      <c r="S61" s="83"/>
      <c r="T61" s="3"/>
    </row>
    <row r="62" spans="17:20" ht="15">
      <c r="Q62" s="5"/>
      <c r="R62" s="83"/>
      <c r="S62" s="83"/>
      <c r="T62" s="3"/>
    </row>
    <row r="63" spans="17:20" ht="15">
      <c r="Q63" s="5"/>
      <c r="R63" s="83"/>
      <c r="S63" s="83"/>
      <c r="T63" s="3"/>
    </row>
    <row r="64" spans="17:20" ht="15">
      <c r="Q64" s="5"/>
      <c r="R64" s="83"/>
      <c r="S64" s="83"/>
      <c r="T64" s="3"/>
    </row>
    <row r="65" spans="17:20" ht="15">
      <c r="Q65" s="5"/>
      <c r="R65" s="83"/>
      <c r="S65" s="83"/>
      <c r="T65" s="3"/>
    </row>
    <row r="66" spans="17:20" ht="15">
      <c r="Q66" s="5"/>
      <c r="R66" s="83"/>
      <c r="S66" s="83"/>
      <c r="T66" s="3"/>
    </row>
    <row r="67" spans="17:20" ht="15">
      <c r="Q67" s="5"/>
      <c r="R67" s="83"/>
      <c r="S67" s="83"/>
      <c r="T67" s="3"/>
    </row>
  </sheetData>
  <sheetProtection/>
  <mergeCells count="6">
    <mergeCell ref="A23:L23"/>
    <mergeCell ref="A1:L1"/>
    <mergeCell ref="A2:L2"/>
    <mergeCell ref="A3:L3"/>
    <mergeCell ref="A4:L4"/>
    <mergeCell ref="A7:L7"/>
  </mergeCells>
  <printOptions/>
  <pageMargins left="0.7" right="0.7" top="0.75" bottom="0.75" header="0.3" footer="0.3"/>
  <pageSetup fitToHeight="1" fitToWidth="1" horizontalDpi="600" verticalDpi="600" orientation="landscape" scale="37"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zoomScale="75" zoomScaleNormal="75" zoomScalePageLayoutView="0" workbookViewId="0" topLeftCell="A1">
      <selection activeCell="E7" sqref="E7"/>
    </sheetView>
  </sheetViews>
  <sheetFormatPr defaultColWidth="9.140625" defaultRowHeight="15"/>
  <cols>
    <col min="1" max="1" width="5.140625" style="0" customWidth="1"/>
    <col min="2" max="2" width="2.421875" style="0" customWidth="1"/>
    <col min="3" max="3" width="67.57421875" style="0" customWidth="1"/>
    <col min="4" max="4" width="14.421875" style="0" customWidth="1"/>
    <col min="5" max="5" width="19.00390625" style="0" customWidth="1"/>
    <col min="16" max="16" width="28.28125" style="0" customWidth="1"/>
  </cols>
  <sheetData>
    <row r="1" spans="1:17" s="29" customFormat="1" ht="18.75">
      <c r="A1" s="132" t="str">
        <f>+Scenarios!A1:L1</f>
        <v>Final</v>
      </c>
      <c r="B1" s="132"/>
      <c r="C1" s="132"/>
      <c r="D1" s="132"/>
      <c r="E1" s="132"/>
      <c r="F1" s="132"/>
      <c r="G1" s="132"/>
      <c r="H1" s="132"/>
      <c r="I1" s="132"/>
      <c r="J1" s="132"/>
      <c r="K1" s="132"/>
      <c r="L1" s="132"/>
      <c r="M1" s="132"/>
      <c r="N1" s="132"/>
      <c r="O1" s="132"/>
      <c r="P1" s="132"/>
      <c r="Q1" s="76"/>
    </row>
    <row r="2" spans="1:17" s="29" customFormat="1" ht="18.75">
      <c r="A2" s="132" t="str">
        <f>+Scenarios!A2:L2</f>
        <v>Seasonal Assessment of Resource Adequacy for the ERCOT Region</v>
      </c>
      <c r="B2" s="132"/>
      <c r="C2" s="132"/>
      <c r="D2" s="132"/>
      <c r="E2" s="132"/>
      <c r="F2" s="132"/>
      <c r="G2" s="132"/>
      <c r="H2" s="132"/>
      <c r="I2" s="132"/>
      <c r="J2" s="132"/>
      <c r="K2" s="132"/>
      <c r="L2" s="132"/>
      <c r="M2" s="132"/>
      <c r="N2" s="132"/>
      <c r="O2" s="132"/>
      <c r="P2" s="132"/>
      <c r="Q2" s="76"/>
    </row>
    <row r="3" spans="1:17" s="29" customFormat="1" ht="18.75">
      <c r="A3" s="132" t="str">
        <f>+Scenarios!A3:L3</f>
        <v>Spring 2014</v>
      </c>
      <c r="B3" s="132"/>
      <c r="C3" s="132"/>
      <c r="D3" s="132"/>
      <c r="E3" s="132"/>
      <c r="F3" s="132"/>
      <c r="G3" s="132"/>
      <c r="H3" s="132"/>
      <c r="I3" s="132"/>
      <c r="J3" s="132"/>
      <c r="K3" s="132"/>
      <c r="L3" s="132"/>
      <c r="M3" s="132"/>
      <c r="N3" s="132"/>
      <c r="O3" s="132"/>
      <c r="P3" s="132"/>
      <c r="Q3" s="76"/>
    </row>
    <row r="4" spans="1:17" s="29" customFormat="1" ht="18" customHeight="1">
      <c r="A4" s="132" t="str">
        <f>+Scenarios!A4:L4</f>
        <v>Release Date:  March 5, 2014</v>
      </c>
      <c r="B4" s="132"/>
      <c r="C4" s="132"/>
      <c r="D4" s="132"/>
      <c r="E4" s="132"/>
      <c r="F4" s="132"/>
      <c r="G4" s="132"/>
      <c r="H4" s="132"/>
      <c r="I4" s="132"/>
      <c r="J4" s="132"/>
      <c r="K4" s="132"/>
      <c r="L4" s="132"/>
      <c r="M4" s="132"/>
      <c r="N4" s="132"/>
      <c r="O4" s="132"/>
      <c r="P4" s="132"/>
      <c r="Q4" s="76"/>
    </row>
    <row r="5" spans="1:17" s="6" customFormat="1" ht="17.25" customHeight="1">
      <c r="A5" s="77"/>
      <c r="B5" s="77"/>
      <c r="C5" s="77"/>
      <c r="D5" s="77"/>
      <c r="E5" s="77"/>
      <c r="F5" s="77"/>
      <c r="G5" s="77"/>
      <c r="H5" s="77"/>
      <c r="I5" s="77"/>
      <c r="J5" s="77"/>
      <c r="K5" s="77"/>
      <c r="L5" s="77"/>
      <c r="M5" s="77"/>
      <c r="N5" s="77"/>
      <c r="O5" s="77"/>
      <c r="P5" s="77"/>
      <c r="Q5" s="76"/>
    </row>
    <row r="6" spans="1:17" ht="18.75">
      <c r="A6" s="130" t="s">
        <v>15</v>
      </c>
      <c r="B6" s="71"/>
      <c r="C6" s="72"/>
      <c r="D6" s="95"/>
      <c r="E6" s="99"/>
      <c r="F6" s="72"/>
      <c r="G6" s="68"/>
      <c r="H6" s="67"/>
      <c r="I6" s="67"/>
      <c r="J6" s="67"/>
      <c r="K6" s="67"/>
      <c r="L6" s="67"/>
      <c r="M6" s="67"/>
      <c r="N6" s="67"/>
      <c r="O6" s="11"/>
      <c r="P6" s="78"/>
      <c r="Q6" s="97"/>
    </row>
    <row r="7" spans="1:17" s="29" customFormat="1" ht="18.75">
      <c r="A7" s="131"/>
      <c r="B7" s="73"/>
      <c r="C7" s="75" t="s">
        <v>810</v>
      </c>
      <c r="D7" s="93">
        <v>56677</v>
      </c>
      <c r="E7" s="100" t="s">
        <v>811</v>
      </c>
      <c r="F7" s="74"/>
      <c r="G7" s="70"/>
      <c r="H7" s="69"/>
      <c r="I7" s="69"/>
      <c r="J7" s="69"/>
      <c r="K7" s="69"/>
      <c r="L7" s="69"/>
      <c r="M7" s="69"/>
      <c r="N7" s="69"/>
      <c r="O7" s="12"/>
      <c r="P7" s="79"/>
      <c r="Q7" s="97"/>
    </row>
    <row r="8" spans="1:17" s="29" customFormat="1" ht="18.75">
      <c r="A8" s="131"/>
      <c r="B8" s="73"/>
      <c r="C8" s="74" t="s">
        <v>685</v>
      </c>
      <c r="D8" s="93">
        <v>-10800</v>
      </c>
      <c r="E8" s="100" t="s">
        <v>782</v>
      </c>
      <c r="F8" s="74"/>
      <c r="G8" s="70"/>
      <c r="H8" s="69"/>
      <c r="I8" s="69"/>
      <c r="J8" s="69"/>
      <c r="K8" s="69"/>
      <c r="L8" s="69"/>
      <c r="M8" s="69"/>
      <c r="N8" s="69"/>
      <c r="O8" s="12"/>
      <c r="P8" s="79"/>
      <c r="Q8" s="97"/>
    </row>
    <row r="9" spans="1:17" s="6" customFormat="1" ht="18.75">
      <c r="A9" s="131"/>
      <c r="B9" s="73"/>
      <c r="C9" s="74" t="s">
        <v>684</v>
      </c>
      <c r="D9" s="93">
        <v>-840</v>
      </c>
      <c r="E9" s="100" t="s">
        <v>778</v>
      </c>
      <c r="F9" s="74"/>
      <c r="G9" s="70"/>
      <c r="H9" s="69"/>
      <c r="I9" s="69"/>
      <c r="J9" s="69"/>
      <c r="K9" s="69"/>
      <c r="L9" s="69"/>
      <c r="M9" s="69"/>
      <c r="N9" s="69"/>
      <c r="O9" s="12"/>
      <c r="P9" s="79"/>
      <c r="Q9" s="97"/>
    </row>
    <row r="10" spans="1:17" ht="18.75">
      <c r="A10" s="131"/>
      <c r="B10" s="73"/>
      <c r="C10" s="74" t="s">
        <v>9</v>
      </c>
      <c r="D10" s="93">
        <v>4803</v>
      </c>
      <c r="E10" s="100" t="s">
        <v>812</v>
      </c>
      <c r="F10" s="74"/>
      <c r="G10" s="70"/>
      <c r="H10" s="69"/>
      <c r="I10" s="69"/>
      <c r="J10" s="69"/>
      <c r="K10" s="69"/>
      <c r="L10" s="69"/>
      <c r="M10" s="69"/>
      <c r="N10" s="69"/>
      <c r="O10" s="12"/>
      <c r="P10" s="79"/>
      <c r="Q10" s="97"/>
    </row>
    <row r="11" spans="1:17" ht="18.75">
      <c r="A11" s="131"/>
      <c r="B11" s="73"/>
      <c r="C11" s="75" t="s">
        <v>10</v>
      </c>
      <c r="D11" s="93">
        <v>3203</v>
      </c>
      <c r="E11" s="100" t="s">
        <v>813</v>
      </c>
      <c r="F11" s="74"/>
      <c r="G11" s="70"/>
      <c r="H11" s="69"/>
      <c r="I11" s="69"/>
      <c r="J11" s="69"/>
      <c r="K11" s="69"/>
      <c r="L11" s="69"/>
      <c r="M11" s="69"/>
      <c r="N11" s="69"/>
      <c r="O11" s="12"/>
      <c r="P11" s="79"/>
      <c r="Q11" s="97"/>
    </row>
    <row r="12" spans="1:17" ht="18.75">
      <c r="A12" s="131"/>
      <c r="B12" s="73"/>
      <c r="C12" s="75" t="s">
        <v>785</v>
      </c>
      <c r="D12" s="93">
        <v>8042</v>
      </c>
      <c r="E12" s="100" t="s">
        <v>814</v>
      </c>
      <c r="F12" s="75"/>
      <c r="G12" s="70"/>
      <c r="H12" s="69"/>
      <c r="I12" s="69"/>
      <c r="J12" s="69"/>
      <c r="K12" s="69"/>
      <c r="L12" s="69"/>
      <c r="M12" s="69"/>
      <c r="N12" s="69"/>
      <c r="O12" s="12"/>
      <c r="P12" s="79"/>
      <c r="Q12" s="97"/>
    </row>
    <row r="13" spans="1:17" ht="15" customHeight="1">
      <c r="A13" s="98"/>
      <c r="B13" s="17"/>
      <c r="C13" s="13"/>
      <c r="D13" s="96"/>
      <c r="E13" s="101"/>
      <c r="F13" s="15"/>
      <c r="G13" s="16"/>
      <c r="H13" s="14"/>
      <c r="I13" s="14"/>
      <c r="J13" s="14"/>
      <c r="K13" s="14"/>
      <c r="L13" s="14"/>
      <c r="M13" s="14"/>
      <c r="N13" s="14"/>
      <c r="O13" s="14"/>
      <c r="P13" s="80"/>
      <c r="Q13" s="97"/>
    </row>
    <row r="14" ht="18.75">
      <c r="Q14" s="76"/>
    </row>
    <row r="15" ht="18.75">
      <c r="Q15" s="76"/>
    </row>
    <row r="16" spans="4:17" ht="18.75">
      <c r="D16" s="125"/>
      <c r="Q16" s="76"/>
    </row>
    <row r="17" spans="4:17" ht="18.75">
      <c r="D17" s="125"/>
      <c r="Q17" s="76"/>
    </row>
    <row r="18" spans="4:17" ht="18.75">
      <c r="D18" s="125"/>
      <c r="Q18" s="76"/>
    </row>
    <row r="19" ht="18.75">
      <c r="Q19" s="76"/>
    </row>
    <row r="20" ht="18.75">
      <c r="Q20" s="76"/>
    </row>
    <row r="21" ht="18.75">
      <c r="Q21" s="76"/>
    </row>
    <row r="22" ht="18.75">
      <c r="Q22" s="76"/>
    </row>
    <row r="23" ht="15">
      <c r="C23" s="27"/>
    </row>
    <row r="24" ht="15">
      <c r="C24" s="27"/>
    </row>
  </sheetData>
  <sheetProtection/>
  <mergeCells count="5">
    <mergeCell ref="A6:A12"/>
    <mergeCell ref="A1:P1"/>
    <mergeCell ref="A2:P2"/>
    <mergeCell ref="A3:P3"/>
    <mergeCell ref="A4:P4"/>
  </mergeCells>
  <printOptions/>
  <pageMargins left="0.7" right="0.7" top="0.75" bottom="0.75" header="0.3" footer="0.3"/>
  <pageSetup fitToHeight="1" fitToWidth="1" horizontalDpi="600" verticalDpi="600" orientation="landscape" scale="54"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88"/>
  <sheetViews>
    <sheetView zoomScale="75" zoomScaleNormal="75" zoomScalePageLayoutView="0" workbookViewId="0" topLeftCell="B160">
      <selection activeCell="D177" sqref="D177"/>
    </sheetView>
  </sheetViews>
  <sheetFormatPr defaultColWidth="9.140625" defaultRowHeight="15"/>
  <cols>
    <col min="1" max="1" width="26.421875" style="29" customWidth="1"/>
    <col min="2" max="2" width="43.7109375" style="29" customWidth="1"/>
    <col min="3" max="3" width="13.7109375" style="29" customWidth="1"/>
    <col min="4" max="4" width="14.421875" style="29" customWidth="1"/>
    <col min="5" max="5" width="9.140625" style="29" customWidth="1"/>
    <col min="6" max="6" width="12.7109375" style="29" bestFit="1" customWidth="1"/>
    <col min="7" max="7" width="22.28125" style="29" customWidth="1"/>
    <col min="8" max="8" width="25.57421875" style="29" customWidth="1"/>
    <col min="9" max="10" width="9.140625" style="29" customWidth="1"/>
    <col min="11" max="11" width="12.140625" style="29" customWidth="1"/>
    <col min="12" max="16384" width="9.140625" style="29" customWidth="1"/>
  </cols>
  <sheetData>
    <row r="1" spans="1:5" ht="44.25" customHeight="1">
      <c r="A1" s="30" t="s">
        <v>618</v>
      </c>
      <c r="B1" s="30" t="s">
        <v>615</v>
      </c>
      <c r="C1" s="31" t="s">
        <v>616</v>
      </c>
      <c r="D1" s="81" t="s">
        <v>683</v>
      </c>
      <c r="E1" s="31" t="s">
        <v>619</v>
      </c>
    </row>
    <row r="2" spans="1:5" ht="15">
      <c r="A2" s="29" t="s">
        <v>91</v>
      </c>
      <c r="B2" s="29" t="s">
        <v>92</v>
      </c>
      <c r="C2" s="29" t="s">
        <v>24</v>
      </c>
      <c r="D2" s="29">
        <v>42</v>
      </c>
      <c r="E2" s="29" t="s">
        <v>622</v>
      </c>
    </row>
    <row r="3" spans="1:5" ht="15">
      <c r="A3" s="29" t="s">
        <v>93</v>
      </c>
      <c r="B3" s="29" t="s">
        <v>92</v>
      </c>
      <c r="C3" s="29" t="s">
        <v>24</v>
      </c>
      <c r="D3" s="29">
        <v>42</v>
      </c>
      <c r="E3" s="29" t="s">
        <v>622</v>
      </c>
    </row>
    <row r="4" spans="1:8" ht="15">
      <c r="A4" s="29" t="s">
        <v>94</v>
      </c>
      <c r="B4" s="29" t="s">
        <v>92</v>
      </c>
      <c r="C4" s="29" t="s">
        <v>24</v>
      </c>
      <c r="D4" s="29">
        <v>42</v>
      </c>
      <c r="E4" s="29" t="s">
        <v>622</v>
      </c>
      <c r="G4" s="109" t="s">
        <v>635</v>
      </c>
      <c r="H4" s="110"/>
    </row>
    <row r="5" spans="1:8" ht="15">
      <c r="A5" s="29" t="s">
        <v>95</v>
      </c>
      <c r="B5" s="29" t="s">
        <v>92</v>
      </c>
      <c r="C5" s="29" t="s">
        <v>24</v>
      </c>
      <c r="D5" s="29">
        <v>42</v>
      </c>
      <c r="E5" s="29" t="s">
        <v>622</v>
      </c>
      <c r="G5" s="111" t="s">
        <v>36</v>
      </c>
      <c r="H5" s="112" t="s">
        <v>650</v>
      </c>
    </row>
    <row r="6" spans="1:8" ht="15">
      <c r="A6" s="29" t="s">
        <v>48</v>
      </c>
      <c r="B6" s="29" t="s">
        <v>49</v>
      </c>
      <c r="C6" s="29" t="s">
        <v>47</v>
      </c>
      <c r="D6" s="29">
        <v>10</v>
      </c>
      <c r="E6" s="29" t="s">
        <v>621</v>
      </c>
      <c r="G6" s="111" t="s">
        <v>39</v>
      </c>
      <c r="H6" s="112" t="s">
        <v>648</v>
      </c>
    </row>
    <row r="7" spans="1:12" ht="15">
      <c r="A7" s="29" t="s">
        <v>90</v>
      </c>
      <c r="B7" s="29" t="s">
        <v>23</v>
      </c>
      <c r="C7" s="29" t="s">
        <v>24</v>
      </c>
      <c r="D7" s="29">
        <v>20</v>
      </c>
      <c r="E7" s="29" t="s">
        <v>622</v>
      </c>
      <c r="G7" s="111" t="s">
        <v>47</v>
      </c>
      <c r="H7" s="112" t="s">
        <v>639</v>
      </c>
      <c r="L7" s="113"/>
    </row>
    <row r="8" spans="1:8" ht="15">
      <c r="A8" s="29" t="s">
        <v>443</v>
      </c>
      <c r="B8" s="29" t="s">
        <v>444</v>
      </c>
      <c r="C8" s="29" t="s">
        <v>438</v>
      </c>
      <c r="D8" s="29">
        <v>6.4</v>
      </c>
      <c r="E8" s="29" t="s">
        <v>621</v>
      </c>
      <c r="G8" s="111" t="s">
        <v>64</v>
      </c>
      <c r="H8" s="112" t="s">
        <v>642</v>
      </c>
    </row>
    <row r="9" spans="1:8" ht="15">
      <c r="A9" s="29" t="s">
        <v>96</v>
      </c>
      <c r="B9" s="29" t="s">
        <v>97</v>
      </c>
      <c r="C9" s="29" t="s">
        <v>24</v>
      </c>
      <c r="D9" s="29">
        <v>335</v>
      </c>
      <c r="E9" s="29" t="s">
        <v>622</v>
      </c>
      <c r="G9" s="111" t="s">
        <v>85</v>
      </c>
      <c r="H9" s="112" t="s">
        <v>682</v>
      </c>
    </row>
    <row r="10" spans="1:8" ht="15">
      <c r="A10" s="29" t="s">
        <v>98</v>
      </c>
      <c r="B10" s="29" t="s">
        <v>97</v>
      </c>
      <c r="C10" s="29" t="s">
        <v>24</v>
      </c>
      <c r="D10" s="29">
        <v>322</v>
      </c>
      <c r="E10" s="29" t="s">
        <v>622</v>
      </c>
      <c r="G10" s="111" t="s">
        <v>88</v>
      </c>
      <c r="H10" s="112" t="s">
        <v>641</v>
      </c>
    </row>
    <row r="11" spans="1:8" ht="15">
      <c r="A11" s="29" t="s">
        <v>99</v>
      </c>
      <c r="B11" s="29" t="s">
        <v>97</v>
      </c>
      <c r="C11" s="29" t="s">
        <v>24</v>
      </c>
      <c r="D11" s="29">
        <v>161</v>
      </c>
      <c r="E11" s="29" t="s">
        <v>622</v>
      </c>
      <c r="G11" s="111" t="s">
        <v>24</v>
      </c>
      <c r="H11" s="112" t="s">
        <v>636</v>
      </c>
    </row>
    <row r="12" spans="1:8" ht="15">
      <c r="A12" s="29" t="s">
        <v>100</v>
      </c>
      <c r="B12" s="29" t="s">
        <v>97</v>
      </c>
      <c r="C12" s="29" t="s">
        <v>24</v>
      </c>
      <c r="D12" s="29">
        <v>161</v>
      </c>
      <c r="E12" s="29" t="s">
        <v>622</v>
      </c>
      <c r="G12" s="111" t="s">
        <v>405</v>
      </c>
      <c r="H12" s="112" t="s">
        <v>646</v>
      </c>
    </row>
    <row r="13" spans="1:8" ht="15">
      <c r="A13" s="29" t="s">
        <v>101</v>
      </c>
      <c r="B13" s="29" t="s">
        <v>102</v>
      </c>
      <c r="C13" s="29" t="s">
        <v>24</v>
      </c>
      <c r="D13" s="29">
        <v>157</v>
      </c>
      <c r="E13" s="29" t="s">
        <v>622</v>
      </c>
      <c r="G13" s="111" t="s">
        <v>412</v>
      </c>
      <c r="H13" s="112" t="s">
        <v>651</v>
      </c>
    </row>
    <row r="14" spans="1:8" ht="15">
      <c r="A14" s="29" t="s">
        <v>103</v>
      </c>
      <c r="B14" s="29" t="s">
        <v>102</v>
      </c>
      <c r="C14" s="29" t="s">
        <v>24</v>
      </c>
      <c r="D14" s="29">
        <v>157</v>
      </c>
      <c r="E14" s="29" t="s">
        <v>622</v>
      </c>
      <c r="G14" s="111" t="s">
        <v>413</v>
      </c>
      <c r="H14" s="112" t="s">
        <v>649</v>
      </c>
    </row>
    <row r="15" spans="1:8" ht="15">
      <c r="A15" s="29" t="s">
        <v>447</v>
      </c>
      <c r="B15" s="29" t="s">
        <v>102</v>
      </c>
      <c r="C15" s="29" t="s">
        <v>448</v>
      </c>
      <c r="D15" s="29">
        <v>236</v>
      </c>
      <c r="E15" s="29" t="s">
        <v>622</v>
      </c>
      <c r="G15" s="111" t="s">
        <v>414</v>
      </c>
      <c r="H15" s="112" t="s">
        <v>638</v>
      </c>
    </row>
    <row r="16" spans="1:8" ht="15">
      <c r="A16" s="29" t="s">
        <v>86</v>
      </c>
      <c r="B16" s="29" t="s">
        <v>87</v>
      </c>
      <c r="C16" s="29" t="s">
        <v>88</v>
      </c>
      <c r="D16" s="29">
        <v>3.9</v>
      </c>
      <c r="E16" s="29" t="s">
        <v>621</v>
      </c>
      <c r="G16" s="111" t="s">
        <v>65</v>
      </c>
      <c r="H16" s="112" t="s">
        <v>645</v>
      </c>
    </row>
    <row r="17" spans="1:8" ht="15">
      <c r="A17" s="29" t="s">
        <v>62</v>
      </c>
      <c r="B17" s="29" t="s">
        <v>63</v>
      </c>
      <c r="C17" s="29" t="s">
        <v>64</v>
      </c>
      <c r="D17" s="29">
        <v>606</v>
      </c>
      <c r="E17" s="29" t="s">
        <v>622</v>
      </c>
      <c r="G17" s="111" t="s">
        <v>432</v>
      </c>
      <c r="H17" s="112" t="s">
        <v>644</v>
      </c>
    </row>
    <row r="18" spans="1:8" ht="15">
      <c r="A18" s="29" t="s">
        <v>66</v>
      </c>
      <c r="B18" s="29" t="s">
        <v>63</v>
      </c>
      <c r="C18" s="29" t="s">
        <v>64</v>
      </c>
      <c r="D18" s="29">
        <v>602</v>
      </c>
      <c r="E18" s="29" t="s">
        <v>622</v>
      </c>
      <c r="G18" s="111" t="s">
        <v>438</v>
      </c>
      <c r="H18" s="112" t="s">
        <v>640</v>
      </c>
    </row>
    <row r="19" spans="1:8" ht="15">
      <c r="A19" s="29" t="s">
        <v>401</v>
      </c>
      <c r="B19" s="29" t="s">
        <v>402</v>
      </c>
      <c r="C19" s="29" t="s">
        <v>24</v>
      </c>
      <c r="D19" s="29">
        <v>6.2</v>
      </c>
      <c r="E19" s="29" t="s">
        <v>621</v>
      </c>
      <c r="G19" s="111" t="s">
        <v>573</v>
      </c>
      <c r="H19" s="112" t="s">
        <v>637</v>
      </c>
    </row>
    <row r="20" spans="1:8" ht="15">
      <c r="A20" s="29" t="s">
        <v>433</v>
      </c>
      <c r="B20" s="29" t="s">
        <v>434</v>
      </c>
      <c r="C20" s="29" t="s">
        <v>432</v>
      </c>
      <c r="D20" s="29">
        <v>7.6</v>
      </c>
      <c r="E20" s="29" t="s">
        <v>621</v>
      </c>
      <c r="G20" s="111" t="s">
        <v>35</v>
      </c>
      <c r="H20" s="112" t="s">
        <v>647</v>
      </c>
    </row>
    <row r="21" spans="1:8" ht="15">
      <c r="A21" s="29" t="s">
        <v>435</v>
      </c>
      <c r="B21" s="29" t="s">
        <v>436</v>
      </c>
      <c r="C21" s="29" t="s">
        <v>432</v>
      </c>
      <c r="D21" s="29">
        <v>7.3</v>
      </c>
      <c r="E21" s="29" t="s">
        <v>621</v>
      </c>
      <c r="G21" s="111" t="s">
        <v>448</v>
      </c>
      <c r="H21" s="112" t="s">
        <v>643</v>
      </c>
    </row>
    <row r="22" spans="1:8" ht="15">
      <c r="A22" s="29" t="s">
        <v>50</v>
      </c>
      <c r="B22" s="29" t="s">
        <v>51</v>
      </c>
      <c r="C22" s="29" t="s">
        <v>47</v>
      </c>
      <c r="D22" s="29">
        <v>3.9</v>
      </c>
      <c r="E22" s="29" t="s">
        <v>621</v>
      </c>
      <c r="G22" s="111" t="s">
        <v>31</v>
      </c>
      <c r="H22" s="112" t="s">
        <v>624</v>
      </c>
    </row>
    <row r="23" spans="1:8" ht="15">
      <c r="A23" s="29" t="s">
        <v>104</v>
      </c>
      <c r="B23" s="29" t="s">
        <v>105</v>
      </c>
      <c r="C23" s="29" t="s">
        <v>24</v>
      </c>
      <c r="D23" s="29">
        <v>158.3</v>
      </c>
      <c r="E23" s="29" t="s">
        <v>622</v>
      </c>
      <c r="G23" s="114" t="s">
        <v>89</v>
      </c>
      <c r="H23" s="115" t="s">
        <v>640</v>
      </c>
    </row>
    <row r="24" spans="1:5" ht="15">
      <c r="A24" s="29" t="s">
        <v>106</v>
      </c>
      <c r="B24" s="29" t="s">
        <v>105</v>
      </c>
      <c r="C24" s="29" t="s">
        <v>24</v>
      </c>
      <c r="D24" s="29">
        <v>158.3</v>
      </c>
      <c r="E24" s="29" t="s">
        <v>622</v>
      </c>
    </row>
    <row r="25" spans="1:5" ht="15">
      <c r="A25" s="29" t="s">
        <v>107</v>
      </c>
      <c r="B25" s="29" t="s">
        <v>105</v>
      </c>
      <c r="C25" s="29" t="s">
        <v>24</v>
      </c>
      <c r="D25" s="29">
        <v>160.6</v>
      </c>
      <c r="E25" s="29" t="s">
        <v>622</v>
      </c>
    </row>
    <row r="26" spans="1:5" ht="15">
      <c r="A26" s="29" t="s">
        <v>449</v>
      </c>
      <c r="B26" s="29" t="s">
        <v>105</v>
      </c>
      <c r="C26" s="29" t="s">
        <v>448</v>
      </c>
      <c r="D26" s="29">
        <v>83.6</v>
      </c>
      <c r="E26" s="29" t="s">
        <v>622</v>
      </c>
    </row>
    <row r="27" spans="1:5" ht="15">
      <c r="A27" s="29" t="s">
        <v>450</v>
      </c>
      <c r="B27" s="29" t="s">
        <v>105</v>
      </c>
      <c r="C27" s="29" t="s">
        <v>448</v>
      </c>
      <c r="D27" s="29">
        <v>197.1</v>
      </c>
      <c r="E27" s="29" t="s">
        <v>622</v>
      </c>
    </row>
    <row r="28" spans="1:5" ht="15">
      <c r="A28" s="29" t="s">
        <v>118</v>
      </c>
      <c r="B28" s="29" t="s">
        <v>119</v>
      </c>
      <c r="C28" s="29" t="s">
        <v>24</v>
      </c>
      <c r="D28" s="29">
        <v>169</v>
      </c>
      <c r="E28" s="29" t="s">
        <v>622</v>
      </c>
    </row>
    <row r="29" spans="1:5" ht="15">
      <c r="A29" s="29" t="s">
        <v>120</v>
      </c>
      <c r="B29" s="29" t="s">
        <v>119</v>
      </c>
      <c r="C29" s="29" t="s">
        <v>24</v>
      </c>
      <c r="D29" s="29">
        <v>169</v>
      </c>
      <c r="E29" s="29" t="s">
        <v>622</v>
      </c>
    </row>
    <row r="30" spans="1:5" ht="15">
      <c r="A30" s="29" t="s">
        <v>121</v>
      </c>
      <c r="B30" s="29" t="s">
        <v>119</v>
      </c>
      <c r="C30" s="29" t="s">
        <v>24</v>
      </c>
      <c r="D30" s="29">
        <v>270</v>
      </c>
      <c r="E30" s="29" t="s">
        <v>622</v>
      </c>
    </row>
    <row r="31" spans="1:5" ht="15">
      <c r="A31" s="29" t="s">
        <v>802</v>
      </c>
      <c r="B31" s="29" t="s">
        <v>803</v>
      </c>
      <c r="C31" s="29" t="s">
        <v>432</v>
      </c>
      <c r="D31" s="29">
        <v>10</v>
      </c>
      <c r="E31" s="29" t="s">
        <v>622</v>
      </c>
    </row>
    <row r="32" spans="1:5" ht="15">
      <c r="A32" s="29" t="s">
        <v>171</v>
      </c>
      <c r="B32" s="29" t="s">
        <v>172</v>
      </c>
      <c r="C32" s="29" t="s">
        <v>24</v>
      </c>
      <c r="D32" s="29">
        <v>77</v>
      </c>
      <c r="E32" s="29" t="s">
        <v>622</v>
      </c>
    </row>
    <row r="33" spans="1:5" ht="15">
      <c r="A33" s="29" t="s">
        <v>173</v>
      </c>
      <c r="B33" s="29" t="s">
        <v>172</v>
      </c>
      <c r="C33" s="29" t="s">
        <v>24</v>
      </c>
      <c r="D33" s="29">
        <v>77</v>
      </c>
      <c r="E33" s="29" t="s">
        <v>622</v>
      </c>
    </row>
    <row r="34" spans="1:5" ht="15">
      <c r="A34" s="29" t="s">
        <v>174</v>
      </c>
      <c r="B34" s="29" t="s">
        <v>172</v>
      </c>
      <c r="C34" s="29" t="s">
        <v>24</v>
      </c>
      <c r="D34" s="29">
        <v>71</v>
      </c>
      <c r="E34" s="29" t="s">
        <v>622</v>
      </c>
    </row>
    <row r="35" spans="1:11" ht="15">
      <c r="A35" s="29" t="s">
        <v>122</v>
      </c>
      <c r="B35" s="29" t="s">
        <v>123</v>
      </c>
      <c r="C35" s="29" t="s">
        <v>24</v>
      </c>
      <c r="D35" s="29">
        <v>420</v>
      </c>
      <c r="E35" s="29" t="s">
        <v>622</v>
      </c>
      <c r="G35" s="9"/>
      <c r="H35" s="116"/>
      <c r="I35" s="116"/>
      <c r="K35" s="116"/>
    </row>
    <row r="36" spans="1:5" ht="15">
      <c r="A36" s="29" t="s">
        <v>124</v>
      </c>
      <c r="B36" s="29" t="s">
        <v>123</v>
      </c>
      <c r="C36" s="29" t="s">
        <v>24</v>
      </c>
      <c r="D36" s="29">
        <v>420</v>
      </c>
      <c r="E36" s="29" t="s">
        <v>622</v>
      </c>
    </row>
    <row r="37" spans="1:5" ht="15">
      <c r="A37" s="29" t="s">
        <v>415</v>
      </c>
      <c r="B37" s="29" t="s">
        <v>123</v>
      </c>
      <c r="C37" s="29" t="s">
        <v>65</v>
      </c>
      <c r="D37" s="29">
        <v>562</v>
      </c>
      <c r="E37" s="29" t="s">
        <v>622</v>
      </c>
    </row>
    <row r="38" spans="1:5" ht="15">
      <c r="A38" s="29" t="s">
        <v>416</v>
      </c>
      <c r="B38" s="29" t="s">
        <v>123</v>
      </c>
      <c r="C38" s="29" t="s">
        <v>65</v>
      </c>
      <c r="D38" s="29">
        <v>775</v>
      </c>
      <c r="E38" s="29" t="s">
        <v>622</v>
      </c>
    </row>
    <row r="39" spans="1:5" ht="15">
      <c r="A39" s="29" t="s">
        <v>417</v>
      </c>
      <c r="B39" s="29" t="s">
        <v>123</v>
      </c>
      <c r="C39" s="29" t="s">
        <v>65</v>
      </c>
      <c r="D39" s="29">
        <v>430</v>
      </c>
      <c r="E39" s="29" t="s">
        <v>622</v>
      </c>
    </row>
    <row r="40" spans="1:5" ht="15">
      <c r="A40" s="29" t="s">
        <v>418</v>
      </c>
      <c r="B40" s="29" t="s">
        <v>123</v>
      </c>
      <c r="C40" s="29" t="s">
        <v>65</v>
      </c>
      <c r="D40" s="29">
        <v>420</v>
      </c>
      <c r="E40" s="29" t="s">
        <v>622</v>
      </c>
    </row>
    <row r="41" spans="1:5" ht="15">
      <c r="A41" s="29" t="s">
        <v>135</v>
      </c>
      <c r="B41" s="29" t="s">
        <v>136</v>
      </c>
      <c r="C41" s="29" t="s">
        <v>24</v>
      </c>
      <c r="D41" s="29">
        <v>168</v>
      </c>
      <c r="E41" s="29" t="s">
        <v>622</v>
      </c>
    </row>
    <row r="42" spans="1:5" ht="15">
      <c r="A42" s="29" t="s">
        <v>137</v>
      </c>
      <c r="B42" s="29" t="s">
        <v>136</v>
      </c>
      <c r="C42" s="29" t="s">
        <v>24</v>
      </c>
      <c r="D42" s="29">
        <v>168</v>
      </c>
      <c r="E42" s="29" t="s">
        <v>622</v>
      </c>
    </row>
    <row r="43" spans="1:5" ht="15">
      <c r="A43" s="29" t="s">
        <v>138</v>
      </c>
      <c r="B43" s="29" t="s">
        <v>136</v>
      </c>
      <c r="C43" s="29" t="s">
        <v>24</v>
      </c>
      <c r="D43" s="29">
        <v>182</v>
      </c>
      <c r="E43" s="29" t="s">
        <v>622</v>
      </c>
    </row>
    <row r="44" spans="1:5" ht="15">
      <c r="A44" s="29" t="s">
        <v>132</v>
      </c>
      <c r="B44" s="29" t="s">
        <v>133</v>
      </c>
      <c r="C44" s="29" t="s">
        <v>24</v>
      </c>
      <c r="D44" s="29">
        <v>745</v>
      </c>
      <c r="E44" s="29" t="s">
        <v>622</v>
      </c>
    </row>
    <row r="45" spans="1:5" ht="15">
      <c r="A45" s="29" t="s">
        <v>134</v>
      </c>
      <c r="B45" s="29" t="s">
        <v>133</v>
      </c>
      <c r="C45" s="29" t="s">
        <v>24</v>
      </c>
      <c r="D45" s="29">
        <v>749</v>
      </c>
      <c r="E45" s="29" t="s">
        <v>622</v>
      </c>
    </row>
    <row r="46" spans="1:5" ht="15">
      <c r="A46" s="29" t="s">
        <v>139</v>
      </c>
      <c r="B46" s="29" t="s">
        <v>140</v>
      </c>
      <c r="C46" s="29" t="s">
        <v>24</v>
      </c>
      <c r="D46" s="29">
        <v>165.9</v>
      </c>
      <c r="E46" s="29" t="s">
        <v>622</v>
      </c>
    </row>
    <row r="47" spans="1:5" ht="15">
      <c r="A47" s="29" t="s">
        <v>141</v>
      </c>
      <c r="B47" s="29" t="s">
        <v>140</v>
      </c>
      <c r="C47" s="29" t="s">
        <v>24</v>
      </c>
      <c r="D47" s="29">
        <v>168.2</v>
      </c>
      <c r="E47" s="29" t="s">
        <v>622</v>
      </c>
    </row>
    <row r="48" spans="1:5" ht="15">
      <c r="A48" s="29" t="s">
        <v>142</v>
      </c>
      <c r="B48" s="29" t="s">
        <v>140</v>
      </c>
      <c r="C48" s="29" t="s">
        <v>24</v>
      </c>
      <c r="D48" s="29">
        <v>168.3</v>
      </c>
      <c r="E48" s="29" t="s">
        <v>622</v>
      </c>
    </row>
    <row r="49" spans="1:5" ht="15">
      <c r="A49" s="29" t="s">
        <v>143</v>
      </c>
      <c r="B49" s="29" t="s">
        <v>140</v>
      </c>
      <c r="C49" s="29" t="s">
        <v>24</v>
      </c>
      <c r="D49" s="29">
        <v>141</v>
      </c>
      <c r="E49" s="29" t="s">
        <v>622</v>
      </c>
    </row>
    <row r="50" spans="1:5" ht="15">
      <c r="A50" s="29" t="s">
        <v>45</v>
      </c>
      <c r="B50" s="29" t="s">
        <v>46</v>
      </c>
      <c r="C50" s="29" t="s">
        <v>47</v>
      </c>
      <c r="D50" s="29">
        <v>6.7</v>
      </c>
      <c r="E50" s="29" t="s">
        <v>621</v>
      </c>
    </row>
    <row r="51" spans="1:5" ht="15">
      <c r="A51" s="29" t="s">
        <v>419</v>
      </c>
      <c r="B51" s="29" t="s">
        <v>420</v>
      </c>
      <c r="C51" s="29" t="s">
        <v>65</v>
      </c>
      <c r="D51" s="29">
        <v>650</v>
      </c>
      <c r="E51" s="29" t="s">
        <v>622</v>
      </c>
    </row>
    <row r="52" spans="1:5" ht="15">
      <c r="A52" s="29" t="s">
        <v>125</v>
      </c>
      <c r="B52" s="29" t="s">
        <v>126</v>
      </c>
      <c r="C52" s="29" t="s">
        <v>24</v>
      </c>
      <c r="D52" s="29">
        <v>77</v>
      </c>
      <c r="E52" s="29" t="s">
        <v>622</v>
      </c>
    </row>
    <row r="53" spans="1:5" ht="15">
      <c r="A53" s="29" t="s">
        <v>127</v>
      </c>
      <c r="B53" s="29" t="s">
        <v>126</v>
      </c>
      <c r="C53" s="29" t="s">
        <v>24</v>
      </c>
      <c r="D53" s="29">
        <v>71</v>
      </c>
      <c r="E53" s="29" t="s">
        <v>622</v>
      </c>
    </row>
    <row r="54" spans="1:5" ht="15">
      <c r="A54" s="29" t="s">
        <v>128</v>
      </c>
      <c r="B54" s="29" t="s">
        <v>126</v>
      </c>
      <c r="C54" s="29" t="s">
        <v>24</v>
      </c>
      <c r="D54" s="29">
        <v>75</v>
      </c>
      <c r="E54" s="29" t="s">
        <v>622</v>
      </c>
    </row>
    <row r="55" spans="1:5" ht="15">
      <c r="A55" s="29" t="s">
        <v>129</v>
      </c>
      <c r="B55" s="29" t="s">
        <v>126</v>
      </c>
      <c r="C55" s="29" t="s">
        <v>24</v>
      </c>
      <c r="D55" s="29">
        <v>75</v>
      </c>
      <c r="E55" s="29" t="s">
        <v>622</v>
      </c>
    </row>
    <row r="56" spans="1:5" ht="15">
      <c r="A56" s="29" t="s">
        <v>130</v>
      </c>
      <c r="B56" s="29" t="s">
        <v>126</v>
      </c>
      <c r="C56" s="29" t="s">
        <v>24</v>
      </c>
      <c r="D56" s="29">
        <v>103</v>
      </c>
      <c r="E56" s="29" t="s">
        <v>622</v>
      </c>
    </row>
    <row r="57" spans="1:5" ht="15">
      <c r="A57" s="29" t="s">
        <v>131</v>
      </c>
      <c r="B57" s="29" t="s">
        <v>126</v>
      </c>
      <c r="C57" s="29" t="s">
        <v>24</v>
      </c>
      <c r="D57" s="29">
        <v>108</v>
      </c>
      <c r="E57" s="29" t="s">
        <v>622</v>
      </c>
    </row>
    <row r="58" spans="1:5" ht="15">
      <c r="A58" s="29" t="s">
        <v>403</v>
      </c>
      <c r="B58" s="29" t="s">
        <v>404</v>
      </c>
      <c r="C58" s="29" t="s">
        <v>405</v>
      </c>
      <c r="D58" s="29">
        <v>1227</v>
      </c>
      <c r="E58" s="29" t="s">
        <v>622</v>
      </c>
    </row>
    <row r="59" spans="1:5" ht="15">
      <c r="A59" s="29" t="s">
        <v>406</v>
      </c>
      <c r="B59" s="29" t="s">
        <v>404</v>
      </c>
      <c r="C59" s="29" t="s">
        <v>405</v>
      </c>
      <c r="D59" s="29">
        <v>1214</v>
      </c>
      <c r="E59" s="29" t="s">
        <v>622</v>
      </c>
    </row>
    <row r="60" spans="1:5" ht="15">
      <c r="A60" s="29" t="s">
        <v>439</v>
      </c>
      <c r="B60" s="29" t="s">
        <v>440</v>
      </c>
      <c r="C60" s="29" t="s">
        <v>438</v>
      </c>
      <c r="D60" s="29">
        <v>9.6</v>
      </c>
      <c r="E60" s="29" t="s">
        <v>621</v>
      </c>
    </row>
    <row r="61" spans="1:5" ht="15">
      <c r="A61" s="29" t="s">
        <v>144</v>
      </c>
      <c r="B61" s="29" t="s">
        <v>145</v>
      </c>
      <c r="C61" s="29" t="s">
        <v>24</v>
      </c>
      <c r="D61" s="29">
        <v>110</v>
      </c>
      <c r="E61" s="29" t="s">
        <v>622</v>
      </c>
    </row>
    <row r="62" spans="1:5" ht="15">
      <c r="A62" s="29" t="s">
        <v>146</v>
      </c>
      <c r="B62" s="29" t="s">
        <v>145</v>
      </c>
      <c r="C62" s="29" t="s">
        <v>24</v>
      </c>
      <c r="D62" s="29">
        <v>48</v>
      </c>
      <c r="E62" s="29" t="s">
        <v>622</v>
      </c>
    </row>
    <row r="63" spans="1:5" ht="15">
      <c r="A63" s="29" t="s">
        <v>147</v>
      </c>
      <c r="B63" s="29" t="s">
        <v>145</v>
      </c>
      <c r="C63" s="29" t="s">
        <v>24</v>
      </c>
      <c r="D63" s="29">
        <v>50</v>
      </c>
      <c r="E63" s="29" t="s">
        <v>622</v>
      </c>
    </row>
    <row r="64" spans="1:5" ht="15">
      <c r="A64" s="29" t="s">
        <v>158</v>
      </c>
      <c r="B64" s="29" t="s">
        <v>159</v>
      </c>
      <c r="C64" s="29" t="s">
        <v>24</v>
      </c>
      <c r="D64" s="29">
        <v>320</v>
      </c>
      <c r="E64" s="29" t="s">
        <v>622</v>
      </c>
    </row>
    <row r="65" spans="1:5" ht="15">
      <c r="A65" s="29" t="s">
        <v>160</v>
      </c>
      <c r="B65" s="29" t="s">
        <v>159</v>
      </c>
      <c r="C65" s="29" t="s">
        <v>24</v>
      </c>
      <c r="D65" s="29">
        <v>428</v>
      </c>
      <c r="E65" s="29" t="s">
        <v>622</v>
      </c>
    </row>
    <row r="66" spans="1:5" ht="15">
      <c r="A66" s="29" t="s">
        <v>161</v>
      </c>
      <c r="B66" s="29" t="s">
        <v>159</v>
      </c>
      <c r="C66" s="29" t="s">
        <v>24</v>
      </c>
      <c r="D66" s="29">
        <v>50</v>
      </c>
      <c r="E66" s="29" t="s">
        <v>622</v>
      </c>
    </row>
    <row r="67" spans="1:5" ht="15">
      <c r="A67" s="29" t="s">
        <v>162</v>
      </c>
      <c r="B67" s="29" t="s">
        <v>159</v>
      </c>
      <c r="C67" s="29" t="s">
        <v>24</v>
      </c>
      <c r="D67" s="29">
        <v>50</v>
      </c>
      <c r="E67" s="29" t="s">
        <v>622</v>
      </c>
    </row>
    <row r="68" spans="1:5" ht="15">
      <c r="A68" s="29" t="s">
        <v>163</v>
      </c>
      <c r="B68" s="29" t="s">
        <v>159</v>
      </c>
      <c r="C68" s="29" t="s">
        <v>24</v>
      </c>
      <c r="D68" s="29">
        <v>50</v>
      </c>
      <c r="E68" s="29" t="s">
        <v>622</v>
      </c>
    </row>
    <row r="69" spans="1:5" ht="15">
      <c r="A69" s="29" t="s">
        <v>164</v>
      </c>
      <c r="B69" s="29" t="s">
        <v>159</v>
      </c>
      <c r="C69" s="29" t="s">
        <v>24</v>
      </c>
      <c r="D69" s="29">
        <v>50</v>
      </c>
      <c r="E69" s="29" t="s">
        <v>622</v>
      </c>
    </row>
    <row r="70" spans="1:5" ht="15">
      <c r="A70" s="29" t="s">
        <v>148</v>
      </c>
      <c r="B70" s="29" t="s">
        <v>149</v>
      </c>
      <c r="C70" s="29" t="s">
        <v>24</v>
      </c>
      <c r="D70" s="29">
        <v>75</v>
      </c>
      <c r="E70" s="29" t="s">
        <v>622</v>
      </c>
    </row>
    <row r="71" spans="1:5" ht="15">
      <c r="A71" s="29" t="s">
        <v>150</v>
      </c>
      <c r="B71" s="29" t="s">
        <v>149</v>
      </c>
      <c r="C71" s="29" t="s">
        <v>24</v>
      </c>
      <c r="D71" s="29">
        <v>74</v>
      </c>
      <c r="E71" s="29" t="s">
        <v>622</v>
      </c>
    </row>
    <row r="72" spans="1:5" ht="15">
      <c r="A72" s="29" t="s">
        <v>151</v>
      </c>
      <c r="B72" s="29" t="s">
        <v>149</v>
      </c>
      <c r="C72" s="29" t="s">
        <v>24</v>
      </c>
      <c r="D72" s="29">
        <v>73</v>
      </c>
      <c r="E72" s="29" t="s">
        <v>622</v>
      </c>
    </row>
    <row r="73" spans="1:5" ht="15">
      <c r="A73" s="29" t="s">
        <v>152</v>
      </c>
      <c r="B73" s="29" t="s">
        <v>149</v>
      </c>
      <c r="C73" s="29" t="s">
        <v>24</v>
      </c>
      <c r="D73" s="29">
        <v>72</v>
      </c>
      <c r="E73" s="29" t="s">
        <v>622</v>
      </c>
    </row>
    <row r="74" spans="1:5" ht="15">
      <c r="A74" s="29" t="s">
        <v>153</v>
      </c>
      <c r="B74" s="29" t="s">
        <v>154</v>
      </c>
      <c r="C74" s="29" t="s">
        <v>24</v>
      </c>
      <c r="D74" s="29">
        <v>190</v>
      </c>
      <c r="E74" s="29" t="s">
        <v>622</v>
      </c>
    </row>
    <row r="75" spans="1:5" ht="15">
      <c r="A75" s="29" t="s">
        <v>155</v>
      </c>
      <c r="B75" s="29" t="s">
        <v>154</v>
      </c>
      <c r="C75" s="29" t="s">
        <v>24</v>
      </c>
      <c r="D75" s="29">
        <v>202</v>
      </c>
      <c r="E75" s="29" t="s">
        <v>622</v>
      </c>
    </row>
    <row r="76" spans="1:5" ht="15">
      <c r="A76" s="29" t="s">
        <v>156</v>
      </c>
      <c r="B76" s="29" t="s">
        <v>154</v>
      </c>
      <c r="C76" s="29" t="s">
        <v>24</v>
      </c>
      <c r="D76" s="29">
        <v>190</v>
      </c>
      <c r="E76" s="29" t="s">
        <v>622</v>
      </c>
    </row>
    <row r="77" spans="1:5" ht="15">
      <c r="A77" s="29" t="s">
        <v>157</v>
      </c>
      <c r="B77" s="29" t="s">
        <v>154</v>
      </c>
      <c r="C77" s="29" t="s">
        <v>24</v>
      </c>
      <c r="D77" s="29">
        <v>202</v>
      </c>
      <c r="E77" s="29" t="s">
        <v>622</v>
      </c>
    </row>
    <row r="78" spans="1:5" ht="15">
      <c r="A78" s="29" t="s">
        <v>452</v>
      </c>
      <c r="B78" s="29" t="s">
        <v>154</v>
      </c>
      <c r="C78" s="29" t="s">
        <v>448</v>
      </c>
      <c r="D78" s="29">
        <v>290</v>
      </c>
      <c r="E78" s="29" t="s">
        <v>622</v>
      </c>
    </row>
    <row r="79" spans="1:5" ht="15">
      <c r="A79" s="29" t="s">
        <v>52</v>
      </c>
      <c r="B79" s="29" t="s">
        <v>53</v>
      </c>
      <c r="C79" s="29" t="s">
        <v>47</v>
      </c>
      <c r="D79" s="29">
        <v>6.4</v>
      </c>
      <c r="E79" s="29" t="s">
        <v>621</v>
      </c>
    </row>
    <row r="80" spans="1:5" ht="15">
      <c r="A80" s="29" t="s">
        <v>165</v>
      </c>
      <c r="B80" s="29" t="s">
        <v>166</v>
      </c>
      <c r="C80" s="29" t="s">
        <v>24</v>
      </c>
      <c r="D80" s="29">
        <v>143</v>
      </c>
      <c r="E80" s="29" t="s">
        <v>622</v>
      </c>
    </row>
    <row r="81" spans="1:5" ht="15">
      <c r="A81" s="29" t="s">
        <v>167</v>
      </c>
      <c r="B81" s="29" t="s">
        <v>166</v>
      </c>
      <c r="C81" s="29" t="s">
        <v>24</v>
      </c>
      <c r="D81" s="29">
        <v>143</v>
      </c>
      <c r="E81" s="29" t="s">
        <v>622</v>
      </c>
    </row>
    <row r="82" spans="1:5" ht="15">
      <c r="A82" s="29" t="s">
        <v>453</v>
      </c>
      <c r="B82" s="29" t="s">
        <v>166</v>
      </c>
      <c r="C82" s="29" t="s">
        <v>448</v>
      </c>
      <c r="D82" s="29">
        <v>172</v>
      </c>
      <c r="E82" s="29" t="s">
        <v>622</v>
      </c>
    </row>
    <row r="83" spans="1:5" ht="15">
      <c r="A83" s="29" t="s">
        <v>421</v>
      </c>
      <c r="B83" s="29" t="s">
        <v>422</v>
      </c>
      <c r="C83" s="29" t="s">
        <v>65</v>
      </c>
      <c r="D83" s="29">
        <v>608</v>
      </c>
      <c r="E83" s="29" t="s">
        <v>622</v>
      </c>
    </row>
    <row r="84" spans="1:5" ht="15">
      <c r="A84" s="29" t="s">
        <v>423</v>
      </c>
      <c r="B84" s="29" t="s">
        <v>422</v>
      </c>
      <c r="C84" s="29" t="s">
        <v>65</v>
      </c>
      <c r="D84" s="29">
        <v>608</v>
      </c>
      <c r="E84" s="29" t="s">
        <v>622</v>
      </c>
    </row>
    <row r="85" spans="1:5" ht="15">
      <c r="A85" s="29" t="s">
        <v>424</v>
      </c>
      <c r="B85" s="29" t="s">
        <v>425</v>
      </c>
      <c r="C85" s="29" t="s">
        <v>65</v>
      </c>
      <c r="D85" s="29">
        <v>448</v>
      </c>
      <c r="E85" s="29" t="s">
        <v>622</v>
      </c>
    </row>
    <row r="86" spans="1:5" ht="15">
      <c r="A86" s="29" t="s">
        <v>180</v>
      </c>
      <c r="B86" s="29" t="s">
        <v>181</v>
      </c>
      <c r="C86" s="29" t="s">
        <v>24</v>
      </c>
      <c r="D86" s="32">
        <v>176.8</v>
      </c>
      <c r="E86" s="29" t="s">
        <v>622</v>
      </c>
    </row>
    <row r="87" spans="1:5" ht="15">
      <c r="A87" s="29" t="s">
        <v>182</v>
      </c>
      <c r="B87" s="29" t="s">
        <v>181</v>
      </c>
      <c r="C87" s="29" t="s">
        <v>24</v>
      </c>
      <c r="D87" s="32">
        <v>176.8</v>
      </c>
      <c r="E87" s="29" t="s">
        <v>622</v>
      </c>
    </row>
    <row r="88" spans="1:5" ht="15">
      <c r="A88" s="29" t="s">
        <v>183</v>
      </c>
      <c r="B88" s="29" t="s">
        <v>181</v>
      </c>
      <c r="C88" s="29" t="s">
        <v>24</v>
      </c>
      <c r="D88" s="32">
        <v>176.8</v>
      </c>
      <c r="E88" s="29" t="s">
        <v>622</v>
      </c>
    </row>
    <row r="89" spans="1:5" ht="15">
      <c r="A89" s="29" t="s">
        <v>184</v>
      </c>
      <c r="B89" s="29" t="s">
        <v>181</v>
      </c>
      <c r="C89" s="29" t="s">
        <v>24</v>
      </c>
      <c r="D89" s="32">
        <v>176.8</v>
      </c>
      <c r="E89" s="29" t="s">
        <v>622</v>
      </c>
    </row>
    <row r="90" spans="1:5" ht="15">
      <c r="A90" s="29" t="s">
        <v>185</v>
      </c>
      <c r="B90" s="29" t="s">
        <v>181</v>
      </c>
      <c r="C90" s="29" t="s">
        <v>24</v>
      </c>
      <c r="D90" s="32">
        <v>176.8</v>
      </c>
      <c r="E90" s="29" t="s">
        <v>622</v>
      </c>
    </row>
    <row r="91" spans="1:5" ht="15">
      <c r="A91" s="29" t="s">
        <v>186</v>
      </c>
      <c r="B91" s="29" t="s">
        <v>181</v>
      </c>
      <c r="C91" s="29" t="s">
        <v>24</v>
      </c>
      <c r="D91" s="32">
        <v>176.8</v>
      </c>
      <c r="E91" s="29" t="s">
        <v>622</v>
      </c>
    </row>
    <row r="92" spans="1:5" ht="15">
      <c r="A92" s="29" t="s">
        <v>187</v>
      </c>
      <c r="B92" s="29" t="s">
        <v>181</v>
      </c>
      <c r="C92" s="29" t="s">
        <v>24</v>
      </c>
      <c r="D92" s="32">
        <v>401.2</v>
      </c>
      <c r="E92" s="29" t="s">
        <v>622</v>
      </c>
    </row>
    <row r="93" spans="1:5" ht="15">
      <c r="A93" s="29" t="s">
        <v>188</v>
      </c>
      <c r="B93" s="29" t="s">
        <v>181</v>
      </c>
      <c r="C93" s="29" t="s">
        <v>24</v>
      </c>
      <c r="D93" s="32">
        <v>401.2</v>
      </c>
      <c r="E93" s="29" t="s">
        <v>622</v>
      </c>
    </row>
    <row r="94" spans="1:5" ht="15">
      <c r="A94" s="29" t="s">
        <v>175</v>
      </c>
      <c r="B94" s="29" t="s">
        <v>176</v>
      </c>
      <c r="C94" s="29" t="s">
        <v>24</v>
      </c>
      <c r="D94" s="32">
        <v>156.2</v>
      </c>
      <c r="E94" s="29" t="s">
        <v>622</v>
      </c>
    </row>
    <row r="95" spans="1:5" ht="15">
      <c r="A95" s="29" t="s">
        <v>177</v>
      </c>
      <c r="B95" s="29" t="s">
        <v>176</v>
      </c>
      <c r="C95" s="29" t="s">
        <v>24</v>
      </c>
      <c r="D95" s="32">
        <v>156.2</v>
      </c>
      <c r="E95" s="29" t="s">
        <v>622</v>
      </c>
    </row>
    <row r="96" spans="1:5" ht="15">
      <c r="A96" s="29" t="s">
        <v>178</v>
      </c>
      <c r="B96" s="29" t="s">
        <v>176</v>
      </c>
      <c r="C96" s="29" t="s">
        <v>24</v>
      </c>
      <c r="D96" s="32">
        <v>156.5</v>
      </c>
      <c r="E96" s="29" t="s">
        <v>622</v>
      </c>
    </row>
    <row r="97" spans="1:5" ht="15">
      <c r="A97" s="29" t="s">
        <v>179</v>
      </c>
      <c r="B97" s="29" t="s">
        <v>176</v>
      </c>
      <c r="C97" s="29" t="s">
        <v>24</v>
      </c>
      <c r="D97" s="32">
        <v>156.5</v>
      </c>
      <c r="E97" s="29" t="s">
        <v>622</v>
      </c>
    </row>
    <row r="98" spans="1:5" ht="15">
      <c r="A98" s="29" t="s">
        <v>454</v>
      </c>
      <c r="B98" s="29" t="s">
        <v>176</v>
      </c>
      <c r="C98" s="29" t="s">
        <v>448</v>
      </c>
      <c r="D98" s="32">
        <v>178</v>
      </c>
      <c r="E98" s="29" t="s">
        <v>622</v>
      </c>
    </row>
    <row r="99" spans="1:5" ht="15">
      <c r="A99" s="29" t="s">
        <v>455</v>
      </c>
      <c r="B99" s="29" t="s">
        <v>176</v>
      </c>
      <c r="C99" s="29" t="s">
        <v>448</v>
      </c>
      <c r="D99" s="32">
        <v>177.1</v>
      </c>
      <c r="E99" s="29" t="s">
        <v>622</v>
      </c>
    </row>
    <row r="100" spans="1:7" ht="15">
      <c r="A100" s="29" t="s">
        <v>189</v>
      </c>
      <c r="B100" s="29" t="s">
        <v>190</v>
      </c>
      <c r="C100" s="29" t="s">
        <v>24</v>
      </c>
      <c r="D100" s="29">
        <v>170</v>
      </c>
      <c r="E100" s="29" t="s">
        <v>622</v>
      </c>
      <c r="G100" s="34"/>
    </row>
    <row r="101" spans="1:5" ht="15">
      <c r="A101" s="29" t="s">
        <v>191</v>
      </c>
      <c r="B101" s="29" t="s">
        <v>190</v>
      </c>
      <c r="C101" s="29" t="s">
        <v>24</v>
      </c>
      <c r="D101" s="29">
        <v>170</v>
      </c>
      <c r="E101" s="29" t="s">
        <v>622</v>
      </c>
    </row>
    <row r="102" spans="1:5" ht="15">
      <c r="A102" s="29" t="s">
        <v>456</v>
      </c>
      <c r="B102" s="29" t="s">
        <v>190</v>
      </c>
      <c r="C102" s="29" t="s">
        <v>448</v>
      </c>
      <c r="D102" s="29">
        <v>184</v>
      </c>
      <c r="E102" s="29" t="s">
        <v>622</v>
      </c>
    </row>
    <row r="103" spans="1:5" ht="15">
      <c r="A103" s="29" t="s">
        <v>441</v>
      </c>
      <c r="B103" s="29" t="s">
        <v>442</v>
      </c>
      <c r="C103" s="29" t="s">
        <v>438</v>
      </c>
      <c r="D103" s="29">
        <v>1.6</v>
      </c>
      <c r="E103" s="29" t="s">
        <v>621</v>
      </c>
    </row>
    <row r="104" spans="1:5" ht="15">
      <c r="A104" s="29" t="s">
        <v>340</v>
      </c>
      <c r="B104" s="29" t="s">
        <v>341</v>
      </c>
      <c r="C104" s="29" t="s">
        <v>24</v>
      </c>
      <c r="D104" s="117">
        <v>8.4</v>
      </c>
      <c r="E104" s="29" t="s">
        <v>622</v>
      </c>
    </row>
    <row r="105" spans="1:5" ht="15">
      <c r="A105" s="29" t="s">
        <v>342</v>
      </c>
      <c r="B105" s="29" t="s">
        <v>341</v>
      </c>
      <c r="C105" s="29" t="s">
        <v>24</v>
      </c>
      <c r="D105" s="117">
        <v>8.4</v>
      </c>
      <c r="E105" s="29" t="s">
        <v>622</v>
      </c>
    </row>
    <row r="106" spans="1:5" ht="15">
      <c r="A106" s="29" t="s">
        <v>343</v>
      </c>
      <c r="B106" s="29" t="s">
        <v>341</v>
      </c>
      <c r="C106" s="29" t="s">
        <v>24</v>
      </c>
      <c r="D106" s="117">
        <v>8.4</v>
      </c>
      <c r="E106" s="29" t="s">
        <v>622</v>
      </c>
    </row>
    <row r="107" spans="1:5" ht="15">
      <c r="A107" s="29" t="s">
        <v>344</v>
      </c>
      <c r="B107" s="29" t="s">
        <v>341</v>
      </c>
      <c r="C107" s="29" t="s">
        <v>24</v>
      </c>
      <c r="D107" s="29">
        <v>26</v>
      </c>
      <c r="E107" s="29" t="s">
        <v>622</v>
      </c>
    </row>
    <row r="108" spans="1:5" ht="15">
      <c r="A108" s="29" t="s">
        <v>345</v>
      </c>
      <c r="B108" s="29" t="s">
        <v>341</v>
      </c>
      <c r="C108" s="29" t="s">
        <v>24</v>
      </c>
      <c r="D108" s="29">
        <v>41</v>
      </c>
      <c r="E108" s="29" t="s">
        <v>622</v>
      </c>
    </row>
    <row r="109" spans="1:5" ht="15">
      <c r="A109" s="29" t="s">
        <v>346</v>
      </c>
      <c r="B109" s="29" t="s">
        <v>341</v>
      </c>
      <c r="C109" s="29" t="s">
        <v>24</v>
      </c>
      <c r="D109" s="29">
        <v>20</v>
      </c>
      <c r="E109" s="29" t="s">
        <v>622</v>
      </c>
    </row>
    <row r="110" spans="1:5" ht="15">
      <c r="A110" s="29" t="s">
        <v>426</v>
      </c>
      <c r="B110" s="29" t="s">
        <v>427</v>
      </c>
      <c r="C110" s="29" t="s">
        <v>65</v>
      </c>
      <c r="D110" s="29">
        <v>470</v>
      </c>
      <c r="E110" s="29" t="s">
        <v>622</v>
      </c>
    </row>
    <row r="111" spans="1:5" ht="15">
      <c r="A111" s="29" t="s">
        <v>202</v>
      </c>
      <c r="B111" s="29" t="s">
        <v>203</v>
      </c>
      <c r="C111" s="29" t="s">
        <v>24</v>
      </c>
      <c r="D111" s="29">
        <v>225</v>
      </c>
      <c r="E111" s="29" t="s">
        <v>622</v>
      </c>
    </row>
    <row r="112" spans="1:5" ht="15">
      <c r="A112" s="29" t="s">
        <v>204</v>
      </c>
      <c r="B112" s="29" t="s">
        <v>203</v>
      </c>
      <c r="C112" s="29" t="s">
        <v>24</v>
      </c>
      <c r="D112" s="29">
        <v>390</v>
      </c>
      <c r="E112" s="29" t="s">
        <v>622</v>
      </c>
    </row>
    <row r="113" spans="1:5" ht="15">
      <c r="A113" s="29" t="s">
        <v>192</v>
      </c>
      <c r="B113" s="29" t="s">
        <v>29</v>
      </c>
      <c r="C113" s="29" t="s">
        <v>24</v>
      </c>
      <c r="D113" s="29">
        <v>406</v>
      </c>
      <c r="E113" s="29" t="s">
        <v>622</v>
      </c>
    </row>
    <row r="114" spans="1:5" ht="15">
      <c r="A114" s="29" t="s">
        <v>193</v>
      </c>
      <c r="B114" s="29" t="s">
        <v>29</v>
      </c>
      <c r="C114" s="29" t="s">
        <v>24</v>
      </c>
      <c r="D114" s="29">
        <v>54</v>
      </c>
      <c r="E114" s="29" t="s">
        <v>622</v>
      </c>
    </row>
    <row r="115" spans="1:5" ht="15">
      <c r="A115" s="29" t="s">
        <v>194</v>
      </c>
      <c r="B115" s="29" t="s">
        <v>29</v>
      </c>
      <c r="C115" s="29" t="s">
        <v>24</v>
      </c>
      <c r="D115" s="29">
        <v>54</v>
      </c>
      <c r="E115" s="29" t="s">
        <v>622</v>
      </c>
    </row>
    <row r="116" spans="1:5" ht="15">
      <c r="A116" s="29" t="s">
        <v>195</v>
      </c>
      <c r="B116" s="29" t="s">
        <v>29</v>
      </c>
      <c r="C116" s="29" t="s">
        <v>24</v>
      </c>
      <c r="D116" s="29">
        <v>54</v>
      </c>
      <c r="E116" s="29" t="s">
        <v>622</v>
      </c>
    </row>
    <row r="117" spans="1:5" ht="15">
      <c r="A117" s="29" t="s">
        <v>196</v>
      </c>
      <c r="B117" s="29" t="s">
        <v>29</v>
      </c>
      <c r="C117" s="29" t="s">
        <v>24</v>
      </c>
      <c r="D117" s="29">
        <v>64</v>
      </c>
      <c r="E117" s="29" t="s">
        <v>622</v>
      </c>
    </row>
    <row r="118" spans="1:5" ht="15">
      <c r="A118" s="29" t="s">
        <v>197</v>
      </c>
      <c r="B118" s="29" t="s">
        <v>29</v>
      </c>
      <c r="C118" s="29" t="s">
        <v>24</v>
      </c>
      <c r="D118" s="29">
        <v>58</v>
      </c>
      <c r="E118" s="29" t="s">
        <v>622</v>
      </c>
    </row>
    <row r="119" spans="1:5" ht="15">
      <c r="A119" s="29" t="s">
        <v>205</v>
      </c>
      <c r="B119" s="29" t="s">
        <v>206</v>
      </c>
      <c r="C119" s="29" t="s">
        <v>24</v>
      </c>
      <c r="D119" s="29">
        <v>158</v>
      </c>
      <c r="E119" s="29" t="s">
        <v>622</v>
      </c>
    </row>
    <row r="120" spans="1:5" ht="15">
      <c r="A120" s="29" t="s">
        <v>207</v>
      </c>
      <c r="B120" s="29" t="s">
        <v>206</v>
      </c>
      <c r="C120" s="29" t="s">
        <v>24</v>
      </c>
      <c r="D120" s="29">
        <v>158</v>
      </c>
      <c r="E120" s="29" t="s">
        <v>622</v>
      </c>
    </row>
    <row r="121" spans="1:5" ht="15">
      <c r="A121" s="29" t="s">
        <v>208</v>
      </c>
      <c r="B121" s="29" t="s">
        <v>206</v>
      </c>
      <c r="C121" s="29" t="s">
        <v>24</v>
      </c>
      <c r="D121" s="29">
        <v>158</v>
      </c>
      <c r="E121" s="29" t="s">
        <v>622</v>
      </c>
    </row>
    <row r="122" spans="1:5" ht="15">
      <c r="A122" s="29" t="s">
        <v>209</v>
      </c>
      <c r="B122" s="29" t="s">
        <v>206</v>
      </c>
      <c r="C122" s="29" t="s">
        <v>24</v>
      </c>
      <c r="D122" s="29">
        <v>158</v>
      </c>
      <c r="E122" s="29" t="s">
        <v>622</v>
      </c>
    </row>
    <row r="123" spans="1:5" ht="15">
      <c r="A123" s="29" t="s">
        <v>210</v>
      </c>
      <c r="B123" s="29" t="s">
        <v>206</v>
      </c>
      <c r="C123" s="29" t="s">
        <v>24</v>
      </c>
      <c r="D123" s="29">
        <v>200</v>
      </c>
      <c r="E123" s="29" t="s">
        <v>622</v>
      </c>
    </row>
    <row r="124" spans="1:5" ht="15">
      <c r="A124" s="29" t="s">
        <v>211</v>
      </c>
      <c r="B124" s="29" t="s">
        <v>206</v>
      </c>
      <c r="C124" s="29" t="s">
        <v>24</v>
      </c>
      <c r="D124" s="29">
        <v>200</v>
      </c>
      <c r="E124" s="29" t="s">
        <v>622</v>
      </c>
    </row>
    <row r="125" spans="1:5" ht="15">
      <c r="A125" s="29" t="s">
        <v>217</v>
      </c>
      <c r="B125" s="29" t="s">
        <v>218</v>
      </c>
      <c r="C125" s="29" t="s">
        <v>24</v>
      </c>
      <c r="D125" s="29">
        <v>395</v>
      </c>
      <c r="E125" s="29" t="s">
        <v>622</v>
      </c>
    </row>
    <row r="126" spans="1:5" ht="15">
      <c r="A126" s="29" t="s">
        <v>219</v>
      </c>
      <c r="B126" s="29" t="s">
        <v>218</v>
      </c>
      <c r="C126" s="29" t="s">
        <v>24</v>
      </c>
      <c r="D126" s="29">
        <v>435</v>
      </c>
      <c r="E126" s="29" t="s">
        <v>622</v>
      </c>
    </row>
    <row r="127" spans="1:5" ht="15">
      <c r="A127" s="29" t="s">
        <v>220</v>
      </c>
      <c r="B127" s="29" t="s">
        <v>218</v>
      </c>
      <c r="C127" s="29" t="s">
        <v>24</v>
      </c>
      <c r="D127" s="29">
        <v>435</v>
      </c>
      <c r="E127" s="29" t="s">
        <v>622</v>
      </c>
    </row>
    <row r="128" spans="1:5" ht="15">
      <c r="A128" s="29" t="s">
        <v>212</v>
      </c>
      <c r="B128" s="29" t="s">
        <v>213</v>
      </c>
      <c r="C128" s="29" t="s">
        <v>24</v>
      </c>
      <c r="D128" s="29">
        <v>220</v>
      </c>
      <c r="E128" s="29" t="s">
        <v>622</v>
      </c>
    </row>
    <row r="129" spans="1:5" ht="15">
      <c r="A129" s="29" t="s">
        <v>214</v>
      </c>
      <c r="B129" s="29" t="s">
        <v>213</v>
      </c>
      <c r="C129" s="29" t="s">
        <v>24</v>
      </c>
      <c r="D129" s="29">
        <v>220</v>
      </c>
      <c r="E129" s="29" t="s">
        <v>622</v>
      </c>
    </row>
    <row r="130" spans="1:5" ht="15">
      <c r="A130" s="29" t="s">
        <v>215</v>
      </c>
      <c r="B130" s="29" t="s">
        <v>213</v>
      </c>
      <c r="C130" s="29" t="s">
        <v>24</v>
      </c>
      <c r="D130" s="29">
        <v>228</v>
      </c>
      <c r="E130" s="29" t="s">
        <v>622</v>
      </c>
    </row>
    <row r="131" spans="1:5" ht="15">
      <c r="A131" s="29" t="s">
        <v>216</v>
      </c>
      <c r="B131" s="29" t="s">
        <v>213</v>
      </c>
      <c r="C131" s="29" t="s">
        <v>24</v>
      </c>
      <c r="D131" s="29">
        <v>228</v>
      </c>
      <c r="E131" s="29" t="s">
        <v>622</v>
      </c>
    </row>
    <row r="132" spans="1:5" ht="15">
      <c r="A132" s="29" t="s">
        <v>221</v>
      </c>
      <c r="B132" s="29" t="s">
        <v>222</v>
      </c>
      <c r="C132" s="29" t="s">
        <v>24</v>
      </c>
      <c r="D132" s="29">
        <v>150</v>
      </c>
      <c r="E132" s="29" t="s">
        <v>622</v>
      </c>
    </row>
    <row r="133" spans="1:5" ht="15">
      <c r="A133" s="29" t="s">
        <v>223</v>
      </c>
      <c r="B133" s="29" t="s">
        <v>222</v>
      </c>
      <c r="C133" s="29" t="s">
        <v>24</v>
      </c>
      <c r="D133" s="29">
        <v>150</v>
      </c>
      <c r="E133" s="29" t="s">
        <v>622</v>
      </c>
    </row>
    <row r="134" spans="1:5" ht="15">
      <c r="A134" s="29" t="s">
        <v>224</v>
      </c>
      <c r="B134" s="29" t="s">
        <v>222</v>
      </c>
      <c r="C134" s="29" t="s">
        <v>24</v>
      </c>
      <c r="D134" s="29">
        <v>150</v>
      </c>
      <c r="E134" s="29" t="s">
        <v>622</v>
      </c>
    </row>
    <row r="135" spans="1:5" ht="15">
      <c r="A135" s="29" t="s">
        <v>225</v>
      </c>
      <c r="B135" s="29" t="s">
        <v>222</v>
      </c>
      <c r="C135" s="29" t="s">
        <v>24</v>
      </c>
      <c r="D135" s="29">
        <v>150</v>
      </c>
      <c r="E135" s="29" t="s">
        <v>622</v>
      </c>
    </row>
    <row r="136" spans="1:5" ht="15">
      <c r="A136" s="29" t="s">
        <v>457</v>
      </c>
      <c r="B136" s="29" t="s">
        <v>222</v>
      </c>
      <c r="C136" s="29" t="s">
        <v>448</v>
      </c>
      <c r="D136" s="29">
        <v>285</v>
      </c>
      <c r="E136" s="29" t="s">
        <v>622</v>
      </c>
    </row>
    <row r="137" spans="1:5" ht="15">
      <c r="A137" s="29" t="s">
        <v>458</v>
      </c>
      <c r="B137" s="29" t="s">
        <v>222</v>
      </c>
      <c r="C137" s="29" t="s">
        <v>448</v>
      </c>
      <c r="D137" s="29">
        <v>285</v>
      </c>
      <c r="E137" s="29" t="s">
        <v>622</v>
      </c>
    </row>
    <row r="138" spans="1:5" ht="15">
      <c r="A138" s="29" t="s">
        <v>410</v>
      </c>
      <c r="B138" s="29" t="s">
        <v>411</v>
      </c>
      <c r="C138" s="29" t="s">
        <v>412</v>
      </c>
      <c r="D138" s="29">
        <v>0.1</v>
      </c>
      <c r="E138" s="29" t="s">
        <v>621</v>
      </c>
    </row>
    <row r="139" spans="1:5" ht="15">
      <c r="A139" s="29" t="s">
        <v>233</v>
      </c>
      <c r="B139" s="29" t="s">
        <v>234</v>
      </c>
      <c r="C139" s="29" t="s">
        <v>24</v>
      </c>
      <c r="D139" s="29">
        <v>515</v>
      </c>
      <c r="E139" s="29" t="s">
        <v>622</v>
      </c>
    </row>
    <row r="140" spans="1:5" ht="15">
      <c r="A140" s="29" t="s">
        <v>235</v>
      </c>
      <c r="B140" s="29" t="s">
        <v>236</v>
      </c>
      <c r="C140" s="29" t="s">
        <v>24</v>
      </c>
      <c r="D140" s="29">
        <v>392</v>
      </c>
      <c r="E140" s="29" t="s">
        <v>622</v>
      </c>
    </row>
    <row r="141" spans="1:5" ht="15">
      <c r="A141" s="29" t="s">
        <v>241</v>
      </c>
      <c r="B141" s="29" t="s">
        <v>242</v>
      </c>
      <c r="C141" s="29" t="s">
        <v>24</v>
      </c>
      <c r="D141" s="32">
        <v>161.5</v>
      </c>
      <c r="E141" s="29" t="s">
        <v>622</v>
      </c>
    </row>
    <row r="142" spans="1:5" ht="15">
      <c r="A142" s="29" t="s">
        <v>243</v>
      </c>
      <c r="B142" s="29" t="s">
        <v>242</v>
      </c>
      <c r="C142" s="29" t="s">
        <v>24</v>
      </c>
      <c r="D142" s="32">
        <v>161.5</v>
      </c>
      <c r="E142" s="29" t="s">
        <v>622</v>
      </c>
    </row>
    <row r="143" spans="1:5" ht="15">
      <c r="A143" s="29" t="s">
        <v>244</v>
      </c>
      <c r="B143" s="29" t="s">
        <v>242</v>
      </c>
      <c r="C143" s="29" t="s">
        <v>24</v>
      </c>
      <c r="D143" s="32">
        <v>161.5</v>
      </c>
      <c r="E143" s="29" t="s">
        <v>622</v>
      </c>
    </row>
    <row r="144" spans="1:5" ht="15">
      <c r="A144" s="29" t="s">
        <v>245</v>
      </c>
      <c r="B144" s="29" t="s">
        <v>242</v>
      </c>
      <c r="C144" s="29" t="s">
        <v>24</v>
      </c>
      <c r="D144" s="32">
        <v>161.5</v>
      </c>
      <c r="E144" s="29" t="s">
        <v>622</v>
      </c>
    </row>
    <row r="145" spans="1:5" ht="15">
      <c r="A145" s="29" t="s">
        <v>246</v>
      </c>
      <c r="B145" s="29" t="s">
        <v>242</v>
      </c>
      <c r="C145" s="29" t="s">
        <v>24</v>
      </c>
      <c r="D145" s="29">
        <v>195</v>
      </c>
      <c r="E145" s="29" t="s">
        <v>622</v>
      </c>
    </row>
    <row r="146" spans="1:5" ht="15">
      <c r="A146" s="29" t="s">
        <v>247</v>
      </c>
      <c r="B146" s="29" t="s">
        <v>242</v>
      </c>
      <c r="C146" s="29" t="s">
        <v>24</v>
      </c>
      <c r="D146" s="29">
        <v>195</v>
      </c>
      <c r="E146" s="29" t="s">
        <v>622</v>
      </c>
    </row>
    <row r="147" spans="1:5" ht="15">
      <c r="A147" s="29" t="s">
        <v>226</v>
      </c>
      <c r="B147" s="29" t="s">
        <v>227</v>
      </c>
      <c r="C147" s="29" t="s">
        <v>24</v>
      </c>
      <c r="D147" s="32">
        <v>94.2</v>
      </c>
      <c r="E147" s="29" t="s">
        <v>622</v>
      </c>
    </row>
    <row r="148" spans="1:5" ht="15">
      <c r="A148" s="29" t="s">
        <v>228</v>
      </c>
      <c r="B148" s="29" t="s">
        <v>227</v>
      </c>
      <c r="C148" s="29" t="s">
        <v>24</v>
      </c>
      <c r="D148" s="32">
        <v>94.2</v>
      </c>
      <c r="E148" s="29" t="s">
        <v>622</v>
      </c>
    </row>
    <row r="149" spans="1:5" ht="15">
      <c r="A149" s="29" t="s">
        <v>229</v>
      </c>
      <c r="B149" s="29" t="s">
        <v>25</v>
      </c>
      <c r="C149" s="29" t="s">
        <v>24</v>
      </c>
      <c r="D149" s="29">
        <v>48</v>
      </c>
      <c r="E149" s="29" t="s">
        <v>622</v>
      </c>
    </row>
    <row r="150" spans="1:5" ht="15">
      <c r="A150" s="29" t="s">
        <v>230</v>
      </c>
      <c r="B150" s="29" t="s">
        <v>25</v>
      </c>
      <c r="C150" s="29" t="s">
        <v>24</v>
      </c>
      <c r="D150" s="29">
        <v>48</v>
      </c>
      <c r="E150" s="29" t="s">
        <v>622</v>
      </c>
    </row>
    <row r="151" spans="1:5" ht="15">
      <c r="A151" s="29" t="s">
        <v>231</v>
      </c>
      <c r="B151" s="29" t="s">
        <v>25</v>
      </c>
      <c r="C151" s="29" t="s">
        <v>24</v>
      </c>
      <c r="D151" s="29">
        <v>48</v>
      </c>
      <c r="E151" s="29" t="s">
        <v>622</v>
      </c>
    </row>
    <row r="152" spans="1:5" ht="15">
      <c r="A152" s="29" t="s">
        <v>232</v>
      </c>
      <c r="B152" s="29" t="s">
        <v>25</v>
      </c>
      <c r="C152" s="29" t="s">
        <v>24</v>
      </c>
      <c r="D152" s="29">
        <v>48</v>
      </c>
      <c r="E152" s="29" t="s">
        <v>622</v>
      </c>
    </row>
    <row r="153" spans="1:5" ht="15">
      <c r="A153" s="29" t="s">
        <v>67</v>
      </c>
      <c r="B153" s="29" t="s">
        <v>68</v>
      </c>
      <c r="C153" s="29" t="s">
        <v>64</v>
      </c>
      <c r="D153" s="29">
        <v>831</v>
      </c>
      <c r="E153" s="29" t="s">
        <v>622</v>
      </c>
    </row>
    <row r="154" spans="1:5" ht="15">
      <c r="A154" s="29" t="s">
        <v>69</v>
      </c>
      <c r="B154" s="29" t="s">
        <v>68</v>
      </c>
      <c r="C154" s="29" t="s">
        <v>64</v>
      </c>
      <c r="D154" s="29">
        <v>858</v>
      </c>
      <c r="E154" s="29" t="s">
        <v>622</v>
      </c>
    </row>
    <row r="155" spans="1:5" ht="15">
      <c r="A155" s="29" t="s">
        <v>237</v>
      </c>
      <c r="B155" s="29" t="s">
        <v>238</v>
      </c>
      <c r="C155" s="29" t="s">
        <v>24</v>
      </c>
      <c r="D155" s="29">
        <v>183</v>
      </c>
      <c r="E155" s="29" t="s">
        <v>622</v>
      </c>
    </row>
    <row r="156" spans="1:5" ht="15">
      <c r="A156" s="29" t="s">
        <v>239</v>
      </c>
      <c r="B156" s="29" t="s">
        <v>238</v>
      </c>
      <c r="C156" s="29" t="s">
        <v>24</v>
      </c>
      <c r="D156" s="29">
        <v>175</v>
      </c>
      <c r="E156" s="29" t="s">
        <v>622</v>
      </c>
    </row>
    <row r="157" spans="1:5" ht="15">
      <c r="A157" s="29" t="s">
        <v>240</v>
      </c>
      <c r="B157" s="29" t="s">
        <v>238</v>
      </c>
      <c r="C157" s="29" t="s">
        <v>24</v>
      </c>
      <c r="D157" s="29">
        <v>192</v>
      </c>
      <c r="E157" s="29" t="s">
        <v>622</v>
      </c>
    </row>
    <row r="158" spans="1:5" ht="15">
      <c r="A158" s="29" t="s">
        <v>445</v>
      </c>
      <c r="B158" s="29" t="s">
        <v>446</v>
      </c>
      <c r="C158" s="29" t="s">
        <v>35</v>
      </c>
      <c r="D158" s="29">
        <v>45</v>
      </c>
      <c r="E158" s="29" t="s">
        <v>622</v>
      </c>
    </row>
    <row r="159" spans="1:5" ht="15">
      <c r="A159" s="29" t="s">
        <v>70</v>
      </c>
      <c r="B159" s="29" t="s">
        <v>71</v>
      </c>
      <c r="C159" s="29" t="s">
        <v>64</v>
      </c>
      <c r="D159" s="29">
        <v>815</v>
      </c>
      <c r="E159" s="29" t="s">
        <v>622</v>
      </c>
    </row>
    <row r="160" spans="1:5" ht="15">
      <c r="A160" s="29" t="s">
        <v>72</v>
      </c>
      <c r="B160" s="29" t="s">
        <v>71</v>
      </c>
      <c r="C160" s="29" t="s">
        <v>64</v>
      </c>
      <c r="D160" s="29">
        <v>820</v>
      </c>
      <c r="E160" s="29" t="s">
        <v>622</v>
      </c>
    </row>
    <row r="161" spans="1:5" ht="15">
      <c r="A161" s="29" t="s">
        <v>789</v>
      </c>
      <c r="B161" s="29" t="s">
        <v>71</v>
      </c>
      <c r="C161" s="29" t="s">
        <v>64</v>
      </c>
      <c r="D161" s="29">
        <v>820</v>
      </c>
      <c r="E161" s="29" t="s">
        <v>622</v>
      </c>
    </row>
    <row r="162" spans="1:5" ht="15">
      <c r="A162" s="29" t="s">
        <v>58</v>
      </c>
      <c r="B162" s="29" t="s">
        <v>59</v>
      </c>
      <c r="C162" s="29" t="s">
        <v>47</v>
      </c>
      <c r="D162" s="29">
        <v>3.2</v>
      </c>
      <c r="E162" s="29" t="s">
        <v>621</v>
      </c>
    </row>
    <row r="163" spans="1:5" ht="15">
      <c r="A163" s="29" t="s">
        <v>60</v>
      </c>
      <c r="B163" s="29" t="s">
        <v>61</v>
      </c>
      <c r="C163" s="29" t="s">
        <v>47</v>
      </c>
      <c r="D163" s="29">
        <v>3.2</v>
      </c>
      <c r="E163" s="29" t="s">
        <v>621</v>
      </c>
    </row>
    <row r="164" spans="1:5" ht="15">
      <c r="A164" s="29" t="s">
        <v>252</v>
      </c>
      <c r="B164" s="29" t="s">
        <v>27</v>
      </c>
      <c r="C164" s="29" t="s">
        <v>24</v>
      </c>
      <c r="D164" s="29">
        <v>220</v>
      </c>
      <c r="E164" s="29" t="s">
        <v>622</v>
      </c>
    </row>
    <row r="165" spans="1:5" ht="15">
      <c r="A165" s="29" t="s">
        <v>253</v>
      </c>
      <c r="B165" s="29" t="s">
        <v>27</v>
      </c>
      <c r="C165" s="29" t="s">
        <v>24</v>
      </c>
      <c r="D165" s="29">
        <v>220</v>
      </c>
      <c r="E165" s="29" t="s">
        <v>622</v>
      </c>
    </row>
    <row r="166" spans="1:5" ht="15">
      <c r="A166" s="29" t="s">
        <v>254</v>
      </c>
      <c r="B166" s="29" t="s">
        <v>27</v>
      </c>
      <c r="C166" s="29" t="s">
        <v>24</v>
      </c>
      <c r="D166" s="29">
        <v>220</v>
      </c>
      <c r="E166" s="29" t="s">
        <v>622</v>
      </c>
    </row>
    <row r="167" spans="1:5" ht="15">
      <c r="A167" s="29" t="s">
        <v>255</v>
      </c>
      <c r="B167" s="29" t="s">
        <v>27</v>
      </c>
      <c r="C167" s="29" t="s">
        <v>24</v>
      </c>
      <c r="D167" s="29">
        <v>220</v>
      </c>
      <c r="E167" s="29" t="s">
        <v>622</v>
      </c>
    </row>
    <row r="168" spans="1:5" ht="15">
      <c r="A168" s="29" t="s">
        <v>26</v>
      </c>
      <c r="B168" s="29" t="s">
        <v>27</v>
      </c>
      <c r="C168" s="29" t="s">
        <v>24</v>
      </c>
      <c r="D168" s="29">
        <v>228</v>
      </c>
      <c r="E168" s="29" t="s">
        <v>622</v>
      </c>
    </row>
    <row r="169" spans="1:5" ht="15">
      <c r="A169" s="29" t="s">
        <v>256</v>
      </c>
      <c r="B169" s="29" t="s">
        <v>27</v>
      </c>
      <c r="C169" s="29" t="s">
        <v>24</v>
      </c>
      <c r="D169" s="29">
        <v>228</v>
      </c>
      <c r="E169" s="29" t="s">
        <v>622</v>
      </c>
    </row>
    <row r="170" spans="1:5" ht="15">
      <c r="A170" s="29" t="s">
        <v>264</v>
      </c>
      <c r="B170" s="29" t="s">
        <v>265</v>
      </c>
      <c r="C170" s="29" t="s">
        <v>24</v>
      </c>
      <c r="D170" s="29">
        <v>75</v>
      </c>
      <c r="E170" s="29" t="s">
        <v>622</v>
      </c>
    </row>
    <row r="171" spans="1:5" ht="15">
      <c r="A171" s="29" t="s">
        <v>266</v>
      </c>
      <c r="B171" s="29" t="s">
        <v>265</v>
      </c>
      <c r="C171" s="29" t="s">
        <v>24</v>
      </c>
      <c r="D171" s="29">
        <v>120</v>
      </c>
      <c r="E171" s="29" t="s">
        <v>622</v>
      </c>
    </row>
    <row r="172" spans="1:5" ht="15">
      <c r="A172" s="29" t="s">
        <v>267</v>
      </c>
      <c r="B172" s="29" t="s">
        <v>265</v>
      </c>
      <c r="C172" s="29" t="s">
        <v>24</v>
      </c>
      <c r="D172" s="29">
        <v>208</v>
      </c>
      <c r="E172" s="29" t="s">
        <v>622</v>
      </c>
    </row>
    <row r="173" spans="1:5" ht="15">
      <c r="A173" s="29" t="s">
        <v>268</v>
      </c>
      <c r="B173" s="29" t="s">
        <v>265</v>
      </c>
      <c r="C173" s="29" t="s">
        <v>24</v>
      </c>
      <c r="D173" s="29">
        <v>104</v>
      </c>
      <c r="E173" s="29" t="s">
        <v>622</v>
      </c>
    </row>
    <row r="174" spans="1:5" ht="15">
      <c r="A174" s="29" t="s">
        <v>269</v>
      </c>
      <c r="B174" s="29" t="s">
        <v>265</v>
      </c>
      <c r="C174" s="29" t="s">
        <v>24</v>
      </c>
      <c r="D174" s="29">
        <v>104</v>
      </c>
      <c r="E174" s="29" t="s">
        <v>622</v>
      </c>
    </row>
    <row r="175" spans="1:5" ht="15">
      <c r="A175" s="29" t="s">
        <v>790</v>
      </c>
      <c r="B175" s="29" t="s">
        <v>428</v>
      </c>
      <c r="C175" s="29" t="s">
        <v>65</v>
      </c>
      <c r="D175" s="29">
        <v>572</v>
      </c>
      <c r="E175" s="29" t="s">
        <v>622</v>
      </c>
    </row>
    <row r="176" spans="1:5" ht="15">
      <c r="A176" s="29" t="s">
        <v>791</v>
      </c>
      <c r="B176" s="29" t="s">
        <v>428</v>
      </c>
      <c r="C176" s="29" t="s">
        <v>65</v>
      </c>
      <c r="D176" s="29">
        <v>572</v>
      </c>
      <c r="E176" s="29" t="s">
        <v>622</v>
      </c>
    </row>
    <row r="177" spans="1:5" ht="15">
      <c r="A177" s="29" t="s">
        <v>429</v>
      </c>
      <c r="B177" s="29" t="s">
        <v>428</v>
      </c>
      <c r="C177" s="29" t="s">
        <v>65</v>
      </c>
      <c r="D177" s="29">
        <v>795</v>
      </c>
      <c r="E177" s="29" t="s">
        <v>622</v>
      </c>
    </row>
    <row r="178" spans="1:5" ht="15">
      <c r="A178" s="29" t="s">
        <v>257</v>
      </c>
      <c r="B178" s="29" t="s">
        <v>258</v>
      </c>
      <c r="C178" s="29" t="s">
        <v>24</v>
      </c>
      <c r="D178" s="29">
        <v>77</v>
      </c>
      <c r="E178" s="29" t="s">
        <v>622</v>
      </c>
    </row>
    <row r="179" spans="1:5" ht="15">
      <c r="A179" s="29" t="s">
        <v>259</v>
      </c>
      <c r="B179" s="29" t="s">
        <v>258</v>
      </c>
      <c r="C179" s="29" t="s">
        <v>24</v>
      </c>
      <c r="D179" s="29">
        <v>77</v>
      </c>
      <c r="E179" s="29" t="s">
        <v>622</v>
      </c>
    </row>
    <row r="180" spans="1:5" ht="15">
      <c r="A180" s="29" t="s">
        <v>260</v>
      </c>
      <c r="B180" s="29" t="s">
        <v>258</v>
      </c>
      <c r="C180" s="29" t="s">
        <v>24</v>
      </c>
      <c r="D180" s="29">
        <v>77</v>
      </c>
      <c r="E180" s="29" t="s">
        <v>622</v>
      </c>
    </row>
    <row r="181" spans="1:5" ht="15">
      <c r="A181" s="29" t="s">
        <v>261</v>
      </c>
      <c r="B181" s="29" t="s">
        <v>258</v>
      </c>
      <c r="C181" s="29" t="s">
        <v>24</v>
      </c>
      <c r="D181" s="29">
        <v>77</v>
      </c>
      <c r="E181" s="29" t="s">
        <v>622</v>
      </c>
    </row>
    <row r="182" spans="1:5" ht="15">
      <c r="A182" s="29" t="s">
        <v>262</v>
      </c>
      <c r="B182" s="29" t="s">
        <v>258</v>
      </c>
      <c r="C182" s="29" t="s">
        <v>24</v>
      </c>
      <c r="D182" s="29">
        <v>77</v>
      </c>
      <c r="E182" s="29" t="s">
        <v>622</v>
      </c>
    </row>
    <row r="183" spans="1:5" ht="15">
      <c r="A183" s="29" t="s">
        <v>263</v>
      </c>
      <c r="B183" s="29" t="s">
        <v>258</v>
      </c>
      <c r="C183" s="29" t="s">
        <v>24</v>
      </c>
      <c r="D183" s="29">
        <v>77</v>
      </c>
      <c r="E183" s="29" t="s">
        <v>622</v>
      </c>
    </row>
    <row r="184" spans="1:5" ht="15">
      <c r="A184" s="29" t="s">
        <v>248</v>
      </c>
      <c r="B184" s="29" t="s">
        <v>249</v>
      </c>
      <c r="C184" s="29" t="s">
        <v>24</v>
      </c>
      <c r="D184" s="29">
        <v>121</v>
      </c>
      <c r="E184" s="29" t="s">
        <v>622</v>
      </c>
    </row>
    <row r="185" spans="1:5" ht="15">
      <c r="A185" s="29" t="s">
        <v>250</v>
      </c>
      <c r="B185" s="29" t="s">
        <v>249</v>
      </c>
      <c r="C185" s="29" t="s">
        <v>24</v>
      </c>
      <c r="D185" s="29">
        <v>117</v>
      </c>
      <c r="E185" s="29" t="s">
        <v>622</v>
      </c>
    </row>
    <row r="186" spans="1:5" ht="15">
      <c r="A186" s="29" t="s">
        <v>251</v>
      </c>
      <c r="B186" s="29" t="s">
        <v>249</v>
      </c>
      <c r="C186" s="29" t="s">
        <v>24</v>
      </c>
      <c r="D186" s="29">
        <v>567</v>
      </c>
      <c r="E186" s="29" t="s">
        <v>622</v>
      </c>
    </row>
    <row r="187" spans="1:5" ht="15">
      <c r="A187" s="29" t="s">
        <v>270</v>
      </c>
      <c r="B187" s="29" t="s">
        <v>271</v>
      </c>
      <c r="C187" s="29" t="s">
        <v>24</v>
      </c>
      <c r="D187" s="32">
        <v>213.6</v>
      </c>
      <c r="E187" s="29" t="s">
        <v>622</v>
      </c>
    </row>
    <row r="188" spans="1:5" ht="15">
      <c r="A188" s="29" t="s">
        <v>272</v>
      </c>
      <c r="B188" s="29" t="s">
        <v>271</v>
      </c>
      <c r="C188" s="29" t="s">
        <v>24</v>
      </c>
      <c r="D188" s="32">
        <v>213.6</v>
      </c>
      <c r="E188" s="29" t="s">
        <v>622</v>
      </c>
    </row>
    <row r="189" spans="1:5" ht="15">
      <c r="A189" s="29" t="s">
        <v>459</v>
      </c>
      <c r="B189" s="29" t="s">
        <v>271</v>
      </c>
      <c r="C189" s="29" t="s">
        <v>448</v>
      </c>
      <c r="D189" s="32">
        <v>255.5</v>
      </c>
      <c r="E189" s="29" t="s">
        <v>622</v>
      </c>
    </row>
    <row r="190" spans="1:5" ht="15">
      <c r="A190" s="29" t="s">
        <v>33</v>
      </c>
      <c r="B190" s="29" t="s">
        <v>34</v>
      </c>
      <c r="C190" s="29" t="s">
        <v>35</v>
      </c>
      <c r="D190" s="29">
        <v>105</v>
      </c>
      <c r="E190" s="29" t="s">
        <v>622</v>
      </c>
    </row>
    <row r="191" spans="1:5" ht="15">
      <c r="A191" s="29" t="s">
        <v>689</v>
      </c>
      <c r="B191" s="28" t="s">
        <v>664</v>
      </c>
      <c r="C191" s="28" t="s">
        <v>413</v>
      </c>
      <c r="D191" s="29">
        <v>33.7</v>
      </c>
      <c r="E191" s="29" t="s">
        <v>622</v>
      </c>
    </row>
    <row r="192" spans="1:5" ht="15">
      <c r="A192" s="29" t="s">
        <v>273</v>
      </c>
      <c r="B192" s="29" t="s">
        <v>274</v>
      </c>
      <c r="C192" s="29" t="s">
        <v>24</v>
      </c>
      <c r="D192" s="29">
        <v>322</v>
      </c>
      <c r="E192" s="29" t="s">
        <v>622</v>
      </c>
    </row>
    <row r="193" spans="1:5" ht="15">
      <c r="A193" s="29" t="s">
        <v>275</v>
      </c>
      <c r="B193" s="29" t="s">
        <v>274</v>
      </c>
      <c r="C193" s="29" t="s">
        <v>24</v>
      </c>
      <c r="D193" s="29">
        <v>161</v>
      </c>
      <c r="E193" s="29" t="s">
        <v>622</v>
      </c>
    </row>
    <row r="194" spans="1:5" ht="15">
      <c r="A194" s="29" t="s">
        <v>276</v>
      </c>
      <c r="B194" s="29" t="s">
        <v>274</v>
      </c>
      <c r="C194" s="29" t="s">
        <v>24</v>
      </c>
      <c r="D194" s="29">
        <v>161</v>
      </c>
      <c r="E194" s="29" t="s">
        <v>622</v>
      </c>
    </row>
    <row r="195" spans="1:5" ht="15">
      <c r="A195" s="29" t="s">
        <v>73</v>
      </c>
      <c r="B195" s="29" t="s">
        <v>74</v>
      </c>
      <c r="C195" s="29" t="s">
        <v>64</v>
      </c>
      <c r="D195" s="29">
        <v>840</v>
      </c>
      <c r="E195" s="29" t="s">
        <v>622</v>
      </c>
    </row>
    <row r="196" spans="1:5" ht="15">
      <c r="A196" s="29" t="s">
        <v>75</v>
      </c>
      <c r="B196" s="29" t="s">
        <v>74</v>
      </c>
      <c r="C196" s="29" t="s">
        <v>64</v>
      </c>
      <c r="D196" s="29">
        <v>825</v>
      </c>
      <c r="E196" s="29" t="s">
        <v>622</v>
      </c>
    </row>
    <row r="197" spans="1:5" ht="15">
      <c r="A197" s="29" t="s">
        <v>799</v>
      </c>
      <c r="B197" s="29" t="s">
        <v>800</v>
      </c>
      <c r="C197" s="29" t="s">
        <v>432</v>
      </c>
      <c r="D197" s="29">
        <v>39.2</v>
      </c>
      <c r="E197" s="29" t="s">
        <v>622</v>
      </c>
    </row>
    <row r="198" spans="1:5" ht="15">
      <c r="A198" s="29" t="s">
        <v>277</v>
      </c>
      <c r="B198" s="29" t="s">
        <v>278</v>
      </c>
      <c r="C198" s="29" t="s">
        <v>24</v>
      </c>
      <c r="D198" s="32">
        <v>156.8</v>
      </c>
      <c r="E198" s="29" t="s">
        <v>622</v>
      </c>
    </row>
    <row r="199" spans="1:5" ht="15">
      <c r="A199" s="29" t="s">
        <v>279</v>
      </c>
      <c r="B199" s="29" t="s">
        <v>278</v>
      </c>
      <c r="C199" s="29" t="s">
        <v>24</v>
      </c>
      <c r="D199" s="32">
        <v>145.8</v>
      </c>
      <c r="E199" s="29" t="s">
        <v>622</v>
      </c>
    </row>
    <row r="200" spans="1:5" ht="15">
      <c r="A200" s="29" t="s">
        <v>280</v>
      </c>
      <c r="B200" s="29" t="s">
        <v>278</v>
      </c>
      <c r="C200" s="29" t="s">
        <v>24</v>
      </c>
      <c r="D200" s="32">
        <v>150.2</v>
      </c>
      <c r="E200" s="29" t="s">
        <v>622</v>
      </c>
    </row>
    <row r="201" spans="1:5" ht="15">
      <c r="A201" s="29" t="s">
        <v>281</v>
      </c>
      <c r="B201" s="29" t="s">
        <v>278</v>
      </c>
      <c r="C201" s="29" t="s">
        <v>24</v>
      </c>
      <c r="D201" s="32">
        <v>147.9</v>
      </c>
      <c r="E201" s="29" t="s">
        <v>622</v>
      </c>
    </row>
    <row r="202" spans="1:5" ht="15">
      <c r="A202" s="29" t="s">
        <v>282</v>
      </c>
      <c r="B202" s="29" t="s">
        <v>278</v>
      </c>
      <c r="C202" s="29" t="s">
        <v>24</v>
      </c>
      <c r="D202" s="29">
        <v>216</v>
      </c>
      <c r="E202" s="29" t="s">
        <v>622</v>
      </c>
    </row>
    <row r="203" spans="1:5" ht="15">
      <c r="A203" s="29" t="s">
        <v>283</v>
      </c>
      <c r="B203" s="29" t="s">
        <v>278</v>
      </c>
      <c r="C203" s="29" t="s">
        <v>24</v>
      </c>
      <c r="D203" s="29">
        <v>216</v>
      </c>
      <c r="E203" s="29" t="s">
        <v>622</v>
      </c>
    </row>
    <row r="204" spans="1:5" ht="15">
      <c r="A204" s="29" t="s">
        <v>37</v>
      </c>
      <c r="B204" s="29" t="s">
        <v>38</v>
      </c>
      <c r="C204" s="29" t="s">
        <v>39</v>
      </c>
      <c r="D204" s="29">
        <v>650</v>
      </c>
      <c r="E204" s="29" t="s">
        <v>622</v>
      </c>
    </row>
    <row r="205" spans="1:5" ht="15">
      <c r="A205" s="29" t="s">
        <v>284</v>
      </c>
      <c r="B205" s="29" t="s">
        <v>285</v>
      </c>
      <c r="C205" s="29" t="s">
        <v>24</v>
      </c>
      <c r="D205" s="29">
        <v>78</v>
      </c>
      <c r="E205" s="29" t="s">
        <v>622</v>
      </c>
    </row>
    <row r="206" spans="1:5" ht="15">
      <c r="A206" s="29" t="s">
        <v>286</v>
      </c>
      <c r="B206" s="29" t="s">
        <v>285</v>
      </c>
      <c r="C206" s="29" t="s">
        <v>24</v>
      </c>
      <c r="D206" s="29">
        <v>107</v>
      </c>
      <c r="E206" s="29" t="s">
        <v>622</v>
      </c>
    </row>
    <row r="207" spans="1:5" ht="15">
      <c r="A207" s="29" t="s">
        <v>287</v>
      </c>
      <c r="B207" s="29" t="s">
        <v>285</v>
      </c>
      <c r="C207" s="29" t="s">
        <v>24</v>
      </c>
      <c r="D207" s="29">
        <v>146</v>
      </c>
      <c r="E207" s="29" t="s">
        <v>622</v>
      </c>
    </row>
    <row r="208" spans="1:5" ht="15">
      <c r="A208" s="29" t="s">
        <v>288</v>
      </c>
      <c r="B208" s="29" t="s">
        <v>285</v>
      </c>
      <c r="C208" s="29" t="s">
        <v>24</v>
      </c>
      <c r="D208" s="29">
        <v>75</v>
      </c>
      <c r="E208" s="29" t="s">
        <v>622</v>
      </c>
    </row>
    <row r="209" spans="1:5" ht="15">
      <c r="A209" s="29" t="s">
        <v>300</v>
      </c>
      <c r="B209" s="29" t="s">
        <v>301</v>
      </c>
      <c r="C209" s="29" t="s">
        <v>24</v>
      </c>
      <c r="D209" s="29">
        <v>170</v>
      </c>
      <c r="E209" s="29" t="s">
        <v>622</v>
      </c>
    </row>
    <row r="210" spans="1:5" ht="15">
      <c r="A210" s="29" t="s">
        <v>302</v>
      </c>
      <c r="B210" s="29" t="s">
        <v>301</v>
      </c>
      <c r="C210" s="29" t="s">
        <v>24</v>
      </c>
      <c r="D210" s="29">
        <v>170</v>
      </c>
      <c r="E210" s="29" t="s">
        <v>622</v>
      </c>
    </row>
    <row r="211" spans="1:5" ht="15">
      <c r="A211" s="29" t="s">
        <v>460</v>
      </c>
      <c r="B211" s="29" t="s">
        <v>301</v>
      </c>
      <c r="C211" s="29" t="s">
        <v>448</v>
      </c>
      <c r="D211" s="29">
        <v>168</v>
      </c>
      <c r="E211" s="29" t="s">
        <v>622</v>
      </c>
    </row>
    <row r="212" spans="1:5" ht="15">
      <c r="A212" s="29" t="s">
        <v>296</v>
      </c>
      <c r="B212" s="29" t="s">
        <v>297</v>
      </c>
      <c r="C212" s="29" t="s">
        <v>24</v>
      </c>
      <c r="D212" s="29">
        <v>25</v>
      </c>
      <c r="E212" s="29" t="s">
        <v>622</v>
      </c>
    </row>
    <row r="213" spans="1:5" ht="15">
      <c r="A213" s="29" t="s">
        <v>298</v>
      </c>
      <c r="B213" s="29" t="s">
        <v>297</v>
      </c>
      <c r="C213" s="29" t="s">
        <v>24</v>
      </c>
      <c r="D213" s="29">
        <v>25</v>
      </c>
      <c r="E213" s="29" t="s">
        <v>622</v>
      </c>
    </row>
    <row r="214" spans="1:5" ht="15">
      <c r="A214" s="29" t="s">
        <v>299</v>
      </c>
      <c r="B214" s="29" t="s">
        <v>297</v>
      </c>
      <c r="C214" s="29" t="s">
        <v>24</v>
      </c>
      <c r="D214" s="29">
        <v>25</v>
      </c>
      <c r="E214" s="29" t="s">
        <v>622</v>
      </c>
    </row>
    <row r="215" spans="1:5" ht="15">
      <c r="A215" s="29" t="s">
        <v>652</v>
      </c>
      <c r="B215" s="29" t="s">
        <v>295</v>
      </c>
      <c r="C215" s="29" t="s">
        <v>24</v>
      </c>
      <c r="D215" s="32">
        <v>50.6</v>
      </c>
      <c r="E215" s="29" t="s">
        <v>622</v>
      </c>
    </row>
    <row r="216" spans="1:5" ht="15">
      <c r="A216" s="29" t="s">
        <v>653</v>
      </c>
      <c r="B216" s="29" t="s">
        <v>295</v>
      </c>
      <c r="C216" s="29" t="s">
        <v>24</v>
      </c>
      <c r="D216" s="32">
        <v>50.6</v>
      </c>
      <c r="E216" s="29" t="s">
        <v>622</v>
      </c>
    </row>
    <row r="217" spans="1:5" ht="15">
      <c r="A217" s="29" t="s">
        <v>654</v>
      </c>
      <c r="B217" s="29" t="s">
        <v>295</v>
      </c>
      <c r="C217" s="29" t="s">
        <v>24</v>
      </c>
      <c r="D217" s="32">
        <v>50.6</v>
      </c>
      <c r="E217" s="29" t="s">
        <v>622</v>
      </c>
    </row>
    <row r="218" spans="1:5" ht="15">
      <c r="A218" s="29" t="s">
        <v>655</v>
      </c>
      <c r="B218" s="29" t="s">
        <v>295</v>
      </c>
      <c r="C218" s="29" t="s">
        <v>24</v>
      </c>
      <c r="D218" s="32">
        <v>50.6</v>
      </c>
      <c r="E218" s="29" t="s">
        <v>622</v>
      </c>
    </row>
    <row r="219" spans="1:5" ht="15">
      <c r="A219" s="29" t="s">
        <v>289</v>
      </c>
      <c r="B219" s="29" t="s">
        <v>290</v>
      </c>
      <c r="C219" s="29" t="s">
        <v>24</v>
      </c>
      <c r="D219" s="29">
        <v>69</v>
      </c>
      <c r="E219" s="29" t="s">
        <v>622</v>
      </c>
    </row>
    <row r="220" spans="1:5" ht="15">
      <c r="A220" s="29" t="s">
        <v>291</v>
      </c>
      <c r="B220" s="29" t="s">
        <v>290</v>
      </c>
      <c r="C220" s="29" t="s">
        <v>24</v>
      </c>
      <c r="D220" s="29">
        <v>67</v>
      </c>
      <c r="E220" s="29" t="s">
        <v>622</v>
      </c>
    </row>
    <row r="221" spans="1:5" ht="15">
      <c r="A221" s="29" t="s">
        <v>292</v>
      </c>
      <c r="B221" s="29" t="s">
        <v>290</v>
      </c>
      <c r="C221" s="29" t="s">
        <v>24</v>
      </c>
      <c r="D221" s="29">
        <v>71</v>
      </c>
      <c r="E221" s="29" t="s">
        <v>622</v>
      </c>
    </row>
    <row r="222" spans="1:256" ht="15">
      <c r="A222" s="29" t="s">
        <v>293</v>
      </c>
      <c r="B222" s="29" t="s">
        <v>290</v>
      </c>
      <c r="C222" s="29" t="s">
        <v>24</v>
      </c>
      <c r="D222" s="29">
        <v>72</v>
      </c>
      <c r="E222" s="29" t="s">
        <v>622</v>
      </c>
      <c r="F222" s="122"/>
      <c r="G222" s="122"/>
      <c r="H222" s="122"/>
      <c r="I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c r="DU222" s="122"/>
      <c r="DV222" s="122"/>
      <c r="DW222" s="122"/>
      <c r="DX222" s="122"/>
      <c r="DY222" s="122"/>
      <c r="DZ222" s="122"/>
      <c r="EA222" s="122"/>
      <c r="EB222" s="122"/>
      <c r="EC222" s="122"/>
      <c r="ED222" s="122"/>
      <c r="EE222" s="122"/>
      <c r="EF222" s="122"/>
      <c r="EG222" s="122"/>
      <c r="EH222" s="122"/>
      <c r="EI222" s="122"/>
      <c r="EJ222" s="122"/>
      <c r="EK222" s="122"/>
      <c r="EL222" s="122"/>
      <c r="EM222" s="122"/>
      <c r="EN222" s="122"/>
      <c r="EO222" s="122"/>
      <c r="EP222" s="122"/>
      <c r="EQ222" s="122"/>
      <c r="ER222" s="122"/>
      <c r="ES222" s="122"/>
      <c r="ET222" s="122"/>
      <c r="EU222" s="122"/>
      <c r="EV222" s="122"/>
      <c r="EW222" s="122"/>
      <c r="EX222" s="122"/>
      <c r="EY222" s="122"/>
      <c r="EZ222" s="122"/>
      <c r="FA222" s="122"/>
      <c r="FB222" s="122"/>
      <c r="FC222" s="122"/>
      <c r="FD222" s="122"/>
      <c r="FE222" s="122"/>
      <c r="FF222" s="122"/>
      <c r="FG222" s="122"/>
      <c r="FH222" s="122"/>
      <c r="FI222" s="122"/>
      <c r="FJ222" s="122"/>
      <c r="FK222" s="122"/>
      <c r="FL222" s="122"/>
      <c r="FM222" s="122"/>
      <c r="FN222" s="122"/>
      <c r="FO222" s="122"/>
      <c r="FP222" s="122"/>
      <c r="FQ222" s="122"/>
      <c r="FR222" s="122"/>
      <c r="FS222" s="122"/>
      <c r="FT222" s="122"/>
      <c r="FU222" s="122"/>
      <c r="FV222" s="122"/>
      <c r="FW222" s="122"/>
      <c r="FX222" s="122"/>
      <c r="FY222" s="122"/>
      <c r="FZ222" s="122"/>
      <c r="GA222" s="122"/>
      <c r="GB222" s="122"/>
      <c r="GC222" s="122"/>
      <c r="GD222" s="122"/>
      <c r="GE222" s="122"/>
      <c r="GF222" s="122"/>
      <c r="GG222" s="122"/>
      <c r="GH222" s="122"/>
      <c r="GI222" s="122"/>
      <c r="GJ222" s="122"/>
      <c r="GK222" s="122"/>
      <c r="GL222" s="122"/>
      <c r="GM222" s="122"/>
      <c r="GN222" s="122"/>
      <c r="GO222" s="122"/>
      <c r="GP222" s="122"/>
      <c r="GQ222" s="122"/>
      <c r="GR222" s="122"/>
      <c r="GS222" s="122"/>
      <c r="GT222" s="122"/>
      <c r="GU222" s="122"/>
      <c r="GV222" s="122"/>
      <c r="GW222" s="122"/>
      <c r="GX222" s="122"/>
      <c r="GY222" s="122"/>
      <c r="GZ222" s="122"/>
      <c r="HA222" s="122"/>
      <c r="HB222" s="122"/>
      <c r="HC222" s="122"/>
      <c r="HD222" s="122"/>
      <c r="HE222" s="122"/>
      <c r="HF222" s="122"/>
      <c r="HG222" s="122"/>
      <c r="HH222" s="122"/>
      <c r="HI222" s="122"/>
      <c r="HJ222" s="122"/>
      <c r="HK222" s="122"/>
      <c r="HL222" s="122"/>
      <c r="HM222" s="122"/>
      <c r="HN222" s="122"/>
      <c r="HO222" s="122"/>
      <c r="HP222" s="122"/>
      <c r="HQ222" s="122"/>
      <c r="HR222" s="122"/>
      <c r="HS222" s="122"/>
      <c r="HT222" s="122"/>
      <c r="HU222" s="122"/>
      <c r="HV222" s="122"/>
      <c r="HW222" s="122"/>
      <c r="HX222" s="122"/>
      <c r="HY222" s="122"/>
      <c r="HZ222" s="122"/>
      <c r="IA222" s="122"/>
      <c r="IB222" s="122"/>
      <c r="IC222" s="122"/>
      <c r="ID222" s="122"/>
      <c r="IE222" s="122"/>
      <c r="IF222" s="122"/>
      <c r="IG222" s="122"/>
      <c r="IH222" s="122"/>
      <c r="II222" s="122"/>
      <c r="IJ222" s="122"/>
      <c r="IK222" s="122"/>
      <c r="IL222" s="122"/>
      <c r="IM222" s="122"/>
      <c r="IN222" s="122"/>
      <c r="IO222" s="122"/>
      <c r="IP222" s="122"/>
      <c r="IQ222" s="122"/>
      <c r="IR222" s="122"/>
      <c r="IS222" s="122"/>
      <c r="IT222" s="122"/>
      <c r="IU222" s="122"/>
      <c r="IV222" s="122"/>
    </row>
    <row r="223" spans="1:5" ht="15">
      <c r="A223" s="29" t="s">
        <v>294</v>
      </c>
      <c r="B223" s="29" t="s">
        <v>290</v>
      </c>
      <c r="C223" s="29" t="s">
        <v>24</v>
      </c>
      <c r="D223" s="29">
        <v>72</v>
      </c>
      <c r="E223" s="29" t="s">
        <v>622</v>
      </c>
    </row>
    <row r="224" spans="1:5" ht="15">
      <c r="A224" s="29" t="s">
        <v>303</v>
      </c>
      <c r="B224" s="29" t="s">
        <v>304</v>
      </c>
      <c r="C224" s="29" t="s">
        <v>24</v>
      </c>
      <c r="D224" s="29">
        <v>80</v>
      </c>
      <c r="E224" s="29" t="s">
        <v>622</v>
      </c>
    </row>
    <row r="225" spans="1:5" ht="15">
      <c r="A225" s="29" t="s">
        <v>305</v>
      </c>
      <c r="B225" s="29" t="s">
        <v>304</v>
      </c>
      <c r="C225" s="29" t="s">
        <v>24</v>
      </c>
      <c r="D225" s="29">
        <v>80</v>
      </c>
      <c r="E225" s="29" t="s">
        <v>622</v>
      </c>
    </row>
    <row r="226" spans="1:5" ht="15">
      <c r="A226" s="29" t="s">
        <v>306</v>
      </c>
      <c r="B226" s="29" t="s">
        <v>304</v>
      </c>
      <c r="C226" s="29" t="s">
        <v>24</v>
      </c>
      <c r="D226" s="29">
        <v>80</v>
      </c>
      <c r="E226" s="29" t="s">
        <v>622</v>
      </c>
    </row>
    <row r="227" spans="1:5" ht="15">
      <c r="A227" s="29" t="s">
        <v>307</v>
      </c>
      <c r="B227" s="29" t="s">
        <v>304</v>
      </c>
      <c r="C227" s="29" t="s">
        <v>24</v>
      </c>
      <c r="D227" s="29">
        <v>80</v>
      </c>
      <c r="E227" s="29" t="s">
        <v>622</v>
      </c>
    </row>
    <row r="228" spans="1:5" ht="15">
      <c r="A228" s="29" t="s">
        <v>308</v>
      </c>
      <c r="B228" s="29" t="s">
        <v>304</v>
      </c>
      <c r="C228" s="29" t="s">
        <v>24</v>
      </c>
      <c r="D228" s="29">
        <v>98</v>
      </c>
      <c r="E228" s="29" t="s">
        <v>622</v>
      </c>
    </row>
    <row r="229" spans="1:5" ht="15">
      <c r="A229" s="29" t="s">
        <v>309</v>
      </c>
      <c r="B229" s="29" t="s">
        <v>304</v>
      </c>
      <c r="C229" s="29" t="s">
        <v>24</v>
      </c>
      <c r="D229" s="29">
        <v>98</v>
      </c>
      <c r="E229" s="29" t="s">
        <v>622</v>
      </c>
    </row>
    <row r="230" spans="1:5" ht="15">
      <c r="A230" s="29" t="s">
        <v>315</v>
      </c>
      <c r="B230" s="29" t="s">
        <v>316</v>
      </c>
      <c r="C230" s="29" t="s">
        <v>24</v>
      </c>
      <c r="D230" s="29">
        <v>162</v>
      </c>
      <c r="E230" s="29" t="s">
        <v>622</v>
      </c>
    </row>
    <row r="231" spans="1:5" ht="15">
      <c r="A231" s="29" t="s">
        <v>317</v>
      </c>
      <c r="B231" s="29" t="s">
        <v>316</v>
      </c>
      <c r="C231" s="29" t="s">
        <v>24</v>
      </c>
      <c r="D231" s="29">
        <v>162</v>
      </c>
      <c r="E231" s="29" t="s">
        <v>622</v>
      </c>
    </row>
    <row r="232" spans="1:5" ht="15">
      <c r="A232" s="29" t="s">
        <v>318</v>
      </c>
      <c r="B232" s="29" t="s">
        <v>316</v>
      </c>
      <c r="C232" s="29" t="s">
        <v>24</v>
      </c>
      <c r="D232" s="29">
        <v>162</v>
      </c>
      <c r="E232" s="29" t="s">
        <v>622</v>
      </c>
    </row>
    <row r="233" spans="1:5" ht="15">
      <c r="A233" s="29" t="s">
        <v>462</v>
      </c>
      <c r="B233" s="29" t="s">
        <v>316</v>
      </c>
      <c r="C233" s="29" t="s">
        <v>448</v>
      </c>
      <c r="D233" s="29">
        <v>323</v>
      </c>
      <c r="E233" s="29" t="s">
        <v>622</v>
      </c>
    </row>
    <row r="234" spans="1:5" ht="15">
      <c r="A234" s="29" t="s">
        <v>310</v>
      </c>
      <c r="B234" s="29" t="s">
        <v>28</v>
      </c>
      <c r="C234" s="29" t="s">
        <v>24</v>
      </c>
      <c r="D234" s="32">
        <v>13.5</v>
      </c>
      <c r="E234" s="29" t="s">
        <v>622</v>
      </c>
    </row>
    <row r="235" spans="1:5" ht="15">
      <c r="A235" s="29" t="s">
        <v>311</v>
      </c>
      <c r="B235" s="29" t="s">
        <v>28</v>
      </c>
      <c r="C235" s="29" t="s">
        <v>24</v>
      </c>
      <c r="D235" s="32">
        <v>13.5</v>
      </c>
      <c r="E235" s="29" t="s">
        <v>622</v>
      </c>
    </row>
    <row r="236" spans="1:5" ht="15">
      <c r="A236" s="29" t="s">
        <v>312</v>
      </c>
      <c r="B236" s="29" t="s">
        <v>28</v>
      </c>
      <c r="C236" s="29" t="s">
        <v>24</v>
      </c>
      <c r="D236" s="29">
        <v>50</v>
      </c>
      <c r="E236" s="29" t="s">
        <v>622</v>
      </c>
    </row>
    <row r="237" spans="1:5" ht="15">
      <c r="A237" s="29" t="s">
        <v>313</v>
      </c>
      <c r="B237" s="29" t="s">
        <v>28</v>
      </c>
      <c r="C237" s="29" t="s">
        <v>24</v>
      </c>
      <c r="D237" s="29">
        <v>51</v>
      </c>
      <c r="E237" s="29" t="s">
        <v>622</v>
      </c>
    </row>
    <row r="238" spans="1:5" ht="15">
      <c r="A238" s="29" t="s">
        <v>314</v>
      </c>
      <c r="B238" s="29" t="s">
        <v>28</v>
      </c>
      <c r="C238" s="29" t="s">
        <v>24</v>
      </c>
      <c r="D238" s="29">
        <v>50</v>
      </c>
      <c r="E238" s="29" t="s">
        <v>622</v>
      </c>
    </row>
    <row r="239" spans="1:5" ht="15">
      <c r="A239" s="29" t="s">
        <v>461</v>
      </c>
      <c r="B239" s="29" t="s">
        <v>28</v>
      </c>
      <c r="C239" s="29" t="s">
        <v>448</v>
      </c>
      <c r="D239" s="29">
        <v>40</v>
      </c>
      <c r="E239" s="29" t="s">
        <v>622</v>
      </c>
    </row>
    <row r="240" spans="1:5" ht="15">
      <c r="A240" s="29" t="s">
        <v>334</v>
      </c>
      <c r="B240" s="29" t="s">
        <v>335</v>
      </c>
      <c r="C240" s="29" t="s">
        <v>24</v>
      </c>
      <c r="D240" s="29">
        <v>81</v>
      </c>
      <c r="E240" s="29" t="s">
        <v>622</v>
      </c>
    </row>
    <row r="241" spans="1:5" ht="15">
      <c r="A241" s="29" t="s">
        <v>336</v>
      </c>
      <c r="B241" s="29" t="s">
        <v>335</v>
      </c>
      <c r="C241" s="29" t="s">
        <v>24</v>
      </c>
      <c r="D241" s="29">
        <v>81</v>
      </c>
      <c r="E241" s="29" t="s">
        <v>622</v>
      </c>
    </row>
    <row r="242" spans="1:5" ht="15">
      <c r="A242" s="29" t="s">
        <v>76</v>
      </c>
      <c r="B242" s="29" t="s">
        <v>77</v>
      </c>
      <c r="C242" s="29" t="s">
        <v>64</v>
      </c>
      <c r="D242" s="29">
        <v>391</v>
      </c>
      <c r="E242" s="29" t="s">
        <v>622</v>
      </c>
    </row>
    <row r="243" spans="1:5" ht="15">
      <c r="A243" s="29" t="s">
        <v>319</v>
      </c>
      <c r="B243" s="29" t="s">
        <v>320</v>
      </c>
      <c r="C243" s="29" t="s">
        <v>24</v>
      </c>
      <c r="D243" s="29">
        <v>160</v>
      </c>
      <c r="E243" s="29" t="s">
        <v>622</v>
      </c>
    </row>
    <row r="244" spans="1:5" ht="15">
      <c r="A244" s="29" t="s">
        <v>321</v>
      </c>
      <c r="B244" s="29" t="s">
        <v>320</v>
      </c>
      <c r="C244" s="29" t="s">
        <v>24</v>
      </c>
      <c r="D244" s="29">
        <v>150</v>
      </c>
      <c r="E244" s="29" t="s">
        <v>622</v>
      </c>
    </row>
    <row r="245" spans="1:5" ht="15">
      <c r="A245" s="29" t="s">
        <v>322</v>
      </c>
      <c r="B245" s="29" t="s">
        <v>320</v>
      </c>
      <c r="C245" s="29" t="s">
        <v>24</v>
      </c>
      <c r="D245" s="29">
        <v>47</v>
      </c>
      <c r="E245" s="29" t="s">
        <v>622</v>
      </c>
    </row>
    <row r="246" spans="1:5" ht="15">
      <c r="A246" s="29" t="s">
        <v>323</v>
      </c>
      <c r="B246" s="29" t="s">
        <v>320</v>
      </c>
      <c r="C246" s="29" t="s">
        <v>24</v>
      </c>
      <c r="D246" s="29">
        <v>47</v>
      </c>
      <c r="E246" s="29" t="s">
        <v>622</v>
      </c>
    </row>
    <row r="247" spans="1:5" ht="15">
      <c r="A247" s="29" t="s">
        <v>324</v>
      </c>
      <c r="B247" s="29" t="s">
        <v>320</v>
      </c>
      <c r="C247" s="29" t="s">
        <v>24</v>
      </c>
      <c r="D247" s="29">
        <v>47</v>
      </c>
      <c r="E247" s="29" t="s">
        <v>622</v>
      </c>
    </row>
    <row r="248" spans="1:5" ht="15">
      <c r="A248" s="29" t="s">
        <v>325</v>
      </c>
      <c r="B248" s="29" t="s">
        <v>320</v>
      </c>
      <c r="C248" s="29" t="s">
        <v>24</v>
      </c>
      <c r="D248" s="29">
        <v>47</v>
      </c>
      <c r="E248" s="29" t="s">
        <v>622</v>
      </c>
    </row>
    <row r="249" spans="1:5" ht="15">
      <c r="A249" s="29" t="s">
        <v>326</v>
      </c>
      <c r="B249" s="29" t="s">
        <v>320</v>
      </c>
      <c r="C249" s="29" t="s">
        <v>24</v>
      </c>
      <c r="D249" s="29">
        <v>47</v>
      </c>
      <c r="E249" s="29" t="s">
        <v>622</v>
      </c>
    </row>
    <row r="250" spans="1:5" ht="15">
      <c r="A250" s="29" t="s">
        <v>327</v>
      </c>
      <c r="B250" s="29" t="s">
        <v>320</v>
      </c>
      <c r="C250" s="29" t="s">
        <v>24</v>
      </c>
      <c r="D250" s="29">
        <v>47</v>
      </c>
      <c r="E250" s="29" t="s">
        <v>622</v>
      </c>
    </row>
    <row r="251" spans="1:5" ht="15">
      <c r="A251" s="29" t="s">
        <v>78</v>
      </c>
      <c r="B251" s="29" t="s">
        <v>79</v>
      </c>
      <c r="C251" s="29" t="s">
        <v>64</v>
      </c>
      <c r="D251" s="29">
        <v>570</v>
      </c>
      <c r="E251" s="29" t="s">
        <v>622</v>
      </c>
    </row>
    <row r="252" spans="1:5" ht="15">
      <c r="A252" s="29" t="s">
        <v>690</v>
      </c>
      <c r="B252" s="29" t="s">
        <v>691</v>
      </c>
      <c r="C252" s="29" t="s">
        <v>65</v>
      </c>
      <c r="D252" s="29">
        <v>970</v>
      </c>
      <c r="E252" s="29" t="s">
        <v>622</v>
      </c>
    </row>
    <row r="253" spans="1:5" ht="15">
      <c r="A253" s="29" t="s">
        <v>331</v>
      </c>
      <c r="B253" s="29" t="s">
        <v>332</v>
      </c>
      <c r="C253" s="29" t="s">
        <v>24</v>
      </c>
      <c r="D253" s="29">
        <v>46</v>
      </c>
      <c r="E253" s="29" t="s">
        <v>622</v>
      </c>
    </row>
    <row r="254" spans="1:5" ht="15">
      <c r="A254" s="29" t="s">
        <v>333</v>
      </c>
      <c r="B254" s="29" t="s">
        <v>332</v>
      </c>
      <c r="C254" s="29" t="s">
        <v>24</v>
      </c>
      <c r="D254" s="29">
        <v>40</v>
      </c>
      <c r="E254" s="29" t="s">
        <v>622</v>
      </c>
    </row>
    <row r="255" spans="1:5" ht="15">
      <c r="A255" s="29" t="s">
        <v>463</v>
      </c>
      <c r="B255" s="29" t="s">
        <v>332</v>
      </c>
      <c r="C255" s="29" t="s">
        <v>448</v>
      </c>
      <c r="D255" s="29">
        <v>20</v>
      </c>
      <c r="E255" s="29" t="s">
        <v>622</v>
      </c>
    </row>
    <row r="256" spans="1:5" ht="15">
      <c r="A256" s="29" t="s">
        <v>198</v>
      </c>
      <c r="B256" s="29" t="s">
        <v>199</v>
      </c>
      <c r="C256" s="29" t="s">
        <v>24</v>
      </c>
      <c r="D256" s="29">
        <v>130</v>
      </c>
      <c r="E256" s="29" t="s">
        <v>622</v>
      </c>
    </row>
    <row r="257" spans="1:5" ht="15">
      <c r="A257" s="29" t="s">
        <v>200</v>
      </c>
      <c r="B257" s="29" t="s">
        <v>199</v>
      </c>
      <c r="C257" s="29" t="s">
        <v>24</v>
      </c>
      <c r="D257" s="29">
        <v>133</v>
      </c>
      <c r="E257" s="29" t="s">
        <v>622</v>
      </c>
    </row>
    <row r="258" spans="1:5" ht="15">
      <c r="A258" s="29" t="s">
        <v>201</v>
      </c>
      <c r="B258" s="29" t="s">
        <v>199</v>
      </c>
      <c r="C258" s="29" t="s">
        <v>24</v>
      </c>
      <c r="D258" s="29">
        <v>336</v>
      </c>
      <c r="E258" s="29" t="s">
        <v>622</v>
      </c>
    </row>
    <row r="259" spans="1:5" ht="15">
      <c r="A259" s="118" t="s">
        <v>801</v>
      </c>
      <c r="B259" s="29" t="s">
        <v>437</v>
      </c>
      <c r="C259" s="29" t="s">
        <v>438</v>
      </c>
      <c r="D259" s="29">
        <v>6.4</v>
      </c>
      <c r="E259" s="29" t="s">
        <v>621</v>
      </c>
    </row>
    <row r="260" spans="1:5" ht="15">
      <c r="A260" s="29" t="s">
        <v>656</v>
      </c>
      <c r="B260" s="29" t="s">
        <v>659</v>
      </c>
      <c r="C260" s="29" t="s">
        <v>432</v>
      </c>
      <c r="D260" s="29">
        <v>5.6</v>
      </c>
      <c r="E260" s="29" t="s">
        <v>621</v>
      </c>
    </row>
    <row r="261" spans="1:5" ht="15">
      <c r="A261" s="29" t="s">
        <v>657</v>
      </c>
      <c r="B261" s="29" t="s">
        <v>658</v>
      </c>
      <c r="C261" s="29" t="s">
        <v>432</v>
      </c>
      <c r="D261" s="29">
        <v>5</v>
      </c>
      <c r="E261" s="29" t="s">
        <v>621</v>
      </c>
    </row>
    <row r="262" spans="1:5" ht="15">
      <c r="A262" s="29" t="s">
        <v>407</v>
      </c>
      <c r="B262" s="29" t="s">
        <v>408</v>
      </c>
      <c r="C262" s="29" t="s">
        <v>405</v>
      </c>
      <c r="D262" s="29">
        <v>1375</v>
      </c>
      <c r="E262" s="29" t="s">
        <v>622</v>
      </c>
    </row>
    <row r="263" spans="1:5" ht="15">
      <c r="A263" s="29" t="s">
        <v>409</v>
      </c>
      <c r="B263" s="29" t="s">
        <v>408</v>
      </c>
      <c r="C263" s="29" t="s">
        <v>405</v>
      </c>
      <c r="D263" s="29">
        <v>1375</v>
      </c>
      <c r="E263" s="29" t="s">
        <v>622</v>
      </c>
    </row>
    <row r="264" spans="1:5" ht="15">
      <c r="A264" s="29" t="s">
        <v>337</v>
      </c>
      <c r="B264" s="29" t="s">
        <v>338</v>
      </c>
      <c r="C264" s="29" t="s">
        <v>24</v>
      </c>
      <c r="D264" s="29">
        <v>61</v>
      </c>
      <c r="E264" s="29" t="s">
        <v>622</v>
      </c>
    </row>
    <row r="265" spans="1:5" ht="15">
      <c r="A265" s="29" t="s">
        <v>339</v>
      </c>
      <c r="B265" s="29" t="s">
        <v>338</v>
      </c>
      <c r="C265" s="29" t="s">
        <v>24</v>
      </c>
      <c r="D265" s="29">
        <v>61</v>
      </c>
      <c r="E265" s="29" t="s">
        <v>622</v>
      </c>
    </row>
    <row r="266" spans="1:5" ht="15">
      <c r="A266" s="29" t="s">
        <v>328</v>
      </c>
      <c r="B266" s="29" t="s">
        <v>329</v>
      </c>
      <c r="C266" s="29" t="s">
        <v>24</v>
      </c>
      <c r="D266" s="29">
        <v>167</v>
      </c>
      <c r="E266" s="29" t="s">
        <v>622</v>
      </c>
    </row>
    <row r="267" spans="1:5" ht="15">
      <c r="A267" s="29" t="s">
        <v>330</v>
      </c>
      <c r="B267" s="29" t="s">
        <v>329</v>
      </c>
      <c r="C267" s="29" t="s">
        <v>24</v>
      </c>
      <c r="D267" s="29">
        <v>502</v>
      </c>
      <c r="E267" s="29" t="s">
        <v>622</v>
      </c>
    </row>
    <row r="268" spans="1:5" ht="15">
      <c r="A268" s="29" t="s">
        <v>627</v>
      </c>
      <c r="B268" s="29" t="s">
        <v>626</v>
      </c>
      <c r="C268" s="29" t="s">
        <v>432</v>
      </c>
      <c r="D268" s="29">
        <v>9.9</v>
      </c>
      <c r="E268" s="29" t="s">
        <v>621</v>
      </c>
    </row>
    <row r="269" spans="1:5" ht="15">
      <c r="A269" s="29" t="s">
        <v>629</v>
      </c>
      <c r="B269" s="29" t="s">
        <v>628</v>
      </c>
      <c r="C269" s="29" t="s">
        <v>432</v>
      </c>
      <c r="D269" s="29">
        <v>9.9</v>
      </c>
      <c r="E269" s="29" t="s">
        <v>621</v>
      </c>
    </row>
    <row r="270" spans="1:5" ht="15">
      <c r="A270" s="29" t="s">
        <v>347</v>
      </c>
      <c r="B270" s="29" t="s">
        <v>348</v>
      </c>
      <c r="C270" s="29" t="s">
        <v>24</v>
      </c>
      <c r="D270" s="29">
        <v>163</v>
      </c>
      <c r="E270" s="29" t="s">
        <v>622</v>
      </c>
    </row>
    <row r="271" spans="1:5" ht="15">
      <c r="A271" s="29" t="s">
        <v>464</v>
      </c>
      <c r="B271" s="29" t="s">
        <v>348</v>
      </c>
      <c r="C271" s="29" t="s">
        <v>448</v>
      </c>
      <c r="D271" s="29">
        <v>106</v>
      </c>
      <c r="E271" s="29" t="s">
        <v>622</v>
      </c>
    </row>
    <row r="272" spans="1:5" ht="15">
      <c r="A272" s="29" t="s">
        <v>369</v>
      </c>
      <c r="B272" s="29" t="s">
        <v>370</v>
      </c>
      <c r="C272" s="29" t="s">
        <v>24</v>
      </c>
      <c r="D272" s="29">
        <v>86</v>
      </c>
      <c r="E272" s="29" t="s">
        <v>622</v>
      </c>
    </row>
    <row r="273" spans="1:5" ht="15">
      <c r="A273" s="29" t="s">
        <v>371</v>
      </c>
      <c r="B273" s="29" t="s">
        <v>370</v>
      </c>
      <c r="C273" s="29" t="s">
        <v>24</v>
      </c>
      <c r="D273" s="29">
        <v>86</v>
      </c>
      <c r="E273" s="29" t="s">
        <v>622</v>
      </c>
    </row>
    <row r="274" spans="1:5" ht="15">
      <c r="A274" s="29" t="s">
        <v>465</v>
      </c>
      <c r="B274" s="29" t="s">
        <v>370</v>
      </c>
      <c r="C274" s="29" t="s">
        <v>448</v>
      </c>
      <c r="D274" s="29">
        <v>87</v>
      </c>
      <c r="E274" s="29" t="s">
        <v>622</v>
      </c>
    </row>
    <row r="275" spans="1:5" ht="15">
      <c r="A275" s="29" t="s">
        <v>83</v>
      </c>
      <c r="B275" s="29" t="s">
        <v>84</v>
      </c>
      <c r="C275" s="29" t="s">
        <v>85</v>
      </c>
      <c r="D275" s="29">
        <v>9.8</v>
      </c>
      <c r="E275" s="29" t="s">
        <v>621</v>
      </c>
    </row>
    <row r="276" spans="1:5" ht="15">
      <c r="A276" s="29" t="s">
        <v>374</v>
      </c>
      <c r="B276" s="29" t="s">
        <v>375</v>
      </c>
      <c r="C276" s="29" t="s">
        <v>24</v>
      </c>
      <c r="D276" s="32">
        <v>100.6</v>
      </c>
      <c r="E276" s="29" t="s">
        <v>622</v>
      </c>
    </row>
    <row r="277" spans="1:5" ht="15">
      <c r="A277" s="29" t="s">
        <v>376</v>
      </c>
      <c r="B277" s="29" t="s">
        <v>375</v>
      </c>
      <c r="C277" s="29" t="s">
        <v>24</v>
      </c>
      <c r="D277" s="32">
        <v>100.6</v>
      </c>
      <c r="E277" s="29" t="s">
        <v>622</v>
      </c>
    </row>
    <row r="278" spans="1:5" ht="15">
      <c r="A278" s="29" t="s">
        <v>377</v>
      </c>
      <c r="B278" s="29" t="s">
        <v>375</v>
      </c>
      <c r="C278" s="29" t="s">
        <v>24</v>
      </c>
      <c r="D278" s="32">
        <v>100.6</v>
      </c>
      <c r="E278" s="29" t="s">
        <v>622</v>
      </c>
    </row>
    <row r="279" spans="1:5" ht="15">
      <c r="A279" s="29" t="s">
        <v>466</v>
      </c>
      <c r="B279" s="29" t="s">
        <v>375</v>
      </c>
      <c r="C279" s="29" t="s">
        <v>448</v>
      </c>
      <c r="D279" s="32">
        <v>131.5</v>
      </c>
      <c r="E279" s="29" t="s">
        <v>622</v>
      </c>
    </row>
    <row r="280" spans="1:5" ht="15">
      <c r="A280" s="29" t="s">
        <v>349</v>
      </c>
      <c r="B280" s="29" t="s">
        <v>350</v>
      </c>
      <c r="C280" s="29" t="s">
        <v>24</v>
      </c>
      <c r="D280" s="29">
        <v>89</v>
      </c>
      <c r="E280" s="29" t="s">
        <v>622</v>
      </c>
    </row>
    <row r="281" spans="1:5" ht="15">
      <c r="A281" s="29" t="s">
        <v>351</v>
      </c>
      <c r="B281" s="29" t="s">
        <v>352</v>
      </c>
      <c r="C281" s="29" t="s">
        <v>24</v>
      </c>
      <c r="D281" s="29">
        <v>13</v>
      </c>
      <c r="E281" s="29" t="s">
        <v>622</v>
      </c>
    </row>
    <row r="282" spans="1:5" ht="15">
      <c r="A282" s="29" t="s">
        <v>353</v>
      </c>
      <c r="B282" s="29" t="s">
        <v>352</v>
      </c>
      <c r="C282" s="29" t="s">
        <v>24</v>
      </c>
      <c r="D282" s="29">
        <v>57</v>
      </c>
      <c r="E282" s="29" t="s">
        <v>622</v>
      </c>
    </row>
    <row r="283" spans="1:5" ht="15">
      <c r="A283" s="29" t="s">
        <v>354</v>
      </c>
      <c r="B283" s="29" t="s">
        <v>352</v>
      </c>
      <c r="C283" s="29" t="s">
        <v>24</v>
      </c>
      <c r="D283" s="29">
        <v>57</v>
      </c>
      <c r="E283" s="29" t="s">
        <v>622</v>
      </c>
    </row>
    <row r="284" spans="1:5" ht="15">
      <c r="A284" s="29" t="s">
        <v>355</v>
      </c>
      <c r="B284" s="29" t="s">
        <v>352</v>
      </c>
      <c r="C284" s="29" t="s">
        <v>24</v>
      </c>
      <c r="D284" s="29">
        <v>57</v>
      </c>
      <c r="E284" s="29" t="s">
        <v>622</v>
      </c>
    </row>
    <row r="285" spans="1:5" ht="15">
      <c r="A285" s="29" t="s">
        <v>356</v>
      </c>
      <c r="B285" s="29" t="s">
        <v>352</v>
      </c>
      <c r="C285" s="29" t="s">
        <v>24</v>
      </c>
      <c r="D285" s="29">
        <v>57</v>
      </c>
      <c r="E285" s="29" t="s">
        <v>622</v>
      </c>
    </row>
    <row r="286" spans="1:5" ht="15">
      <c r="A286" s="29" t="s">
        <v>357</v>
      </c>
      <c r="B286" s="29" t="s">
        <v>352</v>
      </c>
      <c r="C286" s="29" t="s">
        <v>24</v>
      </c>
      <c r="D286" s="29">
        <v>57</v>
      </c>
      <c r="E286" s="29" t="s">
        <v>622</v>
      </c>
    </row>
    <row r="287" spans="1:5" ht="15">
      <c r="A287" s="29" t="s">
        <v>358</v>
      </c>
      <c r="B287" s="29" t="s">
        <v>352</v>
      </c>
      <c r="C287" s="29" t="s">
        <v>24</v>
      </c>
      <c r="D287" s="29">
        <v>57</v>
      </c>
      <c r="E287" s="29" t="s">
        <v>622</v>
      </c>
    </row>
    <row r="288" spans="1:5" ht="15">
      <c r="A288" s="29" t="s">
        <v>359</v>
      </c>
      <c r="B288" s="29" t="s">
        <v>352</v>
      </c>
      <c r="C288" s="29" t="s">
        <v>24</v>
      </c>
      <c r="D288" s="29">
        <v>57</v>
      </c>
      <c r="E288" s="29" t="s">
        <v>622</v>
      </c>
    </row>
    <row r="289" spans="1:5" ht="15">
      <c r="A289" s="29" t="s">
        <v>360</v>
      </c>
      <c r="B289" s="29" t="s">
        <v>352</v>
      </c>
      <c r="C289" s="29" t="s">
        <v>24</v>
      </c>
      <c r="D289" s="29">
        <v>57</v>
      </c>
      <c r="E289" s="29" t="s">
        <v>622</v>
      </c>
    </row>
    <row r="290" spans="1:5" ht="15">
      <c r="A290" s="29" t="s">
        <v>361</v>
      </c>
      <c r="B290" s="29" t="s">
        <v>352</v>
      </c>
      <c r="C290" s="29" t="s">
        <v>24</v>
      </c>
      <c r="D290" s="29">
        <v>57</v>
      </c>
      <c r="E290" s="29" t="s">
        <v>622</v>
      </c>
    </row>
    <row r="291" spans="1:5" ht="15">
      <c r="A291" s="29" t="s">
        <v>362</v>
      </c>
      <c r="B291" s="29" t="s">
        <v>352</v>
      </c>
      <c r="C291" s="29" t="s">
        <v>24</v>
      </c>
      <c r="D291" s="29">
        <v>57</v>
      </c>
      <c r="E291" s="29" t="s">
        <v>622</v>
      </c>
    </row>
    <row r="292" spans="1:5" ht="15">
      <c r="A292" s="29" t="s">
        <v>363</v>
      </c>
      <c r="B292" s="29" t="s">
        <v>352</v>
      </c>
      <c r="C292" s="29" t="s">
        <v>24</v>
      </c>
      <c r="D292" s="29">
        <v>57</v>
      </c>
      <c r="E292" s="29" t="s">
        <v>622</v>
      </c>
    </row>
    <row r="293" spans="1:5" ht="15">
      <c r="A293" s="29" t="s">
        <v>364</v>
      </c>
      <c r="B293" s="29" t="s">
        <v>352</v>
      </c>
      <c r="C293" s="29" t="s">
        <v>24</v>
      </c>
      <c r="D293" s="29">
        <v>57</v>
      </c>
      <c r="E293" s="29" t="s">
        <v>622</v>
      </c>
    </row>
    <row r="294" spans="1:5" ht="15">
      <c r="A294" s="29" t="s">
        <v>365</v>
      </c>
      <c r="B294" s="29" t="s">
        <v>352</v>
      </c>
      <c r="C294" s="29" t="s">
        <v>24</v>
      </c>
      <c r="D294" s="29">
        <v>57</v>
      </c>
      <c r="E294" s="29" t="s">
        <v>622</v>
      </c>
    </row>
    <row r="295" spans="1:5" ht="15">
      <c r="A295" s="29" t="s">
        <v>366</v>
      </c>
      <c r="B295" s="29" t="s">
        <v>352</v>
      </c>
      <c r="C295" s="29" t="s">
        <v>24</v>
      </c>
      <c r="D295" s="29">
        <v>57</v>
      </c>
      <c r="E295" s="29" t="s">
        <v>622</v>
      </c>
    </row>
    <row r="296" spans="1:5" ht="15">
      <c r="A296" s="29" t="s">
        <v>367</v>
      </c>
      <c r="B296" s="29" t="s">
        <v>352</v>
      </c>
      <c r="C296" s="29" t="s">
        <v>24</v>
      </c>
      <c r="D296" s="29">
        <v>104</v>
      </c>
      <c r="E296" s="29" t="s">
        <v>622</v>
      </c>
    </row>
    <row r="297" spans="1:5" ht="15">
      <c r="A297" s="29" t="s">
        <v>368</v>
      </c>
      <c r="B297" s="29" t="s">
        <v>352</v>
      </c>
      <c r="C297" s="29" t="s">
        <v>24</v>
      </c>
      <c r="D297" s="29">
        <v>104</v>
      </c>
      <c r="E297" s="29" t="s">
        <v>622</v>
      </c>
    </row>
    <row r="298" spans="1:5" ht="15">
      <c r="A298" s="29" t="s">
        <v>80</v>
      </c>
      <c r="B298" s="29" t="s">
        <v>81</v>
      </c>
      <c r="C298" s="29" t="s">
        <v>64</v>
      </c>
      <c r="D298" s="29">
        <v>158</v>
      </c>
      <c r="E298" s="29" t="s">
        <v>622</v>
      </c>
    </row>
    <row r="299" spans="1:5" ht="15">
      <c r="A299" s="29" t="s">
        <v>82</v>
      </c>
      <c r="B299" s="29" t="s">
        <v>81</v>
      </c>
      <c r="C299" s="29" t="s">
        <v>64</v>
      </c>
      <c r="D299" s="29">
        <v>158</v>
      </c>
      <c r="E299" s="29" t="s">
        <v>622</v>
      </c>
    </row>
    <row r="300" spans="1:5" ht="15">
      <c r="A300" s="29" t="s">
        <v>168</v>
      </c>
      <c r="B300" s="29" t="s">
        <v>169</v>
      </c>
      <c r="C300" s="29" t="s">
        <v>24</v>
      </c>
      <c r="D300" s="29">
        <v>240</v>
      </c>
      <c r="E300" s="29" t="s">
        <v>622</v>
      </c>
    </row>
    <row r="301" spans="1:5" ht="15">
      <c r="A301" s="29" t="s">
        <v>170</v>
      </c>
      <c r="B301" s="29" t="s">
        <v>169</v>
      </c>
      <c r="C301" s="29" t="s">
        <v>24</v>
      </c>
      <c r="D301" s="29">
        <v>124</v>
      </c>
      <c r="E301" s="29" t="s">
        <v>622</v>
      </c>
    </row>
    <row r="302" spans="1:5" ht="15">
      <c r="A302" s="29" t="s">
        <v>372</v>
      </c>
      <c r="B302" s="29" t="s">
        <v>373</v>
      </c>
      <c r="C302" s="29" t="s">
        <v>24</v>
      </c>
      <c r="D302" s="29">
        <v>226</v>
      </c>
      <c r="E302" s="29" t="s">
        <v>622</v>
      </c>
    </row>
    <row r="303" spans="1:5" ht="15">
      <c r="A303" s="29" t="s">
        <v>54</v>
      </c>
      <c r="B303" s="29" t="s">
        <v>55</v>
      </c>
      <c r="C303" s="29" t="s">
        <v>47</v>
      </c>
      <c r="D303" s="29">
        <v>3.2</v>
      </c>
      <c r="E303" s="29" t="s">
        <v>621</v>
      </c>
    </row>
    <row r="304" spans="1:5" ht="15">
      <c r="A304" s="29" t="s">
        <v>108</v>
      </c>
      <c r="B304" s="29" t="s">
        <v>109</v>
      </c>
      <c r="C304" s="29" t="s">
        <v>24</v>
      </c>
      <c r="D304" s="29">
        <v>155</v>
      </c>
      <c r="E304" s="29" t="s">
        <v>622</v>
      </c>
    </row>
    <row r="305" spans="1:5" ht="15">
      <c r="A305" s="29" t="s">
        <v>110</v>
      </c>
      <c r="B305" s="29" t="s">
        <v>109</v>
      </c>
      <c r="C305" s="29" t="s">
        <v>24</v>
      </c>
      <c r="D305" s="29">
        <v>155</v>
      </c>
      <c r="E305" s="29" t="s">
        <v>622</v>
      </c>
    </row>
    <row r="306" spans="1:5" ht="15">
      <c r="A306" s="29" t="s">
        <v>111</v>
      </c>
      <c r="B306" s="29" t="s">
        <v>109</v>
      </c>
      <c r="C306" s="29" t="s">
        <v>24</v>
      </c>
      <c r="D306" s="29">
        <v>220</v>
      </c>
      <c r="E306" s="29" t="s">
        <v>622</v>
      </c>
    </row>
    <row r="307" spans="1:5" ht="15">
      <c r="A307" s="29" t="s">
        <v>112</v>
      </c>
      <c r="B307" s="29" t="s">
        <v>109</v>
      </c>
      <c r="C307" s="29" t="s">
        <v>24</v>
      </c>
      <c r="D307" s="29">
        <v>230</v>
      </c>
      <c r="E307" s="29" t="s">
        <v>622</v>
      </c>
    </row>
    <row r="308" spans="1:5" ht="15">
      <c r="A308" s="29" t="s">
        <v>113</v>
      </c>
      <c r="B308" s="29" t="s">
        <v>109</v>
      </c>
      <c r="C308" s="29" t="s">
        <v>24</v>
      </c>
      <c r="D308" s="29">
        <v>412</v>
      </c>
      <c r="E308" s="29" t="s">
        <v>622</v>
      </c>
    </row>
    <row r="309" spans="1:5" ht="15">
      <c r="A309" s="29" t="s">
        <v>114</v>
      </c>
      <c r="B309" s="29" t="s">
        <v>109</v>
      </c>
      <c r="C309" s="29" t="s">
        <v>24</v>
      </c>
      <c r="D309" s="29">
        <v>48</v>
      </c>
      <c r="E309" s="29" t="s">
        <v>622</v>
      </c>
    </row>
    <row r="310" spans="1:5" ht="15">
      <c r="A310" s="29" t="s">
        <v>115</v>
      </c>
      <c r="B310" s="29" t="s">
        <v>109</v>
      </c>
      <c r="C310" s="29" t="s">
        <v>24</v>
      </c>
      <c r="D310" s="29">
        <v>48</v>
      </c>
      <c r="E310" s="29" t="s">
        <v>622</v>
      </c>
    </row>
    <row r="311" spans="1:5" ht="15">
      <c r="A311" s="29" t="s">
        <v>116</v>
      </c>
      <c r="B311" s="29" t="s">
        <v>109</v>
      </c>
      <c r="C311" s="29" t="s">
        <v>24</v>
      </c>
      <c r="D311" s="29">
        <v>48</v>
      </c>
      <c r="E311" s="29" t="s">
        <v>622</v>
      </c>
    </row>
    <row r="312" spans="1:5" ht="15">
      <c r="A312" s="29" t="s">
        <v>117</v>
      </c>
      <c r="B312" s="29" t="s">
        <v>109</v>
      </c>
      <c r="C312" s="29" t="s">
        <v>24</v>
      </c>
      <c r="D312" s="29">
        <v>48</v>
      </c>
      <c r="E312" s="29" t="s">
        <v>622</v>
      </c>
    </row>
    <row r="313" spans="1:5" ht="15">
      <c r="A313" s="29" t="s">
        <v>451</v>
      </c>
      <c r="B313" s="29" t="s">
        <v>109</v>
      </c>
      <c r="C313" s="29" t="s">
        <v>448</v>
      </c>
      <c r="D313" s="29">
        <v>180</v>
      </c>
      <c r="E313" s="29" t="s">
        <v>622</v>
      </c>
    </row>
    <row r="314" spans="1:5" ht="15">
      <c r="A314" s="29" t="s">
        <v>378</v>
      </c>
      <c r="B314" s="29" t="s">
        <v>379</v>
      </c>
      <c r="C314" s="29" t="s">
        <v>24</v>
      </c>
      <c r="D314" s="29">
        <v>168</v>
      </c>
      <c r="E314" s="29" t="s">
        <v>622</v>
      </c>
    </row>
    <row r="315" spans="1:5" ht="15">
      <c r="A315" s="29" t="s">
        <v>467</v>
      </c>
      <c r="B315" s="29" t="s">
        <v>379</v>
      </c>
      <c r="C315" s="29" t="s">
        <v>448</v>
      </c>
      <c r="D315" s="29">
        <v>127</v>
      </c>
      <c r="E315" s="29" t="s">
        <v>622</v>
      </c>
    </row>
    <row r="316" spans="1:5" ht="15">
      <c r="A316" s="29" t="s">
        <v>40</v>
      </c>
      <c r="B316" s="29" t="s">
        <v>41</v>
      </c>
      <c r="C316" s="29" t="s">
        <v>39</v>
      </c>
      <c r="D316" s="29">
        <v>659</v>
      </c>
      <c r="E316" s="29" t="s">
        <v>622</v>
      </c>
    </row>
    <row r="317" spans="1:5" ht="15">
      <c r="A317" s="29" t="s">
        <v>42</v>
      </c>
      <c r="B317" s="29" t="s">
        <v>41</v>
      </c>
      <c r="C317" s="29" t="s">
        <v>39</v>
      </c>
      <c r="D317" s="29">
        <v>658</v>
      </c>
      <c r="E317" s="29" t="s">
        <v>622</v>
      </c>
    </row>
    <row r="318" spans="1:5" ht="15">
      <c r="A318" s="29" t="s">
        <v>43</v>
      </c>
      <c r="B318" s="29" t="s">
        <v>41</v>
      </c>
      <c r="C318" s="29" t="s">
        <v>39</v>
      </c>
      <c r="D318" s="29">
        <v>577</v>
      </c>
      <c r="E318" s="29" t="s">
        <v>622</v>
      </c>
    </row>
    <row r="319" spans="1:5" ht="15">
      <c r="A319" s="29" t="s">
        <v>44</v>
      </c>
      <c r="B319" s="29" t="s">
        <v>41</v>
      </c>
      <c r="C319" s="29" t="s">
        <v>39</v>
      </c>
      <c r="D319" s="29">
        <v>610</v>
      </c>
      <c r="E319" s="29" t="s">
        <v>622</v>
      </c>
    </row>
    <row r="320" spans="1:5" ht="15">
      <c r="A320" s="29" t="s">
        <v>380</v>
      </c>
      <c r="B320" s="29" t="s">
        <v>41</v>
      </c>
      <c r="C320" s="29" t="s">
        <v>24</v>
      </c>
      <c r="D320" s="29">
        <v>169</v>
      </c>
      <c r="E320" s="29" t="s">
        <v>622</v>
      </c>
    </row>
    <row r="321" spans="1:5" ht="15">
      <c r="A321" s="29" t="s">
        <v>381</v>
      </c>
      <c r="B321" s="29" t="s">
        <v>41</v>
      </c>
      <c r="C321" s="29" t="s">
        <v>24</v>
      </c>
      <c r="D321" s="29">
        <v>169</v>
      </c>
      <c r="E321" s="29" t="s">
        <v>622</v>
      </c>
    </row>
    <row r="322" spans="1:5" ht="15">
      <c r="A322" s="29" t="s">
        <v>382</v>
      </c>
      <c r="B322" s="29" t="s">
        <v>41</v>
      </c>
      <c r="C322" s="29" t="s">
        <v>24</v>
      </c>
      <c r="D322" s="29">
        <v>258</v>
      </c>
      <c r="E322" s="29" t="s">
        <v>622</v>
      </c>
    </row>
    <row r="323" spans="1:5" ht="15">
      <c r="A323" s="29" t="s">
        <v>383</v>
      </c>
      <c r="B323" s="29" t="s">
        <v>41</v>
      </c>
      <c r="C323" s="29" t="s">
        <v>24</v>
      </c>
      <c r="D323" s="29">
        <v>552</v>
      </c>
      <c r="E323" s="29" t="s">
        <v>622</v>
      </c>
    </row>
    <row r="324" spans="1:5" ht="15">
      <c r="A324" s="29" t="s">
        <v>384</v>
      </c>
      <c r="B324" s="29" t="s">
        <v>41</v>
      </c>
      <c r="C324" s="29" t="s">
        <v>24</v>
      </c>
      <c r="D324" s="29">
        <v>13</v>
      </c>
      <c r="E324" s="29" t="s">
        <v>622</v>
      </c>
    </row>
    <row r="325" spans="1:5" ht="15">
      <c r="A325" s="118" t="s">
        <v>779</v>
      </c>
      <c r="B325" s="119" t="s">
        <v>780</v>
      </c>
      <c r="C325" s="29" t="s">
        <v>24</v>
      </c>
      <c r="D325" s="29">
        <v>80</v>
      </c>
      <c r="E325" s="29" t="s">
        <v>622</v>
      </c>
    </row>
    <row r="326" spans="1:5" ht="15">
      <c r="A326" s="29" t="s">
        <v>430</v>
      </c>
      <c r="B326" s="29" t="s">
        <v>431</v>
      </c>
      <c r="C326" s="29" t="s">
        <v>432</v>
      </c>
      <c r="D326" s="32">
        <v>28.5</v>
      </c>
      <c r="E326" s="29" t="s">
        <v>622</v>
      </c>
    </row>
    <row r="327" spans="1:5" ht="15">
      <c r="A327" s="29" t="s">
        <v>56</v>
      </c>
      <c r="B327" s="29" t="s">
        <v>57</v>
      </c>
      <c r="C327" s="29" t="s">
        <v>47</v>
      </c>
      <c r="D327" s="29">
        <v>4.8</v>
      </c>
      <c r="E327" s="29" t="s">
        <v>621</v>
      </c>
    </row>
    <row r="328" spans="1:5" ht="15">
      <c r="A328" s="29" t="s">
        <v>389</v>
      </c>
      <c r="B328" s="29" t="s">
        <v>390</v>
      </c>
      <c r="C328" s="29" t="s">
        <v>24</v>
      </c>
      <c r="D328" s="29">
        <v>20</v>
      </c>
      <c r="E328" s="29" t="s">
        <v>622</v>
      </c>
    </row>
    <row r="329" spans="1:5" ht="15">
      <c r="A329" s="29" t="s">
        <v>391</v>
      </c>
      <c r="B329" s="29" t="s">
        <v>390</v>
      </c>
      <c r="C329" s="29" t="s">
        <v>24</v>
      </c>
      <c r="D329" s="29">
        <v>20</v>
      </c>
      <c r="E329" s="29" t="s">
        <v>622</v>
      </c>
    </row>
    <row r="330" spans="1:5" ht="15">
      <c r="A330" s="29" t="s">
        <v>392</v>
      </c>
      <c r="B330" s="29" t="s">
        <v>390</v>
      </c>
      <c r="C330" s="29" t="s">
        <v>24</v>
      </c>
      <c r="D330" s="29">
        <v>20</v>
      </c>
      <c r="E330" s="29" t="s">
        <v>622</v>
      </c>
    </row>
    <row r="331" spans="1:5" ht="15">
      <c r="A331" s="29" t="s">
        <v>468</v>
      </c>
      <c r="B331" s="29" t="s">
        <v>390</v>
      </c>
      <c r="C331" s="29" t="s">
        <v>448</v>
      </c>
      <c r="D331" s="29">
        <v>17</v>
      </c>
      <c r="E331" s="29" t="s">
        <v>622</v>
      </c>
    </row>
    <row r="332" spans="1:5" ht="15">
      <c r="A332" s="29" t="s">
        <v>396</v>
      </c>
      <c r="B332" s="29" t="s">
        <v>397</v>
      </c>
      <c r="C332" s="29" t="s">
        <v>24</v>
      </c>
      <c r="D332" s="29">
        <v>44</v>
      </c>
      <c r="E332" s="29" t="s">
        <v>622</v>
      </c>
    </row>
    <row r="333" spans="1:5" ht="15">
      <c r="A333" s="29" t="s">
        <v>398</v>
      </c>
      <c r="B333" s="29" t="s">
        <v>397</v>
      </c>
      <c r="C333" s="29" t="s">
        <v>24</v>
      </c>
      <c r="D333" s="29">
        <v>44</v>
      </c>
      <c r="E333" s="29" t="s">
        <v>622</v>
      </c>
    </row>
    <row r="334" spans="1:5" ht="15">
      <c r="A334" s="29" t="s">
        <v>399</v>
      </c>
      <c r="B334" s="29" t="s">
        <v>397</v>
      </c>
      <c r="C334" s="29" t="s">
        <v>24</v>
      </c>
      <c r="D334" s="29">
        <v>44</v>
      </c>
      <c r="E334" s="29" t="s">
        <v>622</v>
      </c>
    </row>
    <row r="335" spans="1:5" ht="15">
      <c r="A335" s="29" t="s">
        <v>400</v>
      </c>
      <c r="B335" s="29" t="s">
        <v>397</v>
      </c>
      <c r="C335" s="29" t="s">
        <v>24</v>
      </c>
      <c r="D335" s="29">
        <v>44</v>
      </c>
      <c r="E335" s="29" t="s">
        <v>622</v>
      </c>
    </row>
    <row r="336" spans="1:5" ht="15">
      <c r="A336" s="29" t="s">
        <v>385</v>
      </c>
      <c r="B336" s="29" t="s">
        <v>386</v>
      </c>
      <c r="C336" s="29" t="s">
        <v>24</v>
      </c>
      <c r="D336" s="29">
        <v>212</v>
      </c>
      <c r="E336" s="29" t="s">
        <v>622</v>
      </c>
    </row>
    <row r="337" spans="1:5" ht="15">
      <c r="A337" s="29" t="s">
        <v>387</v>
      </c>
      <c r="B337" s="29" t="s">
        <v>386</v>
      </c>
      <c r="C337" s="29" t="s">
        <v>24</v>
      </c>
      <c r="D337" s="29">
        <v>212</v>
      </c>
      <c r="E337" s="29" t="s">
        <v>622</v>
      </c>
    </row>
    <row r="338" spans="1:5" ht="15">
      <c r="A338" s="29" t="s">
        <v>388</v>
      </c>
      <c r="B338" s="29" t="s">
        <v>386</v>
      </c>
      <c r="C338" s="29" t="s">
        <v>24</v>
      </c>
      <c r="D338" s="29">
        <v>241</v>
      </c>
      <c r="E338" s="29" t="s">
        <v>622</v>
      </c>
    </row>
    <row r="339" spans="1:5" ht="15">
      <c r="A339" s="29" t="s">
        <v>393</v>
      </c>
      <c r="B339" s="29" t="s">
        <v>394</v>
      </c>
      <c r="C339" s="29" t="s">
        <v>24</v>
      </c>
      <c r="D339" s="29">
        <v>227</v>
      </c>
      <c r="E339" s="29" t="s">
        <v>622</v>
      </c>
    </row>
    <row r="340" spans="1:5" ht="15">
      <c r="A340" s="29" t="s">
        <v>395</v>
      </c>
      <c r="B340" s="29" t="s">
        <v>394</v>
      </c>
      <c r="C340" s="29" t="s">
        <v>24</v>
      </c>
      <c r="D340" s="29">
        <v>227</v>
      </c>
      <c r="E340" s="29" t="s">
        <v>622</v>
      </c>
    </row>
    <row r="341" spans="1:5" ht="15">
      <c r="A341" s="29" t="s">
        <v>469</v>
      </c>
      <c r="B341" s="29" t="s">
        <v>394</v>
      </c>
      <c r="C341" s="29" t="s">
        <v>448</v>
      </c>
      <c r="D341" s="29">
        <v>286</v>
      </c>
      <c r="E341" s="29" t="s">
        <v>622</v>
      </c>
    </row>
    <row r="342" spans="2:4" ht="15">
      <c r="B342" s="9" t="s">
        <v>630</v>
      </c>
      <c r="D342" s="82">
        <f>SUM(D2:D341)</f>
        <v>65532.79999999999</v>
      </c>
    </row>
    <row r="343" spans="2:4" ht="15">
      <c r="B343" s="9"/>
      <c r="D343" s="82"/>
    </row>
    <row r="344" spans="1:5" ht="15">
      <c r="A344" s="29" t="s">
        <v>571</v>
      </c>
      <c r="B344" s="29" t="s">
        <v>572</v>
      </c>
      <c r="C344" s="29" t="s">
        <v>573</v>
      </c>
      <c r="D344" s="32">
        <v>37.9</v>
      </c>
      <c r="E344" s="29" t="s">
        <v>622</v>
      </c>
    </row>
    <row r="345" spans="1:5" ht="15">
      <c r="A345" s="29" t="s">
        <v>574</v>
      </c>
      <c r="B345" s="29" t="s">
        <v>572</v>
      </c>
      <c r="C345" s="29" t="s">
        <v>573</v>
      </c>
      <c r="D345" s="32">
        <v>37.9</v>
      </c>
      <c r="E345" s="29" t="s">
        <v>622</v>
      </c>
    </row>
    <row r="346" spans="1:5" ht="15">
      <c r="A346" s="29" t="s">
        <v>575</v>
      </c>
      <c r="B346" s="29" t="s">
        <v>576</v>
      </c>
      <c r="C346" s="29" t="s">
        <v>573</v>
      </c>
      <c r="D346" s="29">
        <v>8</v>
      </c>
      <c r="E346" s="29" t="s">
        <v>622</v>
      </c>
    </row>
    <row r="347" spans="1:5" ht="15">
      <c r="A347" s="29" t="s">
        <v>577</v>
      </c>
      <c r="B347" s="29" t="s">
        <v>576</v>
      </c>
      <c r="C347" s="29" t="s">
        <v>573</v>
      </c>
      <c r="D347" s="29">
        <v>9</v>
      </c>
      <c r="E347" s="29" t="s">
        <v>622</v>
      </c>
    </row>
    <row r="348" spans="1:5" ht="15">
      <c r="A348" s="29" t="s">
        <v>578</v>
      </c>
      <c r="B348" s="29" t="s">
        <v>579</v>
      </c>
      <c r="C348" s="29" t="s">
        <v>573</v>
      </c>
      <c r="D348" s="29">
        <v>16</v>
      </c>
      <c r="E348" s="29" t="s">
        <v>622</v>
      </c>
    </row>
    <row r="349" spans="1:5" ht="15">
      <c r="A349" s="29" t="s">
        <v>580</v>
      </c>
      <c r="B349" s="29" t="s">
        <v>579</v>
      </c>
      <c r="C349" s="29" t="s">
        <v>573</v>
      </c>
      <c r="D349" s="29">
        <v>16</v>
      </c>
      <c r="E349" s="29" t="s">
        <v>622</v>
      </c>
    </row>
    <row r="350" spans="1:5" ht="15">
      <c r="A350" s="29" t="s">
        <v>581</v>
      </c>
      <c r="B350" s="29" t="s">
        <v>579</v>
      </c>
      <c r="C350" s="29" t="s">
        <v>573</v>
      </c>
      <c r="D350" s="29">
        <v>17</v>
      </c>
      <c r="E350" s="29" t="s">
        <v>622</v>
      </c>
    </row>
    <row r="351" spans="1:5" ht="15">
      <c r="A351" s="29" t="s">
        <v>605</v>
      </c>
      <c r="B351" s="29" t="s">
        <v>606</v>
      </c>
      <c r="C351" s="29" t="s">
        <v>573</v>
      </c>
      <c r="D351" s="29">
        <v>6</v>
      </c>
      <c r="E351" s="29" t="s">
        <v>621</v>
      </c>
    </row>
    <row r="352" spans="1:5" ht="15">
      <c r="A352" s="29" t="s">
        <v>582</v>
      </c>
      <c r="B352" s="29" t="s">
        <v>583</v>
      </c>
      <c r="C352" s="29" t="s">
        <v>573</v>
      </c>
      <c r="D352" s="29">
        <v>40</v>
      </c>
      <c r="E352" s="29" t="s">
        <v>622</v>
      </c>
    </row>
    <row r="353" spans="1:5" ht="15">
      <c r="A353" s="29" t="s">
        <v>584</v>
      </c>
      <c r="B353" s="29" t="s">
        <v>583</v>
      </c>
      <c r="C353" s="29" t="s">
        <v>573</v>
      </c>
      <c r="D353" s="29">
        <v>40</v>
      </c>
      <c r="E353" s="29" t="s">
        <v>622</v>
      </c>
    </row>
    <row r="354" spans="1:5" ht="15">
      <c r="A354" s="29" t="s">
        <v>611</v>
      </c>
      <c r="B354" s="29" t="s">
        <v>612</v>
      </c>
      <c r="C354" s="29" t="s">
        <v>573</v>
      </c>
      <c r="D354" s="29">
        <v>3.6</v>
      </c>
      <c r="E354" s="29" t="s">
        <v>621</v>
      </c>
    </row>
    <row r="355" spans="1:5" ht="15">
      <c r="A355" s="29" t="s">
        <v>613</v>
      </c>
      <c r="B355" s="29" t="s">
        <v>614</v>
      </c>
      <c r="C355" s="29" t="s">
        <v>573</v>
      </c>
      <c r="D355" s="29">
        <v>9.6</v>
      </c>
      <c r="E355" s="34" t="s">
        <v>621</v>
      </c>
    </row>
    <row r="356" spans="1:5" ht="15">
      <c r="A356" s="34" t="s">
        <v>585</v>
      </c>
      <c r="B356" s="34" t="s">
        <v>586</v>
      </c>
      <c r="C356" s="34" t="s">
        <v>573</v>
      </c>
      <c r="D356" s="29">
        <v>12</v>
      </c>
      <c r="E356" s="29" t="s">
        <v>622</v>
      </c>
    </row>
    <row r="357" spans="1:5" ht="15">
      <c r="A357" s="29" t="s">
        <v>587</v>
      </c>
      <c r="B357" s="29" t="s">
        <v>586</v>
      </c>
      <c r="C357" s="29" t="s">
        <v>573</v>
      </c>
      <c r="D357" s="29">
        <v>12</v>
      </c>
      <c r="E357" s="29" t="s">
        <v>622</v>
      </c>
    </row>
    <row r="358" spans="1:5" ht="15">
      <c r="A358" s="29" t="s">
        <v>588</v>
      </c>
      <c r="B358" s="29" t="s">
        <v>586</v>
      </c>
      <c r="C358" s="29" t="s">
        <v>573</v>
      </c>
      <c r="D358" s="29">
        <v>12</v>
      </c>
      <c r="E358" s="29" t="s">
        <v>622</v>
      </c>
    </row>
    <row r="359" spans="1:5" ht="15">
      <c r="A359" s="29" t="s">
        <v>603</v>
      </c>
      <c r="B359" s="29" t="s">
        <v>604</v>
      </c>
      <c r="C359" s="29" t="s">
        <v>573</v>
      </c>
      <c r="D359" s="29">
        <v>4.8</v>
      </c>
      <c r="E359" s="29" t="s">
        <v>621</v>
      </c>
    </row>
    <row r="360" spans="1:5" ht="15">
      <c r="A360" s="29" t="s">
        <v>589</v>
      </c>
      <c r="B360" s="29" t="s">
        <v>590</v>
      </c>
      <c r="C360" s="29" t="s">
        <v>573</v>
      </c>
      <c r="D360" s="29">
        <v>14</v>
      </c>
      <c r="E360" s="29" t="s">
        <v>622</v>
      </c>
    </row>
    <row r="361" spans="1:5" ht="15">
      <c r="A361" s="29" t="s">
        <v>607</v>
      </c>
      <c r="B361" s="29" t="s">
        <v>608</v>
      </c>
      <c r="C361" s="29" t="s">
        <v>573</v>
      </c>
      <c r="D361" s="29">
        <v>2.2</v>
      </c>
      <c r="E361" s="29" t="s">
        <v>621</v>
      </c>
    </row>
    <row r="362" spans="1:5" ht="15">
      <c r="A362" s="29" t="s">
        <v>591</v>
      </c>
      <c r="B362" s="29" t="s">
        <v>592</v>
      </c>
      <c r="C362" s="29" t="s">
        <v>573</v>
      </c>
      <c r="D362" s="29">
        <v>21</v>
      </c>
      <c r="E362" s="29" t="s">
        <v>622</v>
      </c>
    </row>
    <row r="363" spans="1:5" ht="15">
      <c r="A363" s="29" t="s">
        <v>593</v>
      </c>
      <c r="B363" s="29" t="s">
        <v>592</v>
      </c>
      <c r="C363" s="29" t="s">
        <v>573</v>
      </c>
      <c r="D363" s="29">
        <v>20</v>
      </c>
      <c r="E363" s="29" t="s">
        <v>622</v>
      </c>
    </row>
    <row r="364" spans="1:5" ht="15">
      <c r="A364" s="29" t="s">
        <v>594</v>
      </c>
      <c r="B364" s="29" t="s">
        <v>595</v>
      </c>
      <c r="C364" s="29" t="s">
        <v>573</v>
      </c>
      <c r="D364" s="29">
        <v>36</v>
      </c>
      <c r="E364" s="29" t="s">
        <v>622</v>
      </c>
    </row>
    <row r="365" spans="1:5" ht="15">
      <c r="A365" s="29" t="s">
        <v>596</v>
      </c>
      <c r="B365" s="29" t="s">
        <v>595</v>
      </c>
      <c r="C365" s="29" t="s">
        <v>573</v>
      </c>
      <c r="D365" s="29">
        <v>36</v>
      </c>
      <c r="E365" s="29" t="s">
        <v>622</v>
      </c>
    </row>
    <row r="366" spans="1:5" ht="15">
      <c r="A366" s="29" t="s">
        <v>597</v>
      </c>
      <c r="B366" s="29" t="s">
        <v>595</v>
      </c>
      <c r="C366" s="29" t="s">
        <v>573</v>
      </c>
      <c r="D366" s="29">
        <v>29</v>
      </c>
      <c r="E366" s="29" t="s">
        <v>622</v>
      </c>
    </row>
    <row r="367" spans="1:5" ht="15">
      <c r="A367" s="29" t="s">
        <v>609</v>
      </c>
      <c r="B367" s="29" t="s">
        <v>610</v>
      </c>
      <c r="C367" s="29" t="s">
        <v>573</v>
      </c>
      <c r="D367" s="29">
        <v>7.7</v>
      </c>
      <c r="E367" s="29" t="s">
        <v>621</v>
      </c>
    </row>
    <row r="368" spans="1:5" ht="15">
      <c r="A368" s="29" t="s">
        <v>602</v>
      </c>
      <c r="B368" s="29" t="s">
        <v>601</v>
      </c>
      <c r="C368" s="29" t="s">
        <v>573</v>
      </c>
      <c r="D368" s="29">
        <v>15</v>
      </c>
      <c r="E368" s="29" t="s">
        <v>622</v>
      </c>
    </row>
    <row r="369" spans="1:10" ht="15">
      <c r="A369" s="29" t="s">
        <v>598</v>
      </c>
      <c r="B369" s="29" t="s">
        <v>599</v>
      </c>
      <c r="C369" s="29" t="s">
        <v>573</v>
      </c>
      <c r="D369" s="29">
        <v>29</v>
      </c>
      <c r="E369" s="29" t="s">
        <v>622</v>
      </c>
      <c r="J369" s="82"/>
    </row>
    <row r="370" spans="1:10" ht="15">
      <c r="A370" s="29" t="s">
        <v>600</v>
      </c>
      <c r="B370" s="29" t="s">
        <v>599</v>
      </c>
      <c r="C370" s="29" t="s">
        <v>573</v>
      </c>
      <c r="D370" s="29">
        <v>29</v>
      </c>
      <c r="E370" s="29" t="s">
        <v>622</v>
      </c>
      <c r="J370" s="82"/>
    </row>
    <row r="371" spans="2:10" ht="15">
      <c r="B371" s="9" t="s">
        <v>806</v>
      </c>
      <c r="D371" s="82">
        <f>SUM(D344:D370)</f>
        <v>520.7</v>
      </c>
      <c r="J371" s="82"/>
    </row>
    <row r="372" spans="1:10" ht="15">
      <c r="A372" s="9" t="s">
        <v>807</v>
      </c>
      <c r="B372" s="9"/>
      <c r="D372" s="82">
        <v>446</v>
      </c>
      <c r="J372" s="82"/>
    </row>
    <row r="373" spans="2:10" ht="15">
      <c r="B373" s="9"/>
      <c r="D373" s="82"/>
      <c r="J373" s="82"/>
    </row>
    <row r="374" spans="2:10" ht="15">
      <c r="B374" s="9" t="s">
        <v>665</v>
      </c>
      <c r="C374" s="9"/>
      <c r="D374" s="82">
        <v>0</v>
      </c>
      <c r="J374" s="82"/>
    </row>
    <row r="375" spans="2:10" ht="15">
      <c r="B375" s="9"/>
      <c r="C375" s="9"/>
      <c r="D375" s="82"/>
      <c r="J375" s="82"/>
    </row>
    <row r="376" spans="1:10" ht="15">
      <c r="A376" s="29" t="s">
        <v>470</v>
      </c>
      <c r="B376" s="28" t="s">
        <v>471</v>
      </c>
      <c r="C376" s="28" t="s">
        <v>413</v>
      </c>
      <c r="D376" s="120">
        <v>4474</v>
      </c>
      <c r="E376" s="29" t="s">
        <v>617</v>
      </c>
      <c r="J376" s="82"/>
    </row>
    <row r="377" spans="2:10" ht="15">
      <c r="B377" s="9" t="s">
        <v>631</v>
      </c>
      <c r="C377" s="9"/>
      <c r="D377" s="82">
        <f>SUM(D376)</f>
        <v>4474</v>
      </c>
      <c r="J377" s="82"/>
    </row>
    <row r="378" spans="2:10" ht="15">
      <c r="B378" s="9"/>
      <c r="C378" s="9"/>
      <c r="D378" s="82"/>
      <c r="J378" s="82"/>
    </row>
    <row r="379" spans="1:10" ht="15">
      <c r="A379" s="29" t="s">
        <v>472</v>
      </c>
      <c r="B379" s="29" t="s">
        <v>473</v>
      </c>
      <c r="C379" s="29" t="s">
        <v>24</v>
      </c>
      <c r="D379" s="32">
        <v>180</v>
      </c>
      <c r="E379" s="29" t="s">
        <v>623</v>
      </c>
      <c r="J379" s="82"/>
    </row>
    <row r="380" spans="1:10" ht="15">
      <c r="A380" s="29" t="s">
        <v>474</v>
      </c>
      <c r="B380" s="29" t="s">
        <v>473</v>
      </c>
      <c r="C380" s="29" t="s">
        <v>24</v>
      </c>
      <c r="D380" s="32">
        <v>180</v>
      </c>
      <c r="E380" s="29" t="s">
        <v>623</v>
      </c>
      <c r="J380" s="82"/>
    </row>
    <row r="381" spans="1:10" ht="15">
      <c r="A381" s="29" t="s">
        <v>475</v>
      </c>
      <c r="B381" s="29" t="s">
        <v>473</v>
      </c>
      <c r="C381" s="29" t="s">
        <v>24</v>
      </c>
      <c r="D381" s="32">
        <v>180</v>
      </c>
      <c r="E381" s="29" t="s">
        <v>623</v>
      </c>
      <c r="J381" s="82"/>
    </row>
    <row r="382" spans="1:10" ht="15">
      <c r="A382" s="29" t="s">
        <v>477</v>
      </c>
      <c r="B382" s="29" t="s">
        <v>478</v>
      </c>
      <c r="C382" s="29" t="s">
        <v>24</v>
      </c>
      <c r="D382" s="32">
        <v>178</v>
      </c>
      <c r="E382" s="29" t="s">
        <v>623</v>
      </c>
      <c r="J382" s="82"/>
    </row>
    <row r="383" spans="1:10" ht="15">
      <c r="A383" s="29" t="s">
        <v>479</v>
      </c>
      <c r="B383" s="29" t="s">
        <v>478</v>
      </c>
      <c r="C383" s="29" t="s">
        <v>24</v>
      </c>
      <c r="D383" s="32">
        <v>180</v>
      </c>
      <c r="E383" s="29" t="s">
        <v>623</v>
      </c>
      <c r="J383" s="82"/>
    </row>
    <row r="384" spans="1:10" ht="15">
      <c r="A384" s="29" t="s">
        <v>481</v>
      </c>
      <c r="B384" s="29" t="s">
        <v>478</v>
      </c>
      <c r="C384" s="29" t="s">
        <v>24</v>
      </c>
      <c r="D384" s="32">
        <v>178</v>
      </c>
      <c r="E384" s="29" t="s">
        <v>623</v>
      </c>
      <c r="J384" s="82"/>
    </row>
    <row r="385" spans="1:10" ht="15">
      <c r="A385" s="29" t="s">
        <v>482</v>
      </c>
      <c r="B385" s="29" t="s">
        <v>478</v>
      </c>
      <c r="C385" s="29" t="s">
        <v>24</v>
      </c>
      <c r="D385" s="32">
        <v>180</v>
      </c>
      <c r="E385" s="29" t="s">
        <v>623</v>
      </c>
      <c r="J385" s="82"/>
    </row>
    <row r="386" spans="1:10" ht="15">
      <c r="A386" s="29" t="s">
        <v>484</v>
      </c>
      <c r="B386" s="29" t="s">
        <v>485</v>
      </c>
      <c r="C386" s="29" t="s">
        <v>24</v>
      </c>
      <c r="D386" s="32">
        <v>162</v>
      </c>
      <c r="E386" s="29" t="s">
        <v>623</v>
      </c>
      <c r="J386" s="82"/>
    </row>
    <row r="387" spans="1:10" ht="15">
      <c r="A387" s="29" t="s">
        <v>486</v>
      </c>
      <c r="B387" s="29" t="s">
        <v>485</v>
      </c>
      <c r="C387" s="29" t="s">
        <v>24</v>
      </c>
      <c r="D387" s="32">
        <v>179</v>
      </c>
      <c r="E387" s="29" t="s">
        <v>623</v>
      </c>
      <c r="J387" s="82"/>
    </row>
    <row r="388" spans="1:10" ht="15">
      <c r="A388" s="29" t="s">
        <v>487</v>
      </c>
      <c r="B388" s="29" t="s">
        <v>485</v>
      </c>
      <c r="C388" s="29" t="s">
        <v>24</v>
      </c>
      <c r="D388" s="32">
        <v>178</v>
      </c>
      <c r="E388" s="29" t="s">
        <v>623</v>
      </c>
      <c r="J388" s="82"/>
    </row>
    <row r="389" spans="1:10" ht="15">
      <c r="A389" s="29" t="s">
        <v>476</v>
      </c>
      <c r="B389" s="29" t="s">
        <v>473</v>
      </c>
      <c r="C389" s="29" t="s">
        <v>448</v>
      </c>
      <c r="D389" s="32">
        <v>390</v>
      </c>
      <c r="E389" s="29" t="s">
        <v>623</v>
      </c>
      <c r="J389" s="82"/>
    </row>
    <row r="390" spans="1:10" ht="15">
      <c r="A390" s="29" t="s">
        <v>480</v>
      </c>
      <c r="B390" s="29" t="s">
        <v>478</v>
      </c>
      <c r="C390" s="29" t="s">
        <v>448</v>
      </c>
      <c r="D390" s="32">
        <v>307</v>
      </c>
      <c r="E390" s="29" t="s">
        <v>623</v>
      </c>
      <c r="J390" s="82"/>
    </row>
    <row r="391" spans="1:10" ht="15">
      <c r="A391" s="29" t="s">
        <v>483</v>
      </c>
      <c r="B391" s="29" t="s">
        <v>478</v>
      </c>
      <c r="C391" s="29" t="s">
        <v>448</v>
      </c>
      <c r="D391" s="32">
        <v>307</v>
      </c>
      <c r="E391" s="29" t="s">
        <v>623</v>
      </c>
      <c r="J391" s="82"/>
    </row>
    <row r="392" spans="1:10" ht="15">
      <c r="A392" s="29" t="s">
        <v>488</v>
      </c>
      <c r="B392" s="28" t="s">
        <v>485</v>
      </c>
      <c r="C392" s="28" t="s">
        <v>448</v>
      </c>
      <c r="D392" s="120">
        <v>389</v>
      </c>
      <c r="E392" s="29" t="s">
        <v>623</v>
      </c>
      <c r="J392" s="82"/>
    </row>
    <row r="393" spans="2:10" ht="15">
      <c r="B393" s="9" t="s">
        <v>632</v>
      </c>
      <c r="C393" s="9"/>
      <c r="D393" s="82">
        <f>SUM(D379:D392)</f>
        <v>3168</v>
      </c>
      <c r="J393" s="82"/>
    </row>
    <row r="394" spans="2:10" ht="15">
      <c r="B394" s="9"/>
      <c r="C394" s="9"/>
      <c r="D394" s="82"/>
      <c r="J394" s="82"/>
    </row>
    <row r="395" spans="1:10" ht="15">
      <c r="A395" s="29" t="s">
        <v>681</v>
      </c>
      <c r="B395" s="29" t="s">
        <v>663</v>
      </c>
      <c r="C395" s="29" t="s">
        <v>31</v>
      </c>
      <c r="D395" s="32">
        <v>101</v>
      </c>
      <c r="E395" s="29" t="s">
        <v>624</v>
      </c>
      <c r="J395" s="82"/>
    </row>
    <row r="396" spans="1:10" ht="15">
      <c r="A396" s="108" t="s">
        <v>673</v>
      </c>
      <c r="B396" s="29" t="s">
        <v>669</v>
      </c>
      <c r="C396" s="29" t="s">
        <v>31</v>
      </c>
      <c r="D396" s="32">
        <v>9</v>
      </c>
      <c r="E396" s="29" t="s">
        <v>624</v>
      </c>
      <c r="J396" s="82"/>
    </row>
    <row r="397" spans="1:10" ht="15">
      <c r="A397" s="29" t="s">
        <v>674</v>
      </c>
      <c r="B397" s="29" t="s">
        <v>670</v>
      </c>
      <c r="C397" s="29" t="s">
        <v>31</v>
      </c>
      <c r="D397" s="32">
        <v>126.4</v>
      </c>
      <c r="E397" s="29" t="s">
        <v>624</v>
      </c>
      <c r="J397" s="82"/>
    </row>
    <row r="398" spans="1:10" ht="15">
      <c r="A398" s="29" t="s">
        <v>521</v>
      </c>
      <c r="B398" s="29" t="s">
        <v>692</v>
      </c>
      <c r="C398" s="29" t="s">
        <v>31</v>
      </c>
      <c r="D398" s="32">
        <v>99</v>
      </c>
      <c r="E398" s="29" t="s">
        <v>624</v>
      </c>
      <c r="J398" s="82"/>
    </row>
    <row r="399" spans="1:5" ht="15">
      <c r="A399" s="29" t="s">
        <v>522</v>
      </c>
      <c r="B399" s="29" t="s">
        <v>693</v>
      </c>
      <c r="C399" s="29" t="s">
        <v>31</v>
      </c>
      <c r="D399" s="32">
        <v>61</v>
      </c>
      <c r="E399" s="29" t="s">
        <v>624</v>
      </c>
    </row>
    <row r="400" spans="1:5" ht="15">
      <c r="A400" s="29" t="s">
        <v>523</v>
      </c>
      <c r="B400" s="29" t="s">
        <v>694</v>
      </c>
      <c r="C400" s="29" t="s">
        <v>31</v>
      </c>
      <c r="D400" s="32">
        <v>120</v>
      </c>
      <c r="E400" s="29" t="s">
        <v>624</v>
      </c>
    </row>
    <row r="401" spans="1:5" ht="15">
      <c r="A401" s="29" t="s">
        <v>676</v>
      </c>
      <c r="B401" s="29" t="s">
        <v>776</v>
      </c>
      <c r="C401" s="29" t="s">
        <v>31</v>
      </c>
      <c r="D401" s="32">
        <v>150</v>
      </c>
      <c r="E401" s="29" t="s">
        <v>624</v>
      </c>
    </row>
    <row r="402" spans="1:5" ht="15">
      <c r="A402" s="29" t="s">
        <v>524</v>
      </c>
      <c r="B402" s="29" t="s">
        <v>695</v>
      </c>
      <c r="C402" s="29" t="s">
        <v>31</v>
      </c>
      <c r="D402" s="32">
        <v>120.6</v>
      </c>
      <c r="E402" s="29" t="s">
        <v>624</v>
      </c>
    </row>
    <row r="403" spans="1:5" ht="15">
      <c r="A403" s="29" t="s">
        <v>525</v>
      </c>
      <c r="B403" s="29" t="s">
        <v>696</v>
      </c>
      <c r="C403" s="29" t="s">
        <v>31</v>
      </c>
      <c r="D403" s="32">
        <v>115.5</v>
      </c>
      <c r="E403" s="29" t="s">
        <v>624</v>
      </c>
    </row>
    <row r="404" spans="1:5" ht="15">
      <c r="A404" s="29" t="s">
        <v>526</v>
      </c>
      <c r="B404" s="29" t="s">
        <v>696</v>
      </c>
      <c r="C404" s="29" t="s">
        <v>31</v>
      </c>
      <c r="D404" s="32">
        <v>117</v>
      </c>
      <c r="E404" s="29" t="s">
        <v>624</v>
      </c>
    </row>
    <row r="405" spans="1:5" ht="15">
      <c r="A405" s="29" t="s">
        <v>527</v>
      </c>
      <c r="B405" s="29" t="s">
        <v>697</v>
      </c>
      <c r="C405" s="29" t="s">
        <v>31</v>
      </c>
      <c r="D405" s="32">
        <v>170.2</v>
      </c>
      <c r="E405" s="29" t="s">
        <v>624</v>
      </c>
    </row>
    <row r="406" spans="1:5" ht="15">
      <c r="A406" s="29" t="s">
        <v>528</v>
      </c>
      <c r="B406" s="29" t="s">
        <v>698</v>
      </c>
      <c r="C406" s="29" t="s">
        <v>31</v>
      </c>
      <c r="D406" s="32">
        <v>88</v>
      </c>
      <c r="E406" s="29" t="s">
        <v>624</v>
      </c>
    </row>
    <row r="407" spans="1:5" ht="15">
      <c r="A407" s="29" t="s">
        <v>529</v>
      </c>
      <c r="B407" s="29" t="s">
        <v>698</v>
      </c>
      <c r="C407" s="29" t="s">
        <v>31</v>
      </c>
      <c r="D407" s="32">
        <v>90</v>
      </c>
      <c r="E407" s="29" t="s">
        <v>624</v>
      </c>
    </row>
    <row r="408" spans="1:5" ht="15">
      <c r="A408" s="29" t="s">
        <v>518</v>
      </c>
      <c r="B408" s="29" t="s">
        <v>699</v>
      </c>
      <c r="C408" s="29" t="s">
        <v>31</v>
      </c>
      <c r="D408" s="32">
        <v>112.5</v>
      </c>
      <c r="E408" s="29" t="s">
        <v>624</v>
      </c>
    </row>
    <row r="409" spans="1:5" ht="15">
      <c r="A409" s="29" t="s">
        <v>514</v>
      </c>
      <c r="B409" s="29" t="s">
        <v>700</v>
      </c>
      <c r="C409" s="29" t="s">
        <v>31</v>
      </c>
      <c r="D409" s="32">
        <v>214.5</v>
      </c>
      <c r="E409" s="29" t="s">
        <v>624</v>
      </c>
    </row>
    <row r="410" spans="1:5" ht="15">
      <c r="A410" s="29" t="s">
        <v>515</v>
      </c>
      <c r="B410" s="29" t="s">
        <v>701</v>
      </c>
      <c r="C410" s="29" t="s">
        <v>31</v>
      </c>
      <c r="D410" s="32">
        <v>149.5</v>
      </c>
      <c r="E410" s="29" t="s">
        <v>624</v>
      </c>
    </row>
    <row r="411" spans="1:5" ht="15">
      <c r="A411" s="29" t="s">
        <v>517</v>
      </c>
      <c r="B411" s="29" t="s">
        <v>702</v>
      </c>
      <c r="C411" s="29" t="s">
        <v>31</v>
      </c>
      <c r="D411" s="32">
        <v>186</v>
      </c>
      <c r="E411" s="29" t="s">
        <v>624</v>
      </c>
    </row>
    <row r="412" spans="1:5" ht="15">
      <c r="A412" s="29" t="s">
        <v>530</v>
      </c>
      <c r="B412" s="29" t="s">
        <v>703</v>
      </c>
      <c r="C412" s="29" t="s">
        <v>31</v>
      </c>
      <c r="D412" s="32">
        <v>150</v>
      </c>
      <c r="E412" s="29" t="s">
        <v>624</v>
      </c>
    </row>
    <row r="413" spans="1:5" ht="15">
      <c r="A413" s="29" t="s">
        <v>531</v>
      </c>
      <c r="B413" s="29" t="s">
        <v>704</v>
      </c>
      <c r="C413" s="29" t="s">
        <v>31</v>
      </c>
      <c r="D413" s="32">
        <v>126.5</v>
      </c>
      <c r="E413" s="29" t="s">
        <v>624</v>
      </c>
    </row>
    <row r="414" spans="1:5" ht="15">
      <c r="A414" s="29" t="s">
        <v>497</v>
      </c>
      <c r="B414" s="29" t="s">
        <v>705</v>
      </c>
      <c r="C414" s="29" t="s">
        <v>31</v>
      </c>
      <c r="D414" s="32">
        <v>130.5</v>
      </c>
      <c r="E414" s="29" t="s">
        <v>624</v>
      </c>
    </row>
    <row r="415" spans="1:5" ht="15">
      <c r="A415" s="29" t="s">
        <v>498</v>
      </c>
      <c r="B415" s="29" t="s">
        <v>706</v>
      </c>
      <c r="C415" s="29" t="s">
        <v>31</v>
      </c>
      <c r="D415" s="32">
        <v>120</v>
      </c>
      <c r="E415" s="29" t="s">
        <v>624</v>
      </c>
    </row>
    <row r="416" spans="1:5" ht="15">
      <c r="A416" s="29" t="s">
        <v>568</v>
      </c>
      <c r="B416" s="29" t="s">
        <v>707</v>
      </c>
      <c r="C416" s="29" t="s">
        <v>31</v>
      </c>
      <c r="D416" s="32">
        <v>2</v>
      </c>
      <c r="E416" s="29" t="s">
        <v>624</v>
      </c>
    </row>
    <row r="417" spans="1:5" ht="15">
      <c r="A417" s="29" t="s">
        <v>533</v>
      </c>
      <c r="B417" s="29" t="s">
        <v>708</v>
      </c>
      <c r="C417" s="29" t="s">
        <v>31</v>
      </c>
      <c r="D417" s="32">
        <v>118.7</v>
      </c>
      <c r="E417" s="29" t="s">
        <v>624</v>
      </c>
    </row>
    <row r="418" spans="1:5" ht="15">
      <c r="A418" s="29" t="s">
        <v>499</v>
      </c>
      <c r="B418" s="29" t="s">
        <v>709</v>
      </c>
      <c r="C418" s="29" t="s">
        <v>31</v>
      </c>
      <c r="D418" s="32">
        <v>63</v>
      </c>
      <c r="E418" s="29" t="s">
        <v>624</v>
      </c>
    </row>
    <row r="419" spans="1:5" ht="15">
      <c r="A419" s="29" t="s">
        <v>680</v>
      </c>
      <c r="B419" s="29" t="s">
        <v>662</v>
      </c>
      <c r="C419" s="29" t="s">
        <v>31</v>
      </c>
      <c r="D419" s="32">
        <v>90</v>
      </c>
      <c r="E419" s="29" t="s">
        <v>624</v>
      </c>
    </row>
    <row r="420" spans="1:5" ht="15">
      <c r="A420" s="29" t="s">
        <v>501</v>
      </c>
      <c r="B420" s="29" t="s">
        <v>710</v>
      </c>
      <c r="C420" s="29" t="s">
        <v>31</v>
      </c>
      <c r="D420" s="32">
        <v>60</v>
      </c>
      <c r="E420" s="29" t="s">
        <v>624</v>
      </c>
    </row>
    <row r="421" spans="1:5" ht="15">
      <c r="A421" s="29" t="s">
        <v>535</v>
      </c>
      <c r="B421" s="29" t="s">
        <v>711</v>
      </c>
      <c r="C421" s="29" t="s">
        <v>31</v>
      </c>
      <c r="D421" s="32">
        <v>69.6</v>
      </c>
      <c r="E421" s="29" t="s">
        <v>624</v>
      </c>
    </row>
    <row r="422" spans="1:5" ht="15">
      <c r="A422" s="29" t="s">
        <v>534</v>
      </c>
      <c r="B422" s="29" t="s">
        <v>712</v>
      </c>
      <c r="C422" s="29" t="s">
        <v>31</v>
      </c>
      <c r="D422" s="32">
        <v>80</v>
      </c>
      <c r="E422" s="29" t="s">
        <v>624</v>
      </c>
    </row>
    <row r="423" spans="1:6" ht="15">
      <c r="A423" s="122" t="s">
        <v>798</v>
      </c>
      <c r="B423" s="29" t="s">
        <v>713</v>
      </c>
      <c r="C423" s="29" t="s">
        <v>31</v>
      </c>
      <c r="D423" s="32">
        <v>114</v>
      </c>
      <c r="E423" s="29" t="s">
        <v>624</v>
      </c>
      <c r="F423" s="124"/>
    </row>
    <row r="424" spans="1:6" ht="15">
      <c r="A424" s="122" t="s">
        <v>794</v>
      </c>
      <c r="B424" s="29" t="s">
        <v>714</v>
      </c>
      <c r="C424" s="29" t="s">
        <v>31</v>
      </c>
      <c r="D424" s="32">
        <v>213</v>
      </c>
      <c r="E424" s="29" t="s">
        <v>624</v>
      </c>
      <c r="F424" s="124"/>
    </row>
    <row r="425" spans="1:6" ht="15">
      <c r="A425" s="122" t="s">
        <v>795</v>
      </c>
      <c r="B425" s="29" t="s">
        <v>715</v>
      </c>
      <c r="C425" s="29" t="s">
        <v>31</v>
      </c>
      <c r="D425" s="32">
        <v>184</v>
      </c>
      <c r="E425" s="29" t="s">
        <v>624</v>
      </c>
      <c r="F425" s="124"/>
    </row>
    <row r="426" spans="1:7" ht="15">
      <c r="A426" s="122" t="s">
        <v>796</v>
      </c>
      <c r="B426" s="29" t="s">
        <v>716</v>
      </c>
      <c r="C426" s="29" t="s">
        <v>31</v>
      </c>
      <c r="D426" s="32">
        <v>223.5</v>
      </c>
      <c r="E426" s="29" t="s">
        <v>624</v>
      </c>
      <c r="F426" s="124"/>
      <c r="G426" s="121"/>
    </row>
    <row r="427" spans="1:7" ht="15">
      <c r="A427" s="122" t="s">
        <v>797</v>
      </c>
      <c r="B427" s="29" t="s">
        <v>717</v>
      </c>
      <c r="C427" s="29" t="s">
        <v>31</v>
      </c>
      <c r="D427" s="32">
        <v>115</v>
      </c>
      <c r="E427" s="29" t="s">
        <v>624</v>
      </c>
      <c r="F427" s="124"/>
      <c r="G427" s="102"/>
    </row>
    <row r="428" spans="1:7" ht="15">
      <c r="A428" s="29" t="s">
        <v>520</v>
      </c>
      <c r="B428" s="29" t="s">
        <v>718</v>
      </c>
      <c r="C428" s="29" t="s">
        <v>31</v>
      </c>
      <c r="D428" s="32">
        <v>163.5</v>
      </c>
      <c r="E428" s="29" t="s">
        <v>624</v>
      </c>
      <c r="F428" s="124"/>
      <c r="G428" s="102"/>
    </row>
    <row r="429" spans="1:7" ht="15">
      <c r="A429" s="29" t="s">
        <v>536</v>
      </c>
      <c r="B429" s="29" t="s">
        <v>719</v>
      </c>
      <c r="C429" s="29" t="s">
        <v>31</v>
      </c>
      <c r="D429" s="32">
        <v>196.6</v>
      </c>
      <c r="E429" s="29" t="s">
        <v>624</v>
      </c>
      <c r="F429" s="124"/>
      <c r="G429" s="102"/>
    </row>
    <row r="430" spans="1:7" ht="15">
      <c r="A430" s="29" t="s">
        <v>565</v>
      </c>
      <c r="B430" s="29" t="s">
        <v>720</v>
      </c>
      <c r="C430" s="29" t="s">
        <v>31</v>
      </c>
      <c r="D430" s="32">
        <v>84</v>
      </c>
      <c r="E430" s="29" t="s">
        <v>624</v>
      </c>
      <c r="F430" s="124"/>
      <c r="G430" s="102"/>
    </row>
    <row r="431" spans="1:7" ht="15">
      <c r="A431" s="29" t="s">
        <v>566</v>
      </c>
      <c r="B431" s="29" t="s">
        <v>721</v>
      </c>
      <c r="C431" s="29" t="s">
        <v>31</v>
      </c>
      <c r="D431" s="32">
        <v>76.5</v>
      </c>
      <c r="E431" s="29" t="s">
        <v>624</v>
      </c>
      <c r="F431" s="124"/>
      <c r="G431" s="102"/>
    </row>
    <row r="432" spans="1:7" ht="15">
      <c r="A432" s="29" t="s">
        <v>506</v>
      </c>
      <c r="B432" s="29" t="s">
        <v>722</v>
      </c>
      <c r="C432" s="29" t="s">
        <v>31</v>
      </c>
      <c r="D432" s="32">
        <v>82.5</v>
      </c>
      <c r="E432" s="29" t="s">
        <v>624</v>
      </c>
      <c r="F432" s="124"/>
      <c r="G432" s="102"/>
    </row>
    <row r="433" spans="1:7" ht="15">
      <c r="A433" s="29" t="s">
        <v>503</v>
      </c>
      <c r="B433" s="29" t="s">
        <v>723</v>
      </c>
      <c r="C433" s="29" t="s">
        <v>31</v>
      </c>
      <c r="D433" s="32">
        <v>150</v>
      </c>
      <c r="E433" s="29" t="s">
        <v>624</v>
      </c>
      <c r="F433" s="124"/>
      <c r="G433" s="102"/>
    </row>
    <row r="434" spans="1:7" ht="15">
      <c r="A434" s="29" t="s">
        <v>511</v>
      </c>
      <c r="B434" s="29" t="s">
        <v>724</v>
      </c>
      <c r="C434" s="29" t="s">
        <v>31</v>
      </c>
      <c r="D434" s="32">
        <v>150</v>
      </c>
      <c r="E434" s="29" t="s">
        <v>624</v>
      </c>
      <c r="F434" s="124"/>
      <c r="G434" s="102"/>
    </row>
    <row r="435" spans="1:7" ht="15">
      <c r="A435" s="29" t="s">
        <v>489</v>
      </c>
      <c r="B435" s="29" t="s">
        <v>725</v>
      </c>
      <c r="C435" s="29" t="s">
        <v>31</v>
      </c>
      <c r="D435" s="32">
        <v>79.3</v>
      </c>
      <c r="E435" s="29" t="s">
        <v>624</v>
      </c>
      <c r="F435" s="124"/>
      <c r="G435" s="102"/>
    </row>
    <row r="436" spans="1:7" ht="15">
      <c r="A436" s="29" t="s">
        <v>490</v>
      </c>
      <c r="B436" s="29" t="s">
        <v>726</v>
      </c>
      <c r="C436" s="29" t="s">
        <v>31</v>
      </c>
      <c r="D436" s="32">
        <v>79.3</v>
      </c>
      <c r="E436" s="29" t="s">
        <v>624</v>
      </c>
      <c r="F436" s="124"/>
      <c r="G436" s="102"/>
    </row>
    <row r="437" spans="1:7" ht="15">
      <c r="A437" s="29" t="s">
        <v>491</v>
      </c>
      <c r="B437" s="29" t="s">
        <v>727</v>
      </c>
      <c r="C437" s="29" t="s">
        <v>31</v>
      </c>
      <c r="D437" s="32">
        <v>40.3</v>
      </c>
      <c r="E437" s="29" t="s">
        <v>624</v>
      </c>
      <c r="F437" s="124"/>
      <c r="G437" s="102"/>
    </row>
    <row r="438" spans="1:7" ht="15">
      <c r="A438" s="29" t="s">
        <v>510</v>
      </c>
      <c r="B438" s="29" t="s">
        <v>728</v>
      </c>
      <c r="C438" s="29" t="s">
        <v>31</v>
      </c>
      <c r="D438" s="32">
        <v>79.3</v>
      </c>
      <c r="E438" s="29" t="s">
        <v>624</v>
      </c>
      <c r="F438" s="124"/>
      <c r="G438" s="102"/>
    </row>
    <row r="439" spans="1:7" ht="15">
      <c r="A439" s="29" t="s">
        <v>494</v>
      </c>
      <c r="B439" s="29" t="s">
        <v>729</v>
      </c>
      <c r="C439" s="29" t="s">
        <v>31</v>
      </c>
      <c r="D439" s="32">
        <v>39.8</v>
      </c>
      <c r="E439" s="29" t="s">
        <v>624</v>
      </c>
      <c r="F439" s="124"/>
      <c r="G439" s="102"/>
    </row>
    <row r="440" spans="1:7" ht="15">
      <c r="A440" s="29" t="s">
        <v>507</v>
      </c>
      <c r="B440" s="29" t="s">
        <v>730</v>
      </c>
      <c r="C440" s="29" t="s">
        <v>31</v>
      </c>
      <c r="D440" s="32">
        <v>28.5</v>
      </c>
      <c r="E440" s="29" t="s">
        <v>624</v>
      </c>
      <c r="F440" s="124"/>
      <c r="G440" s="102"/>
    </row>
    <row r="441" spans="1:7" ht="15">
      <c r="A441" s="29" t="s">
        <v>537</v>
      </c>
      <c r="B441" s="29" t="s">
        <v>731</v>
      </c>
      <c r="C441" s="29" t="s">
        <v>31</v>
      </c>
      <c r="D441" s="32">
        <v>155</v>
      </c>
      <c r="E441" s="29" t="s">
        <v>624</v>
      </c>
      <c r="F441" s="124"/>
      <c r="G441" s="102"/>
    </row>
    <row r="442" spans="1:7" ht="15">
      <c r="A442" s="29" t="s">
        <v>538</v>
      </c>
      <c r="B442" s="29" t="s">
        <v>732</v>
      </c>
      <c r="C442" s="29" t="s">
        <v>31</v>
      </c>
      <c r="D442" s="32">
        <v>200</v>
      </c>
      <c r="E442" s="29" t="s">
        <v>624</v>
      </c>
      <c r="F442" s="124"/>
      <c r="G442" s="102"/>
    </row>
    <row r="443" spans="1:7" ht="15">
      <c r="A443" s="29" t="s">
        <v>539</v>
      </c>
      <c r="B443" s="29" t="s">
        <v>733</v>
      </c>
      <c r="C443" s="29" t="s">
        <v>31</v>
      </c>
      <c r="D443" s="32">
        <v>100</v>
      </c>
      <c r="E443" s="29" t="s">
        <v>624</v>
      </c>
      <c r="F443" s="124"/>
      <c r="G443" s="102"/>
    </row>
    <row r="444" spans="1:7" ht="15">
      <c r="A444" s="29" t="s">
        <v>540</v>
      </c>
      <c r="B444" s="29" t="s">
        <v>734</v>
      </c>
      <c r="C444" s="29" t="s">
        <v>31</v>
      </c>
      <c r="D444" s="32">
        <v>100</v>
      </c>
      <c r="E444" s="29" t="s">
        <v>624</v>
      </c>
      <c r="F444" s="124"/>
      <c r="G444" s="102"/>
    </row>
    <row r="445" spans="1:7" ht="15">
      <c r="A445" s="29" t="s">
        <v>541</v>
      </c>
      <c r="B445" s="29" t="s">
        <v>735</v>
      </c>
      <c r="C445" s="29" t="s">
        <v>31</v>
      </c>
      <c r="D445" s="32">
        <v>49.5</v>
      </c>
      <c r="E445" s="29" t="s">
        <v>624</v>
      </c>
      <c r="F445" s="124"/>
      <c r="G445" s="102"/>
    </row>
    <row r="446" spans="1:7" ht="15">
      <c r="A446" s="29" t="s">
        <v>542</v>
      </c>
      <c r="B446" s="29" t="s">
        <v>736</v>
      </c>
      <c r="C446" s="29" t="s">
        <v>31</v>
      </c>
      <c r="D446" s="32">
        <v>51</v>
      </c>
      <c r="E446" s="29" t="s">
        <v>624</v>
      </c>
      <c r="F446" s="124"/>
      <c r="G446" s="102"/>
    </row>
    <row r="447" spans="1:7" ht="15">
      <c r="A447" s="29" t="s">
        <v>543</v>
      </c>
      <c r="B447" s="29" t="s">
        <v>737</v>
      </c>
      <c r="C447" s="29" t="s">
        <v>31</v>
      </c>
      <c r="D447" s="32">
        <v>25.5</v>
      </c>
      <c r="E447" s="29" t="s">
        <v>624</v>
      </c>
      <c r="F447" s="124"/>
      <c r="G447" s="102"/>
    </row>
    <row r="448" spans="1:7" ht="15">
      <c r="A448" s="29" t="s">
        <v>544</v>
      </c>
      <c r="B448" s="29" t="s">
        <v>738</v>
      </c>
      <c r="C448" s="29" t="s">
        <v>31</v>
      </c>
      <c r="D448" s="32">
        <v>24</v>
      </c>
      <c r="E448" s="29" t="s">
        <v>624</v>
      </c>
      <c r="F448" s="124"/>
      <c r="G448" s="102"/>
    </row>
    <row r="449" spans="1:7" ht="15">
      <c r="A449" s="29" t="s">
        <v>569</v>
      </c>
      <c r="B449" s="29" t="s">
        <v>739</v>
      </c>
      <c r="C449" s="29" t="s">
        <v>31</v>
      </c>
      <c r="D449" s="32">
        <v>124.2</v>
      </c>
      <c r="E449" s="29" t="s">
        <v>624</v>
      </c>
      <c r="F449" s="124"/>
      <c r="G449" s="102"/>
    </row>
    <row r="450" spans="1:7" ht="15">
      <c r="A450" s="29" t="s">
        <v>570</v>
      </c>
      <c r="B450" s="29" t="s">
        <v>740</v>
      </c>
      <c r="C450" s="29" t="s">
        <v>31</v>
      </c>
      <c r="D450" s="32">
        <v>90</v>
      </c>
      <c r="E450" s="29" t="s">
        <v>624</v>
      </c>
      <c r="F450" s="124"/>
      <c r="G450" s="102"/>
    </row>
    <row r="451" spans="1:7" ht="15">
      <c r="A451" s="29" t="s">
        <v>677</v>
      </c>
      <c r="B451" s="29" t="s">
        <v>661</v>
      </c>
      <c r="C451" s="29" t="s">
        <v>31</v>
      </c>
      <c r="D451" s="32">
        <v>30</v>
      </c>
      <c r="E451" s="29" t="s">
        <v>624</v>
      </c>
      <c r="F451" s="124"/>
      <c r="G451" s="102"/>
    </row>
    <row r="452" spans="1:7" ht="15">
      <c r="A452" s="29" t="s">
        <v>502</v>
      </c>
      <c r="B452" s="29" t="s">
        <v>741</v>
      </c>
      <c r="C452" s="29" t="s">
        <v>31</v>
      </c>
      <c r="D452" s="32">
        <v>150</v>
      </c>
      <c r="E452" s="29" t="s">
        <v>624</v>
      </c>
      <c r="F452" s="124"/>
      <c r="G452" s="102"/>
    </row>
    <row r="453" spans="1:7" ht="15">
      <c r="A453" s="29" t="s">
        <v>545</v>
      </c>
      <c r="B453" s="29" t="s">
        <v>742</v>
      </c>
      <c r="C453" s="29" t="s">
        <v>31</v>
      </c>
      <c r="D453" s="32">
        <v>92.6</v>
      </c>
      <c r="E453" s="29" t="s">
        <v>624</v>
      </c>
      <c r="F453" s="124"/>
      <c r="G453" s="102"/>
    </row>
    <row r="454" spans="1:7" ht="15">
      <c r="A454" s="29" t="s">
        <v>804</v>
      </c>
      <c r="B454" s="29" t="s">
        <v>805</v>
      </c>
      <c r="C454" s="29" t="s">
        <v>31</v>
      </c>
      <c r="D454" s="32">
        <v>60</v>
      </c>
      <c r="E454" s="29" t="s">
        <v>624</v>
      </c>
      <c r="F454" s="124"/>
      <c r="G454" s="102"/>
    </row>
    <row r="455" spans="1:7" ht="15">
      <c r="A455" s="29" t="s">
        <v>546</v>
      </c>
      <c r="B455" s="29" t="s">
        <v>743</v>
      </c>
      <c r="C455" s="29" t="s">
        <v>31</v>
      </c>
      <c r="D455" s="32">
        <v>58.8</v>
      </c>
      <c r="E455" s="29" t="s">
        <v>624</v>
      </c>
      <c r="F455" s="124"/>
      <c r="G455" s="102"/>
    </row>
    <row r="456" spans="1:7" ht="15">
      <c r="A456" s="29" t="s">
        <v>548</v>
      </c>
      <c r="B456" s="29" t="s">
        <v>744</v>
      </c>
      <c r="C456" s="29" t="s">
        <v>31</v>
      </c>
      <c r="D456" s="32">
        <v>142.5</v>
      </c>
      <c r="E456" s="29" t="s">
        <v>624</v>
      </c>
      <c r="F456" s="124"/>
      <c r="G456" s="102"/>
    </row>
    <row r="457" spans="1:7" ht="15">
      <c r="A457" s="29" t="s">
        <v>549</v>
      </c>
      <c r="B457" s="29" t="s">
        <v>745</v>
      </c>
      <c r="C457" s="29" t="s">
        <v>31</v>
      </c>
      <c r="D457" s="32">
        <v>115.5</v>
      </c>
      <c r="E457" s="29" t="s">
        <v>624</v>
      </c>
      <c r="F457" s="124"/>
      <c r="G457" s="102"/>
    </row>
    <row r="458" spans="1:7" ht="15">
      <c r="A458" s="29" t="s">
        <v>550</v>
      </c>
      <c r="B458" s="29" t="s">
        <v>746</v>
      </c>
      <c r="C458" s="29" t="s">
        <v>31</v>
      </c>
      <c r="D458" s="32">
        <v>199.5</v>
      </c>
      <c r="E458" s="29" t="s">
        <v>624</v>
      </c>
      <c r="F458" s="124"/>
      <c r="G458" s="102"/>
    </row>
    <row r="459" spans="1:7" ht="15">
      <c r="A459" s="29" t="s">
        <v>554</v>
      </c>
      <c r="B459" s="29" t="s">
        <v>747</v>
      </c>
      <c r="C459" s="29" t="s">
        <v>31</v>
      </c>
      <c r="D459" s="32">
        <v>249</v>
      </c>
      <c r="E459" s="29" t="s">
        <v>624</v>
      </c>
      <c r="F459" s="124"/>
      <c r="G459" s="102"/>
    </row>
    <row r="460" spans="1:7" ht="15">
      <c r="A460" s="29" t="s">
        <v>496</v>
      </c>
      <c r="B460" s="29" t="s">
        <v>748</v>
      </c>
      <c r="C460" s="29" t="s">
        <v>31</v>
      </c>
      <c r="D460" s="32">
        <v>84</v>
      </c>
      <c r="E460" s="29" t="s">
        <v>624</v>
      </c>
      <c r="F460" s="124"/>
      <c r="G460" s="102"/>
    </row>
    <row r="461" spans="1:7" ht="15">
      <c r="A461" s="29" t="s">
        <v>675</v>
      </c>
      <c r="B461" s="29" t="s">
        <v>660</v>
      </c>
      <c r="C461" s="29" t="s">
        <v>31</v>
      </c>
      <c r="D461" s="32">
        <v>150</v>
      </c>
      <c r="E461" s="29" t="s">
        <v>624</v>
      </c>
      <c r="F461" s="124"/>
      <c r="G461" s="102"/>
    </row>
    <row r="462" spans="1:7" ht="15">
      <c r="A462" s="29" t="s">
        <v>555</v>
      </c>
      <c r="B462" s="29" t="s">
        <v>749</v>
      </c>
      <c r="C462" s="29" t="s">
        <v>31</v>
      </c>
      <c r="D462" s="32">
        <v>34.3</v>
      </c>
      <c r="E462" s="29" t="s">
        <v>624</v>
      </c>
      <c r="F462" s="124"/>
      <c r="G462" s="102"/>
    </row>
    <row r="463" spans="1:7" ht="15">
      <c r="A463" s="29" t="s">
        <v>567</v>
      </c>
      <c r="B463" s="29" t="s">
        <v>750</v>
      </c>
      <c r="C463" s="29" t="s">
        <v>31</v>
      </c>
      <c r="D463" s="32">
        <v>101.2</v>
      </c>
      <c r="E463" s="29" t="s">
        <v>624</v>
      </c>
      <c r="F463" s="124"/>
      <c r="G463" s="102"/>
    </row>
    <row r="464" spans="1:7" ht="15">
      <c r="A464" s="29" t="s">
        <v>505</v>
      </c>
      <c r="B464" s="29" t="s">
        <v>751</v>
      </c>
      <c r="C464" s="29" t="s">
        <v>31</v>
      </c>
      <c r="D464" s="32">
        <v>74.2</v>
      </c>
      <c r="E464" s="29" t="s">
        <v>624</v>
      </c>
      <c r="F464" s="124"/>
      <c r="G464" s="102"/>
    </row>
    <row r="465" spans="1:7" ht="15">
      <c r="A465" s="29" t="s">
        <v>500</v>
      </c>
      <c r="B465" s="29" t="s">
        <v>752</v>
      </c>
      <c r="C465" s="29" t="s">
        <v>31</v>
      </c>
      <c r="D465" s="32">
        <v>120</v>
      </c>
      <c r="E465" s="29" t="s">
        <v>624</v>
      </c>
      <c r="F465" s="124"/>
      <c r="G465" s="102"/>
    </row>
    <row r="466" spans="1:7" ht="15">
      <c r="A466" s="29" t="s">
        <v>493</v>
      </c>
      <c r="B466" s="29" t="s">
        <v>753</v>
      </c>
      <c r="C466" s="29" t="s">
        <v>31</v>
      </c>
      <c r="D466" s="32">
        <v>97.5</v>
      </c>
      <c r="E466" s="29" t="s">
        <v>624</v>
      </c>
      <c r="F466" s="124"/>
      <c r="G466" s="102"/>
    </row>
    <row r="467" spans="1:7" ht="15">
      <c r="A467" s="29" t="s">
        <v>495</v>
      </c>
      <c r="B467" s="29" t="s">
        <v>754</v>
      </c>
      <c r="C467" s="29" t="s">
        <v>31</v>
      </c>
      <c r="D467" s="32">
        <v>15.9</v>
      </c>
      <c r="E467" s="29" t="s">
        <v>624</v>
      </c>
      <c r="F467" s="124"/>
      <c r="G467" s="102"/>
    </row>
    <row r="468" spans="1:7" ht="15">
      <c r="A468" s="29" t="s">
        <v>556</v>
      </c>
      <c r="B468" s="29" t="s">
        <v>755</v>
      </c>
      <c r="C468" s="29" t="s">
        <v>31</v>
      </c>
      <c r="D468" s="32">
        <v>28.5</v>
      </c>
      <c r="E468" s="29" t="s">
        <v>624</v>
      </c>
      <c r="F468" s="124"/>
      <c r="G468" s="102"/>
    </row>
    <row r="469" spans="1:7" ht="15">
      <c r="A469" s="29" t="s">
        <v>557</v>
      </c>
      <c r="B469" s="29" t="s">
        <v>755</v>
      </c>
      <c r="C469" s="29" t="s">
        <v>31</v>
      </c>
      <c r="D469" s="32">
        <v>100.5</v>
      </c>
      <c r="E469" s="29" t="s">
        <v>624</v>
      </c>
      <c r="F469" s="124"/>
      <c r="G469" s="102"/>
    </row>
    <row r="470" spans="1:7" ht="15">
      <c r="A470" s="29" t="s">
        <v>560</v>
      </c>
      <c r="B470" s="29" t="s">
        <v>756</v>
      </c>
      <c r="C470" s="29" t="s">
        <v>31</v>
      </c>
      <c r="D470" s="32">
        <v>117.8</v>
      </c>
      <c r="E470" s="29" t="s">
        <v>624</v>
      </c>
      <c r="F470" s="124"/>
      <c r="G470" s="102"/>
    </row>
    <row r="471" spans="1:7" ht="15">
      <c r="A471" s="29" t="s">
        <v>559</v>
      </c>
      <c r="B471" s="29" t="s">
        <v>757</v>
      </c>
      <c r="C471" s="29" t="s">
        <v>31</v>
      </c>
      <c r="D471" s="32">
        <v>103.7</v>
      </c>
      <c r="E471" s="29" t="s">
        <v>624</v>
      </c>
      <c r="F471" s="124"/>
      <c r="G471" s="102"/>
    </row>
    <row r="472" spans="1:7" ht="15">
      <c r="A472" s="29" t="s">
        <v>558</v>
      </c>
      <c r="B472" s="29" t="s">
        <v>758</v>
      </c>
      <c r="C472" s="29" t="s">
        <v>31</v>
      </c>
      <c r="D472" s="32">
        <v>79.2</v>
      </c>
      <c r="E472" s="29" t="s">
        <v>624</v>
      </c>
      <c r="F472" s="124"/>
      <c r="G472" s="102"/>
    </row>
    <row r="473" spans="1:7" ht="15">
      <c r="A473" s="29" t="s">
        <v>492</v>
      </c>
      <c r="B473" s="29" t="s">
        <v>759</v>
      </c>
      <c r="C473" s="29" t="s">
        <v>31</v>
      </c>
      <c r="D473" s="32">
        <v>36.6</v>
      </c>
      <c r="E473" s="29" t="s">
        <v>624</v>
      </c>
      <c r="F473" s="124"/>
      <c r="G473" s="102"/>
    </row>
    <row r="474" spans="1:7" ht="15">
      <c r="A474" s="29" t="s">
        <v>563</v>
      </c>
      <c r="B474" s="29" t="s">
        <v>760</v>
      </c>
      <c r="C474" s="29" t="s">
        <v>31</v>
      </c>
      <c r="D474" s="32">
        <v>209</v>
      </c>
      <c r="E474" s="29" t="s">
        <v>624</v>
      </c>
      <c r="F474" s="124"/>
      <c r="G474" s="102"/>
    </row>
    <row r="475" spans="1:7" ht="15">
      <c r="A475" s="29" t="s">
        <v>564</v>
      </c>
      <c r="B475" s="29" t="s">
        <v>761</v>
      </c>
      <c r="C475" s="29" t="s">
        <v>31</v>
      </c>
      <c r="D475" s="32">
        <v>150</v>
      </c>
      <c r="E475" s="29" t="s">
        <v>624</v>
      </c>
      <c r="F475" s="124"/>
      <c r="G475" s="102"/>
    </row>
    <row r="476" spans="1:7" ht="15">
      <c r="A476" s="29" t="s">
        <v>512</v>
      </c>
      <c r="B476" s="29" t="s">
        <v>762</v>
      </c>
      <c r="C476" s="29" t="s">
        <v>31</v>
      </c>
      <c r="D476" s="32">
        <v>117.5</v>
      </c>
      <c r="E476" s="29" t="s">
        <v>624</v>
      </c>
      <c r="F476" s="124"/>
      <c r="G476" s="102"/>
    </row>
    <row r="477" spans="1:7" ht="15">
      <c r="A477" s="29" t="s">
        <v>513</v>
      </c>
      <c r="B477" s="29" t="s">
        <v>762</v>
      </c>
      <c r="C477" s="29" t="s">
        <v>31</v>
      </c>
      <c r="D477" s="32">
        <v>107.5</v>
      </c>
      <c r="E477" s="29" t="s">
        <v>624</v>
      </c>
      <c r="F477" s="124"/>
      <c r="G477" s="102"/>
    </row>
    <row r="478" spans="1:7" ht="15">
      <c r="A478" s="29" t="s">
        <v>504</v>
      </c>
      <c r="B478" s="29" t="s">
        <v>763</v>
      </c>
      <c r="C478" s="29" t="s">
        <v>31</v>
      </c>
      <c r="D478" s="32">
        <v>169.5</v>
      </c>
      <c r="E478" s="29" t="s">
        <v>624</v>
      </c>
      <c r="F478" s="124"/>
      <c r="G478" s="102"/>
    </row>
    <row r="479" spans="1:7" ht="15">
      <c r="A479" s="29" t="s">
        <v>516</v>
      </c>
      <c r="B479" s="29" t="s">
        <v>764</v>
      </c>
      <c r="C479" s="29" t="s">
        <v>31</v>
      </c>
      <c r="D479" s="32">
        <v>57</v>
      </c>
      <c r="E479" s="29" t="s">
        <v>624</v>
      </c>
      <c r="F479" s="124"/>
      <c r="G479" s="102"/>
    </row>
    <row r="480" spans="1:7" ht="15">
      <c r="A480" s="29" t="s">
        <v>519</v>
      </c>
      <c r="B480" s="29" t="s">
        <v>765</v>
      </c>
      <c r="C480" s="29" t="s">
        <v>31</v>
      </c>
      <c r="D480" s="32">
        <v>112.5</v>
      </c>
      <c r="E480" s="29" t="s">
        <v>624</v>
      </c>
      <c r="F480" s="124"/>
      <c r="G480" s="102"/>
    </row>
    <row r="481" spans="1:7" ht="15">
      <c r="A481" s="29" t="s">
        <v>508</v>
      </c>
      <c r="B481" s="29" t="s">
        <v>766</v>
      </c>
      <c r="C481" s="29" t="s">
        <v>31</v>
      </c>
      <c r="D481" s="32">
        <v>82.5</v>
      </c>
      <c r="E481" s="29" t="s">
        <v>624</v>
      </c>
      <c r="F481" s="124"/>
      <c r="G481" s="102"/>
    </row>
    <row r="482" spans="1:7" ht="15">
      <c r="A482" s="29" t="s">
        <v>509</v>
      </c>
      <c r="B482" s="29" t="s">
        <v>767</v>
      </c>
      <c r="C482" s="29" t="s">
        <v>31</v>
      </c>
      <c r="D482" s="32">
        <v>77.2</v>
      </c>
      <c r="E482" s="29" t="s">
        <v>624</v>
      </c>
      <c r="F482" s="124"/>
      <c r="G482" s="102"/>
    </row>
    <row r="483" spans="1:7" ht="15">
      <c r="A483" s="29" t="s">
        <v>532</v>
      </c>
      <c r="B483" s="29" t="s">
        <v>768</v>
      </c>
      <c r="C483" s="29" t="s">
        <v>31</v>
      </c>
      <c r="D483" s="32">
        <v>200.1</v>
      </c>
      <c r="E483" s="29" t="s">
        <v>769</v>
      </c>
      <c r="F483" s="124"/>
      <c r="G483" s="102"/>
    </row>
    <row r="484" spans="1:7" ht="15">
      <c r="A484" s="29" t="s">
        <v>625</v>
      </c>
      <c r="B484" s="29" t="s">
        <v>770</v>
      </c>
      <c r="C484" s="29" t="s">
        <v>31</v>
      </c>
      <c r="D484" s="32">
        <v>9</v>
      </c>
      <c r="E484" s="29" t="s">
        <v>769</v>
      </c>
      <c r="F484" s="124"/>
      <c r="G484" s="102"/>
    </row>
    <row r="485" spans="1:7" ht="15">
      <c r="A485" s="29" t="s">
        <v>678</v>
      </c>
      <c r="B485" s="29" t="s">
        <v>671</v>
      </c>
      <c r="C485" s="29" t="s">
        <v>31</v>
      </c>
      <c r="D485" s="32">
        <v>201.6</v>
      </c>
      <c r="E485" s="29" t="s">
        <v>769</v>
      </c>
      <c r="F485" s="124"/>
      <c r="G485" s="102"/>
    </row>
    <row r="486" spans="1:7" ht="15">
      <c r="A486" s="29" t="s">
        <v>679</v>
      </c>
      <c r="B486" s="29" t="s">
        <v>672</v>
      </c>
      <c r="C486" s="29" t="s">
        <v>31</v>
      </c>
      <c r="D486" s="32">
        <v>200.1</v>
      </c>
      <c r="E486" s="29" t="s">
        <v>769</v>
      </c>
      <c r="F486" s="124"/>
      <c r="G486" s="102"/>
    </row>
    <row r="487" spans="1:7" ht="15">
      <c r="A487" s="29" t="s">
        <v>547</v>
      </c>
      <c r="B487" s="29" t="s">
        <v>771</v>
      </c>
      <c r="C487" s="29" t="s">
        <v>31</v>
      </c>
      <c r="D487" s="32">
        <v>179.9</v>
      </c>
      <c r="E487" s="29" t="s">
        <v>769</v>
      </c>
      <c r="F487" s="124"/>
      <c r="G487" s="102"/>
    </row>
    <row r="488" spans="1:7" ht="15">
      <c r="A488" s="29" t="s">
        <v>551</v>
      </c>
      <c r="B488" s="29" t="s">
        <v>772</v>
      </c>
      <c r="C488" s="29" t="s">
        <v>31</v>
      </c>
      <c r="D488" s="32">
        <v>160.8</v>
      </c>
      <c r="E488" s="29" t="s">
        <v>769</v>
      </c>
      <c r="F488" s="124"/>
      <c r="G488" s="102"/>
    </row>
    <row r="489" spans="1:7" ht="15">
      <c r="A489" s="29" t="s">
        <v>552</v>
      </c>
      <c r="B489" s="29" t="s">
        <v>772</v>
      </c>
      <c r="C489" s="29" t="s">
        <v>31</v>
      </c>
      <c r="D489" s="32">
        <v>141.6</v>
      </c>
      <c r="E489" s="29" t="s">
        <v>769</v>
      </c>
      <c r="F489" s="124"/>
      <c r="G489" s="102"/>
    </row>
    <row r="490" spans="1:7" ht="15">
      <c r="A490" s="29" t="s">
        <v>553</v>
      </c>
      <c r="B490" s="28" t="s">
        <v>772</v>
      </c>
      <c r="C490" s="29" t="s">
        <v>31</v>
      </c>
      <c r="D490" s="32">
        <v>100.8</v>
      </c>
      <c r="E490" s="29" t="s">
        <v>769</v>
      </c>
      <c r="F490" s="124"/>
      <c r="G490" s="102"/>
    </row>
    <row r="491" spans="1:7" ht="15">
      <c r="A491" s="29" t="s">
        <v>30</v>
      </c>
      <c r="B491" s="29" t="s">
        <v>773</v>
      </c>
      <c r="C491" s="29" t="s">
        <v>31</v>
      </c>
      <c r="D491" s="32">
        <v>103</v>
      </c>
      <c r="E491" s="29" t="s">
        <v>769</v>
      </c>
      <c r="F491" s="124"/>
      <c r="G491" s="102"/>
    </row>
    <row r="492" spans="1:7" ht="15">
      <c r="A492" s="29" t="s">
        <v>32</v>
      </c>
      <c r="B492" s="29" t="s">
        <v>773</v>
      </c>
      <c r="C492" s="29" t="s">
        <v>31</v>
      </c>
      <c r="D492" s="32">
        <v>103</v>
      </c>
      <c r="E492" s="29" t="s">
        <v>769</v>
      </c>
      <c r="F492" s="124"/>
      <c r="G492" s="102"/>
    </row>
    <row r="493" spans="1:7" ht="15">
      <c r="A493" s="29" t="s">
        <v>561</v>
      </c>
      <c r="B493" s="29" t="s">
        <v>774</v>
      </c>
      <c r="C493" s="29" t="s">
        <v>31</v>
      </c>
      <c r="D493" s="32">
        <v>141.6</v>
      </c>
      <c r="E493" s="29" t="s">
        <v>769</v>
      </c>
      <c r="F493" s="124"/>
      <c r="G493" s="102"/>
    </row>
    <row r="494" spans="1:7" ht="15">
      <c r="A494" s="29" t="s">
        <v>562</v>
      </c>
      <c r="B494" s="29" t="s">
        <v>775</v>
      </c>
      <c r="C494" s="29" t="s">
        <v>31</v>
      </c>
      <c r="D494" s="32">
        <v>141.6</v>
      </c>
      <c r="E494" s="29" t="s">
        <v>769</v>
      </c>
      <c r="F494" s="124"/>
      <c r="G494" s="102"/>
    </row>
    <row r="495" spans="2:7" ht="15">
      <c r="B495" s="9" t="s">
        <v>633</v>
      </c>
      <c r="D495" s="82">
        <f>SUM(D395:D494)</f>
        <v>11065.900000000001</v>
      </c>
      <c r="F495" s="124"/>
      <c r="G495" s="102"/>
    </row>
    <row r="496" spans="2:7" ht="15">
      <c r="B496" s="9"/>
      <c r="D496" s="82"/>
      <c r="F496" s="124"/>
      <c r="G496" s="102"/>
    </row>
    <row r="497" spans="1:7" ht="15">
      <c r="A497" s="29" t="s">
        <v>792</v>
      </c>
      <c r="B497" s="29" t="s">
        <v>793</v>
      </c>
      <c r="C497" s="29" t="s">
        <v>31</v>
      </c>
      <c r="D497" s="29">
        <v>148.6</v>
      </c>
      <c r="E497" s="29" t="s">
        <v>620</v>
      </c>
      <c r="F497" s="124"/>
      <c r="G497" s="102"/>
    </row>
    <row r="498" spans="4:7" ht="15">
      <c r="D498" s="32"/>
      <c r="F498" s="124"/>
      <c r="G498" s="102"/>
    </row>
    <row r="499" spans="4:7" ht="15">
      <c r="D499" s="32"/>
      <c r="F499" s="124"/>
      <c r="G499" s="102"/>
    </row>
    <row r="500" spans="4:7" ht="15">
      <c r="D500" s="32"/>
      <c r="F500" s="124"/>
      <c r="G500" s="102"/>
    </row>
    <row r="501" spans="2:7" ht="15">
      <c r="B501" s="9" t="s">
        <v>666</v>
      </c>
      <c r="D501" s="82">
        <f>SUM(D497:D500)</f>
        <v>148.6</v>
      </c>
      <c r="F501" s="124"/>
      <c r="G501" s="102"/>
    </row>
    <row r="502" spans="2:7" ht="15">
      <c r="B502" s="9"/>
      <c r="D502" s="82"/>
      <c r="F502" s="124"/>
      <c r="G502" s="102"/>
    </row>
    <row r="503" spans="4:7" ht="15">
      <c r="D503" s="32"/>
      <c r="E503" s="29" t="s">
        <v>777</v>
      </c>
      <c r="F503" s="124"/>
      <c r="G503" s="102"/>
    </row>
    <row r="504" spans="4:7" ht="15">
      <c r="D504" s="32"/>
      <c r="F504" s="124"/>
      <c r="G504" s="102"/>
    </row>
    <row r="505" spans="4:7" ht="15">
      <c r="D505" s="32"/>
      <c r="F505" s="124"/>
      <c r="G505" s="102"/>
    </row>
    <row r="506" spans="4:7" ht="15">
      <c r="D506" s="32"/>
      <c r="F506" s="124"/>
      <c r="G506" s="102"/>
    </row>
    <row r="507" spans="4:7" ht="15">
      <c r="D507" s="32"/>
      <c r="F507" s="124"/>
      <c r="G507" s="102"/>
    </row>
    <row r="508" spans="4:7" ht="15">
      <c r="D508" s="32"/>
      <c r="F508" s="124"/>
      <c r="G508" s="102"/>
    </row>
    <row r="509" spans="4:7" ht="15">
      <c r="D509" s="32"/>
      <c r="F509" s="124"/>
      <c r="G509" s="102"/>
    </row>
    <row r="510" spans="4:7" ht="15">
      <c r="D510" s="32"/>
      <c r="F510" s="124"/>
      <c r="G510" s="102"/>
    </row>
    <row r="511" spans="4:7" ht="15">
      <c r="D511" s="32"/>
      <c r="F511" s="124"/>
      <c r="G511" s="102"/>
    </row>
    <row r="512" spans="4:7" ht="15">
      <c r="D512" s="32"/>
      <c r="F512" s="124"/>
      <c r="G512" s="102"/>
    </row>
    <row r="513" spans="4:7" ht="15">
      <c r="D513" s="32"/>
      <c r="F513" s="124"/>
      <c r="G513" s="102"/>
    </row>
    <row r="514" spans="4:7" ht="15">
      <c r="D514" s="32"/>
      <c r="F514" s="124"/>
      <c r="G514" s="102"/>
    </row>
    <row r="515" spans="4:7" ht="15">
      <c r="D515" s="32"/>
      <c r="F515" s="124"/>
      <c r="G515" s="102"/>
    </row>
    <row r="516" spans="4:7" ht="15">
      <c r="D516" s="32"/>
      <c r="F516" s="124"/>
      <c r="G516" s="102"/>
    </row>
    <row r="517" spans="4:7" ht="15">
      <c r="D517" s="32"/>
      <c r="F517" s="124"/>
      <c r="G517" s="102"/>
    </row>
    <row r="518" spans="4:7" ht="15">
      <c r="D518" s="32"/>
      <c r="F518" s="124"/>
      <c r="G518" s="102"/>
    </row>
    <row r="519" spans="4:7" ht="15">
      <c r="D519" s="32"/>
      <c r="F519" s="124"/>
      <c r="G519" s="102"/>
    </row>
    <row r="520" spans="4:7" ht="15">
      <c r="D520" s="32"/>
      <c r="F520" s="124"/>
      <c r="G520" s="102"/>
    </row>
    <row r="521" spans="4:7" ht="15">
      <c r="D521" s="32"/>
      <c r="F521" s="124"/>
      <c r="G521" s="102"/>
    </row>
    <row r="522" spans="4:7" ht="15">
      <c r="D522" s="32"/>
      <c r="F522" s="124"/>
      <c r="G522" s="102"/>
    </row>
    <row r="523" spans="4:7" ht="15">
      <c r="D523" s="32"/>
      <c r="F523" s="82"/>
      <c r="G523" s="102"/>
    </row>
    <row r="524" spans="4:7" ht="15">
      <c r="D524" s="32"/>
      <c r="G524" s="102"/>
    </row>
    <row r="525" spans="4:7" ht="15">
      <c r="D525" s="32"/>
      <c r="F525" s="123"/>
      <c r="G525" s="82"/>
    </row>
    <row r="526" spans="4:7" ht="15">
      <c r="D526" s="32"/>
      <c r="G526" s="82"/>
    </row>
    <row r="527" spans="4:7" ht="15">
      <c r="D527" s="32"/>
      <c r="G527" s="102"/>
    </row>
    <row r="528" spans="4:7" ht="15">
      <c r="D528" s="32"/>
      <c r="G528" s="102"/>
    </row>
    <row r="529" spans="4:7" ht="15">
      <c r="D529" s="32"/>
      <c r="G529" s="102"/>
    </row>
    <row r="530" spans="4:7" ht="15">
      <c r="D530" s="32"/>
      <c r="G530" s="102"/>
    </row>
    <row r="531" spans="4:7" ht="15">
      <c r="D531" s="32"/>
      <c r="G531" s="82"/>
    </row>
    <row r="532" spans="4:7" ht="15">
      <c r="D532" s="32"/>
      <c r="G532" s="82"/>
    </row>
    <row r="534" ht="15">
      <c r="D534" s="32"/>
    </row>
    <row r="535" ht="15">
      <c r="D535" s="32"/>
    </row>
    <row r="536" ht="15">
      <c r="D536" s="32"/>
    </row>
    <row r="537" ht="15">
      <c r="D537" s="32"/>
    </row>
    <row r="538" ht="15">
      <c r="D538" s="32"/>
    </row>
    <row r="539" ht="15">
      <c r="D539" s="32"/>
    </row>
    <row r="540" ht="15">
      <c r="D540" s="32"/>
    </row>
    <row r="541" ht="15">
      <c r="D541" s="32"/>
    </row>
    <row r="542" ht="15">
      <c r="D542" s="32"/>
    </row>
    <row r="543" ht="15">
      <c r="D543" s="32"/>
    </row>
    <row r="544" ht="15">
      <c r="D544" s="32"/>
    </row>
    <row r="545" ht="15">
      <c r="D545" s="32"/>
    </row>
    <row r="546" ht="15">
      <c r="D546" s="32"/>
    </row>
    <row r="547" ht="15">
      <c r="D547" s="32"/>
    </row>
    <row r="548" ht="15">
      <c r="D548" s="32"/>
    </row>
    <row r="549" ht="15">
      <c r="D549" s="32"/>
    </row>
    <row r="550" ht="15">
      <c r="D550" s="32"/>
    </row>
    <row r="551" ht="15">
      <c r="D551" s="32"/>
    </row>
    <row r="552" ht="15">
      <c r="D552" s="32"/>
    </row>
    <row r="553" ht="15">
      <c r="D553" s="32"/>
    </row>
    <row r="554" ht="15">
      <c r="D554" s="32"/>
    </row>
    <row r="555" ht="15">
      <c r="D555" s="32"/>
    </row>
    <row r="556" ht="15">
      <c r="D556" s="32"/>
    </row>
    <row r="557" ht="15">
      <c r="D557" s="32"/>
    </row>
    <row r="558" ht="15">
      <c r="D558" s="32"/>
    </row>
    <row r="559" ht="15">
      <c r="D559" s="32"/>
    </row>
    <row r="560" ht="15">
      <c r="D560" s="32"/>
    </row>
    <row r="561" ht="15">
      <c r="D561" s="32"/>
    </row>
    <row r="562" ht="15">
      <c r="D562" s="32"/>
    </row>
    <row r="563" ht="15">
      <c r="D563" s="32"/>
    </row>
    <row r="564" ht="15">
      <c r="D564" s="32"/>
    </row>
    <row r="565" ht="15">
      <c r="D565" s="32"/>
    </row>
    <row r="566" ht="15">
      <c r="D566" s="32"/>
    </row>
    <row r="567" ht="15">
      <c r="D567" s="32"/>
    </row>
    <row r="568" ht="15">
      <c r="D568" s="32"/>
    </row>
    <row r="569" ht="15">
      <c r="D569" s="32"/>
    </row>
    <row r="570" ht="15">
      <c r="D570" s="32"/>
    </row>
    <row r="571" ht="15">
      <c r="D571" s="32"/>
    </row>
    <row r="572" ht="15">
      <c r="D572" s="32"/>
    </row>
    <row r="573" ht="15">
      <c r="D573" s="32"/>
    </row>
    <row r="574" ht="15">
      <c r="D574" s="32"/>
    </row>
    <row r="575" ht="15">
      <c r="D575" s="32"/>
    </row>
    <row r="576" ht="15">
      <c r="D576" s="32"/>
    </row>
    <row r="577" ht="15">
      <c r="D577" s="32"/>
    </row>
    <row r="578" ht="15">
      <c r="D578" s="32"/>
    </row>
    <row r="579" ht="15">
      <c r="D579" s="32"/>
    </row>
    <row r="580" ht="15">
      <c r="D580" s="32"/>
    </row>
    <row r="581" ht="15">
      <c r="D581" s="32"/>
    </row>
    <row r="582" ht="15">
      <c r="D582" s="32"/>
    </row>
    <row r="583" ht="15">
      <c r="D583" s="32"/>
    </row>
    <row r="584" ht="15">
      <c r="D584" s="32"/>
    </row>
    <row r="585" ht="15">
      <c r="D585" s="32"/>
    </row>
    <row r="586" ht="15">
      <c r="D586" s="32"/>
    </row>
    <row r="587" ht="15">
      <c r="D587" s="32"/>
    </row>
    <row r="588" ht="15">
      <c r="D588" s="32"/>
    </row>
    <row r="589" ht="15">
      <c r="D589" s="32"/>
    </row>
    <row r="590" ht="15">
      <c r="D590" s="32"/>
    </row>
    <row r="591" ht="15">
      <c r="D591" s="32"/>
    </row>
    <row r="592" ht="15">
      <c r="D592" s="32"/>
    </row>
    <row r="593" ht="15">
      <c r="D593" s="32"/>
    </row>
    <row r="594" ht="15">
      <c r="D594" s="32"/>
    </row>
    <row r="595" ht="15">
      <c r="D595" s="32"/>
    </row>
    <row r="596" ht="15">
      <c r="D596" s="32"/>
    </row>
    <row r="597" ht="15">
      <c r="D597" s="32"/>
    </row>
    <row r="598" ht="15">
      <c r="D598" s="32"/>
    </row>
    <row r="599" ht="15">
      <c r="D599" s="32"/>
    </row>
    <row r="600" ht="15">
      <c r="D600" s="32"/>
    </row>
    <row r="601" ht="15">
      <c r="D601" s="32"/>
    </row>
    <row r="602" ht="15">
      <c r="D602" s="32"/>
    </row>
    <row r="603" ht="15">
      <c r="D603" s="32"/>
    </row>
    <row r="604" ht="15">
      <c r="D604" s="32"/>
    </row>
    <row r="605" ht="15">
      <c r="D605" s="32"/>
    </row>
    <row r="606" ht="15">
      <c r="D606" s="32"/>
    </row>
    <row r="607" ht="15">
      <c r="D607" s="32"/>
    </row>
    <row r="608" ht="15">
      <c r="D608" s="32"/>
    </row>
    <row r="609" ht="15">
      <c r="D609" s="32"/>
    </row>
    <row r="610" ht="15">
      <c r="D610" s="32"/>
    </row>
    <row r="611" ht="15">
      <c r="D611" s="32"/>
    </row>
    <row r="612" ht="15">
      <c r="D612" s="32"/>
    </row>
    <row r="613" ht="15">
      <c r="D613" s="32"/>
    </row>
    <row r="614" ht="15">
      <c r="D614" s="32"/>
    </row>
    <row r="615" ht="15">
      <c r="D615" s="32"/>
    </row>
    <row r="616" ht="15">
      <c r="D616" s="32"/>
    </row>
    <row r="617" ht="15">
      <c r="D617" s="32"/>
    </row>
    <row r="618" ht="15">
      <c r="D618" s="32"/>
    </row>
    <row r="619" ht="15">
      <c r="D619" s="32"/>
    </row>
    <row r="620" ht="15">
      <c r="D620" s="32"/>
    </row>
    <row r="621" ht="15">
      <c r="D621" s="32"/>
    </row>
    <row r="622" ht="15">
      <c r="D622" s="32"/>
    </row>
    <row r="623" ht="15">
      <c r="D623" s="32"/>
    </row>
    <row r="624" ht="15">
      <c r="D624" s="32"/>
    </row>
    <row r="625" ht="15">
      <c r="D625" s="32"/>
    </row>
    <row r="626" ht="15">
      <c r="D626" s="32"/>
    </row>
    <row r="627" ht="15">
      <c r="D627" s="32"/>
    </row>
    <row r="628" ht="15">
      <c r="D628" s="32"/>
    </row>
    <row r="629" ht="15">
      <c r="D629" s="32"/>
    </row>
    <row r="630" ht="15">
      <c r="D630" s="32"/>
    </row>
    <row r="631" ht="15">
      <c r="D631" s="32"/>
    </row>
    <row r="632" ht="15">
      <c r="D632" s="32"/>
    </row>
    <row r="633" ht="15">
      <c r="D633" s="32"/>
    </row>
    <row r="634" ht="15">
      <c r="D634" s="32"/>
    </row>
    <row r="635" ht="15">
      <c r="D635" s="32"/>
    </row>
    <row r="636" ht="15">
      <c r="D636" s="32"/>
    </row>
    <row r="637" ht="15">
      <c r="D637" s="32"/>
    </row>
    <row r="638" ht="15">
      <c r="D638" s="32"/>
    </row>
    <row r="639" ht="15">
      <c r="D639" s="32"/>
    </row>
    <row r="640" ht="15">
      <c r="D640" s="32"/>
    </row>
    <row r="641" ht="15">
      <c r="D641" s="32"/>
    </row>
    <row r="642" ht="15">
      <c r="D642" s="32"/>
    </row>
    <row r="643" ht="15">
      <c r="D643" s="32"/>
    </row>
    <row r="644" ht="15">
      <c r="D644" s="32"/>
    </row>
    <row r="645" ht="15">
      <c r="D645" s="32"/>
    </row>
    <row r="646" ht="15">
      <c r="D646" s="32"/>
    </row>
    <row r="647" ht="15">
      <c r="D647" s="32"/>
    </row>
    <row r="648" ht="15">
      <c r="D648" s="32"/>
    </row>
    <row r="649" ht="15">
      <c r="D649" s="32"/>
    </row>
    <row r="650" ht="15">
      <c r="D650" s="32"/>
    </row>
    <row r="651" ht="15">
      <c r="D651" s="32"/>
    </row>
    <row r="652" ht="15">
      <c r="D652" s="32"/>
    </row>
    <row r="653" ht="15">
      <c r="D653" s="32"/>
    </row>
    <row r="654" ht="15">
      <c r="D654" s="32"/>
    </row>
    <row r="655" ht="15">
      <c r="D655" s="32"/>
    </row>
    <row r="656" ht="15">
      <c r="D656" s="32"/>
    </row>
    <row r="657" ht="15">
      <c r="D657" s="32"/>
    </row>
    <row r="658" ht="15">
      <c r="D658" s="32"/>
    </row>
    <row r="659" ht="15">
      <c r="D659" s="32"/>
    </row>
    <row r="660" ht="15">
      <c r="D660" s="32"/>
    </row>
    <row r="661" ht="15">
      <c r="D661" s="32"/>
    </row>
    <row r="662" ht="15">
      <c r="D662" s="32"/>
    </row>
    <row r="663" ht="15">
      <c r="D663" s="32"/>
    </row>
    <row r="664" ht="15">
      <c r="D664" s="32"/>
    </row>
    <row r="665" ht="15">
      <c r="D665" s="32"/>
    </row>
    <row r="666" ht="15">
      <c r="D666" s="32"/>
    </row>
    <row r="667" ht="15">
      <c r="D667" s="32"/>
    </row>
    <row r="668" ht="15">
      <c r="D668" s="32"/>
    </row>
    <row r="669" ht="15">
      <c r="D669" s="32"/>
    </row>
    <row r="670" ht="15">
      <c r="D670" s="32"/>
    </row>
    <row r="671" ht="15">
      <c r="D671" s="32"/>
    </row>
    <row r="672" ht="15">
      <c r="D672" s="32"/>
    </row>
    <row r="673" ht="15">
      <c r="D673" s="32"/>
    </row>
    <row r="674" ht="15">
      <c r="D674" s="32"/>
    </row>
    <row r="675" ht="15">
      <c r="D675" s="32"/>
    </row>
    <row r="676" ht="15">
      <c r="D676" s="32"/>
    </row>
    <row r="677" ht="15">
      <c r="D677" s="32"/>
    </row>
    <row r="678" ht="15">
      <c r="D678" s="32"/>
    </row>
    <row r="679" ht="15">
      <c r="D679" s="32"/>
    </row>
    <row r="680" ht="15">
      <c r="D680" s="32"/>
    </row>
    <row r="681" ht="15">
      <c r="D681" s="32"/>
    </row>
    <row r="682" ht="15">
      <c r="D682" s="32"/>
    </row>
    <row r="683" ht="15">
      <c r="D683" s="32"/>
    </row>
    <row r="684" ht="15">
      <c r="D684" s="32"/>
    </row>
    <row r="685" ht="15">
      <c r="D685" s="32"/>
    </row>
    <row r="686" ht="15">
      <c r="D686" s="32"/>
    </row>
    <row r="687" ht="15">
      <c r="D687" s="32"/>
    </row>
    <row r="688" ht="15">
      <c r="D688" s="32"/>
    </row>
    <row r="689" ht="15">
      <c r="D689" s="32"/>
    </row>
    <row r="690" ht="15">
      <c r="D690" s="32"/>
    </row>
    <row r="691" ht="15">
      <c r="D691" s="32"/>
    </row>
    <row r="692" ht="15">
      <c r="D692" s="32"/>
    </row>
    <row r="693" ht="15">
      <c r="D693" s="32"/>
    </row>
    <row r="694" ht="15">
      <c r="D694" s="32"/>
    </row>
    <row r="695" ht="15">
      <c r="D695" s="32"/>
    </row>
    <row r="696" ht="15">
      <c r="D696" s="32"/>
    </row>
    <row r="697" ht="15">
      <c r="D697" s="32"/>
    </row>
    <row r="698" ht="15">
      <c r="D698" s="32"/>
    </row>
    <row r="699" ht="15">
      <c r="D699" s="32"/>
    </row>
    <row r="700" ht="15">
      <c r="D700" s="32"/>
    </row>
    <row r="701" ht="15">
      <c r="D701" s="32"/>
    </row>
    <row r="702" ht="15">
      <c r="D702" s="32"/>
    </row>
    <row r="703" ht="15">
      <c r="D703" s="32"/>
    </row>
    <row r="704" ht="15">
      <c r="D704" s="32"/>
    </row>
    <row r="705" ht="15">
      <c r="D705" s="32"/>
    </row>
    <row r="706" ht="15">
      <c r="D706" s="32"/>
    </row>
    <row r="707" ht="15">
      <c r="D707" s="32"/>
    </row>
    <row r="708" ht="15">
      <c r="D708" s="32"/>
    </row>
    <row r="709" ht="15">
      <c r="D709" s="32"/>
    </row>
    <row r="710" ht="15">
      <c r="D710" s="32"/>
    </row>
    <row r="711" ht="15">
      <c r="D711" s="32"/>
    </row>
    <row r="712" ht="15">
      <c r="D712" s="32"/>
    </row>
    <row r="713" ht="15">
      <c r="D713" s="32"/>
    </row>
    <row r="714" ht="15">
      <c r="D714" s="32"/>
    </row>
    <row r="715" ht="15">
      <c r="D715" s="32"/>
    </row>
    <row r="716" ht="15">
      <c r="D716" s="32"/>
    </row>
    <row r="717" ht="15">
      <c r="D717" s="32"/>
    </row>
    <row r="718" ht="15">
      <c r="D718" s="32"/>
    </row>
    <row r="719" ht="15">
      <c r="D719" s="32"/>
    </row>
    <row r="720" ht="15">
      <c r="D720" s="32"/>
    </row>
    <row r="721" ht="15">
      <c r="D721" s="32"/>
    </row>
    <row r="722" ht="15">
      <c r="D722" s="32"/>
    </row>
    <row r="723" ht="15">
      <c r="D723" s="32"/>
    </row>
    <row r="724" ht="15">
      <c r="D724" s="32"/>
    </row>
    <row r="725" ht="15">
      <c r="D725" s="32"/>
    </row>
    <row r="726" ht="15">
      <c r="D726" s="32"/>
    </row>
    <row r="727" ht="15">
      <c r="D727" s="32"/>
    </row>
    <row r="728" ht="15">
      <c r="D728" s="32"/>
    </row>
    <row r="729" ht="15">
      <c r="D729" s="32"/>
    </row>
    <row r="730" ht="15">
      <c r="D730" s="32"/>
    </row>
    <row r="731" ht="15">
      <c r="D731" s="32"/>
    </row>
    <row r="732" ht="15">
      <c r="D732" s="32"/>
    </row>
    <row r="733" ht="15">
      <c r="D733" s="32"/>
    </row>
    <row r="734" ht="15">
      <c r="D734" s="32"/>
    </row>
    <row r="735" ht="15">
      <c r="D735" s="32"/>
    </row>
    <row r="736" ht="15">
      <c r="D736" s="32"/>
    </row>
    <row r="737" ht="15">
      <c r="D737" s="32"/>
    </row>
    <row r="738" ht="15">
      <c r="D738" s="32"/>
    </row>
    <row r="739" ht="15">
      <c r="D739" s="32"/>
    </row>
    <row r="740" ht="15">
      <c r="D740" s="32"/>
    </row>
    <row r="741" ht="15">
      <c r="D741" s="32"/>
    </row>
    <row r="742" ht="15">
      <c r="D742" s="32"/>
    </row>
    <row r="743" ht="15">
      <c r="D743" s="32"/>
    </row>
    <row r="744" ht="15">
      <c r="D744" s="32"/>
    </row>
    <row r="745" ht="15">
      <c r="D745" s="32"/>
    </row>
    <row r="746" ht="15">
      <c r="D746" s="32"/>
    </row>
    <row r="747" ht="15">
      <c r="D747" s="32"/>
    </row>
    <row r="748" ht="15">
      <c r="D748" s="32"/>
    </row>
    <row r="749" ht="15">
      <c r="D749" s="32"/>
    </row>
    <row r="750" ht="15">
      <c r="D750" s="32"/>
    </row>
    <row r="751" ht="15">
      <c r="D751" s="32"/>
    </row>
    <row r="752" ht="15">
      <c r="D752" s="32"/>
    </row>
    <row r="753" ht="15">
      <c r="D753" s="32"/>
    </row>
    <row r="754" ht="15">
      <c r="D754" s="32"/>
    </row>
    <row r="755" ht="15">
      <c r="D755" s="32"/>
    </row>
    <row r="756" ht="15">
      <c r="D756" s="32"/>
    </row>
    <row r="757" ht="15">
      <c r="D757" s="32"/>
    </row>
    <row r="758" ht="15">
      <c r="D758" s="32"/>
    </row>
    <row r="759" ht="15">
      <c r="D759" s="32"/>
    </row>
    <row r="760" ht="15">
      <c r="D760" s="32"/>
    </row>
    <row r="761" ht="15">
      <c r="D761" s="32"/>
    </row>
    <row r="762" ht="15">
      <c r="D762" s="32"/>
    </row>
    <row r="763" ht="15">
      <c r="D763" s="32"/>
    </row>
    <row r="764" ht="15">
      <c r="D764" s="32"/>
    </row>
    <row r="765" ht="15">
      <c r="D765" s="32"/>
    </row>
    <row r="766" ht="15">
      <c r="D766" s="32"/>
    </row>
    <row r="767" ht="15">
      <c r="D767" s="32"/>
    </row>
    <row r="768" ht="15">
      <c r="D768" s="32"/>
    </row>
    <row r="769" ht="15">
      <c r="D769" s="32"/>
    </row>
    <row r="770" ht="15">
      <c r="D770" s="32"/>
    </row>
    <row r="771" ht="15">
      <c r="D771" s="32"/>
    </row>
    <row r="772" ht="15">
      <c r="D772" s="32"/>
    </row>
    <row r="773" ht="15">
      <c r="D773" s="32"/>
    </row>
    <row r="774" ht="15">
      <c r="D774" s="32"/>
    </row>
    <row r="775" ht="15">
      <c r="D775" s="32"/>
    </row>
    <row r="776" ht="15">
      <c r="D776" s="32"/>
    </row>
    <row r="777" ht="15">
      <c r="D777" s="32"/>
    </row>
    <row r="778" ht="15">
      <c r="D778" s="32"/>
    </row>
    <row r="779" ht="15">
      <c r="D779" s="32"/>
    </row>
    <row r="780" ht="15">
      <c r="D780" s="32"/>
    </row>
    <row r="781" ht="15">
      <c r="D781" s="32"/>
    </row>
    <row r="782" ht="15">
      <c r="D782" s="32"/>
    </row>
    <row r="783" ht="15">
      <c r="D783" s="32"/>
    </row>
    <row r="784" ht="15">
      <c r="D784" s="32"/>
    </row>
    <row r="785" ht="15">
      <c r="D785" s="32"/>
    </row>
    <row r="786" ht="15">
      <c r="D786" s="32"/>
    </row>
    <row r="787" ht="15">
      <c r="D787" s="32"/>
    </row>
    <row r="788" ht="15">
      <c r="D788" s="32"/>
    </row>
  </sheetData>
  <sheetProtection/>
  <printOptions/>
  <pageMargins left="0.7" right="0.7" top="0.75" bottom="0.75" header="0.3" footer="0.3"/>
  <pageSetup fitToHeight="0" fitToWidth="1" horizontalDpi="600" verticalDpi="600" orientation="portrait" scale="45"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4">
      <selection activeCell="F32" sqref="F32"/>
    </sheetView>
  </sheetViews>
  <sheetFormatPr defaultColWidth="9.140625" defaultRowHeight="15"/>
  <sheetData/>
  <sheetProtection/>
  <printOptions/>
  <pageMargins left="0.7" right="0.7" top="0.75" bottom="0.75" header="0.3" footer="0.3"/>
  <pageSetup fitToHeight="1" fitToWidth="1" horizontalDpi="600" verticalDpi="600" orientation="portrait" scale="92"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2014-02-25T17:48:37Z</cp:lastPrinted>
  <dcterms:created xsi:type="dcterms:W3CDTF">2011-11-21T18:45:32Z</dcterms:created>
  <dcterms:modified xsi:type="dcterms:W3CDTF">2014-03-05T14:43:46Z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