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<sst xmlns="http://schemas.openxmlformats.org/spreadsheetml/2006/main" count="151" uniqueCount="103">
  <si>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</si>
  <si>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</si>
  <si>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</si>
  <si>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</si>
  <si>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</si>
  <si>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</si>
  <si>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</si>
  <si>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</si>
  <si>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</si>
  <si>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</si>
  <si>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</si>
  <si>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</si>
  <si>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</si>
  <si>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</si>
  <si>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</si>
  <si>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</si>
  <si>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</si>
  <si>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</si>
  <si>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</si>
  <si>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</si>
  <si>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</si>
  <si>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</si>
  <si>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</si>
  <si>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</si>
  <si>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</si>
  <si>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</si>
  <si>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</si>
  <si>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</si>
  <si>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</si>
  <si>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</si>
  <si>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</si>
  <si>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</si>
  <si>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</si>
  <si>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</si>
  <si>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</si>
  <si>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</si>
  <si>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</si>
  <si>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Cirro Group</t>
  </si>
  <si>
    <t>William Lewis</t>
  </si>
  <si>
    <t>Municipals</t>
  </si>
  <si>
    <t>Indepent Generators</t>
  </si>
  <si>
    <t>Independent Retail Electric Providers</t>
  </si>
  <si>
    <t>Version 2.0</t>
  </si>
  <si>
    <t>NRG Texas</t>
  </si>
  <si>
    <t>Chris Brewster</t>
  </si>
  <si>
    <t>Phillip Boyd</t>
  </si>
  <si>
    <t>City of Eastland</t>
  </si>
  <si>
    <t>City of Lewisville</t>
  </si>
  <si>
    <t>Adrian Pieniazek</t>
  </si>
  <si>
    <t>Cooperatives</t>
  </si>
  <si>
    <t>Luminant Energy</t>
  </si>
  <si>
    <t>Air Liquide</t>
  </si>
  <si>
    <t>Adrianne Brandt</t>
  </si>
  <si>
    <t>Kenan Ögelman</t>
  </si>
  <si>
    <t>Garland Power &amp; Light</t>
  </si>
  <si>
    <t>Brownsville PUB</t>
  </si>
  <si>
    <t>James McCann</t>
  </si>
  <si>
    <t>AEP Service Corporation</t>
  </si>
  <si>
    <t>Danny Bivens</t>
  </si>
  <si>
    <t>Direct Energy</t>
  </si>
  <si>
    <t>Keith Emery</t>
  </si>
  <si>
    <t>Tenaska Power Services</t>
  </si>
  <si>
    <t>Morgan Stanley</t>
  </si>
  <si>
    <t>Clayton Greer</t>
  </si>
  <si>
    <t>Kyle Minnix</t>
  </si>
  <si>
    <t>Rayburn Country Electric Cooperative</t>
  </si>
  <si>
    <t>Brazos Electric Power Cooperative</t>
  </si>
  <si>
    <t>South Texas Electric Cooperative</t>
  </si>
  <si>
    <t>David Naylor</t>
  </si>
  <si>
    <t>Randa Stephenson</t>
  </si>
  <si>
    <t>Lone Star Transmission</t>
  </si>
  <si>
    <t>Iberdrola Renewables</t>
  </si>
  <si>
    <t>Bob Helton</t>
  </si>
  <si>
    <t>GDF Suex</t>
  </si>
  <si>
    <t>Edison Mission</t>
  </si>
  <si>
    <t>Marguerite Wagner</t>
  </si>
  <si>
    <t>CMC Steel Texas</t>
  </si>
  <si>
    <t>Marcus Pridgeon</t>
  </si>
  <si>
    <t>TriEagle Energy</t>
  </si>
  <si>
    <t>Marty Downey</t>
  </si>
  <si>
    <t>DC Energy</t>
  </si>
  <si>
    <t>Bill Hellinghausen</t>
  </si>
  <si>
    <t>EDF Trading</t>
  </si>
  <si>
    <t>Brian Almon</t>
  </si>
  <si>
    <t>n</t>
  </si>
  <si>
    <t>Amanda Frazier</t>
  </si>
  <si>
    <t>Spark Energy</t>
  </si>
  <si>
    <t xml:space="preserve">Allison Wall </t>
  </si>
  <si>
    <t xml:space="preserve">Read Comstock </t>
  </si>
  <si>
    <t>Seth Cochran</t>
  </si>
  <si>
    <t>Date:  December 3, 2013</t>
  </si>
  <si>
    <t>Thresa Allen (Marguerite Wagner)</t>
  </si>
  <si>
    <t>Richard Ross (Jennifer Bevill)</t>
  </si>
  <si>
    <t>John Houston (DeAnn Walker)</t>
  </si>
  <si>
    <t>Bill Smith (Marcus Pridgeon)</t>
  </si>
  <si>
    <t>Henry Wood (Clif Lange)</t>
  </si>
  <si>
    <t>David Grubbs (Dan Bailey)</t>
  </si>
  <si>
    <t>Stuart Nelson</t>
  </si>
  <si>
    <t>Motion Passes</t>
  </si>
  <si>
    <t>2/3 of non-abst TAC Votes = 18
50% of total TAC = 15</t>
  </si>
  <si>
    <t xml:space="preserve">TAC Motion:  To recommend approval of PGRR031 as recommended by ROS in the 11/14/13 ROS Report. </t>
  </si>
  <si>
    <t>Issue:  PGRR031</t>
  </si>
  <si>
    <t>Prepared by:  B. Albracht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</si>
</sst>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6" fillId="34" borderId="0" xfId="0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42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4" t="s">
        <v>98</v>
      </c>
      <c r="H3" s="55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3" t="s">
        <v>99</v>
      </c>
      <c r="H4" s="52"/>
      <c r="I4" s="41" t="s">
        <v>33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34</v>
      </c>
      <c r="G5" s="51">
        <f>IF((G63+H63)=0,"",G63)</f>
        <v>18</v>
      </c>
      <c r="H5" s="51">
        <f>IF((G63+H63)=0,"",H63)</f>
        <v>9</v>
      </c>
      <c r="I5" s="51">
        <f>I63</f>
        <v>3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0.6666666666666666</v>
      </c>
      <c r="H6" s="50">
        <f>_xlfn.IFERROR(SegmentVoteNo/(SegmentVoteYes+SegmentVoteNo),"")</f>
        <v>0.3333333333333333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84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47</v>
      </c>
      <c r="C13" s="24"/>
      <c r="D13" s="31" t="s">
        <v>17</v>
      </c>
      <c r="E13" s="25" t="s">
        <v>45</v>
      </c>
      <c r="F13" s="17" t="s">
        <v>13</v>
      </c>
      <c r="G13" s="26">
        <v>1</v>
      </c>
      <c r="H13" s="26"/>
      <c r="I13" s="12"/>
    </row>
    <row r="14" spans="2:9" ht="12.75">
      <c r="B14" s="24" t="s">
        <v>46</v>
      </c>
      <c r="C14" s="24"/>
      <c r="D14" s="31" t="s">
        <v>17</v>
      </c>
      <c r="E14" s="25" t="s">
        <v>44</v>
      </c>
      <c r="F14" s="17" t="s">
        <v>13</v>
      </c>
      <c r="G14" s="26">
        <v>1</v>
      </c>
      <c r="H14" s="26"/>
      <c r="I14" s="12"/>
    </row>
    <row r="15" spans="2:9" ht="12.75">
      <c r="B15" s="24" t="s">
        <v>76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51</v>
      </c>
      <c r="C16" s="24"/>
      <c r="D16" s="31" t="s">
        <v>18</v>
      </c>
      <c r="E16" s="25" t="s">
        <v>94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49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66</v>
      </c>
      <c r="C20" s="15"/>
      <c r="D20" s="15"/>
      <c r="E20" s="16" t="s">
        <v>64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68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32</v>
      </c>
      <c r="C22" s="15"/>
      <c r="D22" s="15"/>
      <c r="E22" s="16" t="s">
        <v>97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40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91</v>
      </c>
      <c r="F27" s="17" t="s">
        <v>13</v>
      </c>
      <c r="G27" s="26"/>
      <c r="H27" s="26">
        <v>1</v>
      </c>
      <c r="I27" s="12"/>
    </row>
    <row r="28" spans="2:9" ht="12.75">
      <c r="B28" s="24" t="s">
        <v>73</v>
      </c>
      <c r="C28" s="24"/>
      <c r="D28" s="24"/>
      <c r="E28" s="25" t="s">
        <v>72</v>
      </c>
      <c r="F28" s="17" t="s">
        <v>13</v>
      </c>
      <c r="G28" s="26"/>
      <c r="H28" s="26">
        <v>1</v>
      </c>
      <c r="I28" s="12"/>
    </row>
    <row r="29" spans="2:9" ht="12.75">
      <c r="B29" s="24" t="s">
        <v>43</v>
      </c>
      <c r="C29" s="24"/>
      <c r="D29" s="24"/>
      <c r="E29" s="25" t="s">
        <v>48</v>
      </c>
      <c r="F29" s="17" t="s">
        <v>13</v>
      </c>
      <c r="G29" s="26"/>
      <c r="H29" s="26">
        <v>1</v>
      </c>
      <c r="I29" s="12"/>
    </row>
    <row r="30" spans="2:9" ht="12.75">
      <c r="B30" s="24" t="s">
        <v>74</v>
      </c>
      <c r="C30" s="24"/>
      <c r="D30" s="24"/>
      <c r="E30" s="25" t="s">
        <v>75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4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80</v>
      </c>
      <c r="C34" s="24"/>
      <c r="D34" s="24"/>
      <c r="E34" s="25" t="s">
        <v>89</v>
      </c>
      <c r="F34" s="17" t="s">
        <v>13</v>
      </c>
      <c r="G34" s="26"/>
      <c r="H34" s="26">
        <v>1</v>
      </c>
      <c r="I34" s="12"/>
    </row>
    <row r="35" spans="2:9" ht="12.75">
      <c r="B35" s="24" t="s">
        <v>61</v>
      </c>
      <c r="C35" s="24"/>
      <c r="D35" s="24"/>
      <c r="E35" s="25" t="s">
        <v>60</v>
      </c>
      <c r="F35" s="17" t="s">
        <v>13</v>
      </c>
      <c r="G35" s="26"/>
      <c r="H35" s="26">
        <v>1</v>
      </c>
      <c r="I35" s="12"/>
    </row>
    <row r="36" spans="2:9" ht="12.75">
      <c r="B36" s="24" t="s">
        <v>62</v>
      </c>
      <c r="C36" s="24"/>
      <c r="D36" s="24"/>
      <c r="E36" s="25" t="s">
        <v>63</v>
      </c>
      <c r="F36" s="17" t="s">
        <v>13</v>
      </c>
      <c r="G36" s="26"/>
      <c r="H36" s="26">
        <v>1</v>
      </c>
      <c r="I36" s="12"/>
    </row>
    <row r="37" spans="2:9" ht="12.75">
      <c r="B37" s="24" t="s">
        <v>82</v>
      </c>
      <c r="C37" s="24"/>
      <c r="D37" s="24"/>
      <c r="E37" s="25" t="s">
        <v>81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4</v>
      </c>
      <c r="I39" s="20">
        <f>COUNTA(I33:I38)</f>
        <v>0</v>
      </c>
    </row>
    <row r="40" spans="2:9" ht="12.75">
      <c r="B40" s="39" t="s">
        <v>41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88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/>
      <c r="H42" s="26">
        <v>1</v>
      </c>
      <c r="I42" s="12"/>
    </row>
    <row r="43" spans="2:9" ht="12.75">
      <c r="B43" s="24" t="s">
        <v>37</v>
      </c>
      <c r="C43" s="24"/>
      <c r="D43" s="24"/>
      <c r="E43" s="25" t="s">
        <v>38</v>
      </c>
      <c r="F43" s="17" t="s">
        <v>13</v>
      </c>
      <c r="G43" s="26"/>
      <c r="H43" s="26"/>
      <c r="I43" s="12" t="s">
        <v>21</v>
      </c>
    </row>
    <row r="44" spans="2:9" ht="12.75">
      <c r="B44" s="24" t="s">
        <v>86</v>
      </c>
      <c r="C44" s="24"/>
      <c r="D44" s="24"/>
      <c r="E44" s="25" t="s">
        <v>87</v>
      </c>
      <c r="F44" s="17" t="s">
        <v>13</v>
      </c>
      <c r="G44" s="26"/>
      <c r="H44" s="26"/>
      <c r="I44" s="12" t="s">
        <v>21</v>
      </c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1</v>
      </c>
      <c r="I46" s="20">
        <f>COUNTA(I40:I45)</f>
        <v>3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50</v>
      </c>
      <c r="C49" s="24"/>
      <c r="D49" s="24"/>
      <c r="E49" s="25" t="s">
        <v>85</v>
      </c>
      <c r="F49" s="17" t="s">
        <v>13</v>
      </c>
      <c r="G49" s="26">
        <v>1</v>
      </c>
      <c r="H49" s="26"/>
      <c r="I49" s="12"/>
    </row>
    <row r="50" spans="2:9" ht="12.75">
      <c r="B50" s="24" t="s">
        <v>57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70</v>
      </c>
      <c r="C51" s="24"/>
      <c r="D51" s="24"/>
      <c r="E51" s="25" t="s">
        <v>69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39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12</v>
      </c>
      <c r="C55" s="24"/>
      <c r="D55" s="24"/>
      <c r="E55" s="25" t="s">
        <v>52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55</v>
      </c>
      <c r="C57" s="24"/>
      <c r="D57" s="24"/>
      <c r="E57" s="25" t="s">
        <v>56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53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18</v>
      </c>
      <c r="H63" s="34">
        <f>H25+H60+H53+H32+H18+H46+H39</f>
        <v>9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3.5" hidden="1" thickTop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3.5" hidden="1" thickTop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3.5" hidden="1" thickTop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3.5" hidden="1" thickTop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3.5" hidden="1" thickTop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3.5" hidden="1" thickTop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11:F16 F20:F23 F41:F44 F48:F51 F27:F30 F55:F58">
      <formula1>$B$81:$B$82</formula1>
    </dataValidation>
    <dataValidation type="list" showInputMessage="1" showErrorMessage="1" sqref="I34:I37 I11:I16 I20:I23 I41:I44 I48:I51 I27:I30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Tindall</cp:lastModifiedBy>
  <cp:lastPrinted>2005-12-01T13:49:02Z</cp:lastPrinted>
  <dcterms:created xsi:type="dcterms:W3CDTF">2000-03-13T15:50:20Z</dcterms:created>
  <dcterms:modified xsi:type="dcterms:W3CDTF">2013-12-05T17:27:42Z</dcterms:modified>
  <cp:category/>
  <cp:version/>
  <cp:contentType/>
  <cp:contentStatus/>
</cp:coreProperties>
</file>