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<sst xmlns="http://schemas.openxmlformats.org/spreadsheetml/2006/main" count="148" uniqueCount="102">
  <si>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</si>
  <si>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</si>
  <si>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</si>
  <si>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</si>
  <si>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</si>
  <si>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</si>
  <si>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</si>
  <si>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</si>
  <si>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</si>
  <si>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</si>
  <si>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</si>
  <si>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</si>
  <si>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</si>
  <si>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</si>
  <si>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</si>
  <si>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</si>
  <si>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</si>
  <si>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</si>
  <si>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</si>
  <si>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</si>
  <si>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</si>
  <si>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</si>
  <si>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</si>
  <si>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</si>
  <si>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</si>
  <si>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</si>
  <si>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</si>
  <si>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</si>
  <si>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</si>
  <si>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</si>
  <si>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</si>
  <si>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</si>
  <si>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</si>
  <si>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</si>
  <si>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</si>
  <si>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</si>
  <si>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</si>
  <si>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</si>
  <si>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</si>
  <si>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</si>
  <si>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</si>
  <si>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</si>
  <si>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</si>
  <si>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</si>
  <si>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</si>
  <si>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</si>
  <si>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</si>
  <si>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</si>
  <si>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</si>
  <si>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</si>
  <si>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</si>
  <si>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</si>
  <si>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Bill Smith</t>
  </si>
  <si>
    <t>Prepared by: B. Albracht</t>
  </si>
  <si>
    <t>Adrianne Brandt</t>
  </si>
  <si>
    <t>Kenan Ögelman</t>
  </si>
  <si>
    <t>Garland Power &amp; Light</t>
  </si>
  <si>
    <t>David Grubbs</t>
  </si>
  <si>
    <t>Brownsville PUB</t>
  </si>
  <si>
    <t>James McCann</t>
  </si>
  <si>
    <t>John Houston</t>
  </si>
  <si>
    <t>AEP Service Corporation</t>
  </si>
  <si>
    <t>Danny Bivens</t>
  </si>
  <si>
    <t>Read Comstock</t>
  </si>
  <si>
    <t>Direct Energy</t>
  </si>
  <si>
    <t>Keith Emery</t>
  </si>
  <si>
    <t>Tenaska Power Services</t>
  </si>
  <si>
    <t>Morgan Stanley</t>
  </si>
  <si>
    <t>Kyle Minnix</t>
  </si>
  <si>
    <t>Rayburn Country Electric Cooperative</t>
  </si>
  <si>
    <t>Brazos Electric Power Cooperative</t>
  </si>
  <si>
    <t>South Texas Electric Cooperative</t>
  </si>
  <si>
    <t>David Naylor</t>
  </si>
  <si>
    <t>Lone Star Transmission</t>
  </si>
  <si>
    <t>Iberdrola Renewables</t>
  </si>
  <si>
    <t>Thresa Allen</t>
  </si>
  <si>
    <t>Bob Helton</t>
  </si>
  <si>
    <t>GDF Suex</t>
  </si>
  <si>
    <t>Edison Mission</t>
  </si>
  <si>
    <t>Marguerite Wagner</t>
  </si>
  <si>
    <t>CMC Steel Texas</t>
  </si>
  <si>
    <t>Marcus Pridgeon</t>
  </si>
  <si>
    <t>TriEagle Energy</t>
  </si>
  <si>
    <t>Marty Downey</t>
  </si>
  <si>
    <t>Marcie Zlotnik</t>
  </si>
  <si>
    <t>DC Energy</t>
  </si>
  <si>
    <t>Bill Hellinghausen</t>
  </si>
  <si>
    <t>EDF Trading</t>
  </si>
  <si>
    <t>Brian Almon</t>
  </si>
  <si>
    <t>n</t>
  </si>
  <si>
    <t>Amanda Frazier</t>
  </si>
  <si>
    <t>Date:  June 6, 2013</t>
  </si>
  <si>
    <t>Chris Brewster (Phillip Boyd)</t>
  </si>
  <si>
    <t>Henry Wood (Clif Lange)</t>
  </si>
  <si>
    <t>Seth Cochran (Keith Emery)</t>
  </si>
  <si>
    <t>Clayton Greer (Keith Emery)</t>
  </si>
  <si>
    <t>Richard Ross (Jennifer Bevill)</t>
  </si>
  <si>
    <t>Randa Stephenson (John Houston)</t>
  </si>
  <si>
    <t>Stuart Nelson (Bill Hatfield)</t>
  </si>
  <si>
    <t>Motion Fails</t>
  </si>
  <si>
    <t>&lt; 2/3 (19) non-abst Yes
&lt; 50% (15) Total TAC Yes</t>
  </si>
  <si>
    <t>Issue: TAC motion to recommend approval of NPRR508 as recommended by PRS in the 5/16/13 PRS Report.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</si>
</sst>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 vertical="center" wrapText="1"/>
    </xf>
    <xf numFmtId="0" fontId="6" fillId="34" borderId="0" xfId="0" applyFont="1" applyFill="1" applyAlignment="1">
      <alignment vertical="top"/>
    </xf>
    <xf numFmtId="0" fontId="6" fillId="3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4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953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4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144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50" activePane="bottomLeft" state="frozen"/>
      <selection pane="topLeft" activeCell="A1" sqref="A1"/>
      <selection pane="bottomLeft" activeCell="B4" sqref="B4: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55"/>
      <c r="C2" s="55"/>
      <c r="D2" s="55"/>
      <c r="E2" s="4"/>
      <c r="F2" s="6"/>
      <c r="G2" s="42" t="s">
        <v>5</v>
      </c>
      <c r="H2" s="7"/>
      <c r="I2" s="6"/>
    </row>
    <row r="3" spans="1:9" ht="22.5" customHeight="1">
      <c r="A3" s="2"/>
      <c r="B3" s="55"/>
      <c r="C3" s="55"/>
      <c r="D3" s="55"/>
      <c r="E3" s="4"/>
      <c r="F3" s="49" t="s">
        <v>22</v>
      </c>
      <c r="G3" s="52" t="s">
        <v>99</v>
      </c>
      <c r="H3" s="53"/>
      <c r="I3" s="6"/>
    </row>
    <row r="4" spans="1:9" ht="42" customHeight="1">
      <c r="A4" s="2"/>
      <c r="B4" s="56" t="s">
        <v>101</v>
      </c>
      <c r="C4" s="56"/>
      <c r="D4" s="5"/>
      <c r="E4" s="4"/>
      <c r="F4" s="43" t="s">
        <v>31</v>
      </c>
      <c r="G4" s="54" t="s">
        <v>100</v>
      </c>
      <c r="H4" s="53"/>
      <c r="I4" s="41" t="s">
        <v>33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34</v>
      </c>
      <c r="G5" s="51">
        <f>IF((G63+H63)=0,"",G63)</f>
        <v>14</v>
      </c>
      <c r="H5" s="51">
        <f>IF((G63+H63)=0,"",H63)</f>
        <v>13</v>
      </c>
      <c r="I5" s="51">
        <f>I63</f>
        <v>2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0.5185185185185185</v>
      </c>
      <c r="H6" s="50">
        <f>_xlfn.IFERROR(SegmentVoteNo/(SegmentVoteYes+SegmentVoteNo),"")</f>
        <v>0.48148148148148145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89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62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47</v>
      </c>
      <c r="C13" s="24"/>
      <c r="D13" s="31" t="s">
        <v>17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46</v>
      </c>
      <c r="C14" s="24"/>
      <c r="D14" s="31" t="s">
        <v>17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80</v>
      </c>
      <c r="C15" s="24"/>
      <c r="D15" s="31" t="s">
        <v>18</v>
      </c>
      <c r="E15" s="25" t="s">
        <v>81</v>
      </c>
      <c r="F15" s="17" t="s">
        <v>13</v>
      </c>
      <c r="G15" s="26">
        <v>1</v>
      </c>
      <c r="H15" s="26"/>
      <c r="I15" s="12"/>
    </row>
    <row r="16" spans="2:9" ht="12.75">
      <c r="B16" s="24" t="s">
        <v>51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49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68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69</v>
      </c>
      <c r="C21" s="15"/>
      <c r="D21" s="15"/>
      <c r="E21" s="16" t="s">
        <v>72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32</v>
      </c>
      <c r="C22" s="15"/>
      <c r="D22" s="15"/>
      <c r="E22" s="16" t="s">
        <v>98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71</v>
      </c>
      <c r="C23" s="15"/>
      <c r="D23" s="15"/>
      <c r="E23" s="16" t="s">
        <v>93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1</v>
      </c>
      <c r="H25" s="22">
        <f>SUM(H19:H24)</f>
        <v>3</v>
      </c>
      <c r="I25" s="20">
        <f>COUNTA(I19:I24)</f>
        <v>0</v>
      </c>
    </row>
    <row r="26" spans="2:9" ht="12.75">
      <c r="B26" s="39" t="s">
        <v>40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74</v>
      </c>
      <c r="C27" s="24"/>
      <c r="D27" s="24"/>
      <c r="E27" s="25" t="s">
        <v>75</v>
      </c>
      <c r="F27" s="17" t="s">
        <v>13</v>
      </c>
      <c r="G27" s="26"/>
      <c r="H27" s="26">
        <v>1</v>
      </c>
      <c r="I27" s="12"/>
    </row>
    <row r="28" spans="2:9" ht="12.75">
      <c r="B28" s="24" t="s">
        <v>77</v>
      </c>
      <c r="C28" s="24"/>
      <c r="D28" s="24"/>
      <c r="E28" s="25" t="s">
        <v>76</v>
      </c>
      <c r="F28" s="17" t="s">
        <v>13</v>
      </c>
      <c r="G28" s="26">
        <v>1</v>
      </c>
      <c r="H28" s="26"/>
      <c r="I28" s="12"/>
    </row>
    <row r="29" spans="2:9" ht="12.75">
      <c r="B29" s="24" t="s">
        <v>44</v>
      </c>
      <c r="C29" s="24"/>
      <c r="D29" s="24"/>
      <c r="E29" s="25" t="s">
        <v>48</v>
      </c>
      <c r="F29" s="17" t="s">
        <v>13</v>
      </c>
      <c r="G29" s="26"/>
      <c r="H29" s="26"/>
      <c r="I29" s="12" t="s">
        <v>21</v>
      </c>
    </row>
    <row r="30" spans="2:9" ht="12.75">
      <c r="B30" s="24" t="s">
        <v>78</v>
      </c>
      <c r="C30" s="24"/>
      <c r="D30" s="24"/>
      <c r="E30" s="25" t="s">
        <v>79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1</v>
      </c>
      <c r="H32" s="22">
        <f>SUM(H26:H31)</f>
        <v>2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85</v>
      </c>
      <c r="C34" s="24"/>
      <c r="D34" s="24"/>
      <c r="E34" s="25" t="s">
        <v>94</v>
      </c>
      <c r="F34" s="17" t="s">
        <v>13</v>
      </c>
      <c r="G34" s="26"/>
      <c r="H34" s="26">
        <v>1</v>
      </c>
      <c r="I34" s="12"/>
    </row>
    <row r="35" spans="2:9" ht="12.75">
      <c r="B35" s="24" t="s">
        <v>66</v>
      </c>
      <c r="C35" s="24"/>
      <c r="D35" s="24"/>
      <c r="E35" s="25" t="s">
        <v>65</v>
      </c>
      <c r="F35" s="17" t="s">
        <v>13</v>
      </c>
      <c r="G35" s="26"/>
      <c r="H35" s="26">
        <v>1</v>
      </c>
      <c r="I35" s="12"/>
    </row>
    <row r="36" spans="2:9" ht="12.75">
      <c r="B36" s="24" t="s">
        <v>67</v>
      </c>
      <c r="C36" s="24"/>
      <c r="D36" s="24"/>
      <c r="E36" s="25" t="s">
        <v>95</v>
      </c>
      <c r="F36" s="17" t="s">
        <v>13</v>
      </c>
      <c r="G36" s="26"/>
      <c r="H36" s="26">
        <v>1</v>
      </c>
      <c r="I36" s="12"/>
    </row>
    <row r="37" spans="2:9" ht="12.75">
      <c r="B37" s="24" t="s">
        <v>87</v>
      </c>
      <c r="C37" s="24"/>
      <c r="D37" s="24"/>
      <c r="E37" s="25" t="s">
        <v>86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0</v>
      </c>
      <c r="H39" s="22">
        <f>SUM(H33:H38)</f>
        <v>3</v>
      </c>
      <c r="I39" s="20">
        <f>COUNTA(I33:I38)</f>
        <v>0</v>
      </c>
    </row>
    <row r="40" spans="2:9" ht="12.75">
      <c r="B40" s="39" t="s">
        <v>41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64</v>
      </c>
      <c r="C41" s="24"/>
      <c r="D41" s="24"/>
      <c r="E41" s="25" t="s">
        <v>63</v>
      </c>
      <c r="F41" s="17" t="s">
        <v>13</v>
      </c>
      <c r="G41" s="26"/>
      <c r="H41" s="26">
        <v>1</v>
      </c>
      <c r="I41" s="12"/>
    </row>
    <row r="42" spans="2:9" ht="12.75">
      <c r="B42" s="24" t="s">
        <v>82</v>
      </c>
      <c r="C42" s="24"/>
      <c r="D42" s="24"/>
      <c r="E42" s="25" t="s">
        <v>83</v>
      </c>
      <c r="F42" s="17" t="s">
        <v>13</v>
      </c>
      <c r="G42" s="26"/>
      <c r="H42" s="26">
        <v>1</v>
      </c>
      <c r="I42" s="12"/>
    </row>
    <row r="43" spans="2:9" ht="12.75">
      <c r="B43" s="24" t="s">
        <v>37</v>
      </c>
      <c r="C43" s="24"/>
      <c r="D43" s="24"/>
      <c r="E43" s="25" t="s">
        <v>38</v>
      </c>
      <c r="F43" s="17" t="s">
        <v>13</v>
      </c>
      <c r="G43" s="26"/>
      <c r="H43" s="26">
        <v>1</v>
      </c>
      <c r="I43" s="12"/>
    </row>
    <row r="44" spans="2:9" ht="12.75">
      <c r="B44" s="24" t="s">
        <v>42</v>
      </c>
      <c r="C44" s="24"/>
      <c r="D44" s="24"/>
      <c r="E44" s="25" t="s">
        <v>84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60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50</v>
      </c>
      <c r="C49" s="24"/>
      <c r="D49" s="24"/>
      <c r="E49" s="25" t="s">
        <v>90</v>
      </c>
      <c r="F49" s="17" t="s">
        <v>13</v>
      </c>
      <c r="G49" s="26">
        <v>1</v>
      </c>
      <c r="H49" s="26"/>
      <c r="I49" s="12"/>
    </row>
    <row r="50" spans="2:9" ht="12.75">
      <c r="B50" s="24" t="s">
        <v>61</v>
      </c>
      <c r="C50" s="24"/>
      <c r="D50" s="24"/>
      <c r="E50" s="25" t="s">
        <v>96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39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54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57</v>
      </c>
      <c r="F56" s="17" t="s">
        <v>13</v>
      </c>
      <c r="G56" s="26">
        <v>1</v>
      </c>
      <c r="H56" s="26"/>
      <c r="I56" s="12"/>
    </row>
    <row r="57" spans="2:9" ht="12.75">
      <c r="B57" s="24" t="s">
        <v>58</v>
      </c>
      <c r="C57" s="24"/>
      <c r="D57" s="24"/>
      <c r="E57" s="25" t="s">
        <v>59</v>
      </c>
      <c r="F57" s="17" t="s">
        <v>13</v>
      </c>
      <c r="G57" s="26"/>
      <c r="H57" s="26">
        <v>1</v>
      </c>
      <c r="I57" s="12"/>
    </row>
    <row r="58" spans="2:9" ht="12.75">
      <c r="B58" s="24" t="s">
        <v>36</v>
      </c>
      <c r="C58" s="24"/>
      <c r="D58" s="24"/>
      <c r="E58" s="25" t="s">
        <v>55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1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14</v>
      </c>
      <c r="H63" s="34">
        <f>H25+H60+H53+H32+H18+H46+H39</f>
        <v>13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2">
    <mergeCell ref="B2:D3"/>
    <mergeCell ref="B4:C4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2005-12-01T13:49:02Z</cp:lastPrinted>
  <dcterms:created xsi:type="dcterms:W3CDTF">2000-03-13T15:50:20Z</dcterms:created>
  <dcterms:modified xsi:type="dcterms:W3CDTF">2013-06-06T19:22:51Z</dcterms:modified>
  <cp:category/>
  <cp:version/>
  <cp:contentType/>
  <cp:contentStatus/>
</cp:coreProperties>
</file>