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20" windowWidth="15600" windowHeight="11115" tabRatio="647" activeTab="0"/>
  </bookViews>
  <sheets>
    <sheet name="Summary" sheetId="1" r:id="rId1"/>
    <sheet name="Scenarios" sheetId="2" r:id="rId2"/>
    <sheet name="Inputs for Sensitivities" sheetId="3" r:id="rId3"/>
    <sheet name="Unit Listing" sheetId="4" r:id="rId4"/>
    <sheet name="Background" sheetId="5" r:id="rId5"/>
  </sheets>
  <definedNames>
    <definedName name="_xlnm.Print_Area" localSheetId="4">'Background'!$B$1:$L$34</definedName>
    <definedName name="_xlnm.Print_Area" localSheetId="2">'Inputs for Sensitivities'!$A$1:$P$18</definedName>
    <definedName name="_xlnm.Print_Area" localSheetId="1">'Scenarios'!$A$1:$R$31</definedName>
    <definedName name="_xlnm.Print_Titles" localSheetId="3">'Unit Listing'!$1:$1</definedName>
  </definedNames>
  <calcPr fullCalcOnLoad="1"/>
</workbook>
</file>

<file path=xl/sharedStrings.xml><?xml version="1.0" encoding="utf-8"?>
<sst xmlns="http://schemas.openxmlformats.org/spreadsheetml/2006/main" count="2054" uniqueCount="818">
  <si>
    <t xml:space="preserve">Installed Capacity, MW </t>
  </si>
  <si>
    <t>Capacity from Private Networks, MW</t>
  </si>
  <si>
    <t>50% of Non-Synchronous Ties, MW</t>
  </si>
  <si>
    <t>Switchable Units, MW</t>
  </si>
  <si>
    <t>less Switchable Units Unavailable to ERCOT, MW</t>
  </si>
  <si>
    <t>Planned Units (not wind) with Signed IA and Air Permit, MW</t>
  </si>
  <si>
    <t>ELCC of Planned Wind Units with Signed IA, MW</t>
  </si>
  <si>
    <t>Total Resources, MW</t>
  </si>
  <si>
    <t>Typical Maintenance Outages</t>
  </si>
  <si>
    <t>Typical Forced Outages</t>
  </si>
  <si>
    <t>a</t>
  </si>
  <si>
    <t>b</t>
  </si>
  <si>
    <t>c</t>
  </si>
  <si>
    <t>d</t>
  </si>
  <si>
    <t>Scenario Inputs</t>
  </si>
  <si>
    <t>Based on 8.7% of installed capacity (Effective Load Carrying Capability) of wind per Planning Guide Section 8</t>
  </si>
  <si>
    <t>Installed capacity of units that can switch to other Regions</t>
  </si>
  <si>
    <t>Based on in-service dates provided by developers of generation resources</t>
  </si>
  <si>
    <t>Seasonal Assessment of Resource Adequacy for the ERCOT Region</t>
  </si>
  <si>
    <t>Reserve Capacity (a -b), MW</t>
  </si>
  <si>
    <t>Total Uses of Reserve Capacity</t>
  </si>
  <si>
    <t>Capacity Available for Operating Reserves (c-d), MW</t>
  </si>
  <si>
    <t>Peak Demand, MW</t>
  </si>
  <si>
    <t>ATKINS</t>
  </si>
  <si>
    <t>NG</t>
  </si>
  <si>
    <t>LEON CREEK</t>
  </si>
  <si>
    <t>MDANP_CT5</t>
  </si>
  <si>
    <t>MIDLOTHIAN ANP</t>
  </si>
  <si>
    <t>SR BERTRON</t>
  </si>
  <si>
    <t>SRB_SRBGT_2</t>
  </si>
  <si>
    <t>SAM RAYBURN SWITCHYD</t>
  </si>
  <si>
    <t>GREENS BAYOU</t>
  </si>
  <si>
    <t>REDFISH_MV1A</t>
  </si>
  <si>
    <t>WND</t>
  </si>
  <si>
    <t>REDFISH_MV1B</t>
  </si>
  <si>
    <t>NACPW_UNIT1</t>
  </si>
  <si>
    <t>NACOGDOCHES POWER</t>
  </si>
  <si>
    <t>WDS</t>
  </si>
  <si>
    <t>BIO</t>
  </si>
  <si>
    <t>OKLA_OKLA_G1</t>
  </si>
  <si>
    <t>OKLAUNION</t>
  </si>
  <si>
    <t>BIT</t>
  </si>
  <si>
    <t>WAP_WAP_G5</t>
  </si>
  <si>
    <t>WA PARISH</t>
  </si>
  <si>
    <t>WAP_WAP_G6</t>
  </si>
  <si>
    <t>WAP_WAP_G7</t>
  </si>
  <si>
    <t>WAP_WAP_G8</t>
  </si>
  <si>
    <t>AV_DG1</t>
  </si>
  <si>
    <t>COASTAL PLAINS RDF</t>
  </si>
  <si>
    <t>LFG</t>
  </si>
  <si>
    <t>HB_DG1</t>
  </si>
  <si>
    <t>ATASCOCITA</t>
  </si>
  <si>
    <t>LB_DG1</t>
  </si>
  <si>
    <t>BLUEBONNET</t>
  </si>
  <si>
    <t>DG_BIO2_4UNITS</t>
  </si>
  <si>
    <t>DFW GAS RECOVERY</t>
  </si>
  <si>
    <t>DG_KLBRG_1UNIT</t>
  </si>
  <si>
    <t>TRINITY OAKS LFG</t>
  </si>
  <si>
    <t>DG_WSTHL_3UNITS</t>
  </si>
  <si>
    <t>WESTSIDE</t>
  </si>
  <si>
    <t>DG_HBR_2UNITS</t>
  </si>
  <si>
    <t>FARMERS BRANCH LANDFILL</t>
  </si>
  <si>
    <t>DG_MKNSW_2UNITS</t>
  </si>
  <si>
    <t>MCKINNEY LANDFILL</t>
  </si>
  <si>
    <t>DG_FREIH_2UNITS</t>
  </si>
  <si>
    <t>MESQUITE CREEK LANDFILL</t>
  </si>
  <si>
    <t>BBSES_UNIT1</t>
  </si>
  <si>
    <t>BIG BROWN SES</t>
  </si>
  <si>
    <t>LIG</t>
  </si>
  <si>
    <t>SUB</t>
  </si>
  <si>
    <t>BBSES_UNIT2</t>
  </si>
  <si>
    <t>LEG_LEG_G1</t>
  </si>
  <si>
    <t>LIMESTONE PLANT</t>
  </si>
  <si>
    <t>LEG_LEG_G2</t>
  </si>
  <si>
    <t>MLSES_UNIT1</t>
  </si>
  <si>
    <t>MARTIN LAKE SES</t>
  </si>
  <si>
    <t>MLSES_UNIT2</t>
  </si>
  <si>
    <t>MLSES_UNIT3</t>
  </si>
  <si>
    <t>OGSES_UNIT1A</t>
  </si>
  <si>
    <t>OAK GROVE SES</t>
  </si>
  <si>
    <t>OGSES_UNIT2</t>
  </si>
  <si>
    <t>SANMIGL_SANMIGG1</t>
  </si>
  <si>
    <t>SAN MIGUEL GEN</t>
  </si>
  <si>
    <t>SD5SES_UNIT5</t>
  </si>
  <si>
    <t>SANDOW 5 SES</t>
  </si>
  <si>
    <t>TNP_ONE_TNP_O_1</t>
  </si>
  <si>
    <t>TNP ONE PLANT</t>
  </si>
  <si>
    <t>TNP_ONE_TNP_O_2</t>
  </si>
  <si>
    <t>DG_WALZE_4UNITS</t>
  </si>
  <si>
    <t>TESSMAN ROAD</t>
  </si>
  <si>
    <t>MTE</t>
  </si>
  <si>
    <t>TRN_DG1</t>
  </si>
  <si>
    <t>BAYTOWN</t>
  </si>
  <si>
    <t>MTH</t>
  </si>
  <si>
    <t>APD_APD_PS1</t>
  </si>
  <si>
    <t>APPLIED ENERGY</t>
  </si>
  <si>
    <t>NA</t>
  </si>
  <si>
    <t>ATKINS_ATKINSG7</t>
  </si>
  <si>
    <t>AZ_AZ_G1</t>
  </si>
  <si>
    <t>AIRPRO</t>
  </si>
  <si>
    <t>AZ_AZ_G2</t>
  </si>
  <si>
    <t>AZ_AZ_G3</t>
  </si>
  <si>
    <t>AZ_AZ_G4</t>
  </si>
  <si>
    <t>B_DAVIS_B_DAVIG1</t>
  </si>
  <si>
    <t>BARNEY DAVIS</t>
  </si>
  <si>
    <t>B_DAVIS_B_DAVIG2</t>
  </si>
  <si>
    <t>B_DAVIS_B_DAVIG3</t>
  </si>
  <si>
    <t>B_DAVIS_B_DAVIG4</t>
  </si>
  <si>
    <t>BASTEN_GTG1100</t>
  </si>
  <si>
    <t>BASTROP ENERGY CENTER</t>
  </si>
  <si>
    <t>BASTEN_GTG2100</t>
  </si>
  <si>
    <t>BOSQUESW_BSQSU_1</t>
  </si>
  <si>
    <t>BOSQUE SWITCH</t>
  </si>
  <si>
    <t>BOSQUESW_BSQSU_2</t>
  </si>
  <si>
    <t>BOSQUESW_BSQSU_3</t>
  </si>
  <si>
    <t>BRAUNIG_AVR1_CT1</t>
  </si>
  <si>
    <t>VH BRAUNIG</t>
  </si>
  <si>
    <t>BRAUNIG_AVR1_CT2</t>
  </si>
  <si>
    <t>BRAUNIG_VHB1</t>
  </si>
  <si>
    <t>BRAUNIG_VHB2</t>
  </si>
  <si>
    <t>BRAUNIG_VHB3</t>
  </si>
  <si>
    <t>BRAUNIG_VHB6CT5</t>
  </si>
  <si>
    <t>BRAUNIG_VHB6CT6</t>
  </si>
  <si>
    <t>BRAUNIG_VHB6CT7</t>
  </si>
  <si>
    <t>BRAUNIG_VHB6CT8</t>
  </si>
  <si>
    <t>BVE_UNIT1</t>
  </si>
  <si>
    <t>BRAZOS VALLEY ENERGY LP</t>
  </si>
  <si>
    <t>BVE_UNIT2</t>
  </si>
  <si>
    <t>BVE_UNIT3</t>
  </si>
  <si>
    <t>CALAVERS_OWS1</t>
  </si>
  <si>
    <t>CALAVERAS</t>
  </si>
  <si>
    <t>CALAVERS_OWS2</t>
  </si>
  <si>
    <t>CBEC_GT1</t>
  </si>
  <si>
    <t>COLORADO BEND ENERGY CENTER</t>
  </si>
  <si>
    <t>CBEC_GT2</t>
  </si>
  <si>
    <t>CBEC_GT3</t>
  </si>
  <si>
    <t>CBEC_GT4</t>
  </si>
  <si>
    <t>CBEC_STG1</t>
  </si>
  <si>
    <t>CBEC_STG2</t>
  </si>
  <si>
    <t>CBY_CBY_G1</t>
  </si>
  <si>
    <t>CEDAR BAYOU PLANT</t>
  </si>
  <si>
    <t>CBY_CBY_G2</t>
  </si>
  <si>
    <t>CBY4_CT41</t>
  </si>
  <si>
    <t>CEDAR BAYOU 4</t>
  </si>
  <si>
    <t>CBY4_CT42</t>
  </si>
  <si>
    <t>CBY4_ST04</t>
  </si>
  <si>
    <t>CVC_CVC_G1</t>
  </si>
  <si>
    <t>CHANNELVIEW COGEN</t>
  </si>
  <si>
    <t>CVC_CVC_G2</t>
  </si>
  <si>
    <t>CVC_CVC_G3</t>
  </si>
  <si>
    <t>CVC_CVC_G5</t>
  </si>
  <si>
    <t>DANSBY_DANSBYG1</t>
  </si>
  <si>
    <t>DANSBY</t>
  </si>
  <si>
    <t>DANSBY_DANSBYG2</t>
  </si>
  <si>
    <t>DANSBY_DANSBYG3</t>
  </si>
  <si>
    <t>DCSES_CT10</t>
  </si>
  <si>
    <t>DECORDOVA SES CONSTELLATION</t>
  </si>
  <si>
    <t>DCSES_CT20</t>
  </si>
  <si>
    <t>DCSES_CT30</t>
  </si>
  <si>
    <t>DCSES_CT40</t>
  </si>
  <si>
    <t>DDPEC_GT1</t>
  </si>
  <si>
    <t>DEER PARK ENERGY CENTER</t>
  </si>
  <si>
    <t>DDPEC_GT2</t>
  </si>
  <si>
    <t>DDPEC_GT3</t>
  </si>
  <si>
    <t>DDPEC_GT4</t>
  </si>
  <si>
    <t>DECKER_DPG1</t>
  </si>
  <si>
    <t>DECKER POWER PLANT</t>
  </si>
  <si>
    <t>DECKER_DPG2</t>
  </si>
  <si>
    <t>DECKER_DPGT_1</t>
  </si>
  <si>
    <t>DECKER_DPGT_2</t>
  </si>
  <si>
    <t>DECKER_DPGT_3</t>
  </si>
  <si>
    <t>DECKER_DPGT_4</t>
  </si>
  <si>
    <t>DUKE_DUKE_GT1</t>
  </si>
  <si>
    <t>DUKE (NOW HIDALGO)</t>
  </si>
  <si>
    <t>DUKE_DUKE_GT2</t>
  </si>
  <si>
    <t>ETCCS_CT1</t>
  </si>
  <si>
    <t>TRACTEBEL</t>
  </si>
  <si>
    <t>ETCCS_UNIT1</t>
  </si>
  <si>
    <t>FERGUS_FERGUSG1</t>
  </si>
  <si>
    <t>FERGUSON</t>
  </si>
  <si>
    <t>FLCNS_UNIT1</t>
  </si>
  <si>
    <t>CAL ENERGY</t>
  </si>
  <si>
    <t>FLCNS_UNIT2</t>
  </si>
  <si>
    <t>FLCNS_UNIT3</t>
  </si>
  <si>
    <t>FREC_GT1</t>
  </si>
  <si>
    <t>Freestone Energy Center</t>
  </si>
  <si>
    <t>FREC_GT2</t>
  </si>
  <si>
    <t>FREC_GT4</t>
  </si>
  <si>
    <t>FREC_GT5</t>
  </si>
  <si>
    <t>FRNYPP_GT11</t>
  </si>
  <si>
    <t>FORNEY</t>
  </si>
  <si>
    <t>FRNYPP_GT12</t>
  </si>
  <si>
    <t>FRNYPP_GT13</t>
  </si>
  <si>
    <t>FRNYPP_GT21</t>
  </si>
  <si>
    <t>FRNYPP_GT22</t>
  </si>
  <si>
    <t>FRNYPP_GT23</t>
  </si>
  <si>
    <t>FRNYPP_ST10</t>
  </si>
  <si>
    <t>FRNYPP_ST20</t>
  </si>
  <si>
    <t>FRONTERA_FRONTEG1</t>
  </si>
  <si>
    <t>FRONTERA</t>
  </si>
  <si>
    <t>FRONTERA_FRONTEG2</t>
  </si>
  <si>
    <t>GBY_GBY_5</t>
  </si>
  <si>
    <t>GBY_GBYGT73</t>
  </si>
  <si>
    <t>GBY_GBYGT74</t>
  </si>
  <si>
    <t>GBY_GBYGT81</t>
  </si>
  <si>
    <t>GBY_GBYGT83</t>
  </si>
  <si>
    <t>GBY_GBYGT84</t>
  </si>
  <si>
    <t>GIDEON_GIDEONG1</t>
  </si>
  <si>
    <t>SIM GIDEON</t>
  </si>
  <si>
    <t>GIDEON_GIDEONG2</t>
  </si>
  <si>
    <t>GIDEON_GIDEONG3</t>
  </si>
  <si>
    <t>GRSES_UNIT1</t>
  </si>
  <si>
    <t>GRAHAM SES</t>
  </si>
  <si>
    <t>GRSES_UNIT2</t>
  </si>
  <si>
    <t>GUADG_GAS1</t>
  </si>
  <si>
    <t>GUADALUPE GEN</t>
  </si>
  <si>
    <t>GUADG_GAS2</t>
  </si>
  <si>
    <t>GUADG_GAS3</t>
  </si>
  <si>
    <t>GUADG_GAS4</t>
  </si>
  <si>
    <t>GUADG_STM5</t>
  </si>
  <si>
    <t>GUADG_STM6</t>
  </si>
  <si>
    <t>HAYSEN_HAYSENG1</t>
  </si>
  <si>
    <t>HAYS ENERGY</t>
  </si>
  <si>
    <t>HAYSEN_HAYSENG2</t>
  </si>
  <si>
    <t>HAYSEN_HAYSENG3</t>
  </si>
  <si>
    <t>HAYSEN_HAYSENG4</t>
  </si>
  <si>
    <t>HLSES_UNIT3</t>
  </si>
  <si>
    <t>HANDLEY SES</t>
  </si>
  <si>
    <t>HLSES_UNIT4</t>
  </si>
  <si>
    <t>HLSES_UNIT5</t>
  </si>
  <si>
    <t>JACKCNTY_CT1</t>
  </si>
  <si>
    <t>JACK COUNTY PLANT</t>
  </si>
  <si>
    <t>JACKCNTY_CT2</t>
  </si>
  <si>
    <t>JCKCNTY2_CT3</t>
  </si>
  <si>
    <t>JCKCNTY2_CT4</t>
  </si>
  <si>
    <t>LARDVFTN_G4</t>
  </si>
  <si>
    <t>LAREDO ENERGY CENTER</t>
  </si>
  <si>
    <t>LARDVFTN_G5</t>
  </si>
  <si>
    <t>LEON_CRK_LCPCT1</t>
  </si>
  <si>
    <t>LEON_CRK_LCPCT2</t>
  </si>
  <si>
    <t>LEON_CRK_LCPCT3</t>
  </si>
  <si>
    <t>LEON_CRK_LCPCT4</t>
  </si>
  <si>
    <t>LH2SES_UNIT2</t>
  </si>
  <si>
    <t>LAKE HUBBARD 2 SES</t>
  </si>
  <si>
    <t>LHSES_UNIT1</t>
  </si>
  <si>
    <t>LAKE HUBBARD SES</t>
  </si>
  <si>
    <t>LOSTPI_LOSTPGT1</t>
  </si>
  <si>
    <t>LOST PINES</t>
  </si>
  <si>
    <t>LOSTPI_LOSTPGT2</t>
  </si>
  <si>
    <t>LOSTPI_LOSTPST1</t>
  </si>
  <si>
    <t>LPCCS_CT11</t>
  </si>
  <si>
    <t>LAMAR POWER PARTNERS</t>
  </si>
  <si>
    <t>LPCCS_CT12</t>
  </si>
  <si>
    <t>LPCCS_CT21</t>
  </si>
  <si>
    <t>LPCCS_CT22</t>
  </si>
  <si>
    <t>LPCCS_UNIT1</t>
  </si>
  <si>
    <t>LPCCS_UNIT2</t>
  </si>
  <si>
    <t>MCSES_UNIT6</t>
  </si>
  <si>
    <t>MOUNTAIN CREEK SES</t>
  </si>
  <si>
    <t>MCSES_UNIT7</t>
  </si>
  <si>
    <t>MCSES_UNIT8</t>
  </si>
  <si>
    <t>MDANP_CT1</t>
  </si>
  <si>
    <t>MDANP_CT2</t>
  </si>
  <si>
    <t>MDANP_CT3</t>
  </si>
  <si>
    <t>MDANP_CT4</t>
  </si>
  <si>
    <t>MDANP_CT6</t>
  </si>
  <si>
    <t>MGSES_CT1</t>
  </si>
  <si>
    <t>MORGAN CREEK SES</t>
  </si>
  <si>
    <t>MGSES_CT2</t>
  </si>
  <si>
    <t>MGSES_CT3</t>
  </si>
  <si>
    <t>MGSES_CT4</t>
  </si>
  <si>
    <t>MGSES_CT5</t>
  </si>
  <si>
    <t>MGSES_CT6</t>
  </si>
  <si>
    <t>MIL_MILLERG1</t>
  </si>
  <si>
    <t>MILLER</t>
  </si>
  <si>
    <t>MIL_MILLERG2</t>
  </si>
  <si>
    <t>MIL_MILLERG3</t>
  </si>
  <si>
    <t>MIL_MILLERG4</t>
  </si>
  <si>
    <t>MIL_MILLERG5</t>
  </si>
  <si>
    <t>NEDIN_NEDIN_G1</t>
  </si>
  <si>
    <t>N EDINBURG</t>
  </si>
  <si>
    <t>NEDIN_NEDIN_G2</t>
  </si>
  <si>
    <t>NUECES_B_NUECESG7</t>
  </si>
  <si>
    <t>NUECES BAY</t>
  </si>
  <si>
    <t>NUECES_B_NUECESG8</t>
  </si>
  <si>
    <t>NUECES_B_NUECESG9</t>
  </si>
  <si>
    <t>OECCS_CT11</t>
  </si>
  <si>
    <t>ODESSA ECTOR CCS</t>
  </si>
  <si>
    <t>OECCS_CT12</t>
  </si>
  <si>
    <t>OECCS_CT21</t>
  </si>
  <si>
    <t>OECCS_CT22</t>
  </si>
  <si>
    <t>OECCS_UNIT1</t>
  </si>
  <si>
    <t>OECCS_UNIT2</t>
  </si>
  <si>
    <t>OLINGR_OLING_1</t>
  </si>
  <si>
    <t>OLINGER</t>
  </si>
  <si>
    <t>OLINGR_OLING_2</t>
  </si>
  <si>
    <t>OLINGR_OLING_3</t>
  </si>
  <si>
    <t>OLINGR_OLING_4</t>
  </si>
  <si>
    <t>PB2SES_CT1</t>
  </si>
  <si>
    <t>PERMIAN BASIN SES RELIANT</t>
  </si>
  <si>
    <t>PB2SES_CT2</t>
  </si>
  <si>
    <t>PB2SES_CT3</t>
  </si>
  <si>
    <t>PB2SES_CT4</t>
  </si>
  <si>
    <t>PB2SES_CT5</t>
  </si>
  <si>
    <t>PEARSALL POWER PLANT 2</t>
  </si>
  <si>
    <t>PEARSALL_PEARS_1</t>
  </si>
  <si>
    <t>PEARSALL</t>
  </si>
  <si>
    <t>PEARSALL_PEARS_2</t>
  </si>
  <si>
    <t>PEARSALL_PEARS_3</t>
  </si>
  <si>
    <t>PSG_PSG_GT2</t>
  </si>
  <si>
    <t>PASGEN</t>
  </si>
  <si>
    <t>PSG_PSG_GT3</t>
  </si>
  <si>
    <t>QALSW_GT1</t>
  </si>
  <si>
    <t>QUAIL SWITCH</t>
  </si>
  <si>
    <t>QALSW_GT2</t>
  </si>
  <si>
    <t>QALSW_GT3</t>
  </si>
  <si>
    <t>QALSW_GT4</t>
  </si>
  <si>
    <t>QALSW_STG1</t>
  </si>
  <si>
    <t>QALSW_STG2</t>
  </si>
  <si>
    <t>RAYBURN_RAYBURG1</t>
  </si>
  <si>
    <t>RAYBURN_RAYBURG2</t>
  </si>
  <si>
    <t>RAYBURN_RAYBURG7</t>
  </si>
  <si>
    <t>RAYBURN_RAYBURG8</t>
  </si>
  <si>
    <t>RAYBURN_RAYBURG9</t>
  </si>
  <si>
    <t>RIONOG_CT1</t>
  </si>
  <si>
    <t>RIO NOGALES POWER PROJECT</t>
  </si>
  <si>
    <t>RIONOG_CT2</t>
  </si>
  <si>
    <t>RIONOG_CT3</t>
  </si>
  <si>
    <t>SANDHSYD_SH_5A</t>
  </si>
  <si>
    <t>SANDHILL POWER STATION</t>
  </si>
  <si>
    <t>SANDHSYD_SH_5C</t>
  </si>
  <si>
    <t>SANDHSYD_SH1</t>
  </si>
  <si>
    <t>SANDHSYD_SH2</t>
  </si>
  <si>
    <t>SANDHSYD_SH3</t>
  </si>
  <si>
    <t>SANDHSYD_SH4</t>
  </si>
  <si>
    <t>SANDHSYD_SH6</t>
  </si>
  <si>
    <t>SANDHSYD_SH7</t>
  </si>
  <si>
    <t>SCSES_UNIT1A</t>
  </si>
  <si>
    <t>STRYKER CREEK SES</t>
  </si>
  <si>
    <t>SCSES_UNIT2</t>
  </si>
  <si>
    <t>SILASRAY_SILAS_10</t>
  </si>
  <si>
    <t>SILAS RAY</t>
  </si>
  <si>
    <t>SILASRAY_SILAS_9</t>
  </si>
  <si>
    <t>SJS_SJS_G1</t>
  </si>
  <si>
    <t>SAN JACINTO STEAM</t>
  </si>
  <si>
    <t>SJS_SJS_G2</t>
  </si>
  <si>
    <t>SPNCER_SPNCE_4</t>
  </si>
  <si>
    <t>SPENCER</t>
  </si>
  <si>
    <t>SPNCER_SPNCE_5</t>
  </si>
  <si>
    <t>SRB_SRB_G1</t>
  </si>
  <si>
    <t>SRB_SRB_G2</t>
  </si>
  <si>
    <t>STEAM_ENGINE_1</t>
  </si>
  <si>
    <t>GEUS</t>
  </si>
  <si>
    <t>STEAM_ENGINE_2</t>
  </si>
  <si>
    <t>STEAM_ENGINE_3</t>
  </si>
  <si>
    <t>STEAM_STEAM_2</t>
  </si>
  <si>
    <t>STEAM_STEAM_3</t>
  </si>
  <si>
    <t>STEAM1A_STEAM_1</t>
  </si>
  <si>
    <t>TEN_CT1</t>
  </si>
  <si>
    <t>TENASKA (BRAZOS)</t>
  </si>
  <si>
    <t>TGF_TGFGT_1</t>
  </si>
  <si>
    <t>TEXAS GULF SULPHUR</t>
  </si>
  <si>
    <t>THW_THWGT_1</t>
  </si>
  <si>
    <t>TH WHARTON</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</si>
  <si>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</si>
  <si>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</si>
  <si>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</si>
  <si>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</si>
  <si>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</si>
  <si>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</si>
  <si>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</si>
  <si>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</si>
  <si>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</si>
  <si>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</si>
  <si>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</si>
  <si>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</si>
  <si>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</si>
  <si>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</si>
  <si>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</si>
  <si>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</si>
  <si>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</si>
  <si>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TENASKA (TXU)</t>
  </si>
  <si>
    <t>TNSKA_GT2</t>
  </si>
  <si>
    <t>TRSES_UNIT6</t>
  </si>
  <si>
    <t>TRINIDAD SES</t>
  </si>
  <si>
    <t>TXCTY_CTA</t>
  </si>
  <si>
    <t>TEXAS CITY GEN</t>
  </si>
  <si>
    <t>TXCTY_CTB</t>
  </si>
  <si>
    <t>TXCTY_CTC</t>
  </si>
  <si>
    <t>VICTORIA_VICTORG6</t>
  </si>
  <si>
    <t>VICTORIA</t>
  </si>
  <si>
    <t>WAP_WAP_G1</t>
  </si>
  <si>
    <t>WAP_WAP_G2</t>
  </si>
  <si>
    <t>WAP_WAP_G3</t>
  </si>
  <si>
    <t>WAP_WAP_G4</t>
  </si>
  <si>
    <t>WAP_WAPGT_1</t>
  </si>
  <si>
    <t>WCPP_CT1</t>
  </si>
  <si>
    <t>WISE COUNTY POWER PLANT</t>
  </si>
  <si>
    <t>WCPP_CT2</t>
  </si>
  <si>
    <t>WCPP_ST1</t>
  </si>
  <si>
    <t>WFCOGEN_UNIT1</t>
  </si>
  <si>
    <t>WICHITA FALLS COGEN SWITCH</t>
  </si>
  <si>
    <t>WFCOGEN_UNIT2</t>
  </si>
  <si>
    <t>WFCOGEN_UNIT3</t>
  </si>
  <si>
    <t>WHCCS_CT1</t>
  </si>
  <si>
    <t>WOLF HOLLOW GEN</t>
  </si>
  <si>
    <t>WHCCS_CT2</t>
  </si>
  <si>
    <t>WIPOPA_WPP_G1</t>
  </si>
  <si>
    <t>WINCHESTER POWER PARK</t>
  </si>
  <si>
    <t>WIPOPA_WPP_G2</t>
  </si>
  <si>
    <t>WIPOPA_WPP_G3</t>
  </si>
  <si>
    <t>WIPOPA_WPP_G4</t>
  </si>
  <si>
    <t>DG_BIOE_2UNITS</t>
  </si>
  <si>
    <t>BIO ENERGY PARTNERS</t>
  </si>
  <si>
    <t>CPSES_UNIT1</t>
  </si>
  <si>
    <t>COMANCHE PEAK SES</t>
  </si>
  <si>
    <t>NUC</t>
  </si>
  <si>
    <t>CPSES_UNIT2</t>
  </si>
  <si>
    <t>STP_STP_G1</t>
  </si>
  <si>
    <t>SOUTH TEXAS PROJECT</t>
  </si>
  <si>
    <t>STP_STP_G2</t>
  </si>
  <si>
    <t>DG_KMASB_1UNIT</t>
  </si>
  <si>
    <t>KMAYBTO</t>
  </si>
  <si>
    <t>OG</t>
  </si>
  <si>
    <t>OTH</t>
  </si>
  <si>
    <t>PC</t>
  </si>
  <si>
    <t>CALAVERS_JKS1</t>
  </si>
  <si>
    <t>CALAVERS_JKS2</t>
  </si>
  <si>
    <t>CALAVERS_JTD1</t>
  </si>
  <si>
    <t>CALAVERS_JTD2</t>
  </si>
  <si>
    <t>COLETO_COLETOG1</t>
  </si>
  <si>
    <t>COLETO CREEK</t>
  </si>
  <si>
    <t>FPPYD1_FPP_G1</t>
  </si>
  <si>
    <t>FAYETTE PLANT 1 &amp; 2</t>
  </si>
  <si>
    <t>FPPYD1_FPP_G2</t>
  </si>
  <si>
    <t>FPPYD2_FPP_G3</t>
  </si>
  <si>
    <t>FAYETTE PLANT 3</t>
  </si>
  <si>
    <t>GIBCRK_GIB_CRG1</t>
  </si>
  <si>
    <t>GIBBONS CREEK</t>
  </si>
  <si>
    <t>MNSES_UNIT1</t>
  </si>
  <si>
    <t>MONTICELLO SES</t>
  </si>
  <si>
    <t>MNSES_UNIT2</t>
  </si>
  <si>
    <t>MNSES_UNIT3</t>
  </si>
  <si>
    <t>WEBBER_S_WSP1</t>
  </si>
  <si>
    <t xml:space="preserve">WEBBERVILLE </t>
  </si>
  <si>
    <t>SUN</t>
  </si>
  <si>
    <t>DG_BROOK_1UNIT</t>
  </si>
  <si>
    <t>BLUE WING SOLAR 1</t>
  </si>
  <si>
    <t>DG_ELMEN_1UNIT</t>
  </si>
  <si>
    <t>BLUE WING SOLAR 2</t>
  </si>
  <si>
    <t>DG_FERIS_4UNITS</t>
  </si>
  <si>
    <t>SKYLINE LANDFILL GAS</t>
  </si>
  <si>
    <t>UNK</t>
  </si>
  <si>
    <t>DG_MEDIN_1UNIT</t>
  </si>
  <si>
    <t>COVEL GARDENS LG POWER STATION</t>
  </si>
  <si>
    <t>DG_RDLML_1UNIT</t>
  </si>
  <si>
    <t>FW REGIONAL LFG GENERATION FACILITY</t>
  </si>
  <si>
    <t>DG_SPRIN_4UNITS</t>
  </si>
  <si>
    <t>AUSTIN LANDFILL GAS</t>
  </si>
  <si>
    <t>LFBIO_UNIT1</t>
  </si>
  <si>
    <t>LUFKIN BIOMASS</t>
  </si>
  <si>
    <t>BASTEN_ST0100</t>
  </si>
  <si>
    <t>WH</t>
  </si>
  <si>
    <t>BOSQUESW_BSQSU_4</t>
  </si>
  <si>
    <t>BOSQUESW_BSQSU_5</t>
  </si>
  <si>
    <t>BRAUNIG_AVR1_ST</t>
  </si>
  <si>
    <t>CARBN_BSP_1</t>
  </si>
  <si>
    <t xml:space="preserve">BIG SPRING </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</si>
  <si>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</si>
  <si>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</si>
  <si>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</si>
  <si>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</si>
  <si>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</si>
  <si>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</si>
  <si>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</si>
  <si>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</si>
  <si>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</si>
  <si>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</si>
  <si>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</si>
  <si>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</si>
  <si>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</si>
  <si>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</si>
  <si>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</si>
  <si>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</si>
  <si>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</si>
  <si>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</si>
  <si>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PUN AGGREGATE</t>
  </si>
  <si>
    <t>PUN OUTPUT TO GRID</t>
  </si>
  <si>
    <t>FTR_FTR_G1</t>
  </si>
  <si>
    <t>FRONTIER</t>
  </si>
  <si>
    <t>FTR_FTR_G2</t>
  </si>
  <si>
    <t>FTR_FTR_G3</t>
  </si>
  <si>
    <t>FTR_FTR_G4</t>
  </si>
  <si>
    <t>KMCHI_1CT101</t>
  </si>
  <si>
    <t>KIAMICHI ENERGY FACILITY</t>
  </si>
  <si>
    <t>KMCHI_1CT201</t>
  </si>
  <si>
    <t>KMCHI_1ST</t>
  </si>
  <si>
    <t>KMCHI_2CT101</t>
  </si>
  <si>
    <t>KMCHI_2CT201</t>
  </si>
  <si>
    <t>KMCHI_2ST</t>
  </si>
  <si>
    <t>TGCCS_CT1</t>
  </si>
  <si>
    <t>TENASKA GATEWAY</t>
  </si>
  <si>
    <t>TGCCS_CT2</t>
  </si>
  <si>
    <t>TGCCS_CT3</t>
  </si>
  <si>
    <t>TGCCS_UNIT4</t>
  </si>
  <si>
    <t>KING_NE_KINGNE</t>
  </si>
  <si>
    <t>KING_NW_KINGNW</t>
  </si>
  <si>
    <t>KING_SE_KINGSE</t>
  </si>
  <si>
    <t>SWEETWND_WND1</t>
  </si>
  <si>
    <t>SWEETWN2_WND2</t>
  </si>
  <si>
    <t>KUNITZ_WIND_LGE</t>
  </si>
  <si>
    <t>SWEETWN2_WND24</t>
  </si>
  <si>
    <t>RDCANYON_RDCNY1</t>
  </si>
  <si>
    <t>CSEC_CSECG1</t>
  </si>
  <si>
    <t>CSEC_CSECG2</t>
  </si>
  <si>
    <t>ENAS_ENA1</t>
  </si>
  <si>
    <t>SWEC_G1</t>
  </si>
  <si>
    <t>FLTCK_SSI</t>
  </si>
  <si>
    <t>MWEC_G1</t>
  </si>
  <si>
    <t>KEO_KEO_SM1</t>
  </si>
  <si>
    <t>TTWEC_G1</t>
  </si>
  <si>
    <t>SW_MESA_SW_MESA</t>
  </si>
  <si>
    <t>INDNNWP_INDNNWP</t>
  </si>
  <si>
    <t>KUNITZ_WIND_NWP</t>
  </si>
  <si>
    <t>WOODWRD1_WOODWRD1</t>
  </si>
  <si>
    <t>WOODWRD2_WOODWRD2</t>
  </si>
  <si>
    <t>KING_SW_KINGSW</t>
  </si>
  <si>
    <t>KEO_SHRBINO2</t>
  </si>
  <si>
    <t>HHGT_CALLAHAN</t>
  </si>
  <si>
    <t>HHGT_HHOLLOW1</t>
  </si>
  <si>
    <t>HHGT_HHOLLOW2</t>
  </si>
  <si>
    <t>HHGT_HHOLLOW3</t>
  </si>
  <si>
    <t>HHGT_HHOLLOW4</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</si>
  <si>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</si>
  <si>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</si>
  <si>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</si>
  <si>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</si>
  <si>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</si>
  <si>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</si>
  <si>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</si>
  <si>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</si>
  <si>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</si>
  <si>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</si>
  <si>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</si>
  <si>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</si>
  <si>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</si>
  <si>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</si>
  <si>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</si>
  <si>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</si>
  <si>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</si>
  <si>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</si>
  <si>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</si>
  <si>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</si>
  <si>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</si>
  <si>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</si>
  <si>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</si>
  <si>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</si>
  <si>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</si>
  <si>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</si>
  <si>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</si>
  <si>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</si>
  <si>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</si>
  <si>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</si>
  <si>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</si>
  <si>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</si>
  <si>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</si>
  <si>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</si>
  <si>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</si>
  <si>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</si>
  <si>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</si>
  <si>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</si>
  <si>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</si>
  <si>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</si>
  <si>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</si>
  <si>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</si>
  <si>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</si>
  <si>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</si>
  <si>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</si>
  <si>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</si>
  <si>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</si>
  <si>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</si>
  <si>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</si>
  <si>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</si>
  <si>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</si>
  <si>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</si>
  <si>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</si>
  <si>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</si>
  <si>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</si>
  <si>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</si>
  <si>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</si>
  <si>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DG_TURL_UNIT1</t>
  </si>
  <si>
    <t>WOLFE FLATS</t>
  </si>
  <si>
    <t>MCDLD_FCW1</t>
  </si>
  <si>
    <t>MCDLD_SBW1</t>
  </si>
  <si>
    <t>AMISTAD_AMISTAG1</t>
  </si>
  <si>
    <t>AMISTAD</t>
  </si>
  <si>
    <t>WAT</t>
  </si>
  <si>
    <t>AMISTAD_AMISTAG2</t>
  </si>
  <si>
    <t>AUSTPL_AUSTING1</t>
  </si>
  <si>
    <t>AUSTIN PLANT</t>
  </si>
  <si>
    <t>AUSTPL_AUSTING2</t>
  </si>
  <si>
    <t>BUCHAN_BUCHANG1</t>
  </si>
  <si>
    <t>BUCHANAN</t>
  </si>
  <si>
    <t>BUCHAN_BUCHANG2</t>
  </si>
  <si>
    <t>BUCHAN_BUCHANG3</t>
  </si>
  <si>
    <t>DNDAM_DENISOG1</t>
  </si>
  <si>
    <t>DENISON DAM</t>
  </si>
  <si>
    <t>DNDAM_DENISOG2</t>
  </si>
  <si>
    <t>FALCON_FALCONG1</t>
  </si>
  <si>
    <t>FALCON PLANT</t>
  </si>
  <si>
    <t>FALCON_FALCONG2</t>
  </si>
  <si>
    <t>FALCON_FALCONG3</t>
  </si>
  <si>
    <t>INKSDA_INKS_G1</t>
  </si>
  <si>
    <t>INKS DAM</t>
  </si>
  <si>
    <t>MARBFA_MARBFAG1</t>
  </si>
  <si>
    <t>MARBLE FALLS</t>
  </si>
  <si>
    <t>MARBFA_MARBFAG2</t>
  </si>
  <si>
    <t>MARSFO_MARSFOG1</t>
  </si>
  <si>
    <t>MARSHALL FORD</t>
  </si>
  <si>
    <t>MARSFO_MARSFOG2</t>
  </si>
  <si>
    <t>MARSFO_MARSFOG3</t>
  </si>
  <si>
    <t>WIRTZ_WIRTZ_G1</t>
  </si>
  <si>
    <t xml:space="preserve">WIRTZ    </t>
  </si>
  <si>
    <t>WIRTZ_WIRTZ_G2</t>
  </si>
  <si>
    <t>WHITNEY DAM</t>
  </si>
  <si>
    <t>WND_WHITNEY2</t>
  </si>
  <si>
    <t>DG_LKWDT_2UNITS</t>
  </si>
  <si>
    <t>GBRA</t>
  </si>
  <si>
    <t>CANYHY_CANYHYG1</t>
  </si>
  <si>
    <t>CANYON</t>
  </si>
  <si>
    <t>DG_LWSVL_1UNIT</t>
  </si>
  <si>
    <t>LEWISVILLE</t>
  </si>
  <si>
    <t>DG_MCQUE_5UNITS</t>
  </si>
  <si>
    <t>MCQUEENEY (ABBOTT)</t>
  </si>
  <si>
    <t>DG_SCHUM_2UNITS</t>
  </si>
  <si>
    <t>DUNLOP (SCHUMANSVILLE)</t>
  </si>
  <si>
    <t>EAGLE_HY_EAGLE_HY1</t>
  </si>
  <si>
    <t>EAGLE PASS</t>
  </si>
  <si>
    <t>Plant Name</t>
  </si>
  <si>
    <t>Primary Energy Source</t>
  </si>
  <si>
    <t>PUN</t>
  </si>
  <si>
    <t>Unit Code</t>
  </si>
  <si>
    <t>Status</t>
  </si>
  <si>
    <t>New</t>
  </si>
  <si>
    <t>Nonmod</t>
  </si>
  <si>
    <t>Existing</t>
  </si>
  <si>
    <t>Switchable</t>
  </si>
  <si>
    <t>Wind</t>
  </si>
  <si>
    <t>DG_NUECE_6UNITS</t>
  </si>
  <si>
    <t>SUNEDISON RABEL ROAD</t>
  </si>
  <si>
    <t>DG_VALL1_1UNIT</t>
  </si>
  <si>
    <t>SUNEDISON VALLEY ROAD</t>
  </si>
  <si>
    <t>DG_VALL2_1UNIT</t>
  </si>
  <si>
    <t>Total Existing Resources</t>
  </si>
  <si>
    <t>Total Private Use Networks</t>
  </si>
  <si>
    <t>Total Switchable Resources</t>
  </si>
  <si>
    <t>Total Wind Resources</t>
  </si>
  <si>
    <t>Less than 2,300 MW indicates risk of EEA1</t>
  </si>
  <si>
    <t>Key to Abbreviations</t>
  </si>
  <si>
    <t>Natural Gas</t>
  </si>
  <si>
    <t>Water (Hydro Resource)</t>
  </si>
  <si>
    <t>Pulverized Coal</t>
  </si>
  <si>
    <t>Land-fill Gas</t>
  </si>
  <si>
    <t>Unknown</t>
  </si>
  <si>
    <t>Methane</t>
  </si>
  <si>
    <t>Lignite Coal</t>
  </si>
  <si>
    <t>Waste Heat</t>
  </si>
  <si>
    <t>Sun (Solar Resource)</t>
  </si>
  <si>
    <t>Sub-bituminous Coal</t>
  </si>
  <si>
    <t>Nuclear</t>
  </si>
  <si>
    <t>Wood Biomass</t>
  </si>
  <si>
    <t>Bituminous Coal</t>
  </si>
  <si>
    <t>Other</t>
  </si>
  <si>
    <t>Biomass</t>
  </si>
  <si>
    <t>Other Gas</t>
  </si>
  <si>
    <t>PEARSAL2_AGR_A</t>
  </si>
  <si>
    <t>PEARSAL2_AGR_B</t>
  </si>
  <si>
    <t>PEARSAL2_AGR_C</t>
  </si>
  <si>
    <t>PEARSAL2_AGR_D</t>
  </si>
  <si>
    <t>DG_SOME1_1UNIT</t>
  </si>
  <si>
    <t>DG_SOME2_1UNIT</t>
  </si>
  <si>
    <t>SOMERSET SOUTH</t>
  </si>
  <si>
    <t>SOMERSET NORTH</t>
  </si>
  <si>
    <t>Senate Wind Project</t>
  </si>
  <si>
    <t>WKN Mozart</t>
  </si>
  <si>
    <t>Whitetail Wind Energy Project</t>
  </si>
  <si>
    <t>Anacacho Windfarm</t>
  </si>
  <si>
    <t>NoTrees Battery Storage</t>
  </si>
  <si>
    <t>Total Planned non-Wind Resources</t>
  </si>
  <si>
    <t>Total Planned Wind Resources</t>
  </si>
  <si>
    <t xml:space="preserve">Based on 50% of installed capacity of ties, per Planning Guide Section 8 </t>
  </si>
  <si>
    <t>Forecasted Resources and Demand</t>
  </si>
  <si>
    <t>Blue Summit Windfarm 1</t>
  </si>
  <si>
    <t>Blue Summit Windfarm 2</t>
  </si>
  <si>
    <t>Los Vientos 1</t>
  </si>
  <si>
    <t>Los Vientos 2</t>
  </si>
  <si>
    <t>BLSUMMIT_BLSMT1_5</t>
  </si>
  <si>
    <t>BLSUMMIT_BLSMT1_6</t>
  </si>
  <si>
    <t>SENATEWD_UNIT1</t>
  </si>
  <si>
    <t>BCATWIND_WIND_1</t>
  </si>
  <si>
    <t>MOZART_WIND_1</t>
  </si>
  <si>
    <t>LV1_LV1B</t>
  </si>
  <si>
    <t>LV1_LV1A</t>
  </si>
  <si>
    <t>EXGNWTL_WIND_1</t>
  </si>
  <si>
    <t>ANACACHO_ANA</t>
  </si>
  <si>
    <t>Methanol</t>
  </si>
  <si>
    <t>Based on survey responses of Switchable Unit owners</t>
  </si>
  <si>
    <t>Based on actual historical net PUN output during non-EEA periods</t>
  </si>
  <si>
    <t>Summer 2013</t>
  </si>
  <si>
    <t>Summer Capacity (MW)</t>
  </si>
  <si>
    <t>SCES_UNIT1</t>
  </si>
  <si>
    <t>SANDY CREEK</t>
  </si>
  <si>
    <t>NWF_NBS</t>
  </si>
  <si>
    <t>Wind*</t>
  </si>
  <si>
    <t>Bobcat Bluff</t>
  </si>
  <si>
    <t>New*</t>
  </si>
  <si>
    <t>* Coastal Wind</t>
  </si>
  <si>
    <t>Extreme Load Adder</t>
  </si>
  <si>
    <t>90th Percentile Maintenance Outages</t>
  </si>
  <si>
    <t>90th Percentile Forced Outages</t>
  </si>
  <si>
    <t>Forecasted Season Peak Load</t>
  </si>
  <si>
    <t>Effective Load-Carrying Capability (ELCC) of Wind Gen, MW</t>
  </si>
  <si>
    <t>Green Mountain Energy 1</t>
  </si>
  <si>
    <t>Green Mountain Energy 2</t>
  </si>
  <si>
    <t xml:space="preserve">Barton Chapel Wind </t>
  </si>
  <si>
    <t>Buffalo Gap Wind Farm 1</t>
  </si>
  <si>
    <t>Buffalo Gap Wind Farm 2</t>
  </si>
  <si>
    <t>Buffalo Gap Wind Farm 3</t>
  </si>
  <si>
    <t>Bull Creek Wind Plant</t>
  </si>
  <si>
    <t>Capricorn Ridge Wind 4</t>
  </si>
  <si>
    <t>Capricorn Ridge Wind 1</t>
  </si>
  <si>
    <t>Capricorn Ridge Wind 3</t>
  </si>
  <si>
    <t>Capricorn Ridge Wind 2</t>
  </si>
  <si>
    <t>Cedro Hill Wind</t>
  </si>
  <si>
    <t>Champion Wind Farm</t>
  </si>
  <si>
    <t>Papalote Creek Wind</t>
  </si>
  <si>
    <t>Camp Springs 1</t>
  </si>
  <si>
    <t>Camp Springs 2</t>
  </si>
  <si>
    <t>TSTC West Texas Wind</t>
  </si>
  <si>
    <t>Elbow Creek Wind Project</t>
  </si>
  <si>
    <t>Snyder Wind Farm</t>
  </si>
  <si>
    <t>Silver Star</t>
  </si>
  <si>
    <t>Goat Wind 2</t>
  </si>
  <si>
    <t>Goat Wind</t>
  </si>
  <si>
    <t>Horse Hollow Wind Callahan</t>
  </si>
  <si>
    <t xml:space="preserve">Horse Hollow Wind 1 </t>
  </si>
  <si>
    <t xml:space="preserve">Horse Hollow Wind 2 </t>
  </si>
  <si>
    <t xml:space="preserve">Horse Hollow Wind 3 </t>
  </si>
  <si>
    <t xml:space="preserve">Horse Hollow Wind 4 </t>
  </si>
  <si>
    <t>Hackberry Wind Farm</t>
  </si>
  <si>
    <t>Inadale Wind</t>
  </si>
  <si>
    <t>Desert Sky Wind Farm 1</t>
  </si>
  <si>
    <t>Desert Sky Wind Farm 2</t>
  </si>
  <si>
    <t>Indian Mesa Wind Farm</t>
  </si>
  <si>
    <t>Sherbino I</t>
  </si>
  <si>
    <t>King Mountain NE</t>
  </si>
  <si>
    <t>King Mountain NW</t>
  </si>
  <si>
    <t>King Mountain SE</t>
  </si>
  <si>
    <t>King Mountain SW</t>
  </si>
  <si>
    <t>Kunitz Wind</t>
  </si>
  <si>
    <t>Delaware Mountain Wind Farm</t>
  </si>
  <si>
    <t>Langford Wind Power</t>
  </si>
  <si>
    <t>Mesquite Wind</t>
  </si>
  <si>
    <t>Post Oak Wind 1</t>
  </si>
  <si>
    <t>Post Oak Wind 2</t>
  </si>
  <si>
    <t>Loraine Windpark I</t>
  </si>
  <si>
    <t>Loraine Windpark II</t>
  </si>
  <si>
    <t>Loraine Windpark III</t>
  </si>
  <si>
    <t>Loraine Windpark IV</t>
  </si>
  <si>
    <t>Forest Creek Wind Farm</t>
  </si>
  <si>
    <t>Sand Bluff Wind Farm</t>
  </si>
  <si>
    <t>McAdoo Wind Farm</t>
  </si>
  <si>
    <t>Notrees-1</t>
  </si>
  <si>
    <t>Ocotillo Wind Farm</t>
  </si>
  <si>
    <t>Papalote Creek Wind Farm</t>
  </si>
  <si>
    <t>Panther Creek 1</t>
  </si>
  <si>
    <t>Panther Creek 2</t>
  </si>
  <si>
    <t>Panther Creek 3</t>
  </si>
  <si>
    <t>Penascal Wind</t>
  </si>
  <si>
    <t>Pyron Wind Farm</t>
  </si>
  <si>
    <t>Red Canyon</t>
  </si>
  <si>
    <t>Texas Big Spring</t>
  </si>
  <si>
    <t>South Trent Wind Farm</t>
  </si>
  <si>
    <t>West Texas Wind Energy</t>
  </si>
  <si>
    <t>Stanton Wind Energy</t>
  </si>
  <si>
    <t>Sweetwater Wind 3</t>
  </si>
  <si>
    <t>Sweetwater Wind 2</t>
  </si>
  <si>
    <t>Sweetwater Wind 4</t>
  </si>
  <si>
    <t>Sweetwater Wind 7</t>
  </si>
  <si>
    <t>Sweetwater Wind 6</t>
  </si>
  <si>
    <t>Sweetwater Wind 5</t>
  </si>
  <si>
    <t>Sweetwater Wind 1</t>
  </si>
  <si>
    <t>Gulf Wind I</t>
  </si>
  <si>
    <t>Gulf Wind II</t>
  </si>
  <si>
    <t>Roscoe Wind Farm</t>
  </si>
  <si>
    <t>Trent Wind Farm</t>
  </si>
  <si>
    <t>Turkey Track Wind Energy Center</t>
  </si>
  <si>
    <t>Whirlwind Energy</t>
  </si>
  <si>
    <t>Wolfe Ridge</t>
  </si>
  <si>
    <t>Pecos Wind (Woodward 1)</t>
  </si>
  <si>
    <t>Pecos Wind (Woodward 2)</t>
  </si>
  <si>
    <t>Harbor Wind</t>
  </si>
  <si>
    <t>Sherbino 2</t>
  </si>
  <si>
    <t>Trinity Hills</t>
  </si>
  <si>
    <t>Magic Valley Wind</t>
  </si>
  <si>
    <t>Extreme Load/Extreme Generation Outages</t>
  </si>
  <si>
    <t>Extreme Seasonal Load Adjustment</t>
  </si>
  <si>
    <t>Adjustment based on PUN info request, 4/5/13</t>
  </si>
  <si>
    <t>Extreme Load/Typical Gen Outages</t>
  </si>
  <si>
    <t>Range of Potential Risks</t>
  </si>
  <si>
    <t>Date:  May 1, 2013</t>
  </si>
  <si>
    <t>Based on peak forecast using actual extreme weather year (2011) temperatures and Moody's April 2013 non-firm employment forecast</t>
  </si>
  <si>
    <t>Average of summer 2011 and 2012 maintenance outage data for hour ending 3P-6P of Jun - Sep weekdays (preliminary version based on 2008-2012 averages)</t>
  </si>
  <si>
    <t>Average of summer 2011 and 2012 maintenance outage data for hour ending 3P-6P of Jun - Sep weekdays</t>
  </si>
  <si>
    <t>SRB_SRB_G3</t>
  </si>
  <si>
    <t>SRB_SRB_G4</t>
  </si>
  <si>
    <t>Based on current Seasonal Maximum Sustainable Limits reported through the unit registration process. Includes mothballed units returned to service such as Monticello and SR Bertron</t>
  </si>
  <si>
    <t>Summer peak forecast based on August 2012 weather and Moody's April 2013 update. Expecting a warmer than normal summer, but not as warm as assumed for the preliminary load forecast prepared in March. The Moody's April update increased non-farm employment by approximately 1% since the preliminary report.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</si>
</sst>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70">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Narrow"/>
      <family val="2"/>
    </font>
    <font>
      <b/>
      <sz val="10"/>
      <color indexed="8"/>
      <name val="Arial Narrow"/>
      <family val="2"/>
    </font>
    <font>
      <sz val="9"/>
      <color indexed="8"/>
      <name val="Calibri"/>
      <family val="2"/>
    </font>
    <font>
      <sz val="14"/>
      <color indexed="8"/>
      <name val="Calibri"/>
      <family val="2"/>
    </font>
    <font>
      <b/>
      <sz val="14"/>
      <color indexed="8"/>
      <name val="Calibri"/>
      <family val="2"/>
    </font>
    <font>
      <sz val="12"/>
      <color indexed="8"/>
      <name val="Calibri"/>
      <family val="2"/>
    </font>
    <font>
      <sz val="14"/>
      <name val="Calibri"/>
      <family val="2"/>
    </font>
    <font>
      <sz val="13"/>
      <color indexed="8"/>
      <name val="Calibri"/>
      <family val="2"/>
    </font>
    <font>
      <sz val="12"/>
      <name val="Calibri"/>
      <family val="2"/>
    </font>
    <font>
      <b/>
      <sz val="16"/>
      <color indexed="8"/>
      <name val="Calibri"/>
      <family val="2"/>
    </font>
    <font>
      <b/>
      <sz val="16"/>
      <color indexed="10"/>
      <name val="Calibri"/>
      <family val="2"/>
    </font>
    <font>
      <sz val="11"/>
      <name val="Calibri"/>
      <family val="2"/>
    </font>
    <font>
      <b/>
      <sz val="12"/>
      <name val="Calibri"/>
      <family val="2"/>
    </font>
    <font>
      <b/>
      <sz val="12"/>
      <color indexed="8"/>
      <name val="Calibri"/>
      <family val="2"/>
    </font>
    <font>
      <b/>
      <u val="singleAccounting"/>
      <sz val="12"/>
      <name val="Calibri"/>
      <family val="2"/>
    </font>
    <font>
      <b/>
      <u val="single"/>
      <sz val="14"/>
      <color indexed="8"/>
      <name val="Calibri"/>
      <family val="2"/>
    </font>
    <font>
      <b/>
      <u val="single"/>
      <sz val="20"/>
      <color indexed="8"/>
      <name val="Calibri"/>
      <family val="2"/>
    </font>
    <font>
      <sz val="16"/>
      <color indexed="8"/>
      <name val="Calibri"/>
      <family val="2"/>
    </font>
    <font>
      <b/>
      <sz val="14"/>
      <name val="Calibri"/>
      <family val="2"/>
    </font>
    <font>
      <b/>
      <u val="singleAccounting"/>
      <sz val="14"/>
      <color indexed="8"/>
      <name val="Calibri"/>
      <family val="2"/>
    </font>
    <font>
      <b/>
      <u val="singleAccounting"/>
      <sz val="14"/>
      <name val="Calibri"/>
      <family val="2"/>
    </font>
    <font>
      <b/>
      <u val="single"/>
      <sz val="20"/>
      <name val="Calibri"/>
      <family val="2"/>
    </font>
    <font>
      <b/>
      <u val="single"/>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b/>
      <sz val="14"/>
      <color theme="1"/>
      <name val="Calibri"/>
      <family val="2"/>
    </font>
    <font>
      <sz val="12"/>
      <color theme="1"/>
      <name val="Calibri"/>
      <family val="2"/>
    </font>
    <font>
      <sz val="13"/>
      <color theme="1"/>
      <name val="Calibri"/>
      <family val="2"/>
    </font>
    <font>
      <b/>
      <sz val="16"/>
      <color theme="1"/>
      <name val="Calibri"/>
      <family val="2"/>
    </font>
    <font>
      <b/>
      <sz val="12"/>
      <color theme="1"/>
      <name val="Calibri"/>
      <family val="2"/>
    </font>
    <font>
      <b/>
      <u val="singleAccounting"/>
      <sz val="14"/>
      <color theme="1"/>
      <name val="Calibri"/>
      <family val="2"/>
    </font>
    <font>
      <b/>
      <sz val="16"/>
      <color rgb="FFFF0000"/>
      <name val="Calibri"/>
      <family val="2"/>
    </font>
    <font>
      <sz val="16"/>
      <color theme="1"/>
      <name val="Calibri"/>
      <family val="2"/>
    </font>
    <font>
      <b/>
      <u val="single"/>
      <sz val="20"/>
      <color theme="1"/>
      <name val="Calibri"/>
      <family val="2"/>
    </font>
    <font>
      <b/>
      <u val="single"/>
      <sz val="14"/>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rgb="FFFFFF9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bottom/>
    </border>
    <border>
      <left/>
      <right/>
      <top/>
      <bottom style="thin"/>
    </border>
    <border>
      <left style="thin"/>
      <right/>
      <top/>
      <bottom style="thin"/>
    </border>
    <border>
      <left style="thin"/>
      <right style="thin"/>
      <top style="thin"/>
      <bottom style="thin"/>
    </border>
    <border>
      <left style="thin"/>
      <right/>
      <top style="thin"/>
      <bottom/>
    </border>
    <border>
      <left style="thin"/>
      <right/>
      <top/>
      <bottom/>
    </border>
    <border>
      <left/>
      <right style="thin"/>
      <top style="thin"/>
      <bottom/>
    </border>
    <border>
      <left/>
      <right style="thin"/>
      <top/>
      <bottom/>
    </border>
    <border>
      <left/>
      <right style="thin"/>
      <top/>
      <bottom style="thin"/>
    </border>
    <border>
      <left style="thin"/>
      <right style="thin"/>
      <top/>
      <bottom style="thin"/>
    </border>
    <border>
      <left style="thin"/>
      <right style="thin"/>
      <top style="thin"/>
      <bottom/>
    </border>
    <border>
      <left style="thin"/>
      <right style="thin"/>
      <top/>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3" fillId="25" borderId="0" applyNumberFormat="0" applyBorder="0" applyAlignment="0" applyProtection="0"/>
    <xf numFmtId="0" fontId="42" fillId="26" borderId="0" applyNumberFormat="0" applyBorder="0" applyAlignment="0" applyProtection="0"/>
    <xf numFmtId="0" fontId="3" fillId="17" borderId="0" applyNumberFormat="0" applyBorder="0" applyAlignment="0" applyProtection="0"/>
    <xf numFmtId="0" fontId="42" fillId="27" borderId="0" applyNumberFormat="0" applyBorder="0" applyAlignment="0" applyProtection="0"/>
    <xf numFmtId="0" fontId="3" fillId="19" borderId="0" applyNumberFormat="0" applyBorder="0" applyAlignment="0" applyProtection="0"/>
    <xf numFmtId="0" fontId="42" fillId="28" borderId="0" applyNumberFormat="0" applyBorder="0" applyAlignment="0" applyProtection="0"/>
    <xf numFmtId="0" fontId="3" fillId="29" borderId="0" applyNumberFormat="0" applyBorder="0" applyAlignment="0" applyProtection="0"/>
    <xf numFmtId="0" fontId="42" fillId="30" borderId="0" applyNumberFormat="0" applyBorder="0" applyAlignment="0" applyProtection="0"/>
    <xf numFmtId="0" fontId="3" fillId="31" borderId="0" applyNumberFormat="0" applyBorder="0" applyAlignment="0" applyProtection="0"/>
    <xf numFmtId="0" fontId="42" fillId="32" borderId="0" applyNumberFormat="0" applyBorder="0" applyAlignment="0" applyProtection="0"/>
    <xf numFmtId="0" fontId="3" fillId="33" borderId="0" applyNumberFormat="0" applyBorder="0" applyAlignment="0" applyProtection="0"/>
    <xf numFmtId="0" fontId="42" fillId="34" borderId="0" applyNumberFormat="0" applyBorder="0" applyAlignment="0" applyProtection="0"/>
    <xf numFmtId="0" fontId="3" fillId="35" borderId="0" applyNumberFormat="0" applyBorder="0" applyAlignment="0" applyProtection="0"/>
    <xf numFmtId="0" fontId="42" fillId="36" borderId="0" applyNumberFormat="0" applyBorder="0" applyAlignment="0" applyProtection="0"/>
    <xf numFmtId="0" fontId="3" fillId="37" borderId="0" applyNumberFormat="0" applyBorder="0" applyAlignment="0" applyProtection="0"/>
    <xf numFmtId="0" fontId="42" fillId="38" borderId="0" applyNumberFormat="0" applyBorder="0" applyAlignment="0" applyProtection="0"/>
    <xf numFmtId="0" fontId="3" fillId="39" borderId="0" applyNumberFormat="0" applyBorder="0" applyAlignment="0" applyProtection="0"/>
    <xf numFmtId="0" fontId="42" fillId="40" borderId="0" applyNumberFormat="0" applyBorder="0" applyAlignment="0" applyProtection="0"/>
    <xf numFmtId="0" fontId="3" fillId="29" borderId="0" applyNumberFormat="0" applyBorder="0" applyAlignment="0" applyProtection="0"/>
    <xf numFmtId="0" fontId="42" fillId="41" borderId="0" applyNumberFormat="0" applyBorder="0" applyAlignment="0" applyProtection="0"/>
    <xf numFmtId="0" fontId="3" fillId="31" borderId="0" applyNumberFormat="0" applyBorder="0" applyAlignment="0" applyProtection="0"/>
    <xf numFmtId="0" fontId="42" fillId="42" borderId="0" applyNumberFormat="0" applyBorder="0" applyAlignment="0" applyProtection="0"/>
    <xf numFmtId="0" fontId="3" fillId="43" borderId="0" applyNumberFormat="0" applyBorder="0" applyAlignment="0" applyProtection="0"/>
    <xf numFmtId="0" fontId="43" fillId="44" borderId="0" applyNumberFormat="0" applyBorder="0" applyAlignment="0" applyProtection="0"/>
    <xf numFmtId="0" fontId="4" fillId="5" borderId="0" applyNumberFormat="0" applyBorder="0" applyAlignment="0" applyProtection="0"/>
    <xf numFmtId="0" fontId="44" fillId="45" borderId="1" applyNumberFormat="0" applyAlignment="0" applyProtection="0"/>
    <xf numFmtId="0" fontId="5" fillId="46" borderId="2" applyNumberFormat="0" applyAlignment="0" applyProtection="0"/>
    <xf numFmtId="0" fontId="45"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49" borderId="0" applyNumberFormat="0" applyBorder="0" applyAlignment="0" applyProtection="0"/>
    <xf numFmtId="0" fontId="8" fillId="7" borderId="0" applyNumberFormat="0" applyBorder="0" applyAlignment="0" applyProtection="0"/>
    <xf numFmtId="0" fontId="48" fillId="0" borderId="5" applyNumberFormat="0" applyFill="0" applyAlignment="0" applyProtection="0"/>
    <xf numFmtId="0" fontId="9" fillId="0" borderId="6" applyNumberFormat="0" applyFill="0" applyAlignment="0" applyProtection="0"/>
    <xf numFmtId="0" fontId="49" fillId="0" borderId="7" applyNumberFormat="0" applyFill="0" applyAlignment="0" applyProtection="0"/>
    <xf numFmtId="0" fontId="10" fillId="0" borderId="8" applyNumberFormat="0" applyFill="0" applyAlignment="0" applyProtection="0"/>
    <xf numFmtId="0" fontId="50" fillId="0" borderId="9" applyNumberFormat="0" applyFill="0" applyAlignment="0" applyProtection="0"/>
    <xf numFmtId="0" fontId="11" fillId="0" borderId="10"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50" borderId="1" applyNumberFormat="0" applyAlignment="0" applyProtection="0"/>
    <xf numFmtId="0" fontId="12" fillId="13" borderId="2" applyNumberFormat="0" applyAlignment="0" applyProtection="0"/>
    <xf numFmtId="0" fontId="52" fillId="0" borderId="11" applyNumberFormat="0" applyFill="0" applyAlignment="0" applyProtection="0"/>
    <xf numFmtId="0" fontId="13" fillId="0" borderId="12" applyNumberFormat="0" applyFill="0" applyAlignment="0" applyProtection="0"/>
    <xf numFmtId="0" fontId="53" fillId="51" borderId="0" applyNumberFormat="0" applyBorder="0" applyAlignment="0" applyProtection="0"/>
    <xf numFmtId="0" fontId="1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4"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6" fillId="0" borderId="17" applyNumberFormat="0" applyFill="0" applyAlignment="0" applyProtection="0"/>
    <xf numFmtId="0" fontId="17" fillId="0" borderId="18" applyNumberFormat="0" applyFill="0" applyAlignment="0" applyProtection="0"/>
    <xf numFmtId="0" fontId="57" fillId="0" borderId="0" applyNumberFormat="0" applyFill="0" applyBorder="0" applyAlignment="0" applyProtection="0"/>
    <xf numFmtId="0" fontId="18" fillId="0" borderId="0" applyNumberFormat="0" applyFill="0" applyBorder="0" applyAlignment="0" applyProtection="0"/>
  </cellStyleXfs>
  <cellXfs count="130">
    <xf numFmtId="0" fontId="0" fillId="0" borderId="0" xfId="0" applyFont="1" applyAlignment="1">
      <alignment/>
    </xf>
    <xf numFmtId="0" fontId="0" fillId="0" borderId="0" xfId="0" applyFont="1" applyFill="1" applyBorder="1" applyAlignment="1">
      <alignment/>
    </xf>
    <xf numFmtId="164" fontId="0" fillId="0" borderId="0" xfId="69" applyNumberFormat="1" applyFont="1" applyAlignment="1">
      <alignment horizontal="right"/>
    </xf>
    <xf numFmtId="164" fontId="0" fillId="0" borderId="0" xfId="69" applyNumberFormat="1" applyFont="1" applyAlignment="1">
      <alignment/>
    </xf>
    <xf numFmtId="0" fontId="0" fillId="0" borderId="0" xfId="0" applyAlignment="1">
      <alignment/>
    </xf>
    <xf numFmtId="0" fontId="58" fillId="0" borderId="0" xfId="0" applyFont="1" applyAlignment="1">
      <alignment/>
    </xf>
    <xf numFmtId="0" fontId="56" fillId="0" borderId="0" xfId="0" applyFont="1" applyAlignment="1">
      <alignment/>
    </xf>
    <xf numFmtId="0" fontId="0" fillId="4" borderId="19" xfId="0" applyFill="1" applyBorder="1" applyAlignment="1">
      <alignment/>
    </xf>
    <xf numFmtId="0" fontId="0" fillId="4" borderId="0" xfId="0" applyFill="1" applyBorder="1" applyAlignment="1">
      <alignment/>
    </xf>
    <xf numFmtId="0" fontId="56" fillId="4" borderId="20" xfId="0" applyFont="1" applyFill="1" applyBorder="1" applyAlignment="1">
      <alignment/>
    </xf>
    <xf numFmtId="0" fontId="0" fillId="4" borderId="20" xfId="0" applyFill="1" applyBorder="1" applyAlignment="1">
      <alignment/>
    </xf>
    <xf numFmtId="0" fontId="58" fillId="4" borderId="20" xfId="0" applyFont="1" applyFill="1" applyBorder="1" applyAlignment="1">
      <alignment/>
    </xf>
    <xf numFmtId="164" fontId="0" fillId="4" borderId="20" xfId="69" applyNumberFormat="1" applyFont="1" applyFill="1" applyBorder="1" applyAlignment="1">
      <alignment horizontal="right"/>
    </xf>
    <xf numFmtId="0" fontId="56" fillId="4" borderId="21" xfId="0" applyFont="1" applyFill="1" applyBorder="1" applyAlignment="1">
      <alignment/>
    </xf>
    <xf numFmtId="0" fontId="59" fillId="0" borderId="0" xfId="0" applyFont="1" applyAlignment="1">
      <alignment/>
    </xf>
    <xf numFmtId="0" fontId="60" fillId="0" borderId="0" xfId="0" applyFont="1" applyAlignment="1">
      <alignment/>
    </xf>
    <xf numFmtId="0" fontId="0" fillId="2" borderId="0" xfId="0" applyFill="1" applyAlignment="1">
      <alignment/>
    </xf>
    <xf numFmtId="0" fontId="0" fillId="18" borderId="0" xfId="0" applyFill="1" applyAlignment="1">
      <alignment/>
    </xf>
    <xf numFmtId="0" fontId="0" fillId="18" borderId="0" xfId="0" applyFill="1" applyAlignment="1">
      <alignment wrapText="1"/>
    </xf>
    <xf numFmtId="0" fontId="61" fillId="2" borderId="0" xfId="0" applyFont="1" applyFill="1" applyBorder="1" applyAlignment="1">
      <alignment/>
    </xf>
    <xf numFmtId="0" fontId="61" fillId="18" borderId="0" xfId="0" applyFont="1" applyFill="1" applyBorder="1" applyAlignment="1">
      <alignment/>
    </xf>
    <xf numFmtId="0" fontId="61" fillId="18" borderId="0" xfId="0" applyFont="1" applyFill="1" applyBorder="1" applyAlignment="1">
      <alignment wrapText="1"/>
    </xf>
    <xf numFmtId="164" fontId="0" fillId="0" borderId="0" xfId="0" applyNumberFormat="1" applyAlignment="1">
      <alignment/>
    </xf>
    <xf numFmtId="0" fontId="0" fillId="0" borderId="0" xfId="0" applyFont="1" applyAlignment="1">
      <alignment/>
    </xf>
    <xf numFmtId="0" fontId="0" fillId="0" borderId="0" xfId="0" applyAlignment="1">
      <alignment/>
    </xf>
    <xf numFmtId="0" fontId="19" fillId="55" borderId="22" xfId="0" applyFont="1" applyFill="1" applyBorder="1" applyAlignment="1" applyProtection="1">
      <alignment horizontal="center" vertical="center" wrapText="1"/>
      <protection/>
    </xf>
    <xf numFmtId="0" fontId="20" fillId="55" borderId="22" xfId="0" applyFont="1" applyFill="1" applyBorder="1" applyAlignment="1" applyProtection="1">
      <alignment horizontal="center" vertical="center" wrapText="1"/>
      <protection/>
    </xf>
    <xf numFmtId="1" fontId="0" fillId="0" borderId="0" xfId="0" applyNumberFormat="1" applyAlignment="1">
      <alignment/>
    </xf>
    <xf numFmtId="9" fontId="0" fillId="0" borderId="0" xfId="97" applyFont="1" applyAlignment="1">
      <alignment/>
    </xf>
    <xf numFmtId="0" fontId="62" fillId="4" borderId="19" xfId="0" applyFont="1" applyFill="1" applyBorder="1" applyAlignment="1">
      <alignment/>
    </xf>
    <xf numFmtId="164" fontId="62" fillId="4" borderId="19" xfId="69" applyNumberFormat="1" applyFont="1" applyFill="1" applyBorder="1" applyAlignment="1">
      <alignment horizontal="right"/>
    </xf>
    <xf numFmtId="0" fontId="62" fillId="4" borderId="0" xfId="0" applyFont="1" applyFill="1" applyBorder="1" applyAlignment="1">
      <alignment/>
    </xf>
    <xf numFmtId="164" fontId="62" fillId="4" borderId="0" xfId="69" applyNumberFormat="1" applyFont="1" applyFill="1" applyBorder="1" applyAlignment="1">
      <alignment horizontal="right"/>
    </xf>
    <xf numFmtId="0" fontId="61" fillId="4" borderId="23" xfId="0" applyFont="1" applyFill="1" applyBorder="1" applyAlignment="1">
      <alignment/>
    </xf>
    <xf numFmtId="0" fontId="61" fillId="4" borderId="19" xfId="0" applyFont="1" applyFill="1" applyBorder="1" applyAlignment="1">
      <alignment/>
    </xf>
    <xf numFmtId="0" fontId="61" fillId="4" borderId="24" xfId="0" applyFont="1" applyFill="1" applyBorder="1" applyAlignment="1">
      <alignment/>
    </xf>
    <xf numFmtId="0" fontId="61" fillId="4" borderId="0" xfId="0" applyFont="1" applyFill="1" applyBorder="1" applyAlignment="1">
      <alignment/>
    </xf>
    <xf numFmtId="0" fontId="27" fillId="4" borderId="0" xfId="0" applyFont="1" applyFill="1" applyBorder="1" applyAlignment="1">
      <alignment/>
    </xf>
    <xf numFmtId="0" fontId="59" fillId="0" borderId="0" xfId="0" applyFont="1" applyAlignment="1">
      <alignment/>
    </xf>
    <xf numFmtId="0" fontId="59" fillId="0" borderId="20" xfId="0" applyFont="1" applyBorder="1" applyAlignment="1">
      <alignment/>
    </xf>
    <xf numFmtId="0" fontId="0" fillId="4" borderId="25" xfId="0" applyFill="1" applyBorder="1" applyAlignment="1">
      <alignment/>
    </xf>
    <xf numFmtId="0" fontId="0" fillId="4" borderId="26" xfId="0" applyFill="1" applyBorder="1" applyAlignment="1">
      <alignment/>
    </xf>
    <xf numFmtId="0" fontId="0" fillId="4" borderId="27" xfId="0" applyFill="1" applyBorder="1" applyAlignment="1">
      <alignment/>
    </xf>
    <xf numFmtId="0" fontId="0" fillId="0" borderId="0" xfId="0" applyAlignment="1">
      <alignment horizontal="right"/>
    </xf>
    <xf numFmtId="1" fontId="20" fillId="55" borderId="22" xfId="0" applyNumberFormat="1" applyFont="1" applyFill="1" applyBorder="1" applyAlignment="1" applyProtection="1">
      <alignment horizontal="center" vertical="center" wrapText="1"/>
      <protection/>
    </xf>
    <xf numFmtId="1" fontId="56" fillId="0" borderId="0" xfId="0" applyNumberFormat="1" applyFont="1" applyAlignment="1">
      <alignment/>
    </xf>
    <xf numFmtId="164" fontId="61" fillId="4" borderId="26" xfId="69" applyNumberFormat="1" applyFont="1" applyFill="1" applyBorder="1" applyAlignment="1">
      <alignment horizontal="right" indent="2"/>
    </xf>
    <xf numFmtId="164" fontId="61" fillId="4" borderId="25" xfId="69" applyNumberFormat="1" applyFont="1" applyFill="1" applyBorder="1" applyAlignment="1">
      <alignment horizontal="right"/>
    </xf>
    <xf numFmtId="164" fontId="0" fillId="4" borderId="27" xfId="69" applyNumberFormat="1" applyFont="1" applyFill="1" applyBorder="1" applyAlignment="1">
      <alignment horizontal="right"/>
    </xf>
    <xf numFmtId="0" fontId="59" fillId="0" borderId="24" xfId="0" applyFont="1" applyBorder="1" applyAlignment="1">
      <alignment/>
    </xf>
    <xf numFmtId="0" fontId="0" fillId="4" borderId="28" xfId="0" applyFill="1" applyBorder="1" applyAlignment="1">
      <alignment/>
    </xf>
    <xf numFmtId="0" fontId="61" fillId="4" borderId="19" xfId="0" applyFont="1" applyFill="1" applyBorder="1" applyAlignment="1">
      <alignment horizontal="left" indent="1"/>
    </xf>
    <xf numFmtId="0" fontId="61" fillId="4" borderId="0" xfId="0" applyFont="1" applyFill="1" applyBorder="1" applyAlignment="1">
      <alignment horizontal="left" indent="1"/>
    </xf>
    <xf numFmtId="0" fontId="58" fillId="4" borderId="20" xfId="0" applyFont="1" applyFill="1" applyBorder="1" applyAlignment="1">
      <alignment horizontal="left" indent="1"/>
    </xf>
    <xf numFmtId="165" fontId="0" fillId="0" borderId="0" xfId="0" applyNumberFormat="1" applyAlignment="1">
      <alignment/>
    </xf>
    <xf numFmtId="164" fontId="27" fillId="18" borderId="0" xfId="69" applyNumberFormat="1" applyFont="1" applyFill="1" applyAlignment="1">
      <alignment horizontal="left"/>
    </xf>
    <xf numFmtId="0" fontId="0" fillId="0" borderId="0" xfId="0" applyAlignment="1">
      <alignment horizontal="left"/>
    </xf>
    <xf numFmtId="2" fontId="0" fillId="0" borderId="0" xfId="0" applyNumberFormat="1" applyAlignment="1">
      <alignment/>
    </xf>
    <xf numFmtId="1" fontId="0" fillId="0" borderId="0" xfId="69" applyNumberFormat="1" applyFont="1" applyAlignment="1">
      <alignment/>
    </xf>
    <xf numFmtId="164" fontId="0" fillId="0" borderId="0" xfId="69" applyNumberFormat="1" applyFont="1" applyAlignment="1">
      <alignment/>
    </xf>
    <xf numFmtId="164" fontId="0" fillId="0" borderId="0" xfId="69" applyNumberFormat="1" applyFont="1" applyAlignment="1">
      <alignment horizontal="right"/>
    </xf>
    <xf numFmtId="0" fontId="63" fillId="0" borderId="0" xfId="0" applyFont="1" applyAlignment="1">
      <alignment/>
    </xf>
    <xf numFmtId="164" fontId="61" fillId="2" borderId="0" xfId="69" applyNumberFormat="1" applyFont="1" applyFill="1" applyBorder="1" applyAlignment="1">
      <alignment horizontal="right"/>
    </xf>
    <xf numFmtId="0" fontId="58" fillId="2" borderId="0" xfId="0" applyFont="1" applyFill="1" applyAlignment="1">
      <alignment/>
    </xf>
    <xf numFmtId="0" fontId="56" fillId="2" borderId="0" xfId="0" applyFont="1" applyFill="1" applyAlignment="1">
      <alignment/>
    </xf>
    <xf numFmtId="0" fontId="0" fillId="0" borderId="0" xfId="0" applyFill="1" applyBorder="1" applyAlignment="1">
      <alignment/>
    </xf>
    <xf numFmtId="0" fontId="64" fillId="18" borderId="0" xfId="0" applyFont="1" applyFill="1" applyBorder="1" applyAlignment="1">
      <alignment/>
    </xf>
    <xf numFmtId="0" fontId="0" fillId="0" borderId="0" xfId="0" applyFill="1" applyAlignment="1">
      <alignment/>
    </xf>
    <xf numFmtId="0" fontId="31" fillId="18" borderId="0" xfId="0" applyFont="1" applyFill="1" applyBorder="1" applyAlignment="1">
      <alignment wrapText="1"/>
    </xf>
    <xf numFmtId="0" fontId="33" fillId="18" borderId="0" xfId="0" applyFont="1" applyFill="1" applyAlignment="1">
      <alignment horizontal="center" wrapText="1"/>
    </xf>
    <xf numFmtId="0" fontId="30" fillId="18" borderId="0" xfId="0" applyFont="1" applyFill="1" applyAlignment="1">
      <alignment wrapText="1"/>
    </xf>
    <xf numFmtId="0" fontId="0" fillId="18" borderId="0" xfId="0" applyFill="1" applyAlignment="1">
      <alignment horizontal="right" wrapText="1"/>
    </xf>
    <xf numFmtId="0" fontId="0" fillId="0" borderId="0" xfId="0" applyAlignment="1">
      <alignment wrapText="1"/>
    </xf>
    <xf numFmtId="0" fontId="27" fillId="18" borderId="0" xfId="0" applyFont="1" applyFill="1" applyBorder="1" applyAlignment="1">
      <alignment/>
    </xf>
    <xf numFmtId="0" fontId="30" fillId="18" borderId="0" xfId="0" applyFont="1" applyFill="1" applyAlignment="1">
      <alignment/>
    </xf>
    <xf numFmtId="0" fontId="61" fillId="0" borderId="0" xfId="0" applyFont="1" applyFill="1" applyBorder="1" applyAlignment="1">
      <alignment/>
    </xf>
    <xf numFmtId="0" fontId="59" fillId="2" borderId="0" xfId="0" applyFont="1" applyFill="1" applyBorder="1" applyAlignment="1">
      <alignment/>
    </xf>
    <xf numFmtId="164" fontId="59" fillId="2" borderId="0" xfId="69" applyNumberFormat="1" applyFont="1" applyFill="1" applyBorder="1" applyAlignment="1">
      <alignment horizontal="right"/>
    </xf>
    <xf numFmtId="0" fontId="59" fillId="2" borderId="0" xfId="0" applyFont="1" applyFill="1" applyAlignment="1">
      <alignment/>
    </xf>
    <xf numFmtId="0" fontId="60" fillId="2" borderId="0" xfId="0" applyFont="1" applyFill="1" applyAlignment="1">
      <alignment/>
    </xf>
    <xf numFmtId="164" fontId="25" fillId="2" borderId="0" xfId="69" applyNumberFormat="1" applyFont="1" applyFill="1" applyBorder="1" applyAlignment="1">
      <alignment horizontal="right"/>
    </xf>
    <xf numFmtId="0" fontId="25" fillId="2" borderId="0" xfId="0" applyFont="1" applyFill="1" applyAlignment="1">
      <alignment/>
    </xf>
    <xf numFmtId="0" fontId="25" fillId="2" borderId="0" xfId="0" applyFont="1" applyFill="1" applyBorder="1" applyAlignment="1">
      <alignment/>
    </xf>
    <xf numFmtId="164" fontId="59" fillId="2" borderId="20" xfId="69" applyNumberFormat="1" applyFont="1" applyFill="1" applyBorder="1" applyAlignment="1">
      <alignment horizontal="right"/>
    </xf>
    <xf numFmtId="164" fontId="37" fillId="2" borderId="0" xfId="69" applyNumberFormat="1" applyFont="1" applyFill="1" applyBorder="1" applyAlignment="1">
      <alignment horizontal="right"/>
    </xf>
    <xf numFmtId="0" fontId="59" fillId="18" borderId="0" xfId="0" applyFont="1" applyFill="1" applyAlignment="1">
      <alignment/>
    </xf>
    <xf numFmtId="0" fontId="65" fillId="18" borderId="0" xfId="0" applyFont="1" applyFill="1" applyBorder="1" applyAlignment="1">
      <alignment horizontal="center" wrapText="1"/>
    </xf>
    <xf numFmtId="0" fontId="65" fillId="18" borderId="0" xfId="0" applyFont="1" applyFill="1" applyAlignment="1">
      <alignment horizontal="center" wrapText="1"/>
    </xf>
    <xf numFmtId="0" fontId="39" fillId="18" borderId="0" xfId="0" applyFont="1" applyFill="1" applyAlignment="1">
      <alignment horizontal="center" wrapText="1"/>
    </xf>
    <xf numFmtId="0" fontId="59" fillId="18" borderId="0" xfId="0" applyFont="1" applyFill="1" applyBorder="1" applyAlignment="1">
      <alignment/>
    </xf>
    <xf numFmtId="164" fontId="59" fillId="18" borderId="0" xfId="69" applyNumberFormat="1" applyFont="1" applyFill="1" applyBorder="1" applyAlignment="1">
      <alignment horizontal="center"/>
    </xf>
    <xf numFmtId="164" fontId="59" fillId="18" borderId="0" xfId="69" applyNumberFormat="1" applyFont="1" applyFill="1" applyAlignment="1">
      <alignment horizontal="center"/>
    </xf>
    <xf numFmtId="164" fontId="25" fillId="18" borderId="0" xfId="69" applyNumberFormat="1" applyFont="1" applyFill="1" applyAlignment="1">
      <alignment horizontal="center"/>
    </xf>
    <xf numFmtId="164" fontId="25" fillId="18" borderId="0" xfId="69" applyNumberFormat="1" applyFont="1" applyFill="1" applyAlignment="1">
      <alignment horizontal="left"/>
    </xf>
    <xf numFmtId="0" fontId="25" fillId="18" borderId="0" xfId="0" applyFont="1" applyFill="1" applyBorder="1" applyAlignment="1">
      <alignment/>
    </xf>
    <xf numFmtId="0" fontId="37" fillId="2" borderId="0" xfId="0" applyFont="1" applyFill="1" applyBorder="1" applyAlignment="1">
      <alignment/>
    </xf>
    <xf numFmtId="164" fontId="59" fillId="2" borderId="0" xfId="0" applyNumberFormat="1" applyFont="1" applyFill="1" applyAlignment="1">
      <alignment/>
    </xf>
    <xf numFmtId="164" fontId="61" fillId="18" borderId="19" xfId="69" applyNumberFormat="1" applyFont="1" applyFill="1" applyBorder="1" applyAlignment="1">
      <alignment horizontal="center"/>
    </xf>
    <xf numFmtId="164" fontId="0" fillId="18" borderId="19" xfId="69" applyNumberFormat="1" applyFont="1" applyFill="1" applyBorder="1" applyAlignment="1">
      <alignment horizontal="center"/>
    </xf>
    <xf numFmtId="164" fontId="27" fillId="18" borderId="19" xfId="69" applyNumberFormat="1" applyFont="1" applyFill="1" applyBorder="1" applyAlignment="1">
      <alignment horizontal="center"/>
    </xf>
    <xf numFmtId="164" fontId="64" fillId="56" borderId="0" xfId="69" applyNumberFormat="1" applyFont="1" applyFill="1" applyBorder="1" applyAlignment="1">
      <alignment horizontal="center"/>
    </xf>
    <xf numFmtId="164" fontId="64" fillId="57" borderId="0" xfId="69" applyNumberFormat="1" applyFont="1" applyFill="1" applyBorder="1" applyAlignment="1">
      <alignment horizontal="left"/>
    </xf>
    <xf numFmtId="164" fontId="64" fillId="57" borderId="0" xfId="69" applyNumberFormat="1" applyFont="1" applyFill="1" applyBorder="1" applyAlignment="1">
      <alignment horizontal="center"/>
    </xf>
    <xf numFmtId="164" fontId="64" fillId="57" borderId="19" xfId="69" applyNumberFormat="1" applyFont="1" applyFill="1" applyBorder="1" applyAlignment="1">
      <alignment horizontal="center"/>
    </xf>
    <xf numFmtId="0" fontId="60" fillId="0" borderId="0" xfId="0" applyFont="1" applyFill="1" applyBorder="1" applyAlignment="1">
      <alignment/>
    </xf>
    <xf numFmtId="0" fontId="59" fillId="0" borderId="0" xfId="0" applyFont="1" applyFill="1" applyBorder="1" applyAlignment="1">
      <alignment/>
    </xf>
    <xf numFmtId="0" fontId="59" fillId="0" borderId="0" xfId="0" applyFont="1" applyFill="1" applyAlignment="1">
      <alignment/>
    </xf>
    <xf numFmtId="0" fontId="59" fillId="0" borderId="0" xfId="0" applyFont="1" applyFill="1" applyBorder="1" applyAlignment="1">
      <alignment wrapText="1"/>
    </xf>
    <xf numFmtId="164" fontId="27" fillId="4" borderId="26" xfId="69" applyNumberFormat="1" applyFont="1" applyFill="1" applyBorder="1" applyAlignment="1">
      <alignment horizontal="right" indent="2"/>
    </xf>
    <xf numFmtId="0" fontId="27" fillId="4" borderId="19" xfId="0" applyFont="1" applyFill="1" applyBorder="1" applyAlignment="1">
      <alignment/>
    </xf>
    <xf numFmtId="164" fontId="61" fillId="4" borderId="25" xfId="69" applyNumberFormat="1" applyFont="1" applyFill="1" applyBorder="1" applyAlignment="1">
      <alignment horizontal="right" indent="2"/>
    </xf>
    <xf numFmtId="164" fontId="25" fillId="18" borderId="0" xfId="69" applyNumberFormat="1" applyFont="1" applyFill="1" applyAlignment="1">
      <alignment vertical="center"/>
    </xf>
    <xf numFmtId="164" fontId="25" fillId="18" borderId="24" xfId="69" applyNumberFormat="1" applyFont="1" applyFill="1" applyBorder="1" applyAlignment="1">
      <alignment vertical="center"/>
    </xf>
    <xf numFmtId="164" fontId="25" fillId="18" borderId="0" xfId="69" applyNumberFormat="1" applyFont="1" applyFill="1" applyBorder="1" applyAlignment="1">
      <alignment horizontal="center"/>
    </xf>
    <xf numFmtId="0" fontId="40" fillId="58" borderId="0" xfId="0" applyFont="1" applyFill="1" applyBorder="1" applyAlignment="1">
      <alignment horizontal="center" vertical="center"/>
    </xf>
    <xf numFmtId="0" fontId="66" fillId="0" borderId="0" xfId="0" applyFont="1" applyAlignment="1">
      <alignment horizontal="center"/>
    </xf>
    <xf numFmtId="0" fontId="63" fillId="0" borderId="0" xfId="0" applyFont="1" applyAlignment="1">
      <alignment horizontal="center"/>
    </xf>
    <xf numFmtId="0" fontId="67" fillId="0" borderId="0" xfId="0" applyFont="1" applyAlignment="1">
      <alignment horizontal="center"/>
    </xf>
    <xf numFmtId="0" fontId="68" fillId="0" borderId="0" xfId="0" applyFont="1" applyAlignment="1">
      <alignment horizontal="center"/>
    </xf>
    <xf numFmtId="0" fontId="25" fillId="2" borderId="0" xfId="0" applyFont="1" applyFill="1" applyAlignment="1">
      <alignment horizontal="left" wrapText="1"/>
    </xf>
    <xf numFmtId="0" fontId="69" fillId="4" borderId="29" xfId="0" applyFont="1" applyFill="1" applyBorder="1" applyAlignment="1">
      <alignment horizontal="center" vertical="center" textRotation="90"/>
    </xf>
    <xf numFmtId="0" fontId="69" fillId="4" borderId="30" xfId="0" applyFont="1" applyFill="1" applyBorder="1" applyAlignment="1">
      <alignment horizontal="center" vertical="center" textRotation="90"/>
    </xf>
    <xf numFmtId="0" fontId="25" fillId="0" borderId="0" xfId="0" applyFont="1" applyAlignment="1">
      <alignment horizontal="center"/>
    </xf>
    <xf numFmtId="0" fontId="59" fillId="0" borderId="0" xfId="0" applyFont="1" applyAlignment="1">
      <alignment horizontal="center"/>
    </xf>
    <xf numFmtId="0" fontId="61" fillId="4" borderId="23" xfId="0" applyFont="1" applyFill="1" applyBorder="1" applyAlignment="1">
      <alignment horizontal="left" vertical="center"/>
    </xf>
    <xf numFmtId="0" fontId="61" fillId="4" borderId="19" xfId="0" applyFont="1" applyFill="1" applyBorder="1" applyAlignment="1">
      <alignment horizontal="left" vertical="center"/>
    </xf>
    <xf numFmtId="0" fontId="61" fillId="4" borderId="25" xfId="0" applyFont="1" applyFill="1" applyBorder="1" applyAlignment="1">
      <alignment horizontal="left" vertical="center"/>
    </xf>
    <xf numFmtId="0" fontId="61" fillId="4" borderId="24" xfId="0" applyFont="1" applyFill="1" applyBorder="1" applyAlignment="1">
      <alignment horizontal="left" vertical="center"/>
    </xf>
    <xf numFmtId="0" fontId="61" fillId="4" borderId="0" xfId="0" applyFont="1" applyFill="1" applyBorder="1" applyAlignment="1">
      <alignment horizontal="left" vertical="center"/>
    </xf>
    <xf numFmtId="0" fontId="61" fillId="4" borderId="26" xfId="0" applyFont="1" applyFill="1" applyBorder="1" applyAlignment="1">
      <alignment horizontal="left" vertical="center"/>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te" xfId="93"/>
    <cellStyle name="Note 2" xfId="94"/>
    <cellStyle name="Output" xfId="95"/>
    <cellStyle name="Output 2" xfId="96"/>
    <cellStyle name="Percent" xfId="97"/>
    <cellStyle name="Percent 2"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76200</xdr:rowOff>
    </xdr:from>
    <xdr:to>
      <xdr:col>11</xdr:col>
      <xdr:colOff>66675</xdr:colOff>
      <xdr:row>33</xdr:row>
      <xdr:rowOff>104775</xdr:rowOff>
    </xdr:to>
    <xdr:sp>
      <xdr:nvSpPr>
        <xdr:cNvPr id="1" name="TextBox 1"/>
        <xdr:cNvSpPr txBox="1">
          <a:spLocks noChangeArrowheads="1"/>
        </xdr:cNvSpPr>
      </xdr:nvSpPr>
      <xdr:spPr>
        <a:xfrm>
          <a:off x="676275" y="266700"/>
          <a:ext cx="6096000" cy="612457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Summer 2013</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Released May 1, 2013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ERCOT expects tight reserves this summer.  Based on current information regarding resource availability and anticipated demand levels, there is a significant chance that ERCOT will need to declare an Energy Emergency Alert (EEA) during the summer of 2013 and issue corresponding public appeals for conservation.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conditions warrant, ERCOT and transmission providers may need to call upon resources that have contracted to reduce demand on the system in an emergency situation, either as Load Resources, Emergency Response Service providers, or participants in other demand response programs and pilots. If a higher‐than‐normal number of forced generation outages occur during a period of high demand or record‐breaking weather conditions similar to the summer of 2011 lead to even higher‐than-expected peak demands, rotating outages  could become necessary to maintain the integrity of the system as a whole.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unit capacity ratings are reduced by higher ambient temperatures in the summer, resulting in a lower installed capacity relative to the amount reported for the final spring resource adequacy assessment. 
</a:t>
          </a:r>
          <a:r>
            <a:rPr lang="en-US" cap="none" sz="1100" b="0" i="0" u="none" baseline="0">
              <a:solidFill>
                <a:srgbClr val="000000"/>
              </a:solidFill>
              <a:latin typeface="Calibri"/>
              <a:ea typeface="Calibri"/>
              <a:cs typeface="Calibri"/>
            </a:rPr>
            <a:t>
ERCOT stakeholder committees are currently reviewing the Effective Load Carrying Capability (ELCC) estimates for wind generation in light of results from the recently concluded Loss-of-Load Expectation (LOLE) Study for the ERCOT Region.  The potential impact of a revision to the current wind ELCC of 8.7% is not included in this seasonal assessment.  If the ELCC estimates from the recent LOLE Study (14.2% for non-coastal wind generation resources and 32.9% for coastal wind generation resources) were incorporated into this spring assessment, the estimate of available resources would be increased by 926 MW.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ERCOT continues to monitor the continuing drought conditions.   While reservoir levels are not expected to drop below power plant physical intake limits during summer 2013, potential risks to generation capacity persist while Texas remains in widespread drought conditions.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24</xdr:row>
      <xdr:rowOff>66675</xdr:rowOff>
    </xdr:from>
    <xdr:to>
      <xdr:col>7</xdr:col>
      <xdr:colOff>1628775</xdr:colOff>
      <xdr:row>25</xdr:row>
      <xdr:rowOff>152400</xdr:rowOff>
    </xdr:to>
    <xdr:sp>
      <xdr:nvSpPr>
        <xdr:cNvPr id="1" name="TextBox 1"/>
        <xdr:cNvSpPr txBox="1">
          <a:spLocks noChangeArrowheads="1"/>
        </xdr:cNvSpPr>
      </xdr:nvSpPr>
      <xdr:spPr>
        <a:xfrm>
          <a:off x="7372350" y="5010150"/>
          <a:ext cx="334327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Capacity Information  is current as of 4/19/2013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12</xdr:col>
      <xdr:colOff>0</xdr:colOff>
      <xdr:row>28</xdr:row>
      <xdr:rowOff>133350</xdr:rowOff>
    </xdr:to>
    <xdr:sp>
      <xdr:nvSpPr>
        <xdr:cNvPr id="1" name="TextBox 1"/>
        <xdr:cNvSpPr txBox="1">
          <a:spLocks noChangeArrowheads="1"/>
        </xdr:cNvSpPr>
      </xdr:nvSpPr>
      <xdr:spPr>
        <a:xfrm>
          <a:off x="647700" y="228600"/>
          <a:ext cx="6667500" cy="52387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Background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Seasonal Assessment of Resource Adequacy (SARA) report is a deterministic approach to considering the impact of potential variables that may affect the sufficiency of installed resources to meet the peak electrical demand on the ERCOT System during a particular season.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SARA report is intended to illustrate the range of resource adequacy outcomes that might occur.  Several sensitivity analyses are developed by varying the values of certain parameters that affect resource adequacy.  The variation in these parameters are based on historic values , adjusted by any known or expected change.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3">
      <selection activeCell="O14" sqref="O14"/>
    </sheetView>
  </sheetViews>
  <sheetFormatPr defaultColWidth="9.140625" defaultRowHeight="15"/>
  <cols>
    <col min="1" max="16384" width="9.140625" style="4" customWidth="1"/>
  </cols>
  <sheetData/>
  <sheetProtection/>
  <printOptions/>
  <pageMargins left="0.7" right="0.7" top="0.75" bottom="0.75" header="0.3" footer="0.3"/>
  <pageSetup fitToHeight="1" fitToWidth="1"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77"/>
  <sheetViews>
    <sheetView zoomScale="79" zoomScaleNormal="79" zoomScalePageLayoutView="0" workbookViewId="0" topLeftCell="A1">
      <selection activeCell="D13" sqref="D13"/>
    </sheetView>
  </sheetViews>
  <sheetFormatPr defaultColWidth="9.140625" defaultRowHeight="15"/>
  <cols>
    <col min="1" max="1" width="4.140625" style="24" customWidth="1"/>
    <col min="2" max="2" width="8.28125" style="24" customWidth="1"/>
    <col min="3" max="3" width="74.140625" style="24" customWidth="1"/>
    <col min="4" max="4" width="16.7109375" style="3" customWidth="1"/>
    <col min="5" max="5" width="2.7109375" style="5" customWidth="1"/>
    <col min="6" max="6" width="16.7109375" style="5" customWidth="1"/>
    <col min="7" max="7" width="2.7109375" style="2" customWidth="1"/>
    <col min="8" max="8" width="21.00390625" style="24" customWidth="1"/>
    <col min="9" max="9" width="2.7109375" style="24" customWidth="1"/>
    <col min="10" max="10" width="23.421875" style="24" customWidth="1"/>
    <col min="11" max="11" width="2.7109375" style="24" customWidth="1"/>
    <col min="12" max="12" width="25.7109375" style="24" customWidth="1"/>
    <col min="13" max="13" width="11.28125" style="24" bestFit="1" customWidth="1"/>
    <col min="14" max="16" width="9.140625" style="24" customWidth="1"/>
    <col min="17" max="17" width="13.7109375" style="24" customWidth="1"/>
    <col min="18" max="18" width="59.140625" style="24" customWidth="1"/>
    <col min="19" max="34" width="13.7109375" style="24" customWidth="1"/>
    <col min="35" max="16384" width="9.140625" style="24" customWidth="1"/>
  </cols>
  <sheetData>
    <row r="1" spans="1:12" ht="21">
      <c r="A1" s="115"/>
      <c r="B1" s="115"/>
      <c r="C1" s="115"/>
      <c r="D1" s="115"/>
      <c r="E1" s="115"/>
      <c r="F1" s="115"/>
      <c r="G1" s="115"/>
      <c r="H1" s="115"/>
      <c r="I1" s="115"/>
      <c r="J1" s="115"/>
      <c r="K1" s="115"/>
      <c r="L1" s="115"/>
    </row>
    <row r="2" spans="1:18" s="15" customFormat="1" ht="21">
      <c r="A2" s="116" t="s">
        <v>18</v>
      </c>
      <c r="B2" s="116"/>
      <c r="C2" s="116"/>
      <c r="D2" s="116"/>
      <c r="E2" s="116"/>
      <c r="F2" s="116"/>
      <c r="G2" s="116"/>
      <c r="H2" s="116"/>
      <c r="I2" s="116"/>
      <c r="J2" s="116"/>
      <c r="K2" s="116"/>
      <c r="L2" s="116"/>
      <c r="M2" s="116"/>
      <c r="N2" s="116"/>
      <c r="O2" s="116"/>
      <c r="P2" s="116"/>
      <c r="Q2" s="116"/>
      <c r="R2" s="116"/>
    </row>
    <row r="3" spans="1:18" s="15" customFormat="1" ht="21">
      <c r="A3" s="116" t="s">
        <v>708</v>
      </c>
      <c r="B3" s="116"/>
      <c r="C3" s="116"/>
      <c r="D3" s="116"/>
      <c r="E3" s="116"/>
      <c r="F3" s="116"/>
      <c r="G3" s="116"/>
      <c r="H3" s="116"/>
      <c r="I3" s="116"/>
      <c r="J3" s="116"/>
      <c r="K3" s="116"/>
      <c r="L3" s="116"/>
      <c r="M3" s="116"/>
      <c r="N3" s="116"/>
      <c r="O3" s="116"/>
      <c r="P3" s="116"/>
      <c r="Q3" s="116"/>
      <c r="R3" s="116"/>
    </row>
    <row r="4" spans="1:18" s="14" customFormat="1" ht="21">
      <c r="A4" s="117" t="s">
        <v>810</v>
      </c>
      <c r="B4" s="117"/>
      <c r="C4" s="117"/>
      <c r="D4" s="117"/>
      <c r="E4" s="117"/>
      <c r="F4" s="117"/>
      <c r="G4" s="117"/>
      <c r="H4" s="117"/>
      <c r="I4" s="117"/>
      <c r="J4" s="117"/>
      <c r="K4" s="117"/>
      <c r="L4" s="117"/>
      <c r="M4" s="117"/>
      <c r="N4" s="117"/>
      <c r="O4" s="117"/>
      <c r="P4" s="117"/>
      <c r="Q4" s="117"/>
      <c r="R4" s="117"/>
    </row>
    <row r="5" spans="4:7" s="23" customFormat="1" ht="15">
      <c r="D5" s="59"/>
      <c r="G5" s="60"/>
    </row>
    <row r="6" spans="4:7" s="23" customFormat="1" ht="15">
      <c r="D6" s="59"/>
      <c r="G6" s="60"/>
    </row>
    <row r="7" spans="2:18" s="61" customFormat="1" ht="26.25">
      <c r="B7" s="118" t="s">
        <v>691</v>
      </c>
      <c r="C7" s="118"/>
      <c r="D7" s="118"/>
      <c r="E7" s="118"/>
      <c r="F7" s="118"/>
      <c r="G7" s="118"/>
      <c r="H7" s="118"/>
      <c r="I7" s="118"/>
      <c r="J7" s="118"/>
      <c r="K7" s="118"/>
      <c r="L7" s="118"/>
      <c r="M7" s="118"/>
      <c r="N7" s="118"/>
      <c r="O7" s="118"/>
      <c r="P7" s="118"/>
      <c r="Q7" s="118"/>
      <c r="R7" s="118"/>
    </row>
    <row r="8" spans="1:18" ht="15.75">
      <c r="A8" s="1"/>
      <c r="B8" s="19"/>
      <c r="C8" s="19"/>
      <c r="D8" s="62"/>
      <c r="E8" s="63"/>
      <c r="F8" s="16"/>
      <c r="G8" s="16"/>
      <c r="H8" s="16"/>
      <c r="I8" s="16"/>
      <c r="J8" s="16"/>
      <c r="K8" s="16"/>
      <c r="L8" s="16"/>
      <c r="M8" s="64"/>
      <c r="N8" s="64"/>
      <c r="O8" s="64"/>
      <c r="P8" s="64"/>
      <c r="Q8" s="64"/>
      <c r="R8" s="64"/>
    </row>
    <row r="9" spans="1:18" ht="18.75">
      <c r="A9" s="1"/>
      <c r="B9" s="76"/>
      <c r="C9" s="76" t="s">
        <v>0</v>
      </c>
      <c r="D9" s="77">
        <f>'Unit Listing'!D374</f>
        <v>65002.337000000014</v>
      </c>
      <c r="E9" s="78"/>
      <c r="F9" s="78" t="s">
        <v>816</v>
      </c>
      <c r="G9" s="78"/>
      <c r="H9" s="78"/>
      <c r="I9" s="78"/>
      <c r="J9" s="78"/>
      <c r="K9" s="78"/>
      <c r="L9" s="78"/>
      <c r="M9" s="79"/>
      <c r="N9" s="79"/>
      <c r="O9" s="79"/>
      <c r="P9" s="79"/>
      <c r="Q9" s="79"/>
      <c r="R9" s="79"/>
    </row>
    <row r="10" spans="1:18" ht="18.75">
      <c r="A10" s="1"/>
      <c r="B10" s="76"/>
      <c r="C10" s="76" t="s">
        <v>5</v>
      </c>
      <c r="D10" s="77">
        <f>'Unit Listing'!D377</f>
        <v>925</v>
      </c>
      <c r="E10" s="78"/>
      <c r="F10" s="78" t="s">
        <v>17</v>
      </c>
      <c r="G10" s="78"/>
      <c r="H10" s="78"/>
      <c r="I10" s="78"/>
      <c r="J10" s="78"/>
      <c r="K10" s="78"/>
      <c r="L10" s="78"/>
      <c r="M10" s="79"/>
      <c r="N10" s="79"/>
      <c r="O10" s="79"/>
      <c r="P10" s="79"/>
      <c r="Q10" s="79"/>
      <c r="R10" s="79"/>
    </row>
    <row r="11" spans="1:18" ht="18.75">
      <c r="A11" s="1"/>
      <c r="B11" s="76"/>
      <c r="C11" s="76" t="s">
        <v>1</v>
      </c>
      <c r="D11" s="80">
        <f>'Unit Listing'!D382</f>
        <v>4331</v>
      </c>
      <c r="E11" s="81"/>
      <c r="F11" s="81" t="s">
        <v>707</v>
      </c>
      <c r="G11" s="78"/>
      <c r="H11" s="78"/>
      <c r="I11" s="78"/>
      <c r="J11" s="78"/>
      <c r="K11" s="78"/>
      <c r="L11" s="78"/>
      <c r="M11" s="79"/>
      <c r="N11" s="79"/>
      <c r="O11" s="79"/>
      <c r="P11" s="79"/>
      <c r="Q11" s="79"/>
      <c r="R11" s="79"/>
    </row>
    <row r="12" spans="1:18" ht="18.75">
      <c r="A12" s="1"/>
      <c r="B12" s="76"/>
      <c r="C12" s="76" t="s">
        <v>3</v>
      </c>
      <c r="D12" s="77">
        <f>'Unit Listing'!D398</f>
        <v>2977</v>
      </c>
      <c r="E12" s="78"/>
      <c r="F12" s="78" t="s">
        <v>16</v>
      </c>
      <c r="G12" s="78"/>
      <c r="H12" s="78"/>
      <c r="I12" s="78"/>
      <c r="J12" s="78"/>
      <c r="K12" s="78"/>
      <c r="L12" s="78"/>
      <c r="M12" s="79"/>
      <c r="N12" s="79"/>
      <c r="O12" s="79"/>
      <c r="P12" s="79"/>
      <c r="Q12" s="79"/>
      <c r="R12" s="79"/>
    </row>
    <row r="13" spans="1:18" ht="18.75">
      <c r="A13" s="1"/>
      <c r="B13" s="76"/>
      <c r="C13" s="82" t="s">
        <v>4</v>
      </c>
      <c r="D13" s="80">
        <v>-317</v>
      </c>
      <c r="E13" s="78"/>
      <c r="F13" s="78" t="s">
        <v>706</v>
      </c>
      <c r="G13" s="78"/>
      <c r="H13" s="78"/>
      <c r="I13" s="78"/>
      <c r="J13" s="78"/>
      <c r="K13" s="78"/>
      <c r="L13" s="78"/>
      <c r="M13" s="79"/>
      <c r="N13" s="79"/>
      <c r="O13" s="79"/>
      <c r="P13" s="79"/>
      <c r="Q13" s="79"/>
      <c r="R13" s="79"/>
    </row>
    <row r="14" spans="1:18" ht="18.75">
      <c r="A14" s="1"/>
      <c r="B14" s="76"/>
      <c r="C14" s="76" t="s">
        <v>721</v>
      </c>
      <c r="D14" s="77">
        <f>'Unit Listing'!D496*0.087</f>
        <v>919.5464999999999</v>
      </c>
      <c r="E14" s="78"/>
      <c r="F14" s="78" t="s">
        <v>15</v>
      </c>
      <c r="G14" s="78"/>
      <c r="H14" s="78"/>
      <c r="I14" s="78"/>
      <c r="J14" s="78"/>
      <c r="K14" s="78"/>
      <c r="L14" s="78"/>
      <c r="M14" s="79"/>
      <c r="N14" s="79"/>
      <c r="O14" s="79"/>
      <c r="P14" s="79"/>
      <c r="Q14" s="79"/>
      <c r="R14" s="79"/>
    </row>
    <row r="15" spans="1:18" ht="18.75">
      <c r="A15" s="1"/>
      <c r="B15" s="76"/>
      <c r="C15" s="76" t="s">
        <v>6</v>
      </c>
      <c r="D15" s="77">
        <f>'Unit Listing'!D501*0.087</f>
        <v>46.7277</v>
      </c>
      <c r="E15" s="78"/>
      <c r="F15" s="78" t="s">
        <v>17</v>
      </c>
      <c r="G15" s="78"/>
      <c r="H15" s="78"/>
      <c r="I15" s="78"/>
      <c r="J15" s="78"/>
      <c r="K15" s="78"/>
      <c r="L15" s="78"/>
      <c r="M15" s="79"/>
      <c r="N15" s="79"/>
      <c r="O15" s="79"/>
      <c r="P15" s="79"/>
      <c r="Q15" s="79"/>
      <c r="R15" s="79"/>
    </row>
    <row r="16" spans="1:18" ht="18.75">
      <c r="A16" s="1"/>
      <c r="B16" s="76"/>
      <c r="C16" s="76" t="s">
        <v>2</v>
      </c>
      <c r="D16" s="83">
        <v>553</v>
      </c>
      <c r="E16" s="78"/>
      <c r="F16" s="78" t="s">
        <v>690</v>
      </c>
      <c r="G16" s="78"/>
      <c r="H16" s="78"/>
      <c r="I16" s="78"/>
      <c r="J16" s="78"/>
      <c r="K16" s="78"/>
      <c r="L16" s="78"/>
      <c r="M16" s="79"/>
      <c r="N16" s="79"/>
      <c r="O16" s="79"/>
      <c r="P16" s="79"/>
      <c r="Q16" s="79"/>
      <c r="R16" s="79"/>
    </row>
    <row r="17" spans="1:18" s="6" customFormat="1" ht="18.75">
      <c r="A17" s="104" t="s">
        <v>10</v>
      </c>
      <c r="B17" s="82" t="s">
        <v>7</v>
      </c>
      <c r="C17" s="79"/>
      <c r="D17" s="80">
        <f>SUM(D9:D16)</f>
        <v>74437.61120000001</v>
      </c>
      <c r="E17" s="79"/>
      <c r="F17" s="79"/>
      <c r="G17" s="79"/>
      <c r="H17" s="79"/>
      <c r="I17" s="79"/>
      <c r="J17" s="79"/>
      <c r="K17" s="79"/>
      <c r="L17" s="79"/>
      <c r="M17" s="79"/>
      <c r="N17" s="79"/>
      <c r="O17" s="79"/>
      <c r="P17" s="79"/>
      <c r="Q17" s="79"/>
      <c r="R17" s="79"/>
    </row>
    <row r="18" spans="1:18" s="6" customFormat="1" ht="18.75">
      <c r="A18" s="104"/>
      <c r="B18" s="95"/>
      <c r="C18" s="79"/>
      <c r="D18" s="84"/>
      <c r="E18" s="79"/>
      <c r="F18" s="79"/>
      <c r="G18" s="79"/>
      <c r="H18" s="79"/>
      <c r="I18" s="79"/>
      <c r="J18" s="79"/>
      <c r="K18" s="79"/>
      <c r="L18" s="79"/>
      <c r="M18" s="79"/>
      <c r="N18" s="79"/>
      <c r="O18" s="79"/>
      <c r="P18" s="79"/>
      <c r="Q18" s="79"/>
      <c r="R18" s="79"/>
    </row>
    <row r="19" spans="1:18" s="6" customFormat="1" ht="15" customHeight="1">
      <c r="A19" s="104" t="s">
        <v>11</v>
      </c>
      <c r="B19" s="76" t="s">
        <v>22</v>
      </c>
      <c r="C19" s="79"/>
      <c r="D19" s="77">
        <v>68383</v>
      </c>
      <c r="E19" s="78"/>
      <c r="F19" s="119" t="s">
        <v>817</v>
      </c>
      <c r="G19" s="119"/>
      <c r="H19" s="119"/>
      <c r="I19" s="119"/>
      <c r="J19" s="119"/>
      <c r="K19" s="119"/>
      <c r="L19" s="119"/>
      <c r="M19" s="119"/>
      <c r="N19" s="119"/>
      <c r="O19" s="119"/>
      <c r="P19" s="119"/>
      <c r="Q19" s="119"/>
      <c r="R19" s="119"/>
    </row>
    <row r="20" spans="1:18" ht="37.5" customHeight="1">
      <c r="A20" s="105"/>
      <c r="B20" s="76"/>
      <c r="C20" s="95"/>
      <c r="D20" s="78"/>
      <c r="E20" s="78"/>
      <c r="F20" s="119"/>
      <c r="G20" s="119"/>
      <c r="H20" s="119"/>
      <c r="I20" s="119"/>
      <c r="J20" s="119"/>
      <c r="K20" s="119"/>
      <c r="L20" s="119"/>
      <c r="M20" s="119"/>
      <c r="N20" s="119"/>
      <c r="O20" s="119"/>
      <c r="P20" s="119"/>
      <c r="Q20" s="119"/>
      <c r="R20" s="119"/>
    </row>
    <row r="21" spans="1:18" s="6" customFormat="1" ht="18.75">
      <c r="A21" s="104" t="s">
        <v>12</v>
      </c>
      <c r="B21" s="76" t="s">
        <v>19</v>
      </c>
      <c r="C21" s="95"/>
      <c r="D21" s="96">
        <f>D17-D19</f>
        <v>6054.611200000014</v>
      </c>
      <c r="E21" s="79"/>
      <c r="F21" s="79"/>
      <c r="G21" s="79"/>
      <c r="H21" s="79"/>
      <c r="I21" s="79"/>
      <c r="J21" s="79"/>
      <c r="K21" s="79"/>
      <c r="L21" s="79"/>
      <c r="M21" s="78"/>
      <c r="N21" s="78"/>
      <c r="O21" s="78"/>
      <c r="P21" s="78"/>
      <c r="Q21" s="78"/>
      <c r="R21" s="78"/>
    </row>
    <row r="22" spans="1:18" s="67" customFormat="1" ht="26.25">
      <c r="A22" s="106"/>
      <c r="B22" s="114" t="s">
        <v>809</v>
      </c>
      <c r="C22" s="114"/>
      <c r="D22" s="114"/>
      <c r="E22" s="114"/>
      <c r="F22" s="114"/>
      <c r="G22" s="114"/>
      <c r="H22" s="114"/>
      <c r="I22" s="114"/>
      <c r="J22" s="114"/>
      <c r="K22" s="114"/>
      <c r="L22" s="114"/>
      <c r="M22" s="114"/>
      <c r="N22" s="114"/>
      <c r="O22" s="114"/>
      <c r="P22" s="114"/>
      <c r="Q22" s="114"/>
      <c r="R22" s="114"/>
    </row>
    <row r="23" spans="1:18" s="72" customFormat="1" ht="97.5" customHeight="1">
      <c r="A23" s="107"/>
      <c r="B23" s="21"/>
      <c r="C23" s="68"/>
      <c r="D23" s="86" t="s">
        <v>720</v>
      </c>
      <c r="E23" s="86"/>
      <c r="F23" s="87" t="s">
        <v>808</v>
      </c>
      <c r="G23" s="87"/>
      <c r="H23" s="88" t="s">
        <v>805</v>
      </c>
      <c r="I23" s="70"/>
      <c r="J23" s="69"/>
      <c r="K23" s="18"/>
      <c r="L23" s="71"/>
      <c r="M23" s="17"/>
      <c r="N23" s="17"/>
      <c r="O23" s="17"/>
      <c r="P23" s="17"/>
      <c r="Q23" s="17"/>
      <c r="R23" s="17"/>
    </row>
    <row r="24" spans="1:18" ht="18.75">
      <c r="A24" s="105"/>
      <c r="B24" s="20"/>
      <c r="C24" s="89" t="s">
        <v>806</v>
      </c>
      <c r="D24" s="90"/>
      <c r="E24" s="90"/>
      <c r="F24" s="113">
        <f>'Inputs for Sensitivities'!$D$7</f>
        <v>2529</v>
      </c>
      <c r="G24" s="113"/>
      <c r="H24" s="113">
        <f>'Inputs for Sensitivities'!$D$7</f>
        <v>2529</v>
      </c>
      <c r="I24" s="92"/>
      <c r="J24" s="93" t="str">
        <f>'Inputs for Sensitivities'!E7</f>
        <v>Based on peak forecast using actual extreme weather year (2011) temperatures and Moody's April 2013 non-firm employment forecast</v>
      </c>
      <c r="K24" s="85"/>
      <c r="L24" s="85"/>
      <c r="M24" s="85"/>
      <c r="N24" s="85"/>
      <c r="O24" s="85"/>
      <c r="P24" s="17"/>
      <c r="Q24" s="17"/>
      <c r="R24" s="17"/>
    </row>
    <row r="25" spans="1:18" ht="18.75">
      <c r="A25" s="105"/>
      <c r="B25" s="20"/>
      <c r="C25" s="89" t="s">
        <v>8</v>
      </c>
      <c r="D25" s="90">
        <f>'Inputs for Sensitivities'!D8</f>
        <v>497</v>
      </c>
      <c r="E25" s="90"/>
      <c r="F25" s="91">
        <f>'Inputs for Sensitivities'!D8</f>
        <v>497</v>
      </c>
      <c r="G25" s="91"/>
      <c r="H25" s="92">
        <f>'Inputs for Sensitivities'!D8</f>
        <v>497</v>
      </c>
      <c r="I25" s="92"/>
      <c r="J25" s="112"/>
      <c r="K25" s="111"/>
      <c r="L25" s="111"/>
      <c r="M25" s="111"/>
      <c r="N25" s="111"/>
      <c r="O25" s="111"/>
      <c r="P25" s="111"/>
      <c r="Q25" s="111"/>
      <c r="R25" s="111"/>
    </row>
    <row r="26" spans="1:18" ht="18.75">
      <c r="A26" s="105"/>
      <c r="B26" s="20"/>
      <c r="C26" s="94" t="s">
        <v>9</v>
      </c>
      <c r="D26" s="90">
        <f>'Inputs for Sensitivities'!D10</f>
        <v>2612</v>
      </c>
      <c r="E26" s="90"/>
      <c r="F26" s="91">
        <f>'Inputs for Sensitivities'!D10</f>
        <v>2612</v>
      </c>
      <c r="G26" s="91"/>
      <c r="H26" s="92">
        <f>'Inputs for Sensitivities'!D10</f>
        <v>2612</v>
      </c>
      <c r="I26" s="92"/>
      <c r="J26" s="112" t="s">
        <v>813</v>
      </c>
      <c r="K26" s="111"/>
      <c r="L26" s="111"/>
      <c r="M26" s="111"/>
      <c r="N26" s="111"/>
      <c r="O26" s="111"/>
      <c r="P26" s="111"/>
      <c r="Q26" s="111"/>
      <c r="R26" s="111"/>
    </row>
    <row r="27" spans="1:18" ht="18.75">
      <c r="A27" s="105"/>
      <c r="B27" s="20"/>
      <c r="C27" s="94" t="s">
        <v>719</v>
      </c>
      <c r="D27" s="90"/>
      <c r="E27" s="90"/>
      <c r="F27" s="91"/>
      <c r="G27" s="91"/>
      <c r="H27" s="92">
        <f>'Inputs for Sensitivities'!D11</f>
        <v>1691</v>
      </c>
      <c r="I27" s="92"/>
      <c r="J27" s="112"/>
      <c r="K27" s="111"/>
      <c r="L27" s="111"/>
      <c r="M27" s="111"/>
      <c r="N27" s="111"/>
      <c r="O27" s="111"/>
      <c r="P27" s="111"/>
      <c r="Q27" s="111"/>
      <c r="R27" s="111"/>
    </row>
    <row r="28" spans="1:18" ht="18.75">
      <c r="A28" s="104" t="s">
        <v>13</v>
      </c>
      <c r="B28" s="66" t="s">
        <v>20</v>
      </c>
      <c r="C28" s="73"/>
      <c r="D28" s="97">
        <f>SUM(D24:D27)</f>
        <v>3109</v>
      </c>
      <c r="E28" s="98"/>
      <c r="F28" s="97">
        <f>SUM(F24:F27)</f>
        <v>5638</v>
      </c>
      <c r="G28" s="97"/>
      <c r="H28" s="99">
        <f>SUM(H24:H27)</f>
        <v>7329</v>
      </c>
      <c r="I28" s="74"/>
      <c r="J28" s="55"/>
      <c r="K28" s="17"/>
      <c r="L28" s="17"/>
      <c r="M28" s="17"/>
      <c r="N28" s="17"/>
      <c r="O28" s="17"/>
      <c r="P28" s="17"/>
      <c r="Q28" s="17"/>
      <c r="R28" s="17"/>
    </row>
    <row r="29" spans="1:18" ht="15.75">
      <c r="A29" s="1"/>
      <c r="B29" s="100"/>
      <c r="C29" s="100"/>
      <c r="D29" s="100"/>
      <c r="E29" s="100"/>
      <c r="F29" s="100"/>
      <c r="G29" s="100"/>
      <c r="H29" s="100"/>
      <c r="I29" s="100"/>
      <c r="J29" s="100"/>
      <c r="K29" s="100"/>
      <c r="L29" s="100"/>
      <c r="M29" s="100"/>
      <c r="N29" s="100"/>
      <c r="O29" s="100"/>
      <c r="P29" s="100"/>
      <c r="Q29" s="100"/>
      <c r="R29" s="100"/>
    </row>
    <row r="30" spans="2:18" ht="15.75">
      <c r="B30" s="101" t="s">
        <v>21</v>
      </c>
      <c r="C30" s="102"/>
      <c r="D30" s="103">
        <f>$D$21-D28</f>
        <v>2945.611200000014</v>
      </c>
      <c r="E30" s="103"/>
      <c r="F30" s="103">
        <f>$D$21-F28</f>
        <v>416.6112000000139</v>
      </c>
      <c r="G30" s="103"/>
      <c r="H30" s="103">
        <f>$D$21-H28</f>
        <v>-1274.388799999986</v>
      </c>
      <c r="I30" s="102"/>
      <c r="J30" s="102"/>
      <c r="K30" s="102"/>
      <c r="L30" s="102"/>
      <c r="M30" s="102"/>
      <c r="N30" s="102"/>
      <c r="O30" s="102"/>
      <c r="P30" s="102"/>
      <c r="Q30" s="102"/>
      <c r="R30" s="102"/>
    </row>
    <row r="31" spans="1:18" ht="15.75">
      <c r="A31" s="6"/>
      <c r="B31" s="102"/>
      <c r="C31" s="101" t="s">
        <v>657</v>
      </c>
      <c r="D31" s="102"/>
      <c r="E31" s="102"/>
      <c r="F31" s="102"/>
      <c r="G31" s="102"/>
      <c r="H31" s="102"/>
      <c r="I31" s="102"/>
      <c r="J31" s="102"/>
      <c r="K31" s="102"/>
      <c r="L31" s="102"/>
      <c r="M31" s="102"/>
      <c r="N31" s="102"/>
      <c r="O31" s="102"/>
      <c r="P31" s="102"/>
      <c r="Q31" s="102"/>
      <c r="R31" s="102"/>
    </row>
    <row r="32" spans="1:12" s="6" customFormat="1" ht="15">
      <c r="A32" s="24"/>
      <c r="B32" s="24"/>
      <c r="C32" s="24"/>
      <c r="D32" s="3"/>
      <c r="E32" s="5"/>
      <c r="F32" s="5"/>
      <c r="G32" s="2"/>
      <c r="H32" s="24"/>
      <c r="I32" s="24"/>
      <c r="J32" s="24"/>
      <c r="K32" s="24"/>
      <c r="L32" s="24"/>
    </row>
    <row r="35" spans="15:16" ht="15">
      <c r="O35" s="65"/>
      <c r="P35" s="65"/>
    </row>
    <row r="36" spans="3:16" ht="15.75">
      <c r="C36" s="75"/>
      <c r="O36" s="65"/>
      <c r="P36" s="65"/>
    </row>
    <row r="37" spans="15:16" ht="15">
      <c r="O37" s="65"/>
      <c r="P37" s="65"/>
    </row>
    <row r="38" spans="15:16" ht="15">
      <c r="O38" s="65"/>
      <c r="P38" s="65"/>
    </row>
    <row r="39" spans="15:16" ht="15">
      <c r="O39" s="65"/>
      <c r="P39" s="65"/>
    </row>
    <row r="40" spans="15:16" ht="15">
      <c r="O40" s="65"/>
      <c r="P40" s="65"/>
    </row>
    <row r="41" spans="15:16" ht="15">
      <c r="O41" s="65"/>
      <c r="P41" s="65"/>
    </row>
    <row r="42" spans="15:16" ht="15">
      <c r="O42" s="65"/>
      <c r="P42" s="65"/>
    </row>
    <row r="43" spans="15:16" ht="15">
      <c r="O43" s="65"/>
      <c r="P43" s="65"/>
    </row>
    <row r="44" spans="15:16" ht="15">
      <c r="O44" s="65"/>
      <c r="P44" s="65"/>
    </row>
    <row r="45" spans="4:16" ht="15">
      <c r="D45" s="24"/>
      <c r="E45" s="24"/>
      <c r="F45" s="24"/>
      <c r="G45" s="24"/>
      <c r="O45" s="65"/>
      <c r="P45" s="65"/>
    </row>
    <row r="46" spans="4:16" ht="15">
      <c r="D46" s="24"/>
      <c r="E46" s="24"/>
      <c r="F46" s="24"/>
      <c r="G46" s="24"/>
      <c r="O46" s="65"/>
      <c r="P46" s="65"/>
    </row>
    <row r="47" spans="4:16" ht="15">
      <c r="D47" s="24"/>
      <c r="E47" s="24"/>
      <c r="F47" s="24"/>
      <c r="G47" s="24"/>
      <c r="O47" s="65"/>
      <c r="P47" s="65"/>
    </row>
    <row r="48" spans="4:16" ht="15">
      <c r="D48" s="24"/>
      <c r="E48" s="24"/>
      <c r="F48" s="24"/>
      <c r="G48" s="24"/>
      <c r="O48" s="65"/>
      <c r="P48" s="65"/>
    </row>
    <row r="49" spans="4:16" ht="15">
      <c r="D49" s="24"/>
      <c r="E49" s="24"/>
      <c r="F49" s="24"/>
      <c r="G49" s="24"/>
      <c r="O49" s="65"/>
      <c r="P49" s="65"/>
    </row>
    <row r="50" spans="4:16" ht="15">
      <c r="D50" s="24"/>
      <c r="E50" s="24"/>
      <c r="F50" s="24"/>
      <c r="G50" s="24"/>
      <c r="O50" s="65"/>
      <c r="P50" s="65"/>
    </row>
    <row r="51" spans="4:7" ht="15">
      <c r="D51" s="24"/>
      <c r="E51" s="24"/>
      <c r="F51" s="24"/>
      <c r="G51" s="24"/>
    </row>
    <row r="52" spans="4:7" ht="15">
      <c r="D52" s="24"/>
      <c r="E52" s="24"/>
      <c r="F52" s="24"/>
      <c r="G52" s="24"/>
    </row>
    <row r="53" spans="4:7" ht="15">
      <c r="D53" s="24"/>
      <c r="E53" s="24"/>
      <c r="F53" s="24"/>
      <c r="G53" s="24"/>
    </row>
    <row r="54" spans="4:7" ht="15">
      <c r="D54" s="24"/>
      <c r="E54" s="24"/>
      <c r="F54" s="24"/>
      <c r="G54" s="24"/>
    </row>
    <row r="55" spans="4:7" ht="15">
      <c r="D55" s="24"/>
      <c r="E55" s="24"/>
      <c r="F55" s="24"/>
      <c r="G55" s="24"/>
    </row>
    <row r="56" spans="4:7" ht="15">
      <c r="D56" s="24"/>
      <c r="E56" s="24"/>
      <c r="F56" s="24"/>
      <c r="G56" s="24"/>
    </row>
    <row r="57" spans="4:7" ht="15">
      <c r="D57" s="24"/>
      <c r="E57" s="24"/>
      <c r="F57" s="24"/>
      <c r="G57" s="24"/>
    </row>
    <row r="58" spans="4:7" ht="15">
      <c r="D58" s="24"/>
      <c r="E58" s="24"/>
      <c r="F58" s="24"/>
      <c r="G58" s="24"/>
    </row>
    <row r="59" spans="4:7" ht="15">
      <c r="D59" s="24"/>
      <c r="E59" s="24"/>
      <c r="F59" s="24"/>
      <c r="G59" s="24"/>
    </row>
    <row r="60" spans="4:7" ht="15">
      <c r="D60" s="24"/>
      <c r="E60" s="24"/>
      <c r="F60" s="24"/>
      <c r="G60" s="24"/>
    </row>
    <row r="61" spans="4:7" ht="21" customHeight="1">
      <c r="D61" s="24"/>
      <c r="E61" s="24"/>
      <c r="F61" s="24"/>
      <c r="G61" s="24"/>
    </row>
    <row r="62" spans="4:7" ht="21" customHeight="1">
      <c r="D62" s="24"/>
      <c r="E62" s="24"/>
      <c r="F62" s="24"/>
      <c r="G62" s="24"/>
    </row>
    <row r="63" spans="4:7" ht="21" customHeight="1">
      <c r="D63" s="24"/>
      <c r="E63" s="24"/>
      <c r="F63" s="24"/>
      <c r="G63" s="24"/>
    </row>
    <row r="64" spans="4:7" ht="21" customHeight="1">
      <c r="D64" s="24"/>
      <c r="E64" s="24"/>
      <c r="F64" s="24"/>
      <c r="G64" s="24"/>
    </row>
    <row r="65" spans="4:7" ht="21" customHeight="1">
      <c r="D65" s="24"/>
      <c r="E65" s="24"/>
      <c r="F65" s="24"/>
      <c r="G65" s="24"/>
    </row>
    <row r="66" spans="4:7" ht="21" customHeight="1">
      <c r="D66" s="24"/>
      <c r="E66" s="24"/>
      <c r="F66" s="24"/>
      <c r="G66" s="24"/>
    </row>
    <row r="67" spans="4:7" ht="21" customHeight="1">
      <c r="D67" s="24"/>
      <c r="E67" s="24"/>
      <c r="F67" s="24"/>
      <c r="G67" s="24"/>
    </row>
    <row r="68" spans="4:7" ht="15">
      <c r="D68" s="24"/>
      <c r="E68" s="24"/>
      <c r="F68" s="24"/>
      <c r="G68" s="24"/>
    </row>
    <row r="69" spans="4:7" ht="15">
      <c r="D69" s="24"/>
      <c r="E69" s="24"/>
      <c r="F69" s="24"/>
      <c r="G69" s="24"/>
    </row>
    <row r="70" spans="4:7" ht="15">
      <c r="D70" s="24"/>
      <c r="E70" s="24"/>
      <c r="F70" s="24"/>
      <c r="G70" s="24"/>
    </row>
    <row r="71" spans="4:7" ht="15">
      <c r="D71" s="24"/>
      <c r="E71" s="24"/>
      <c r="F71" s="24"/>
      <c r="G71" s="24"/>
    </row>
    <row r="72" spans="4:7" ht="15">
      <c r="D72" s="24"/>
      <c r="E72" s="24"/>
      <c r="F72" s="24"/>
      <c r="G72" s="24"/>
    </row>
    <row r="73" spans="4:7" ht="15">
      <c r="D73" s="24"/>
      <c r="E73" s="24"/>
      <c r="F73" s="24"/>
      <c r="G73" s="24"/>
    </row>
    <row r="74" spans="4:7" ht="15">
      <c r="D74" s="24"/>
      <c r="E74" s="24"/>
      <c r="F74" s="24"/>
      <c r="G74" s="24"/>
    </row>
    <row r="75" spans="4:7" ht="15">
      <c r="D75" s="24"/>
      <c r="E75" s="24"/>
      <c r="F75" s="24"/>
      <c r="G75" s="24"/>
    </row>
    <row r="76" spans="4:7" ht="15">
      <c r="D76" s="24"/>
      <c r="E76" s="24"/>
      <c r="F76" s="24"/>
      <c r="G76" s="24"/>
    </row>
    <row r="77" spans="4:7" ht="15">
      <c r="D77" s="24"/>
      <c r="E77" s="24"/>
      <c r="F77" s="24"/>
      <c r="G77" s="24"/>
    </row>
  </sheetData>
  <sheetProtection/>
  <mergeCells count="7">
    <mergeCell ref="B22:R22"/>
    <mergeCell ref="A1:L1"/>
    <mergeCell ref="A2:R2"/>
    <mergeCell ref="A3:R3"/>
    <mergeCell ref="A4:R4"/>
    <mergeCell ref="B7:R7"/>
    <mergeCell ref="F19:R20"/>
  </mergeCells>
  <printOptions/>
  <pageMargins left="0.25" right="0.25" top="0.75" bottom="0.75" header="0.3" footer="0.3"/>
  <pageSetup fitToHeight="1" fitToWidth="1" horizontalDpi="600" verticalDpi="600" orientation="landscape" scale="43" r:id="rId1"/>
  <rowBreaks count="1" manualBreakCount="1">
    <brk id="32" max="16" man="1"/>
  </rowBreaks>
</worksheet>
</file>

<file path=xl/worksheets/sheet3.xml><?xml version="1.0" encoding="utf-8"?>
<worksheet xmlns="http://schemas.openxmlformats.org/spreadsheetml/2006/main" xmlns:r="http://schemas.openxmlformats.org/officeDocument/2006/relationships">
  <sheetPr>
    <pageSetUpPr fitToPage="1"/>
  </sheetPr>
  <dimension ref="A1:Q23"/>
  <sheetViews>
    <sheetView zoomScale="78" zoomScaleNormal="78" zoomScalePageLayoutView="0" workbookViewId="0" topLeftCell="A1">
      <selection activeCell="D10" sqref="D10"/>
    </sheetView>
  </sheetViews>
  <sheetFormatPr defaultColWidth="9.140625" defaultRowHeight="15"/>
  <cols>
    <col min="1" max="1" width="5.140625" style="0" customWidth="1"/>
    <col min="2" max="2" width="2.421875" style="0" customWidth="1"/>
    <col min="3" max="3" width="55.8515625" style="0" customWidth="1"/>
    <col min="4" max="4" width="13.140625" style="0" customWidth="1"/>
    <col min="5" max="5" width="19.00390625" style="0" customWidth="1"/>
    <col min="16" max="16" width="46.140625" style="0" customWidth="1"/>
  </cols>
  <sheetData>
    <row r="1" spans="1:17" s="24" customFormat="1" ht="18.75">
      <c r="A1" s="122"/>
      <c r="B1" s="122"/>
      <c r="C1" s="122"/>
      <c r="D1" s="122"/>
      <c r="E1" s="122"/>
      <c r="F1" s="122"/>
      <c r="G1" s="122"/>
      <c r="H1" s="122"/>
      <c r="I1" s="122"/>
      <c r="J1" s="122"/>
      <c r="K1" s="122"/>
      <c r="L1" s="122"/>
      <c r="M1" s="122"/>
      <c r="N1" s="122"/>
      <c r="O1" s="122"/>
      <c r="P1" s="122"/>
      <c r="Q1" s="38"/>
    </row>
    <row r="2" spans="1:17" s="24" customFormat="1" ht="18.75">
      <c r="A2" s="123" t="str">
        <f>+Scenarios!A2:P2</f>
        <v>Seasonal Assessment of Resource Adequacy for the ERCOT Region</v>
      </c>
      <c r="B2" s="123"/>
      <c r="C2" s="123"/>
      <c r="D2" s="123"/>
      <c r="E2" s="123"/>
      <c r="F2" s="123"/>
      <c r="G2" s="123"/>
      <c r="H2" s="123"/>
      <c r="I2" s="123"/>
      <c r="J2" s="123"/>
      <c r="K2" s="123"/>
      <c r="L2" s="123"/>
      <c r="M2" s="123"/>
      <c r="N2" s="123"/>
      <c r="O2" s="123"/>
      <c r="P2" s="123"/>
      <c r="Q2" s="38"/>
    </row>
    <row r="3" spans="1:17" s="24" customFormat="1" ht="18.75">
      <c r="A3" s="123" t="str">
        <f>+Scenarios!A3:P3</f>
        <v>Summer 2013</v>
      </c>
      <c r="B3" s="123"/>
      <c r="C3" s="123"/>
      <c r="D3" s="123"/>
      <c r="E3" s="123"/>
      <c r="F3" s="123"/>
      <c r="G3" s="123"/>
      <c r="H3" s="123"/>
      <c r="I3" s="123"/>
      <c r="J3" s="123"/>
      <c r="K3" s="123"/>
      <c r="L3" s="123"/>
      <c r="M3" s="123"/>
      <c r="N3" s="123"/>
      <c r="O3" s="123"/>
      <c r="P3" s="123"/>
      <c r="Q3" s="38"/>
    </row>
    <row r="4" spans="1:17" s="24" customFormat="1" ht="18" customHeight="1">
      <c r="A4" s="123" t="str">
        <f>+Scenarios!A4:P4</f>
        <v>Date:  May 1, 2013</v>
      </c>
      <c r="B4" s="123"/>
      <c r="C4" s="123"/>
      <c r="D4" s="123"/>
      <c r="E4" s="123"/>
      <c r="F4" s="123"/>
      <c r="G4" s="123"/>
      <c r="H4" s="123"/>
      <c r="I4" s="123"/>
      <c r="J4" s="123"/>
      <c r="K4" s="123"/>
      <c r="L4" s="123"/>
      <c r="M4" s="123"/>
      <c r="N4" s="123"/>
      <c r="O4" s="123"/>
      <c r="P4" s="123"/>
      <c r="Q4" s="38"/>
    </row>
    <row r="5" spans="1:17" s="4" customFormat="1" ht="17.25" customHeight="1">
      <c r="A5" s="39"/>
      <c r="B5" s="39"/>
      <c r="C5" s="39"/>
      <c r="D5" s="39"/>
      <c r="E5" s="39"/>
      <c r="F5" s="39"/>
      <c r="G5" s="39"/>
      <c r="H5" s="39"/>
      <c r="I5" s="39"/>
      <c r="J5" s="39"/>
      <c r="K5" s="39"/>
      <c r="L5" s="39"/>
      <c r="M5" s="39"/>
      <c r="N5" s="39"/>
      <c r="O5" s="39"/>
      <c r="P5" s="39"/>
      <c r="Q5" s="38"/>
    </row>
    <row r="6" spans="1:17" ht="18.75">
      <c r="A6" s="120" t="s">
        <v>14</v>
      </c>
      <c r="B6" s="33"/>
      <c r="C6" s="34"/>
      <c r="D6" s="47"/>
      <c r="E6" s="51"/>
      <c r="F6" s="34"/>
      <c r="G6" s="30"/>
      <c r="H6" s="29"/>
      <c r="I6" s="29"/>
      <c r="J6" s="29"/>
      <c r="K6" s="29"/>
      <c r="L6" s="29"/>
      <c r="M6" s="29"/>
      <c r="N6" s="29"/>
      <c r="O6" s="7"/>
      <c r="P6" s="40"/>
      <c r="Q6" s="49"/>
    </row>
    <row r="7" spans="1:17" s="24" customFormat="1" ht="18.75">
      <c r="A7" s="121"/>
      <c r="B7" s="35"/>
      <c r="C7" s="37" t="s">
        <v>717</v>
      </c>
      <c r="D7" s="108">
        <v>2529</v>
      </c>
      <c r="E7" s="52" t="s">
        <v>811</v>
      </c>
      <c r="F7" s="36"/>
      <c r="G7" s="32"/>
      <c r="H7" s="31"/>
      <c r="I7" s="31"/>
      <c r="J7" s="31"/>
      <c r="K7" s="31"/>
      <c r="L7" s="31"/>
      <c r="M7" s="31"/>
      <c r="N7" s="31"/>
      <c r="O7" s="8"/>
      <c r="P7" s="41"/>
      <c r="Q7" s="49"/>
    </row>
    <row r="8" spans="1:17" s="4" customFormat="1" ht="18.75">
      <c r="A8" s="121"/>
      <c r="B8" s="35"/>
      <c r="C8" s="109" t="s">
        <v>8</v>
      </c>
      <c r="D8" s="110">
        <v>497</v>
      </c>
      <c r="E8" s="124" t="s">
        <v>812</v>
      </c>
      <c r="F8" s="125"/>
      <c r="G8" s="125"/>
      <c r="H8" s="125"/>
      <c r="I8" s="125"/>
      <c r="J8" s="125"/>
      <c r="K8" s="125"/>
      <c r="L8" s="125"/>
      <c r="M8" s="125"/>
      <c r="N8" s="125"/>
      <c r="O8" s="125"/>
      <c r="P8" s="126"/>
      <c r="Q8" s="49"/>
    </row>
    <row r="9" spans="1:17" ht="18.75">
      <c r="A9" s="121"/>
      <c r="B9" s="35"/>
      <c r="C9" s="37" t="s">
        <v>718</v>
      </c>
      <c r="D9" s="46">
        <v>847</v>
      </c>
      <c r="E9" s="127"/>
      <c r="F9" s="128"/>
      <c r="G9" s="128"/>
      <c r="H9" s="128"/>
      <c r="I9" s="128"/>
      <c r="J9" s="128"/>
      <c r="K9" s="128"/>
      <c r="L9" s="128"/>
      <c r="M9" s="128"/>
      <c r="N9" s="128"/>
      <c r="O9" s="128"/>
      <c r="P9" s="129"/>
      <c r="Q9" s="49"/>
    </row>
    <row r="10" spans="1:17" ht="18.75">
      <c r="A10" s="121"/>
      <c r="B10" s="35"/>
      <c r="C10" s="37" t="s">
        <v>9</v>
      </c>
      <c r="D10" s="46">
        <v>2612</v>
      </c>
      <c r="E10" s="127"/>
      <c r="F10" s="128"/>
      <c r="G10" s="128"/>
      <c r="H10" s="128"/>
      <c r="I10" s="128"/>
      <c r="J10" s="128"/>
      <c r="K10" s="128"/>
      <c r="L10" s="128"/>
      <c r="M10" s="128"/>
      <c r="N10" s="128"/>
      <c r="O10" s="128"/>
      <c r="P10" s="129"/>
      <c r="Q10" s="49"/>
    </row>
    <row r="11" spans="1:17" ht="18.75">
      <c r="A11" s="121"/>
      <c r="B11" s="35"/>
      <c r="C11" s="37" t="s">
        <v>719</v>
      </c>
      <c r="D11" s="46">
        <v>1691</v>
      </c>
      <c r="E11" s="127"/>
      <c r="F11" s="128"/>
      <c r="G11" s="128"/>
      <c r="H11" s="128"/>
      <c r="I11" s="128"/>
      <c r="J11" s="128"/>
      <c r="K11" s="128"/>
      <c r="L11" s="128"/>
      <c r="M11" s="128"/>
      <c r="N11" s="128"/>
      <c r="O11" s="128"/>
      <c r="P11" s="129"/>
      <c r="Q11" s="49"/>
    </row>
    <row r="12" spans="1:17" ht="18.75">
      <c r="A12" s="50"/>
      <c r="B12" s="13"/>
      <c r="C12" s="9"/>
      <c r="D12" s="48"/>
      <c r="E12" s="53"/>
      <c r="F12" s="11"/>
      <c r="G12" s="12"/>
      <c r="H12" s="10"/>
      <c r="I12" s="10"/>
      <c r="J12" s="10"/>
      <c r="K12" s="10"/>
      <c r="L12" s="10"/>
      <c r="M12" s="10"/>
      <c r="N12" s="10"/>
      <c r="O12" s="10"/>
      <c r="P12" s="42"/>
      <c r="Q12" s="49"/>
    </row>
    <row r="13" ht="18.75">
      <c r="Q13" s="38"/>
    </row>
    <row r="14" ht="18.75">
      <c r="Q14" s="38"/>
    </row>
    <row r="15" ht="18.75">
      <c r="Q15" s="38"/>
    </row>
    <row r="16" ht="18.75">
      <c r="Q16" s="38"/>
    </row>
    <row r="17" ht="18.75">
      <c r="Q17" s="38"/>
    </row>
    <row r="18" ht="18.75">
      <c r="Q18" s="38"/>
    </row>
    <row r="19" ht="18.75">
      <c r="Q19" s="38"/>
    </row>
    <row r="20" ht="18.75">
      <c r="Q20" s="38"/>
    </row>
    <row r="21" ht="18.75">
      <c r="Q21" s="38"/>
    </row>
    <row r="22" ht="15">
      <c r="C22" s="22"/>
    </row>
    <row r="23" ht="15">
      <c r="C23" s="22"/>
    </row>
  </sheetData>
  <sheetProtection/>
  <mergeCells count="6">
    <mergeCell ref="A6:A11"/>
    <mergeCell ref="A1:P1"/>
    <mergeCell ref="A2:P2"/>
    <mergeCell ref="A3:P3"/>
    <mergeCell ref="A4:P4"/>
    <mergeCell ref="E8:P11"/>
  </mergeCells>
  <printOptions/>
  <pageMargins left="0.7" right="0.7" top="0.75" bottom="0.75" header="0.3" footer="0.3"/>
  <pageSetup fitToHeight="1" fitToWidth="1" horizontalDpi="600" verticalDpi="600" orientation="landscape" scale="52" r:id="rId1"/>
</worksheet>
</file>

<file path=xl/worksheets/sheet4.xml><?xml version="1.0" encoding="utf-8"?>
<worksheet xmlns="http://schemas.openxmlformats.org/spreadsheetml/2006/main" xmlns:r="http://schemas.openxmlformats.org/officeDocument/2006/relationships">
  <sheetPr>
    <pageSetUpPr fitToPage="1"/>
  </sheetPr>
  <dimension ref="A1:J789"/>
  <sheetViews>
    <sheetView zoomScale="75" zoomScaleNormal="75" zoomScalePageLayoutView="0" workbookViewId="0" topLeftCell="A477">
      <selection activeCell="E503" sqref="E503"/>
    </sheetView>
  </sheetViews>
  <sheetFormatPr defaultColWidth="9.140625" defaultRowHeight="15"/>
  <cols>
    <col min="1" max="1" width="26.421875" style="0" customWidth="1"/>
    <col min="2" max="2" width="43.7109375" style="0" customWidth="1"/>
    <col min="3" max="3" width="13.7109375" style="0" customWidth="1"/>
    <col min="4" max="4" width="16.00390625" style="0" customWidth="1"/>
    <col min="6" max="6" width="12.7109375" style="0" bestFit="1" customWidth="1"/>
    <col min="7" max="7" width="14.57421875" style="0" customWidth="1"/>
    <col min="8" max="8" width="25.57421875" style="0" customWidth="1"/>
  </cols>
  <sheetData>
    <row r="1" spans="1:7" ht="44.25" customHeight="1">
      <c r="A1" s="25" t="s">
        <v>641</v>
      </c>
      <c r="B1" s="25" t="s">
        <v>638</v>
      </c>
      <c r="C1" s="26" t="s">
        <v>639</v>
      </c>
      <c r="D1" s="44" t="s">
        <v>709</v>
      </c>
      <c r="E1" s="26" t="s">
        <v>642</v>
      </c>
      <c r="F1" s="24"/>
      <c r="G1" s="24"/>
    </row>
    <row r="2" spans="1:10" ht="15">
      <c r="A2" s="24" t="s">
        <v>98</v>
      </c>
      <c r="B2" s="24" t="s">
        <v>99</v>
      </c>
      <c r="C2" s="24" t="s">
        <v>24</v>
      </c>
      <c r="D2" s="27">
        <v>38</v>
      </c>
      <c r="E2" s="24" t="s">
        <v>645</v>
      </c>
      <c r="F2" s="24"/>
      <c r="G2" s="24"/>
      <c r="I2" s="27"/>
      <c r="J2" s="27"/>
    </row>
    <row r="3" spans="1:10" ht="15">
      <c r="A3" s="24" t="s">
        <v>100</v>
      </c>
      <c r="B3" s="24" t="s">
        <v>99</v>
      </c>
      <c r="C3" s="24" t="s">
        <v>24</v>
      </c>
      <c r="D3" s="27">
        <v>38</v>
      </c>
      <c r="E3" s="24" t="s">
        <v>645</v>
      </c>
      <c r="F3" s="24"/>
      <c r="G3" s="24"/>
      <c r="I3" s="27"/>
      <c r="J3" s="27"/>
    </row>
    <row r="4" spans="1:10" ht="15">
      <c r="A4" s="24" t="s">
        <v>101</v>
      </c>
      <c r="B4" s="24" t="s">
        <v>99</v>
      </c>
      <c r="C4" s="24" t="s">
        <v>24</v>
      </c>
      <c r="D4" s="27">
        <v>38</v>
      </c>
      <c r="E4" s="24" t="s">
        <v>645</v>
      </c>
      <c r="F4" s="24"/>
      <c r="G4" s="24" t="s">
        <v>658</v>
      </c>
      <c r="I4" s="27"/>
      <c r="J4" s="27"/>
    </row>
    <row r="5" spans="1:10" ht="15">
      <c r="A5" s="24" t="s">
        <v>102</v>
      </c>
      <c r="B5" s="24" t="s">
        <v>99</v>
      </c>
      <c r="C5" s="24" t="s">
        <v>24</v>
      </c>
      <c r="D5" s="27">
        <v>38</v>
      </c>
      <c r="E5" s="24" t="s">
        <v>645</v>
      </c>
      <c r="F5" s="24"/>
      <c r="G5" s="24" t="s">
        <v>38</v>
      </c>
      <c r="H5" t="s">
        <v>673</v>
      </c>
      <c r="I5" s="27"/>
      <c r="J5" s="27"/>
    </row>
    <row r="6" spans="1:10" ht="15">
      <c r="A6" s="24" t="s">
        <v>594</v>
      </c>
      <c r="B6" s="24" t="s">
        <v>595</v>
      </c>
      <c r="C6" s="24" t="s">
        <v>596</v>
      </c>
      <c r="D6" s="27">
        <v>37.9</v>
      </c>
      <c r="E6" s="24" t="s">
        <v>645</v>
      </c>
      <c r="F6" s="24"/>
      <c r="G6" s="24" t="s">
        <v>41</v>
      </c>
      <c r="H6" t="s">
        <v>671</v>
      </c>
      <c r="I6" s="27"/>
      <c r="J6" s="27"/>
    </row>
    <row r="7" spans="1:10" ht="15">
      <c r="A7" s="24" t="s">
        <v>597</v>
      </c>
      <c r="B7" s="24" t="s">
        <v>595</v>
      </c>
      <c r="C7" s="24" t="s">
        <v>596</v>
      </c>
      <c r="D7" s="27">
        <v>37.9</v>
      </c>
      <c r="E7" s="24" t="s">
        <v>645</v>
      </c>
      <c r="F7" s="24"/>
      <c r="G7" s="24" t="s">
        <v>49</v>
      </c>
      <c r="H7" t="s">
        <v>662</v>
      </c>
      <c r="I7" s="27"/>
      <c r="J7" s="27"/>
    </row>
    <row r="8" spans="1:10" ht="15">
      <c r="A8" s="24" t="s">
        <v>94</v>
      </c>
      <c r="B8" s="24" t="s">
        <v>95</v>
      </c>
      <c r="C8" s="24" t="s">
        <v>96</v>
      </c>
      <c r="D8" s="27">
        <v>1</v>
      </c>
      <c r="E8" s="24" t="s">
        <v>645</v>
      </c>
      <c r="F8" s="24"/>
      <c r="G8" s="24" t="s">
        <v>68</v>
      </c>
      <c r="H8" t="s">
        <v>665</v>
      </c>
      <c r="I8" s="27"/>
      <c r="J8" s="27"/>
    </row>
    <row r="9" spans="1:10" ht="15">
      <c r="A9" s="24" t="s">
        <v>50</v>
      </c>
      <c r="B9" s="24" t="s">
        <v>51</v>
      </c>
      <c r="C9" s="24" t="s">
        <v>49</v>
      </c>
      <c r="D9" s="27">
        <v>10</v>
      </c>
      <c r="E9" s="24" t="s">
        <v>644</v>
      </c>
      <c r="F9" s="24"/>
      <c r="G9" s="24" t="s">
        <v>90</v>
      </c>
      <c r="H9" t="s">
        <v>705</v>
      </c>
      <c r="I9" s="27"/>
      <c r="J9" s="27"/>
    </row>
    <row r="10" spans="1:10" ht="15">
      <c r="A10" s="24" t="s">
        <v>97</v>
      </c>
      <c r="B10" s="24" t="s">
        <v>23</v>
      </c>
      <c r="C10" s="24" t="s">
        <v>24</v>
      </c>
      <c r="D10" s="27">
        <v>20</v>
      </c>
      <c r="E10" s="24" t="s">
        <v>645</v>
      </c>
      <c r="F10" s="24"/>
      <c r="G10" s="24" t="s">
        <v>93</v>
      </c>
      <c r="H10" t="s">
        <v>664</v>
      </c>
      <c r="I10" s="27"/>
      <c r="J10" s="27"/>
    </row>
    <row r="11" spans="1:10" ht="15">
      <c r="A11" s="24" t="s">
        <v>457</v>
      </c>
      <c r="B11" s="24" t="s">
        <v>458</v>
      </c>
      <c r="C11" s="24" t="s">
        <v>452</v>
      </c>
      <c r="D11" s="27">
        <v>6</v>
      </c>
      <c r="E11" s="24" t="s">
        <v>644</v>
      </c>
      <c r="F11" s="24"/>
      <c r="G11" s="24" t="s">
        <v>24</v>
      </c>
      <c r="H11" t="s">
        <v>659</v>
      </c>
      <c r="I11" s="27"/>
      <c r="J11" s="27"/>
    </row>
    <row r="12" spans="1:10" ht="15">
      <c r="A12" s="24" t="s">
        <v>598</v>
      </c>
      <c r="B12" s="24" t="s">
        <v>599</v>
      </c>
      <c r="C12" s="24" t="s">
        <v>596</v>
      </c>
      <c r="D12" s="27">
        <v>8</v>
      </c>
      <c r="E12" s="24" t="s">
        <v>645</v>
      </c>
      <c r="F12" s="24"/>
      <c r="G12" s="24" t="s">
        <v>416</v>
      </c>
      <c r="H12" t="s">
        <v>669</v>
      </c>
      <c r="I12" s="27"/>
      <c r="J12" s="27"/>
    </row>
    <row r="13" spans="1:10" ht="15">
      <c r="A13" s="24" t="s">
        <v>600</v>
      </c>
      <c r="B13" s="24" t="s">
        <v>599</v>
      </c>
      <c r="C13" s="24" t="s">
        <v>596</v>
      </c>
      <c r="D13" s="27">
        <v>9</v>
      </c>
      <c r="E13" s="24" t="s">
        <v>645</v>
      </c>
      <c r="F13" s="24"/>
      <c r="G13" s="24" t="s">
        <v>423</v>
      </c>
      <c r="H13" t="s">
        <v>674</v>
      </c>
      <c r="I13" s="27"/>
      <c r="J13" s="27"/>
    </row>
    <row r="14" spans="1:10" ht="15">
      <c r="A14" s="24" t="s">
        <v>103</v>
      </c>
      <c r="B14" s="24" t="s">
        <v>104</v>
      </c>
      <c r="C14" s="24" t="s">
        <v>24</v>
      </c>
      <c r="D14" s="27">
        <v>335</v>
      </c>
      <c r="E14" s="24" t="s">
        <v>645</v>
      </c>
      <c r="F14" s="24"/>
      <c r="G14" s="24" t="s">
        <v>424</v>
      </c>
      <c r="H14" t="s">
        <v>672</v>
      </c>
      <c r="I14" s="27"/>
      <c r="J14" s="27"/>
    </row>
    <row r="15" spans="1:10" ht="15">
      <c r="A15" s="24" t="s">
        <v>105</v>
      </c>
      <c r="B15" s="24" t="s">
        <v>104</v>
      </c>
      <c r="C15" s="24" t="s">
        <v>24</v>
      </c>
      <c r="D15" s="27">
        <v>319</v>
      </c>
      <c r="E15" s="24" t="s">
        <v>645</v>
      </c>
      <c r="F15" s="24"/>
      <c r="G15" s="24" t="s">
        <v>425</v>
      </c>
      <c r="H15" t="s">
        <v>661</v>
      </c>
      <c r="I15" s="27"/>
      <c r="J15" s="27"/>
    </row>
    <row r="16" spans="1:10" ht="15">
      <c r="A16" s="24" t="s">
        <v>106</v>
      </c>
      <c r="B16" s="24" t="s">
        <v>104</v>
      </c>
      <c r="C16" s="24" t="s">
        <v>24</v>
      </c>
      <c r="D16" s="27">
        <v>157</v>
      </c>
      <c r="E16" s="24" t="s">
        <v>645</v>
      </c>
      <c r="F16" s="24"/>
      <c r="G16" s="24" t="s">
        <v>69</v>
      </c>
      <c r="H16" t="s">
        <v>668</v>
      </c>
      <c r="I16" s="27"/>
      <c r="J16" s="27"/>
    </row>
    <row r="17" spans="1:10" ht="15">
      <c r="A17" s="24" t="s">
        <v>107</v>
      </c>
      <c r="B17" s="24" t="s">
        <v>104</v>
      </c>
      <c r="C17" s="24" t="s">
        <v>24</v>
      </c>
      <c r="D17" s="27">
        <v>157</v>
      </c>
      <c r="E17" s="24" t="s">
        <v>645</v>
      </c>
      <c r="F17" s="24"/>
      <c r="G17" s="24" t="s">
        <v>445</v>
      </c>
      <c r="H17" t="s">
        <v>667</v>
      </c>
      <c r="I17" s="27"/>
      <c r="J17" s="27"/>
    </row>
    <row r="18" spans="1:10" ht="15">
      <c r="A18" s="24" t="s">
        <v>108</v>
      </c>
      <c r="B18" s="24" t="s">
        <v>109</v>
      </c>
      <c r="C18" s="24" t="s">
        <v>24</v>
      </c>
      <c r="D18" s="27">
        <v>150</v>
      </c>
      <c r="E18" s="24" t="s">
        <v>645</v>
      </c>
      <c r="F18" s="24"/>
      <c r="G18" s="24" t="s">
        <v>452</v>
      </c>
      <c r="H18" t="s">
        <v>663</v>
      </c>
      <c r="I18" s="27"/>
      <c r="J18" s="27"/>
    </row>
    <row r="19" spans="1:10" ht="15">
      <c r="A19" s="24" t="s">
        <v>110</v>
      </c>
      <c r="B19" s="24" t="s">
        <v>109</v>
      </c>
      <c r="C19" s="24" t="s">
        <v>24</v>
      </c>
      <c r="D19" s="27">
        <v>150</v>
      </c>
      <c r="E19" s="24" t="s">
        <v>645</v>
      </c>
      <c r="F19" s="24"/>
      <c r="G19" s="24" t="s">
        <v>596</v>
      </c>
      <c r="H19" t="s">
        <v>660</v>
      </c>
      <c r="I19" s="27"/>
      <c r="J19" s="27"/>
    </row>
    <row r="20" spans="1:10" ht="15">
      <c r="A20" s="24" t="s">
        <v>461</v>
      </c>
      <c r="B20" s="24" t="s">
        <v>109</v>
      </c>
      <c r="C20" s="24" t="s">
        <v>462</v>
      </c>
      <c r="D20" s="27">
        <v>233</v>
      </c>
      <c r="E20" s="24" t="s">
        <v>645</v>
      </c>
      <c r="F20" s="24"/>
      <c r="G20" s="24" t="s">
        <v>37</v>
      </c>
      <c r="H20" t="s">
        <v>670</v>
      </c>
      <c r="I20" s="27"/>
      <c r="J20" s="27"/>
    </row>
    <row r="21" spans="1:10" ht="15">
      <c r="A21" s="24" t="s">
        <v>91</v>
      </c>
      <c r="B21" s="24" t="s">
        <v>92</v>
      </c>
      <c r="C21" s="24" t="s">
        <v>93</v>
      </c>
      <c r="D21" s="27">
        <v>4</v>
      </c>
      <c r="E21" s="24" t="s">
        <v>644</v>
      </c>
      <c r="F21" s="24"/>
      <c r="G21" s="24" t="s">
        <v>462</v>
      </c>
      <c r="H21" t="s">
        <v>666</v>
      </c>
      <c r="I21" s="27"/>
      <c r="J21" s="27"/>
    </row>
    <row r="22" spans="1:10" ht="15">
      <c r="A22" s="24" t="s">
        <v>66</v>
      </c>
      <c r="B22" s="24" t="s">
        <v>67</v>
      </c>
      <c r="C22" s="24" t="s">
        <v>68</v>
      </c>
      <c r="D22" s="27">
        <v>600</v>
      </c>
      <c r="E22" s="24" t="s">
        <v>645</v>
      </c>
      <c r="F22" s="24"/>
      <c r="G22" s="24" t="s">
        <v>33</v>
      </c>
      <c r="H22" t="s">
        <v>647</v>
      </c>
      <c r="I22" s="27"/>
      <c r="J22" s="27"/>
    </row>
    <row r="23" spans="1:10" ht="15">
      <c r="A23" s="24" t="s">
        <v>70</v>
      </c>
      <c r="B23" s="24" t="s">
        <v>67</v>
      </c>
      <c r="C23" s="24" t="s">
        <v>68</v>
      </c>
      <c r="D23" s="27">
        <v>595</v>
      </c>
      <c r="E23" s="24" t="s">
        <v>645</v>
      </c>
      <c r="F23" s="24"/>
      <c r="G23" s="24" t="s">
        <v>96</v>
      </c>
      <c r="H23" t="s">
        <v>663</v>
      </c>
      <c r="I23" s="27"/>
      <c r="J23" s="27"/>
    </row>
    <row r="24" spans="1:10" ht="15">
      <c r="A24" s="24" t="s">
        <v>466</v>
      </c>
      <c r="B24" s="24" t="s">
        <v>467</v>
      </c>
      <c r="C24" s="24" t="s">
        <v>462</v>
      </c>
      <c r="D24" s="27">
        <v>17.5</v>
      </c>
      <c r="E24" s="24" t="s">
        <v>645</v>
      </c>
      <c r="F24" s="24"/>
      <c r="G24" s="24"/>
      <c r="I24" s="27"/>
      <c r="J24" s="27"/>
    </row>
    <row r="25" spans="1:10" ht="15">
      <c r="A25" s="24" t="s">
        <v>412</v>
      </c>
      <c r="B25" s="24" t="s">
        <v>413</v>
      </c>
      <c r="C25" s="24" t="s">
        <v>24</v>
      </c>
      <c r="D25" s="27">
        <v>6</v>
      </c>
      <c r="E25" s="24" t="s">
        <v>644</v>
      </c>
      <c r="F25" s="24"/>
      <c r="G25" s="24"/>
      <c r="I25" s="27"/>
      <c r="J25" s="27"/>
    </row>
    <row r="26" spans="1:10" ht="15">
      <c r="A26" s="24" t="s">
        <v>446</v>
      </c>
      <c r="B26" s="24" t="s">
        <v>447</v>
      </c>
      <c r="C26" s="24" t="s">
        <v>445</v>
      </c>
      <c r="D26" s="27">
        <v>8</v>
      </c>
      <c r="E26" s="24" t="s">
        <v>644</v>
      </c>
      <c r="F26" s="24"/>
      <c r="G26" s="24"/>
      <c r="I26" s="27"/>
      <c r="J26" s="27"/>
    </row>
    <row r="27" spans="1:10" ht="15">
      <c r="A27" s="24" t="s">
        <v>448</v>
      </c>
      <c r="B27" s="24" t="s">
        <v>449</v>
      </c>
      <c r="C27" s="24" t="s">
        <v>445</v>
      </c>
      <c r="D27" s="27">
        <v>7</v>
      </c>
      <c r="E27" s="24" t="s">
        <v>644</v>
      </c>
      <c r="F27" s="24"/>
      <c r="G27" s="24"/>
      <c r="I27" s="27"/>
      <c r="J27" s="27"/>
    </row>
    <row r="28" spans="1:10" ht="15">
      <c r="A28" s="24" t="s">
        <v>52</v>
      </c>
      <c r="B28" s="24" t="s">
        <v>53</v>
      </c>
      <c r="C28" s="24" t="s">
        <v>49</v>
      </c>
      <c r="D28" s="27">
        <v>4</v>
      </c>
      <c r="E28" s="24" t="s">
        <v>644</v>
      </c>
      <c r="F28" s="24"/>
      <c r="G28" s="24"/>
      <c r="I28" s="27"/>
      <c r="J28" s="27"/>
    </row>
    <row r="29" spans="1:10" ht="15">
      <c r="A29" s="24" t="s">
        <v>111</v>
      </c>
      <c r="B29" s="24" t="s">
        <v>112</v>
      </c>
      <c r="C29" s="24" t="s">
        <v>24</v>
      </c>
      <c r="D29" s="27">
        <v>149</v>
      </c>
      <c r="E29" s="24" t="s">
        <v>645</v>
      </c>
      <c r="F29" s="24"/>
      <c r="G29" s="24"/>
      <c r="I29" s="27"/>
      <c r="J29" s="27"/>
    </row>
    <row r="30" spans="1:10" ht="15">
      <c r="A30" s="24" t="s">
        <v>113</v>
      </c>
      <c r="B30" s="24" t="s">
        <v>112</v>
      </c>
      <c r="C30" s="24" t="s">
        <v>24</v>
      </c>
      <c r="D30" s="27">
        <v>149</v>
      </c>
      <c r="E30" s="24" t="s">
        <v>645</v>
      </c>
      <c r="F30" s="24"/>
      <c r="G30" s="24"/>
      <c r="I30" s="27"/>
      <c r="J30" s="27"/>
    </row>
    <row r="31" spans="1:10" ht="15">
      <c r="A31" s="24" t="s">
        <v>114</v>
      </c>
      <c r="B31" s="24" t="s">
        <v>112</v>
      </c>
      <c r="C31" s="24" t="s">
        <v>24</v>
      </c>
      <c r="D31" s="27">
        <v>145</v>
      </c>
      <c r="E31" s="24" t="s">
        <v>645</v>
      </c>
      <c r="F31" s="24"/>
      <c r="G31" s="24"/>
      <c r="I31" s="27"/>
      <c r="J31" s="27"/>
    </row>
    <row r="32" spans="1:10" ht="15">
      <c r="A32" s="24" t="s">
        <v>463</v>
      </c>
      <c r="B32" s="24" t="s">
        <v>112</v>
      </c>
      <c r="C32" s="24" t="s">
        <v>462</v>
      </c>
      <c r="D32" s="27">
        <v>78</v>
      </c>
      <c r="E32" s="24" t="s">
        <v>645</v>
      </c>
      <c r="F32" s="24"/>
      <c r="G32" s="24"/>
      <c r="I32" s="27"/>
      <c r="J32" s="27"/>
    </row>
    <row r="33" spans="1:10" ht="15">
      <c r="A33" s="24" t="s">
        <v>464</v>
      </c>
      <c r="B33" s="24" t="s">
        <v>112</v>
      </c>
      <c r="C33" s="24" t="s">
        <v>462</v>
      </c>
      <c r="D33" s="27">
        <v>205</v>
      </c>
      <c r="E33" s="24" t="s">
        <v>645</v>
      </c>
      <c r="F33" s="24"/>
      <c r="G33" s="24"/>
      <c r="I33" s="27"/>
      <c r="J33" s="27"/>
    </row>
    <row r="34" spans="1:10" ht="15">
      <c r="A34" s="24" t="s">
        <v>125</v>
      </c>
      <c r="B34" s="24" t="s">
        <v>126</v>
      </c>
      <c r="C34" s="24" t="s">
        <v>24</v>
      </c>
      <c r="D34" s="27">
        <v>166</v>
      </c>
      <c r="E34" s="24" t="s">
        <v>645</v>
      </c>
      <c r="F34" s="24"/>
      <c r="G34" s="24"/>
      <c r="I34" s="27"/>
      <c r="J34" s="27"/>
    </row>
    <row r="35" spans="1:10" ht="15">
      <c r="A35" s="24" t="s">
        <v>127</v>
      </c>
      <c r="B35" s="24" t="s">
        <v>126</v>
      </c>
      <c r="C35" s="24" t="s">
        <v>24</v>
      </c>
      <c r="D35" s="27">
        <v>166</v>
      </c>
      <c r="E35" s="24" t="s">
        <v>645</v>
      </c>
      <c r="F35" s="24"/>
      <c r="G35" s="24"/>
      <c r="I35" s="27"/>
      <c r="J35" s="27"/>
    </row>
    <row r="36" spans="1:10" ht="15">
      <c r="A36" s="24" t="s">
        <v>128</v>
      </c>
      <c r="B36" s="24" t="s">
        <v>126</v>
      </c>
      <c r="C36" s="24" t="s">
        <v>24</v>
      </c>
      <c r="D36" s="27">
        <v>270</v>
      </c>
      <c r="E36" s="24" t="s">
        <v>645</v>
      </c>
      <c r="F36" s="24"/>
      <c r="G36" s="24"/>
      <c r="I36" s="27"/>
      <c r="J36" s="27"/>
    </row>
    <row r="37" spans="1:10" ht="15">
      <c r="A37" s="24" t="s">
        <v>601</v>
      </c>
      <c r="B37" s="24" t="s">
        <v>602</v>
      </c>
      <c r="C37" s="24" t="s">
        <v>596</v>
      </c>
      <c r="D37" s="27">
        <v>16</v>
      </c>
      <c r="E37" s="24" t="s">
        <v>645</v>
      </c>
      <c r="F37" s="24"/>
      <c r="G37" s="24"/>
      <c r="I37" s="27"/>
      <c r="J37" s="27"/>
    </row>
    <row r="38" spans="1:10" ht="15">
      <c r="A38" s="24" t="s">
        <v>603</v>
      </c>
      <c r="B38" s="24" t="s">
        <v>602</v>
      </c>
      <c r="C38" s="24" t="s">
        <v>596</v>
      </c>
      <c r="D38" s="27">
        <v>16</v>
      </c>
      <c r="E38" s="24" t="s">
        <v>645</v>
      </c>
      <c r="F38" s="24"/>
      <c r="G38" s="24"/>
      <c r="I38" s="27"/>
      <c r="J38" s="27"/>
    </row>
    <row r="39" spans="1:10" ht="15">
      <c r="A39" s="24" t="s">
        <v>604</v>
      </c>
      <c r="B39" s="24" t="s">
        <v>602</v>
      </c>
      <c r="C39" s="24" t="s">
        <v>596</v>
      </c>
      <c r="D39" s="27">
        <v>17</v>
      </c>
      <c r="E39" s="24" t="s">
        <v>645</v>
      </c>
      <c r="F39" s="24"/>
      <c r="G39" s="24"/>
      <c r="I39" s="27"/>
      <c r="J39" s="27"/>
    </row>
    <row r="40" spans="1:10" ht="15">
      <c r="A40" s="24" t="s">
        <v>180</v>
      </c>
      <c r="B40" s="24" t="s">
        <v>181</v>
      </c>
      <c r="C40" s="24" t="s">
        <v>24</v>
      </c>
      <c r="D40" s="27">
        <v>75</v>
      </c>
      <c r="E40" s="24" t="s">
        <v>645</v>
      </c>
      <c r="F40" s="24"/>
      <c r="G40" s="24"/>
      <c r="I40" s="27"/>
      <c r="J40" s="27"/>
    </row>
    <row r="41" spans="1:10" ht="15">
      <c r="A41" s="24" t="s">
        <v>182</v>
      </c>
      <c r="B41" s="24" t="s">
        <v>181</v>
      </c>
      <c r="C41" s="24" t="s">
        <v>24</v>
      </c>
      <c r="D41" s="27">
        <v>75</v>
      </c>
      <c r="E41" s="24" t="s">
        <v>645</v>
      </c>
      <c r="F41" s="24"/>
      <c r="G41" s="24"/>
      <c r="I41" s="27"/>
      <c r="J41" s="27"/>
    </row>
    <row r="42" spans="1:10" ht="15">
      <c r="A42" s="24" t="s">
        <v>183</v>
      </c>
      <c r="B42" s="24" t="s">
        <v>181</v>
      </c>
      <c r="C42" s="24" t="s">
        <v>24</v>
      </c>
      <c r="D42" s="27">
        <v>70</v>
      </c>
      <c r="E42" s="24" t="s">
        <v>645</v>
      </c>
      <c r="F42" s="24"/>
      <c r="G42" s="24"/>
      <c r="I42" s="27"/>
      <c r="J42" s="27"/>
    </row>
    <row r="43" spans="1:10" ht="15">
      <c r="A43" s="24" t="s">
        <v>129</v>
      </c>
      <c r="B43" s="24" t="s">
        <v>130</v>
      </c>
      <c r="C43" s="24" t="s">
        <v>24</v>
      </c>
      <c r="D43" s="27">
        <v>420</v>
      </c>
      <c r="E43" s="24" t="s">
        <v>645</v>
      </c>
      <c r="F43" s="24"/>
      <c r="G43" s="24"/>
      <c r="I43" s="27"/>
      <c r="J43" s="27"/>
    </row>
    <row r="44" spans="1:10" ht="15">
      <c r="A44" s="24" t="s">
        <v>131</v>
      </c>
      <c r="B44" s="24" t="s">
        <v>130</v>
      </c>
      <c r="C44" s="24" t="s">
        <v>24</v>
      </c>
      <c r="D44" s="27">
        <v>420</v>
      </c>
      <c r="E44" s="24" t="s">
        <v>645</v>
      </c>
      <c r="F44" s="24"/>
      <c r="G44" s="24"/>
      <c r="I44" s="27"/>
      <c r="J44" s="27"/>
    </row>
    <row r="45" spans="1:10" ht="15">
      <c r="A45" s="24" t="s">
        <v>426</v>
      </c>
      <c r="B45" s="24" t="s">
        <v>130</v>
      </c>
      <c r="C45" s="24" t="s">
        <v>69</v>
      </c>
      <c r="D45" s="27">
        <v>555</v>
      </c>
      <c r="E45" s="24" t="s">
        <v>645</v>
      </c>
      <c r="F45" s="24"/>
      <c r="G45" s="24"/>
      <c r="I45" s="27"/>
      <c r="J45" s="27"/>
    </row>
    <row r="46" spans="1:10" ht="15">
      <c r="A46" s="24" t="s">
        <v>427</v>
      </c>
      <c r="B46" s="24" t="s">
        <v>130</v>
      </c>
      <c r="C46" s="24" t="s">
        <v>69</v>
      </c>
      <c r="D46" s="27">
        <v>775</v>
      </c>
      <c r="E46" s="24" t="s">
        <v>645</v>
      </c>
      <c r="F46" s="24"/>
      <c r="G46" s="24"/>
      <c r="I46" s="27"/>
      <c r="J46" s="27"/>
    </row>
    <row r="47" spans="1:10" ht="15">
      <c r="A47" s="24" t="s">
        <v>428</v>
      </c>
      <c r="B47" s="24" t="s">
        <v>130</v>
      </c>
      <c r="C47" s="24" t="s">
        <v>69</v>
      </c>
      <c r="D47" s="27">
        <v>425</v>
      </c>
      <c r="E47" s="24" t="s">
        <v>645</v>
      </c>
      <c r="F47" s="24"/>
      <c r="G47" s="24"/>
      <c r="I47" s="27"/>
      <c r="J47" s="27"/>
    </row>
    <row r="48" spans="1:10" ht="15">
      <c r="A48" s="24" t="s">
        <v>429</v>
      </c>
      <c r="B48" s="24" t="s">
        <v>130</v>
      </c>
      <c r="C48" s="24" t="s">
        <v>69</v>
      </c>
      <c r="D48" s="27">
        <v>420</v>
      </c>
      <c r="E48" s="24" t="s">
        <v>645</v>
      </c>
      <c r="F48" s="24"/>
      <c r="G48" s="24"/>
      <c r="I48" s="27"/>
      <c r="J48" s="27"/>
    </row>
    <row r="49" spans="1:10" ht="15">
      <c r="A49" s="24" t="s">
        <v>628</v>
      </c>
      <c r="B49" s="24" t="s">
        <v>629</v>
      </c>
      <c r="C49" s="24" t="s">
        <v>596</v>
      </c>
      <c r="D49" s="27">
        <v>6</v>
      </c>
      <c r="E49" s="24" t="s">
        <v>644</v>
      </c>
      <c r="F49" s="24"/>
      <c r="G49" s="24"/>
      <c r="I49" s="27"/>
      <c r="J49" s="27"/>
    </row>
    <row r="50" spans="1:10" ht="15">
      <c r="A50" s="24" t="s">
        <v>142</v>
      </c>
      <c r="B50" s="24" t="s">
        <v>143</v>
      </c>
      <c r="C50" s="24" t="s">
        <v>24</v>
      </c>
      <c r="D50" s="27">
        <v>163</v>
      </c>
      <c r="E50" s="24" t="s">
        <v>645</v>
      </c>
      <c r="F50" s="24"/>
      <c r="G50" s="24"/>
      <c r="I50" s="27"/>
      <c r="J50" s="27"/>
    </row>
    <row r="51" spans="1:10" ht="15">
      <c r="A51" s="24" t="s">
        <v>144</v>
      </c>
      <c r="B51" s="24" t="s">
        <v>143</v>
      </c>
      <c r="C51" s="24" t="s">
        <v>24</v>
      </c>
      <c r="D51" s="27">
        <v>163</v>
      </c>
      <c r="E51" s="24" t="s">
        <v>645</v>
      </c>
      <c r="F51" s="24"/>
      <c r="G51" s="24"/>
      <c r="I51" s="27"/>
      <c r="J51" s="27"/>
    </row>
    <row r="52" spans="1:10" ht="15">
      <c r="A52" s="24" t="s">
        <v>145</v>
      </c>
      <c r="B52" s="24" t="s">
        <v>143</v>
      </c>
      <c r="C52" s="24" t="s">
        <v>24</v>
      </c>
      <c r="D52" s="27">
        <v>178</v>
      </c>
      <c r="E52" s="24" t="s">
        <v>645</v>
      </c>
      <c r="F52" s="24"/>
      <c r="G52" s="24"/>
      <c r="I52" s="27"/>
      <c r="J52" s="27"/>
    </row>
    <row r="53" spans="1:10" ht="15">
      <c r="A53" s="24" t="s">
        <v>139</v>
      </c>
      <c r="B53" s="24" t="s">
        <v>140</v>
      </c>
      <c r="C53" s="24" t="s">
        <v>24</v>
      </c>
      <c r="D53" s="27">
        <v>745</v>
      </c>
      <c r="E53" s="24" t="s">
        <v>645</v>
      </c>
      <c r="F53" s="24"/>
      <c r="G53" s="24"/>
      <c r="I53" s="27"/>
      <c r="J53" s="27"/>
    </row>
    <row r="54" spans="1:10" ht="15">
      <c r="A54" s="24" t="s">
        <v>141</v>
      </c>
      <c r="B54" s="24" t="s">
        <v>140</v>
      </c>
      <c r="C54" s="24" t="s">
        <v>24</v>
      </c>
      <c r="D54" s="27">
        <v>749</v>
      </c>
      <c r="E54" s="24" t="s">
        <v>645</v>
      </c>
      <c r="F54" s="24"/>
      <c r="G54" s="24"/>
      <c r="I54" s="27"/>
      <c r="J54" s="27"/>
    </row>
    <row r="55" spans="1:10" ht="15">
      <c r="A55" s="24" t="s">
        <v>146</v>
      </c>
      <c r="B55" s="24" t="s">
        <v>147</v>
      </c>
      <c r="C55" s="24" t="s">
        <v>24</v>
      </c>
      <c r="D55" s="27">
        <v>156</v>
      </c>
      <c r="E55" s="24" t="s">
        <v>645</v>
      </c>
      <c r="F55" s="24"/>
      <c r="G55" s="24"/>
      <c r="I55" s="27"/>
      <c r="J55" s="27"/>
    </row>
    <row r="56" spans="1:10" ht="15">
      <c r="A56" s="24" t="s">
        <v>148</v>
      </c>
      <c r="B56" s="24" t="s">
        <v>147</v>
      </c>
      <c r="C56" s="24" t="s">
        <v>24</v>
      </c>
      <c r="D56" s="27">
        <v>158</v>
      </c>
      <c r="E56" s="24" t="s">
        <v>645</v>
      </c>
      <c r="F56" s="24"/>
      <c r="G56" s="24"/>
      <c r="I56" s="27"/>
      <c r="J56" s="27"/>
    </row>
    <row r="57" spans="1:10" ht="15">
      <c r="A57" s="24" t="s">
        <v>149</v>
      </c>
      <c r="B57" s="24" t="s">
        <v>147</v>
      </c>
      <c r="C57" s="24" t="s">
        <v>24</v>
      </c>
      <c r="D57" s="27">
        <v>160</v>
      </c>
      <c r="E57" s="24" t="s">
        <v>645</v>
      </c>
      <c r="F57" s="24"/>
      <c r="G57" s="24"/>
      <c r="I57" s="27"/>
      <c r="J57" s="27"/>
    </row>
    <row r="58" spans="1:10" ht="15">
      <c r="A58" s="24" t="s">
        <v>150</v>
      </c>
      <c r="B58" s="24" t="s">
        <v>147</v>
      </c>
      <c r="C58" s="24" t="s">
        <v>24</v>
      </c>
      <c r="D58" s="27">
        <v>122</v>
      </c>
      <c r="E58" s="24" t="s">
        <v>645</v>
      </c>
      <c r="F58" s="24"/>
      <c r="G58" s="24"/>
      <c r="I58" s="27"/>
      <c r="J58" s="27"/>
    </row>
    <row r="59" spans="1:10" ht="15">
      <c r="A59" s="24" t="s">
        <v>47</v>
      </c>
      <c r="B59" s="24" t="s">
        <v>48</v>
      </c>
      <c r="C59" s="24" t="s">
        <v>49</v>
      </c>
      <c r="D59" s="27">
        <v>7</v>
      </c>
      <c r="E59" s="24" t="s">
        <v>644</v>
      </c>
      <c r="F59" s="24"/>
      <c r="G59" s="24"/>
      <c r="I59" s="27"/>
      <c r="J59" s="27"/>
    </row>
    <row r="60" spans="1:10" ht="15">
      <c r="A60" s="24" t="s">
        <v>430</v>
      </c>
      <c r="B60" s="24" t="s">
        <v>431</v>
      </c>
      <c r="C60" s="24" t="s">
        <v>69</v>
      </c>
      <c r="D60" s="27">
        <v>650</v>
      </c>
      <c r="E60" s="24" t="s">
        <v>645</v>
      </c>
      <c r="F60" s="24"/>
      <c r="G60" s="24"/>
      <c r="I60" s="27"/>
      <c r="J60" s="27"/>
    </row>
    <row r="61" spans="1:10" ht="15">
      <c r="A61" s="24" t="s">
        <v>132</v>
      </c>
      <c r="B61" s="24" t="s">
        <v>133</v>
      </c>
      <c r="C61" s="24" t="s">
        <v>24</v>
      </c>
      <c r="D61" s="27">
        <v>76</v>
      </c>
      <c r="E61" s="24" t="s">
        <v>645</v>
      </c>
      <c r="F61" s="24"/>
      <c r="G61" s="24"/>
      <c r="I61" s="27"/>
      <c r="J61" s="27"/>
    </row>
    <row r="62" spans="1:10" ht="15">
      <c r="A62" s="24" t="s">
        <v>134</v>
      </c>
      <c r="B62" s="24" t="s">
        <v>133</v>
      </c>
      <c r="C62" s="24" t="s">
        <v>24</v>
      </c>
      <c r="D62" s="27">
        <v>69</v>
      </c>
      <c r="E62" s="24" t="s">
        <v>645</v>
      </c>
      <c r="F62" s="24"/>
      <c r="G62" s="24"/>
      <c r="I62" s="27"/>
      <c r="J62" s="27"/>
    </row>
    <row r="63" spans="1:10" ht="15">
      <c r="A63" s="24" t="s">
        <v>135</v>
      </c>
      <c r="B63" s="24" t="s">
        <v>133</v>
      </c>
      <c r="C63" s="24" t="s">
        <v>24</v>
      </c>
      <c r="D63" s="27">
        <v>72</v>
      </c>
      <c r="E63" s="24" t="s">
        <v>645</v>
      </c>
      <c r="F63" s="24"/>
      <c r="G63" s="24"/>
      <c r="I63" s="27"/>
      <c r="J63" s="27"/>
    </row>
    <row r="64" spans="1:10" ht="15">
      <c r="A64" s="24" t="s">
        <v>136</v>
      </c>
      <c r="B64" s="24" t="s">
        <v>133</v>
      </c>
      <c r="C64" s="24" t="s">
        <v>24</v>
      </c>
      <c r="D64" s="27">
        <v>72</v>
      </c>
      <c r="E64" s="24" t="s">
        <v>645</v>
      </c>
      <c r="F64" s="24"/>
      <c r="G64" s="24"/>
      <c r="I64" s="27"/>
      <c r="J64" s="27"/>
    </row>
    <row r="65" spans="1:10" ht="15">
      <c r="A65" s="24" t="s">
        <v>137</v>
      </c>
      <c r="B65" s="24" t="s">
        <v>133</v>
      </c>
      <c r="C65" s="24" t="s">
        <v>24</v>
      </c>
      <c r="D65" s="27">
        <v>103</v>
      </c>
      <c r="E65" s="24" t="s">
        <v>645</v>
      </c>
      <c r="F65" s="24"/>
      <c r="G65" s="24"/>
      <c r="I65" s="27"/>
      <c r="J65" s="27"/>
    </row>
    <row r="66" spans="1:10" ht="15">
      <c r="A66" s="24" t="s">
        <v>138</v>
      </c>
      <c r="B66" s="24" t="s">
        <v>133</v>
      </c>
      <c r="C66" s="24" t="s">
        <v>24</v>
      </c>
      <c r="D66" s="27">
        <v>106</v>
      </c>
      <c r="E66" s="24" t="s">
        <v>645</v>
      </c>
      <c r="F66" s="24"/>
      <c r="G66" s="24"/>
      <c r="I66" s="27"/>
      <c r="J66" s="27"/>
    </row>
    <row r="67" spans="1:10" ht="15">
      <c r="A67" s="24" t="s">
        <v>414</v>
      </c>
      <c r="B67" s="24" t="s">
        <v>415</v>
      </c>
      <c r="C67" s="24" t="s">
        <v>416</v>
      </c>
      <c r="D67" s="27">
        <v>1205</v>
      </c>
      <c r="E67" s="24" t="s">
        <v>645</v>
      </c>
      <c r="F67" s="24"/>
      <c r="G67" s="24"/>
      <c r="I67" s="27"/>
      <c r="J67" s="27"/>
    </row>
    <row r="68" spans="1:10" ht="15">
      <c r="A68" s="24" t="s">
        <v>417</v>
      </c>
      <c r="B68" s="24" t="s">
        <v>415</v>
      </c>
      <c r="C68" s="24" t="s">
        <v>416</v>
      </c>
      <c r="D68" s="27">
        <v>1195</v>
      </c>
      <c r="E68" s="24" t="s">
        <v>645</v>
      </c>
      <c r="F68" s="24"/>
      <c r="G68" s="24"/>
      <c r="I68" s="27"/>
      <c r="J68" s="27"/>
    </row>
    <row r="69" spans="1:10" ht="15">
      <c r="A69" s="24" t="s">
        <v>453</v>
      </c>
      <c r="B69" s="24" t="s">
        <v>454</v>
      </c>
      <c r="C69" s="24" t="s">
        <v>452</v>
      </c>
      <c r="D69" s="27">
        <v>10</v>
      </c>
      <c r="E69" s="24" t="s">
        <v>644</v>
      </c>
      <c r="F69" s="24"/>
      <c r="G69" s="24"/>
      <c r="I69" s="27"/>
      <c r="J69" s="27"/>
    </row>
    <row r="70" spans="1:10" ht="15">
      <c r="A70" s="24" t="s">
        <v>151</v>
      </c>
      <c r="B70" s="24" t="s">
        <v>152</v>
      </c>
      <c r="C70" s="24" t="s">
        <v>24</v>
      </c>
      <c r="D70" s="27">
        <v>110</v>
      </c>
      <c r="E70" s="24" t="s">
        <v>645</v>
      </c>
      <c r="F70" s="24"/>
      <c r="G70" s="24"/>
      <c r="I70" s="27"/>
      <c r="J70" s="27"/>
    </row>
    <row r="71" spans="1:10" ht="15">
      <c r="A71" s="24" t="s">
        <v>153</v>
      </c>
      <c r="B71" s="24" t="s">
        <v>152</v>
      </c>
      <c r="C71" s="24" t="s">
        <v>24</v>
      </c>
      <c r="D71" s="27">
        <v>48</v>
      </c>
      <c r="E71" s="24" t="s">
        <v>645</v>
      </c>
      <c r="F71" s="24"/>
      <c r="G71" s="24"/>
      <c r="I71" s="27"/>
      <c r="J71" s="27"/>
    </row>
    <row r="72" spans="1:10" ht="15">
      <c r="A72" s="24" t="s">
        <v>154</v>
      </c>
      <c r="B72" s="24" t="s">
        <v>152</v>
      </c>
      <c r="C72" s="24" t="s">
        <v>24</v>
      </c>
      <c r="D72" s="27">
        <v>48</v>
      </c>
      <c r="E72" s="24" t="s">
        <v>645</v>
      </c>
      <c r="F72" s="24"/>
      <c r="G72" s="24"/>
      <c r="I72" s="27"/>
      <c r="J72" s="27"/>
    </row>
    <row r="73" spans="1:10" ht="15">
      <c r="A73" s="24" t="s">
        <v>165</v>
      </c>
      <c r="B73" s="24" t="s">
        <v>166</v>
      </c>
      <c r="C73" s="24" t="s">
        <v>24</v>
      </c>
      <c r="D73" s="27">
        <v>315</v>
      </c>
      <c r="E73" s="24" t="s">
        <v>645</v>
      </c>
      <c r="F73" s="24"/>
      <c r="G73" s="24"/>
      <c r="I73" s="27"/>
      <c r="J73" s="27"/>
    </row>
    <row r="74" spans="1:10" ht="15">
      <c r="A74" s="24" t="s">
        <v>167</v>
      </c>
      <c r="B74" s="24" t="s">
        <v>166</v>
      </c>
      <c r="C74" s="24" t="s">
        <v>24</v>
      </c>
      <c r="D74" s="27">
        <v>420</v>
      </c>
      <c r="E74" s="24" t="s">
        <v>645</v>
      </c>
      <c r="F74" s="24"/>
      <c r="G74" s="24"/>
      <c r="I74" s="27"/>
      <c r="J74" s="27"/>
    </row>
    <row r="75" spans="1:10" ht="15">
      <c r="A75" s="24" t="s">
        <v>168</v>
      </c>
      <c r="B75" s="24" t="s">
        <v>166</v>
      </c>
      <c r="C75" s="24" t="s">
        <v>24</v>
      </c>
      <c r="D75" s="27">
        <v>48</v>
      </c>
      <c r="E75" s="24" t="s">
        <v>645</v>
      </c>
      <c r="F75" s="24"/>
      <c r="G75" s="24"/>
      <c r="I75" s="27"/>
      <c r="J75" s="27"/>
    </row>
    <row r="76" spans="1:10" ht="15">
      <c r="A76" s="24" t="s">
        <v>169</v>
      </c>
      <c r="B76" s="24" t="s">
        <v>166</v>
      </c>
      <c r="C76" s="24" t="s">
        <v>24</v>
      </c>
      <c r="D76" s="27">
        <v>48</v>
      </c>
      <c r="E76" s="24" t="s">
        <v>645</v>
      </c>
      <c r="F76" s="24"/>
      <c r="G76" s="24"/>
      <c r="I76" s="27"/>
      <c r="J76" s="27"/>
    </row>
    <row r="77" spans="1:10" ht="15">
      <c r="A77" s="24" t="s">
        <v>170</v>
      </c>
      <c r="B77" s="24" t="s">
        <v>166</v>
      </c>
      <c r="C77" s="24" t="s">
        <v>24</v>
      </c>
      <c r="D77" s="27">
        <v>48</v>
      </c>
      <c r="E77" s="24" t="s">
        <v>645</v>
      </c>
      <c r="F77" s="24"/>
      <c r="G77" s="24"/>
      <c r="I77" s="27"/>
      <c r="J77" s="27"/>
    </row>
    <row r="78" spans="1:10" ht="15">
      <c r="A78" s="24" t="s">
        <v>171</v>
      </c>
      <c r="B78" s="24" t="s">
        <v>166</v>
      </c>
      <c r="C78" s="24" t="s">
        <v>24</v>
      </c>
      <c r="D78" s="27">
        <v>48</v>
      </c>
      <c r="E78" s="24" t="s">
        <v>645</v>
      </c>
      <c r="F78" s="24"/>
      <c r="G78" s="24"/>
      <c r="I78" s="27"/>
      <c r="J78" s="27"/>
    </row>
    <row r="79" spans="1:10" ht="15">
      <c r="A79" s="24" t="s">
        <v>155</v>
      </c>
      <c r="B79" s="24" t="s">
        <v>156</v>
      </c>
      <c r="C79" s="24" t="s">
        <v>24</v>
      </c>
      <c r="D79" s="27">
        <v>71</v>
      </c>
      <c r="E79" s="24" t="s">
        <v>645</v>
      </c>
      <c r="F79" s="24"/>
      <c r="G79" s="24"/>
      <c r="I79" s="27"/>
      <c r="J79" s="27"/>
    </row>
    <row r="80" spans="1:10" ht="15">
      <c r="A80" s="24" t="s">
        <v>157</v>
      </c>
      <c r="B80" s="24" t="s">
        <v>156</v>
      </c>
      <c r="C80" s="24" t="s">
        <v>24</v>
      </c>
      <c r="D80" s="27">
        <v>70</v>
      </c>
      <c r="E80" s="24" t="s">
        <v>645</v>
      </c>
      <c r="F80" s="24"/>
      <c r="G80" s="24"/>
      <c r="I80" s="27"/>
      <c r="J80" s="27"/>
    </row>
    <row r="81" spans="1:10" ht="15">
      <c r="A81" s="24" t="s">
        <v>158</v>
      </c>
      <c r="B81" s="24" t="s">
        <v>156</v>
      </c>
      <c r="C81" s="24" t="s">
        <v>24</v>
      </c>
      <c r="D81" s="27">
        <v>69</v>
      </c>
      <c r="E81" s="24" t="s">
        <v>645</v>
      </c>
      <c r="F81" s="24"/>
      <c r="G81" s="24"/>
      <c r="I81" s="27"/>
      <c r="J81" s="27"/>
    </row>
    <row r="82" spans="1:10" ht="15">
      <c r="A82" s="24" t="s">
        <v>159</v>
      </c>
      <c r="B82" s="24" t="s">
        <v>156</v>
      </c>
      <c r="C82" s="24" t="s">
        <v>24</v>
      </c>
      <c r="D82" s="27">
        <v>68</v>
      </c>
      <c r="E82" s="24" t="s">
        <v>645</v>
      </c>
      <c r="F82" s="24"/>
      <c r="G82" s="24"/>
      <c r="I82" s="27"/>
      <c r="J82" s="27"/>
    </row>
    <row r="83" spans="1:10" ht="15">
      <c r="A83" s="24" t="s">
        <v>160</v>
      </c>
      <c r="B83" s="24" t="s">
        <v>161</v>
      </c>
      <c r="C83" s="24" t="s">
        <v>24</v>
      </c>
      <c r="D83" s="27">
        <v>183</v>
      </c>
      <c r="E83" s="24" t="s">
        <v>645</v>
      </c>
      <c r="F83" s="24"/>
      <c r="G83" s="24"/>
      <c r="I83" s="27"/>
      <c r="J83" s="27"/>
    </row>
    <row r="84" spans="1:10" ht="15">
      <c r="A84" s="24" t="s">
        <v>162</v>
      </c>
      <c r="B84" s="24" t="s">
        <v>161</v>
      </c>
      <c r="C84" s="24" t="s">
        <v>24</v>
      </c>
      <c r="D84" s="27">
        <v>199</v>
      </c>
      <c r="E84" s="24" t="s">
        <v>645</v>
      </c>
      <c r="F84" s="24"/>
      <c r="G84" s="24"/>
      <c r="I84" s="27"/>
      <c r="J84" s="27"/>
    </row>
    <row r="85" spans="1:10" ht="15">
      <c r="A85" s="24" t="s">
        <v>163</v>
      </c>
      <c r="B85" s="24" t="s">
        <v>161</v>
      </c>
      <c r="C85" s="24" t="s">
        <v>24</v>
      </c>
      <c r="D85" s="27">
        <v>183</v>
      </c>
      <c r="E85" s="24" t="s">
        <v>645</v>
      </c>
      <c r="F85" s="24"/>
      <c r="G85" s="24"/>
      <c r="I85" s="27"/>
      <c r="J85" s="27"/>
    </row>
    <row r="86" spans="1:10" ht="15">
      <c r="A86" s="24" t="s">
        <v>164</v>
      </c>
      <c r="B86" s="24" t="s">
        <v>161</v>
      </c>
      <c r="C86" s="24" t="s">
        <v>24</v>
      </c>
      <c r="D86" s="27">
        <v>199</v>
      </c>
      <c r="E86" s="24" t="s">
        <v>645</v>
      </c>
      <c r="F86" s="24"/>
      <c r="G86" s="24"/>
      <c r="I86" s="27"/>
      <c r="J86" s="27"/>
    </row>
    <row r="87" spans="1:10" ht="15">
      <c r="A87" s="24" t="s">
        <v>468</v>
      </c>
      <c r="B87" s="24" t="s">
        <v>161</v>
      </c>
      <c r="C87" s="24" t="s">
        <v>462</v>
      </c>
      <c r="D87" s="27">
        <v>290</v>
      </c>
      <c r="E87" s="24" t="s">
        <v>645</v>
      </c>
      <c r="F87" s="24"/>
      <c r="G87" s="24"/>
      <c r="I87" s="27"/>
      <c r="J87" s="27"/>
    </row>
    <row r="88" spans="1:10" ht="15">
      <c r="A88" s="24" t="s">
        <v>605</v>
      </c>
      <c r="B88" s="24" t="s">
        <v>606</v>
      </c>
      <c r="C88" s="24" t="s">
        <v>596</v>
      </c>
      <c r="D88" s="27">
        <v>40</v>
      </c>
      <c r="E88" s="24" t="s">
        <v>645</v>
      </c>
      <c r="F88" s="24"/>
      <c r="G88" s="24"/>
      <c r="I88" s="27"/>
      <c r="J88" s="27"/>
    </row>
    <row r="89" spans="1:10" ht="15">
      <c r="A89" s="24" t="s">
        <v>607</v>
      </c>
      <c r="B89" s="24" t="s">
        <v>606</v>
      </c>
      <c r="C89" s="24" t="s">
        <v>596</v>
      </c>
      <c r="D89" s="27">
        <v>40</v>
      </c>
      <c r="E89" s="24" t="s">
        <v>645</v>
      </c>
      <c r="F89" s="24"/>
      <c r="G89" s="24"/>
      <c r="I89" s="27"/>
      <c r="J89" s="27"/>
    </row>
    <row r="90" spans="1:10" ht="15">
      <c r="A90" s="24" t="s">
        <v>54</v>
      </c>
      <c r="B90" s="24" t="s">
        <v>55</v>
      </c>
      <c r="C90" s="24" t="s">
        <v>49</v>
      </c>
      <c r="D90" s="27">
        <v>6</v>
      </c>
      <c r="E90" s="24" t="s">
        <v>644</v>
      </c>
      <c r="F90" s="24"/>
      <c r="G90" s="24"/>
      <c r="I90" s="27"/>
      <c r="J90" s="27"/>
    </row>
    <row r="91" spans="1:10" ht="15">
      <c r="A91" s="24" t="s">
        <v>172</v>
      </c>
      <c r="B91" s="24" t="s">
        <v>173</v>
      </c>
      <c r="C91" s="24" t="s">
        <v>24</v>
      </c>
      <c r="D91" s="27">
        <v>143</v>
      </c>
      <c r="E91" s="24" t="s">
        <v>645</v>
      </c>
      <c r="F91" s="24"/>
      <c r="G91" s="24"/>
      <c r="I91" s="27"/>
      <c r="J91" s="27"/>
    </row>
    <row r="92" spans="1:10" ht="15">
      <c r="A92" s="24" t="s">
        <v>174</v>
      </c>
      <c r="B92" s="24" t="s">
        <v>173</v>
      </c>
      <c r="C92" s="24" t="s">
        <v>24</v>
      </c>
      <c r="D92" s="27">
        <v>143</v>
      </c>
      <c r="E92" s="24" t="s">
        <v>645</v>
      </c>
      <c r="F92" s="24"/>
      <c r="G92" s="24"/>
      <c r="I92" s="27"/>
      <c r="J92" s="27"/>
    </row>
    <row r="93" spans="1:10" ht="15">
      <c r="A93" s="24" t="s">
        <v>469</v>
      </c>
      <c r="B93" s="24" t="s">
        <v>173</v>
      </c>
      <c r="C93" s="24" t="s">
        <v>462</v>
      </c>
      <c r="D93" s="27">
        <v>172</v>
      </c>
      <c r="E93" s="24" t="s">
        <v>645</v>
      </c>
      <c r="F93" s="24"/>
      <c r="G93" s="24"/>
      <c r="I93" s="27"/>
      <c r="J93" s="27"/>
    </row>
    <row r="94" spans="1:10" ht="15">
      <c r="A94" s="24" t="s">
        <v>634</v>
      </c>
      <c r="B94" s="24" t="s">
        <v>635</v>
      </c>
      <c r="C94" s="24" t="s">
        <v>596</v>
      </c>
      <c r="D94" s="27">
        <v>4</v>
      </c>
      <c r="E94" s="24" t="s">
        <v>644</v>
      </c>
      <c r="F94" s="24"/>
      <c r="G94" s="24"/>
      <c r="I94" s="27"/>
      <c r="J94" s="27"/>
    </row>
    <row r="95" spans="1:10" ht="15">
      <c r="A95" s="24" t="s">
        <v>636</v>
      </c>
      <c r="B95" s="24" t="s">
        <v>637</v>
      </c>
      <c r="C95" s="24" t="s">
        <v>596</v>
      </c>
      <c r="D95" s="27">
        <v>10</v>
      </c>
      <c r="E95" s="24" t="s">
        <v>644</v>
      </c>
      <c r="F95" s="24"/>
      <c r="G95" s="24"/>
      <c r="I95" s="27"/>
      <c r="J95" s="27"/>
    </row>
    <row r="96" spans="1:10" ht="15">
      <c r="A96" s="28" t="s">
        <v>608</v>
      </c>
      <c r="B96" s="28" t="s">
        <v>609</v>
      </c>
      <c r="C96" s="28" t="s">
        <v>596</v>
      </c>
      <c r="D96" s="27">
        <v>12</v>
      </c>
      <c r="E96" s="28" t="s">
        <v>645</v>
      </c>
      <c r="F96" s="24"/>
      <c r="G96" s="24"/>
      <c r="I96" s="27"/>
      <c r="J96" s="27"/>
    </row>
    <row r="97" spans="1:10" ht="15">
      <c r="A97" s="24" t="s">
        <v>610</v>
      </c>
      <c r="B97" s="24" t="s">
        <v>609</v>
      </c>
      <c r="C97" s="24" t="s">
        <v>596</v>
      </c>
      <c r="D97" s="27">
        <v>12</v>
      </c>
      <c r="E97" s="24" t="s">
        <v>645</v>
      </c>
      <c r="F97" s="24"/>
      <c r="G97" s="24"/>
      <c r="I97" s="27"/>
      <c r="J97" s="27"/>
    </row>
    <row r="98" spans="1:10" ht="15">
      <c r="A98" s="24" t="s">
        <v>611</v>
      </c>
      <c r="B98" s="24" t="s">
        <v>609</v>
      </c>
      <c r="C98" s="24" t="s">
        <v>596</v>
      </c>
      <c r="D98" s="27">
        <v>12</v>
      </c>
      <c r="E98" s="24" t="s">
        <v>645</v>
      </c>
      <c r="F98" s="24"/>
      <c r="G98" s="24"/>
      <c r="I98" s="27"/>
      <c r="J98" s="27"/>
    </row>
    <row r="99" spans="1:10" ht="15">
      <c r="A99" s="24" t="s">
        <v>60</v>
      </c>
      <c r="B99" s="24" t="s">
        <v>61</v>
      </c>
      <c r="C99" s="24" t="s">
        <v>49</v>
      </c>
      <c r="D99" s="27">
        <v>6</v>
      </c>
      <c r="E99" s="24" t="s">
        <v>644</v>
      </c>
      <c r="F99" s="24"/>
      <c r="G99" s="24"/>
      <c r="I99" s="27"/>
      <c r="J99" s="27"/>
    </row>
    <row r="100" spans="1:10" ht="15">
      <c r="A100" s="24" t="s">
        <v>432</v>
      </c>
      <c r="B100" s="24" t="s">
        <v>433</v>
      </c>
      <c r="C100" s="24" t="s">
        <v>69</v>
      </c>
      <c r="D100" s="27">
        <v>604</v>
      </c>
      <c r="E100" s="24" t="s">
        <v>645</v>
      </c>
      <c r="F100" s="24"/>
      <c r="G100" s="28"/>
      <c r="I100" s="27"/>
      <c r="J100" s="27"/>
    </row>
    <row r="101" spans="1:10" ht="15">
      <c r="A101" s="24" t="s">
        <v>434</v>
      </c>
      <c r="B101" s="24" t="s">
        <v>433</v>
      </c>
      <c r="C101" s="24" t="s">
        <v>69</v>
      </c>
      <c r="D101" s="27">
        <v>599</v>
      </c>
      <c r="E101" s="24" t="s">
        <v>645</v>
      </c>
      <c r="F101" s="24"/>
      <c r="G101" s="24"/>
      <c r="I101" s="27"/>
      <c r="J101" s="27"/>
    </row>
    <row r="102" spans="1:10" ht="15">
      <c r="A102" s="24" t="s">
        <v>435</v>
      </c>
      <c r="B102" s="24" t="s">
        <v>436</v>
      </c>
      <c r="C102" s="24" t="s">
        <v>69</v>
      </c>
      <c r="D102" s="27">
        <v>441</v>
      </c>
      <c r="E102" s="24" t="s">
        <v>645</v>
      </c>
      <c r="F102" s="24"/>
      <c r="G102" s="24"/>
      <c r="I102" s="27"/>
      <c r="J102" s="27"/>
    </row>
    <row r="103" spans="1:10" ht="15">
      <c r="A103" s="24" t="s">
        <v>178</v>
      </c>
      <c r="B103" s="24" t="s">
        <v>179</v>
      </c>
      <c r="C103" s="24" t="s">
        <v>24</v>
      </c>
      <c r="D103" s="27">
        <v>354</v>
      </c>
      <c r="E103" s="24" t="s">
        <v>645</v>
      </c>
      <c r="F103" s="24"/>
      <c r="G103" s="24"/>
      <c r="I103" s="27"/>
      <c r="J103" s="27"/>
    </row>
    <row r="104" spans="1:10" ht="15">
      <c r="A104" s="24" t="s">
        <v>189</v>
      </c>
      <c r="B104" s="24" t="s">
        <v>190</v>
      </c>
      <c r="C104" s="24" t="s">
        <v>24</v>
      </c>
      <c r="D104" s="27">
        <v>159.7</v>
      </c>
      <c r="E104" s="24" t="s">
        <v>645</v>
      </c>
      <c r="F104" s="24"/>
      <c r="G104" s="24"/>
      <c r="I104" s="27"/>
      <c r="J104" s="27"/>
    </row>
    <row r="105" spans="1:10" ht="15">
      <c r="A105" s="24" t="s">
        <v>191</v>
      </c>
      <c r="B105" s="24" t="s">
        <v>190</v>
      </c>
      <c r="C105" s="24" t="s">
        <v>24</v>
      </c>
      <c r="D105" s="27">
        <v>159.7</v>
      </c>
      <c r="E105" s="24" t="s">
        <v>645</v>
      </c>
      <c r="F105" s="24"/>
      <c r="G105" s="24"/>
      <c r="I105" s="27"/>
      <c r="J105" s="27"/>
    </row>
    <row r="106" spans="1:10" ht="15">
      <c r="A106" s="24" t="s">
        <v>192</v>
      </c>
      <c r="B106" s="24" t="s">
        <v>190</v>
      </c>
      <c r="C106" s="24" t="s">
        <v>24</v>
      </c>
      <c r="D106" s="27">
        <v>159.7</v>
      </c>
      <c r="E106" s="24" t="s">
        <v>645</v>
      </c>
      <c r="F106" s="24"/>
      <c r="G106" s="24"/>
      <c r="I106" s="27"/>
      <c r="J106" s="27"/>
    </row>
    <row r="107" spans="1:10" ht="15">
      <c r="A107" s="24" t="s">
        <v>193</v>
      </c>
      <c r="B107" s="24" t="s">
        <v>190</v>
      </c>
      <c r="C107" s="24" t="s">
        <v>24</v>
      </c>
      <c r="D107" s="27">
        <v>159.7</v>
      </c>
      <c r="E107" s="24" t="s">
        <v>645</v>
      </c>
      <c r="F107" s="24"/>
      <c r="G107" s="24"/>
      <c r="I107" s="27"/>
      <c r="J107" s="27"/>
    </row>
    <row r="108" spans="1:10" ht="15">
      <c r="A108" s="24" t="s">
        <v>194</v>
      </c>
      <c r="B108" s="24" t="s">
        <v>190</v>
      </c>
      <c r="C108" s="24" t="s">
        <v>24</v>
      </c>
      <c r="D108" s="27">
        <v>159.7</v>
      </c>
      <c r="E108" s="24" t="s">
        <v>645</v>
      </c>
      <c r="F108" s="24"/>
      <c r="G108" s="24"/>
      <c r="I108" s="27"/>
      <c r="J108" s="27"/>
    </row>
    <row r="109" spans="1:10" ht="15">
      <c r="A109" s="24" t="s">
        <v>195</v>
      </c>
      <c r="B109" s="24" t="s">
        <v>190</v>
      </c>
      <c r="C109" s="24" t="s">
        <v>24</v>
      </c>
      <c r="D109" s="27">
        <v>159.7</v>
      </c>
      <c r="E109" s="24" t="s">
        <v>645</v>
      </c>
      <c r="F109" s="24"/>
      <c r="G109" s="24"/>
      <c r="I109" s="27"/>
      <c r="J109" s="27"/>
    </row>
    <row r="110" spans="1:10" ht="15">
      <c r="A110" s="24" t="s">
        <v>196</v>
      </c>
      <c r="B110" s="24" t="s">
        <v>190</v>
      </c>
      <c r="C110" s="24" t="s">
        <v>24</v>
      </c>
      <c r="D110" s="27">
        <v>400.9</v>
      </c>
      <c r="E110" s="24" t="s">
        <v>645</v>
      </c>
      <c r="F110" s="24"/>
      <c r="G110" s="24"/>
      <c r="I110" s="27"/>
      <c r="J110" s="27"/>
    </row>
    <row r="111" spans="1:10" ht="15">
      <c r="A111" s="24" t="s">
        <v>197</v>
      </c>
      <c r="B111" s="24" t="s">
        <v>190</v>
      </c>
      <c r="C111" s="24" t="s">
        <v>24</v>
      </c>
      <c r="D111" s="27">
        <v>400.9</v>
      </c>
      <c r="E111" s="24" t="s">
        <v>645</v>
      </c>
      <c r="F111" s="24"/>
      <c r="G111" s="24"/>
      <c r="I111" s="27"/>
      <c r="J111" s="27"/>
    </row>
    <row r="112" spans="1:10" ht="15">
      <c r="A112" s="24" t="s">
        <v>184</v>
      </c>
      <c r="B112" s="24" t="s">
        <v>185</v>
      </c>
      <c r="C112" s="24" t="s">
        <v>24</v>
      </c>
      <c r="D112" s="27">
        <v>151.56</v>
      </c>
      <c r="E112" s="24" t="s">
        <v>645</v>
      </c>
      <c r="F112" s="24"/>
      <c r="G112" s="24"/>
      <c r="I112" s="27"/>
      <c r="J112" s="27"/>
    </row>
    <row r="113" spans="1:10" ht="15">
      <c r="A113" s="24" t="s">
        <v>186</v>
      </c>
      <c r="B113" s="24" t="s">
        <v>185</v>
      </c>
      <c r="C113" s="24" t="s">
        <v>24</v>
      </c>
      <c r="D113" s="27">
        <v>151.56</v>
      </c>
      <c r="E113" s="24" t="s">
        <v>645</v>
      </c>
      <c r="F113" s="24"/>
      <c r="G113" s="24"/>
      <c r="I113" s="27"/>
      <c r="J113" s="27"/>
    </row>
    <row r="114" spans="1:10" ht="15">
      <c r="A114" s="24" t="s">
        <v>187</v>
      </c>
      <c r="B114" s="24" t="s">
        <v>185</v>
      </c>
      <c r="C114" s="24" t="s">
        <v>24</v>
      </c>
      <c r="D114" s="27">
        <v>151.69</v>
      </c>
      <c r="E114" s="24" t="s">
        <v>645</v>
      </c>
      <c r="F114" s="24"/>
      <c r="G114" s="24"/>
      <c r="I114" s="27"/>
      <c r="J114" s="27"/>
    </row>
    <row r="115" spans="1:10" ht="15">
      <c r="A115" s="24" t="s">
        <v>188</v>
      </c>
      <c r="B115" s="24" t="s">
        <v>185</v>
      </c>
      <c r="C115" s="24" t="s">
        <v>24</v>
      </c>
      <c r="D115" s="27">
        <v>151.69</v>
      </c>
      <c r="E115" s="24" t="s">
        <v>645</v>
      </c>
      <c r="F115" s="24"/>
      <c r="G115" s="24"/>
      <c r="I115" s="27"/>
      <c r="J115" s="27"/>
    </row>
    <row r="116" spans="1:10" ht="15">
      <c r="A116" s="24" t="s">
        <v>470</v>
      </c>
      <c r="B116" s="24" t="s">
        <v>185</v>
      </c>
      <c r="C116" s="24" t="s">
        <v>462</v>
      </c>
      <c r="D116" s="27">
        <v>176.23</v>
      </c>
      <c r="E116" s="24" t="s">
        <v>645</v>
      </c>
      <c r="F116" s="24"/>
      <c r="G116" s="24"/>
      <c r="I116" s="27"/>
      <c r="J116" s="27"/>
    </row>
    <row r="117" spans="1:10" ht="15">
      <c r="A117" s="24" t="s">
        <v>471</v>
      </c>
      <c r="B117" s="24" t="s">
        <v>185</v>
      </c>
      <c r="C117" s="24" t="s">
        <v>462</v>
      </c>
      <c r="D117" s="27">
        <v>174.47</v>
      </c>
      <c r="E117" s="24" t="s">
        <v>645</v>
      </c>
      <c r="F117" s="24"/>
      <c r="G117" s="24"/>
      <c r="I117" s="27"/>
      <c r="J117" s="27"/>
    </row>
    <row r="118" spans="1:10" ht="15">
      <c r="A118" s="24" t="s">
        <v>198</v>
      </c>
      <c r="B118" s="24" t="s">
        <v>199</v>
      </c>
      <c r="C118" s="24" t="s">
        <v>24</v>
      </c>
      <c r="D118" s="27">
        <v>170</v>
      </c>
      <c r="E118" s="24" t="s">
        <v>645</v>
      </c>
      <c r="F118" s="24"/>
      <c r="G118" s="24"/>
      <c r="I118" s="27"/>
      <c r="J118" s="27"/>
    </row>
    <row r="119" spans="1:10" ht="15">
      <c r="A119" s="24" t="s">
        <v>200</v>
      </c>
      <c r="B119" s="24" t="s">
        <v>199</v>
      </c>
      <c r="C119" s="24" t="s">
        <v>24</v>
      </c>
      <c r="D119" s="27">
        <v>170</v>
      </c>
      <c r="E119" s="24" t="s">
        <v>645</v>
      </c>
      <c r="F119" s="24"/>
      <c r="G119" s="24"/>
      <c r="I119" s="27"/>
      <c r="J119" s="27"/>
    </row>
    <row r="120" spans="1:10" ht="15">
      <c r="A120" s="24" t="s">
        <v>472</v>
      </c>
      <c r="B120" s="24" t="s">
        <v>199</v>
      </c>
      <c r="C120" s="24" t="s">
        <v>462</v>
      </c>
      <c r="D120" s="27">
        <v>184</v>
      </c>
      <c r="E120" s="24" t="s">
        <v>645</v>
      </c>
      <c r="F120" s="24"/>
      <c r="G120" s="24"/>
      <c r="I120" s="27"/>
      <c r="J120" s="27"/>
    </row>
    <row r="121" spans="1:10" ht="15">
      <c r="A121" s="24" t="s">
        <v>455</v>
      </c>
      <c r="B121" s="24" t="s">
        <v>456</v>
      </c>
      <c r="C121" s="24" t="s">
        <v>452</v>
      </c>
      <c r="D121" s="27">
        <v>2</v>
      </c>
      <c r="E121" s="24" t="s">
        <v>644</v>
      </c>
      <c r="F121" s="24"/>
      <c r="G121" s="24"/>
      <c r="I121" s="27"/>
      <c r="J121" s="27"/>
    </row>
    <row r="122" spans="1:10" ht="15">
      <c r="A122" s="24" t="s">
        <v>626</v>
      </c>
      <c r="B122" s="24" t="s">
        <v>627</v>
      </c>
      <c r="C122" s="24" t="s">
        <v>596</v>
      </c>
      <c r="D122" s="27">
        <v>5</v>
      </c>
      <c r="E122" s="24" t="s">
        <v>644</v>
      </c>
      <c r="F122" s="24"/>
      <c r="G122" s="24"/>
      <c r="I122" s="27"/>
      <c r="J122" s="27"/>
    </row>
    <row r="123" spans="1:10" ht="15">
      <c r="A123" s="24" t="s">
        <v>351</v>
      </c>
      <c r="B123" s="24" t="s">
        <v>352</v>
      </c>
      <c r="C123" s="24" t="s">
        <v>24</v>
      </c>
      <c r="D123" s="27">
        <v>8.439</v>
      </c>
      <c r="E123" s="24" t="s">
        <v>645</v>
      </c>
      <c r="F123" s="24"/>
      <c r="G123" s="24"/>
      <c r="I123" s="27"/>
      <c r="J123" s="27"/>
    </row>
    <row r="124" spans="1:10" ht="15">
      <c r="A124" s="24" t="s">
        <v>353</v>
      </c>
      <c r="B124" s="24" t="s">
        <v>352</v>
      </c>
      <c r="C124" s="24" t="s">
        <v>24</v>
      </c>
      <c r="D124" s="27">
        <v>8.439</v>
      </c>
      <c r="E124" s="24" t="s">
        <v>645</v>
      </c>
      <c r="F124" s="24"/>
      <c r="G124" s="24"/>
      <c r="I124" s="27"/>
      <c r="J124" s="27"/>
    </row>
    <row r="125" spans="1:10" ht="15">
      <c r="A125" s="24" t="s">
        <v>354</v>
      </c>
      <c r="B125" s="24" t="s">
        <v>352</v>
      </c>
      <c r="C125" s="24" t="s">
        <v>24</v>
      </c>
      <c r="D125" s="27">
        <v>8.439</v>
      </c>
      <c r="E125" s="24" t="s">
        <v>645</v>
      </c>
      <c r="F125" s="24"/>
      <c r="G125" s="24"/>
      <c r="I125" s="27"/>
      <c r="J125" s="27"/>
    </row>
    <row r="126" spans="1:10" ht="15">
      <c r="A126" s="24" t="s">
        <v>355</v>
      </c>
      <c r="B126" s="24" t="s">
        <v>352</v>
      </c>
      <c r="C126" s="24" t="s">
        <v>24</v>
      </c>
      <c r="D126" s="27">
        <v>26</v>
      </c>
      <c r="E126" s="24" t="s">
        <v>645</v>
      </c>
      <c r="F126" s="24"/>
      <c r="G126" s="24"/>
      <c r="I126" s="27"/>
      <c r="J126" s="27"/>
    </row>
    <row r="127" spans="1:10" ht="15">
      <c r="A127" s="24" t="s">
        <v>356</v>
      </c>
      <c r="B127" s="24" t="s">
        <v>352</v>
      </c>
      <c r="C127" s="24" t="s">
        <v>24</v>
      </c>
      <c r="D127" s="27">
        <v>41</v>
      </c>
      <c r="E127" s="24" t="s">
        <v>645</v>
      </c>
      <c r="F127" s="24"/>
      <c r="G127" s="24"/>
      <c r="I127" s="27"/>
      <c r="J127" s="27"/>
    </row>
    <row r="128" spans="1:10" ht="15">
      <c r="A128" s="24" t="s">
        <v>357</v>
      </c>
      <c r="B128" s="24" t="s">
        <v>352</v>
      </c>
      <c r="C128" s="24" t="s">
        <v>24</v>
      </c>
      <c r="D128" s="27">
        <v>20</v>
      </c>
      <c r="E128" s="24" t="s">
        <v>645</v>
      </c>
      <c r="F128" s="24"/>
      <c r="G128" s="24"/>
      <c r="I128" s="27"/>
      <c r="J128" s="27"/>
    </row>
    <row r="129" spans="1:10" ht="15">
      <c r="A129" s="24" t="s">
        <v>437</v>
      </c>
      <c r="B129" s="24" t="s">
        <v>438</v>
      </c>
      <c r="C129" s="24" t="s">
        <v>69</v>
      </c>
      <c r="D129" s="27">
        <v>470</v>
      </c>
      <c r="E129" s="24" t="s">
        <v>645</v>
      </c>
      <c r="F129" s="24"/>
      <c r="G129" s="24"/>
      <c r="I129" s="27"/>
      <c r="J129" s="27"/>
    </row>
    <row r="130" spans="1:10" ht="15">
      <c r="A130" s="24" t="s">
        <v>211</v>
      </c>
      <c r="B130" s="24" t="s">
        <v>212</v>
      </c>
      <c r="C130" s="24" t="s">
        <v>24</v>
      </c>
      <c r="D130" s="27">
        <v>225</v>
      </c>
      <c r="E130" s="24" t="s">
        <v>645</v>
      </c>
      <c r="F130" s="24"/>
      <c r="G130" s="24"/>
      <c r="I130" s="27"/>
      <c r="J130" s="27"/>
    </row>
    <row r="131" spans="1:10" ht="15">
      <c r="A131" s="24" t="s">
        <v>213</v>
      </c>
      <c r="B131" s="24" t="s">
        <v>212</v>
      </c>
      <c r="C131" s="24" t="s">
        <v>24</v>
      </c>
      <c r="D131" s="27">
        <v>390</v>
      </c>
      <c r="E131" s="24" t="s">
        <v>645</v>
      </c>
      <c r="F131" s="24"/>
      <c r="G131" s="24"/>
      <c r="I131" s="27"/>
      <c r="J131" s="27"/>
    </row>
    <row r="132" spans="1:10" ht="15">
      <c r="A132" s="24" t="s">
        <v>201</v>
      </c>
      <c r="B132" s="24" t="s">
        <v>31</v>
      </c>
      <c r="C132" s="24" t="s">
        <v>24</v>
      </c>
      <c r="D132" s="27">
        <v>406</v>
      </c>
      <c r="E132" s="24" t="s">
        <v>645</v>
      </c>
      <c r="F132" s="24"/>
      <c r="G132" s="24"/>
      <c r="I132" s="27"/>
      <c r="J132" s="27"/>
    </row>
    <row r="133" spans="1:10" ht="15">
      <c r="A133" s="24" t="s">
        <v>202</v>
      </c>
      <c r="B133" s="24" t="s">
        <v>31</v>
      </c>
      <c r="C133" s="24" t="s">
        <v>24</v>
      </c>
      <c r="D133" s="27">
        <v>46</v>
      </c>
      <c r="E133" s="24" t="s">
        <v>645</v>
      </c>
      <c r="F133" s="24"/>
      <c r="G133" s="24"/>
      <c r="I133" s="27"/>
      <c r="J133" s="27"/>
    </row>
    <row r="134" spans="1:10" ht="15">
      <c r="A134" s="24" t="s">
        <v>203</v>
      </c>
      <c r="B134" s="24" t="s">
        <v>31</v>
      </c>
      <c r="C134" s="24" t="s">
        <v>24</v>
      </c>
      <c r="D134" s="27">
        <v>46</v>
      </c>
      <c r="E134" s="24" t="s">
        <v>645</v>
      </c>
      <c r="F134" s="24"/>
      <c r="G134" s="24"/>
      <c r="I134" s="27"/>
      <c r="J134" s="27"/>
    </row>
    <row r="135" spans="1:10" ht="15">
      <c r="A135" s="24" t="s">
        <v>204</v>
      </c>
      <c r="B135" s="24" t="s">
        <v>31</v>
      </c>
      <c r="C135" s="24" t="s">
        <v>24</v>
      </c>
      <c r="D135" s="27">
        <v>46</v>
      </c>
      <c r="E135" s="24" t="s">
        <v>645</v>
      </c>
      <c r="F135" s="24"/>
      <c r="G135" s="24"/>
      <c r="I135" s="27"/>
      <c r="J135" s="27"/>
    </row>
    <row r="136" spans="1:10" ht="15">
      <c r="A136" s="24" t="s">
        <v>205</v>
      </c>
      <c r="B136" s="24" t="s">
        <v>31</v>
      </c>
      <c r="C136" s="24" t="s">
        <v>24</v>
      </c>
      <c r="D136" s="27">
        <v>56</v>
      </c>
      <c r="E136" s="24" t="s">
        <v>645</v>
      </c>
      <c r="F136" s="24"/>
      <c r="G136" s="24"/>
      <c r="I136" s="27"/>
      <c r="J136" s="27"/>
    </row>
    <row r="137" spans="1:10" ht="15">
      <c r="A137" s="24" t="s">
        <v>206</v>
      </c>
      <c r="B137" s="24" t="s">
        <v>31</v>
      </c>
      <c r="C137" s="24" t="s">
        <v>24</v>
      </c>
      <c r="D137" s="27">
        <v>58</v>
      </c>
      <c r="E137" s="24" t="s">
        <v>645</v>
      </c>
      <c r="F137" s="24"/>
      <c r="G137" s="24"/>
      <c r="I137" s="27"/>
      <c r="J137" s="27"/>
    </row>
    <row r="138" spans="1:10" ht="15">
      <c r="A138" s="24" t="s">
        <v>214</v>
      </c>
      <c r="B138" s="24" t="s">
        <v>215</v>
      </c>
      <c r="C138" s="24" t="s">
        <v>24</v>
      </c>
      <c r="D138" s="27">
        <v>151</v>
      </c>
      <c r="E138" s="24" t="s">
        <v>645</v>
      </c>
      <c r="F138" s="24"/>
      <c r="G138" s="24"/>
      <c r="I138" s="27"/>
      <c r="J138" s="27"/>
    </row>
    <row r="139" spans="1:10" ht="15">
      <c r="A139" s="24" t="s">
        <v>216</v>
      </c>
      <c r="B139" s="24" t="s">
        <v>215</v>
      </c>
      <c r="C139" s="24" t="s">
        <v>24</v>
      </c>
      <c r="D139" s="27">
        <v>151</v>
      </c>
      <c r="E139" s="24" t="s">
        <v>645</v>
      </c>
      <c r="F139" s="24"/>
      <c r="G139" s="24"/>
      <c r="I139" s="27"/>
      <c r="J139" s="27"/>
    </row>
    <row r="140" spans="1:10" ht="15">
      <c r="A140" s="24" t="s">
        <v>217</v>
      </c>
      <c r="B140" s="24" t="s">
        <v>215</v>
      </c>
      <c r="C140" s="24" t="s">
        <v>24</v>
      </c>
      <c r="D140" s="27">
        <v>149</v>
      </c>
      <c r="E140" s="24" t="s">
        <v>645</v>
      </c>
      <c r="F140" s="24"/>
      <c r="G140" s="24"/>
      <c r="I140" s="27"/>
      <c r="J140" s="27"/>
    </row>
    <row r="141" spans="1:10" ht="15">
      <c r="A141" s="24" t="s">
        <v>218</v>
      </c>
      <c r="B141" s="24" t="s">
        <v>215</v>
      </c>
      <c r="C141" s="24" t="s">
        <v>24</v>
      </c>
      <c r="D141" s="27">
        <v>152</v>
      </c>
      <c r="E141" s="24" t="s">
        <v>645</v>
      </c>
      <c r="F141" s="24"/>
      <c r="G141" s="24"/>
      <c r="I141" s="27"/>
      <c r="J141" s="27"/>
    </row>
    <row r="142" spans="1:10" ht="15">
      <c r="A142" s="24" t="s">
        <v>219</v>
      </c>
      <c r="B142" s="24" t="s">
        <v>215</v>
      </c>
      <c r="C142" s="24" t="s">
        <v>24</v>
      </c>
      <c r="D142" s="27">
        <v>170</v>
      </c>
      <c r="E142" s="24" t="s">
        <v>645</v>
      </c>
      <c r="F142" s="24"/>
      <c r="G142" s="24"/>
      <c r="I142" s="27"/>
      <c r="J142" s="27"/>
    </row>
    <row r="143" spans="1:10" ht="15">
      <c r="A143" s="24" t="s">
        <v>220</v>
      </c>
      <c r="B143" s="24" t="s">
        <v>215</v>
      </c>
      <c r="C143" s="24" t="s">
        <v>24</v>
      </c>
      <c r="D143" s="27">
        <v>169</v>
      </c>
      <c r="E143" s="24" t="s">
        <v>645</v>
      </c>
      <c r="F143" s="24"/>
      <c r="G143" s="24"/>
      <c r="I143" s="27"/>
      <c r="J143" s="27"/>
    </row>
    <row r="144" spans="1:10" ht="15">
      <c r="A144" s="24" t="s">
        <v>226</v>
      </c>
      <c r="B144" s="24" t="s">
        <v>227</v>
      </c>
      <c r="C144" s="24" t="s">
        <v>24</v>
      </c>
      <c r="D144" s="27">
        <v>395</v>
      </c>
      <c r="E144" s="24" t="s">
        <v>645</v>
      </c>
      <c r="F144" s="24"/>
      <c r="G144" s="24"/>
      <c r="I144" s="27"/>
      <c r="J144" s="27"/>
    </row>
    <row r="145" spans="1:10" ht="15">
      <c r="A145" s="24" t="s">
        <v>228</v>
      </c>
      <c r="B145" s="24" t="s">
        <v>227</v>
      </c>
      <c r="C145" s="24" t="s">
        <v>24</v>
      </c>
      <c r="D145" s="27">
        <v>435</v>
      </c>
      <c r="E145" s="24" t="s">
        <v>645</v>
      </c>
      <c r="F145" s="24"/>
      <c r="G145" s="24"/>
      <c r="I145" s="27"/>
      <c r="J145" s="27"/>
    </row>
    <row r="146" spans="1:10" ht="15">
      <c r="A146" s="24" t="s">
        <v>229</v>
      </c>
      <c r="B146" s="24" t="s">
        <v>227</v>
      </c>
      <c r="C146" s="24" t="s">
        <v>24</v>
      </c>
      <c r="D146" s="27">
        <v>435</v>
      </c>
      <c r="E146" s="24" t="s">
        <v>645</v>
      </c>
      <c r="F146" s="24"/>
      <c r="G146" s="24"/>
      <c r="I146" s="27"/>
      <c r="J146" s="27"/>
    </row>
    <row r="147" spans="1:10" ht="15">
      <c r="A147" s="24" t="s">
        <v>221</v>
      </c>
      <c r="B147" s="24" t="s">
        <v>222</v>
      </c>
      <c r="C147" s="24" t="s">
        <v>24</v>
      </c>
      <c r="D147" s="27">
        <v>216</v>
      </c>
      <c r="E147" s="24" t="s">
        <v>645</v>
      </c>
      <c r="F147" s="24"/>
      <c r="G147" s="24"/>
      <c r="I147" s="27"/>
      <c r="J147" s="27"/>
    </row>
    <row r="148" spans="1:10" ht="15">
      <c r="A148" s="24" t="s">
        <v>223</v>
      </c>
      <c r="B148" s="24" t="s">
        <v>222</v>
      </c>
      <c r="C148" s="24" t="s">
        <v>24</v>
      </c>
      <c r="D148" s="27">
        <v>216</v>
      </c>
      <c r="E148" s="24" t="s">
        <v>645</v>
      </c>
      <c r="F148" s="24"/>
      <c r="G148" s="24"/>
      <c r="I148" s="27"/>
      <c r="J148" s="27"/>
    </row>
    <row r="149" spans="1:10" ht="15">
      <c r="A149" s="24" t="s">
        <v>224</v>
      </c>
      <c r="B149" s="24" t="s">
        <v>222</v>
      </c>
      <c r="C149" s="24" t="s">
        <v>24</v>
      </c>
      <c r="D149" s="27">
        <v>225</v>
      </c>
      <c r="E149" s="24" t="s">
        <v>645</v>
      </c>
      <c r="F149" s="24"/>
      <c r="G149" s="24"/>
      <c r="I149" s="27"/>
      <c r="J149" s="27"/>
    </row>
    <row r="150" spans="1:10" ht="15">
      <c r="A150" s="24" t="s">
        <v>225</v>
      </c>
      <c r="B150" s="24" t="s">
        <v>222</v>
      </c>
      <c r="C150" s="24" t="s">
        <v>24</v>
      </c>
      <c r="D150" s="27">
        <v>225</v>
      </c>
      <c r="E150" s="24" t="s">
        <v>645</v>
      </c>
      <c r="F150" s="24"/>
      <c r="G150" s="24"/>
      <c r="I150" s="27"/>
      <c r="J150" s="27"/>
    </row>
    <row r="151" spans="1:10" ht="15">
      <c r="A151" s="24" t="s">
        <v>612</v>
      </c>
      <c r="B151" s="24" t="s">
        <v>613</v>
      </c>
      <c r="C151" s="24" t="s">
        <v>596</v>
      </c>
      <c r="D151" s="27">
        <v>14</v>
      </c>
      <c r="E151" s="24" t="s">
        <v>645</v>
      </c>
      <c r="F151" s="24"/>
      <c r="G151" s="24"/>
      <c r="I151" s="27"/>
      <c r="J151" s="27"/>
    </row>
    <row r="152" spans="1:10" ht="15">
      <c r="A152" s="24" t="s">
        <v>230</v>
      </c>
      <c r="B152" s="24" t="s">
        <v>231</v>
      </c>
      <c r="C152" s="24" t="s">
        <v>24</v>
      </c>
      <c r="D152" s="27">
        <v>166</v>
      </c>
      <c r="E152" s="24" t="s">
        <v>645</v>
      </c>
      <c r="F152" s="24"/>
      <c r="G152" s="24"/>
      <c r="I152" s="27"/>
      <c r="J152" s="27"/>
    </row>
    <row r="153" spans="1:10" ht="15">
      <c r="A153" s="24" t="s">
        <v>232</v>
      </c>
      <c r="B153" s="24" t="s">
        <v>231</v>
      </c>
      <c r="C153" s="24" t="s">
        <v>24</v>
      </c>
      <c r="D153" s="27">
        <v>165</v>
      </c>
      <c r="E153" s="24" t="s">
        <v>645</v>
      </c>
      <c r="F153" s="24"/>
      <c r="G153" s="24"/>
      <c r="I153" s="27"/>
      <c r="J153" s="27"/>
    </row>
    <row r="154" spans="1:10" ht="15">
      <c r="A154" s="24" t="s">
        <v>233</v>
      </c>
      <c r="B154" s="24" t="s">
        <v>231</v>
      </c>
      <c r="C154" s="24" t="s">
        <v>24</v>
      </c>
      <c r="D154" s="27">
        <v>166</v>
      </c>
      <c r="E154" s="24" t="s">
        <v>645</v>
      </c>
      <c r="F154" s="24"/>
      <c r="G154" s="24"/>
      <c r="I154" s="27"/>
      <c r="J154" s="27"/>
    </row>
    <row r="155" spans="1:10" ht="15">
      <c r="A155" s="24" t="s">
        <v>234</v>
      </c>
      <c r="B155" s="24" t="s">
        <v>231</v>
      </c>
      <c r="C155" s="24" t="s">
        <v>24</v>
      </c>
      <c r="D155" s="27">
        <v>165</v>
      </c>
      <c r="E155" s="24" t="s">
        <v>645</v>
      </c>
      <c r="F155" s="24"/>
      <c r="G155" s="24"/>
      <c r="I155" s="27"/>
      <c r="J155" s="27"/>
    </row>
    <row r="156" spans="1:10" ht="15">
      <c r="A156" s="24" t="s">
        <v>473</v>
      </c>
      <c r="B156" s="24" t="s">
        <v>231</v>
      </c>
      <c r="C156" s="24" t="s">
        <v>462</v>
      </c>
      <c r="D156" s="27">
        <v>295</v>
      </c>
      <c r="E156" s="24" t="s">
        <v>645</v>
      </c>
      <c r="F156" s="24"/>
      <c r="G156" s="24"/>
      <c r="I156" s="27"/>
      <c r="J156" s="27"/>
    </row>
    <row r="157" spans="1:10" ht="15">
      <c r="A157" s="24" t="s">
        <v>474</v>
      </c>
      <c r="B157" s="24" t="s">
        <v>231</v>
      </c>
      <c r="C157" s="24" t="s">
        <v>462</v>
      </c>
      <c r="D157" s="27">
        <v>295</v>
      </c>
      <c r="E157" s="24" t="s">
        <v>645</v>
      </c>
      <c r="F157" s="24"/>
      <c r="G157" s="24"/>
      <c r="I157" s="27"/>
      <c r="J157" s="27"/>
    </row>
    <row r="158" spans="1:10" ht="15">
      <c r="A158" s="24" t="s">
        <v>421</v>
      </c>
      <c r="B158" s="24" t="s">
        <v>422</v>
      </c>
      <c r="C158" s="24" t="s">
        <v>423</v>
      </c>
      <c r="D158" s="54">
        <v>0.1</v>
      </c>
      <c r="E158" s="24" t="s">
        <v>644</v>
      </c>
      <c r="F158" s="24"/>
      <c r="G158" s="24"/>
      <c r="I158" s="27"/>
      <c r="J158" s="27"/>
    </row>
    <row r="159" spans="1:10" ht="15">
      <c r="A159" s="24" t="s">
        <v>242</v>
      </c>
      <c r="B159" s="24" t="s">
        <v>243</v>
      </c>
      <c r="C159" s="24" t="s">
        <v>24</v>
      </c>
      <c r="D159" s="27">
        <v>515</v>
      </c>
      <c r="E159" s="24" t="s">
        <v>645</v>
      </c>
      <c r="F159" s="24"/>
      <c r="G159" s="24"/>
      <c r="I159" s="27"/>
      <c r="J159" s="27"/>
    </row>
    <row r="160" spans="1:10" ht="15">
      <c r="A160" s="24" t="s">
        <v>244</v>
      </c>
      <c r="B160" s="24" t="s">
        <v>245</v>
      </c>
      <c r="C160" s="24" t="s">
        <v>24</v>
      </c>
      <c r="D160" s="27">
        <v>392</v>
      </c>
      <c r="E160" s="24" t="s">
        <v>645</v>
      </c>
      <c r="F160" s="24"/>
      <c r="G160" s="24"/>
      <c r="I160" s="27"/>
      <c r="J160" s="27"/>
    </row>
    <row r="161" spans="1:10" ht="15">
      <c r="A161" s="24" t="s">
        <v>250</v>
      </c>
      <c r="B161" s="24" t="s">
        <v>251</v>
      </c>
      <c r="C161" s="24" t="s">
        <v>24</v>
      </c>
      <c r="D161" s="27">
        <v>153.8</v>
      </c>
      <c r="E161" s="24" t="s">
        <v>645</v>
      </c>
      <c r="F161" s="24"/>
      <c r="G161" s="24"/>
      <c r="I161" s="27"/>
      <c r="J161" s="27"/>
    </row>
    <row r="162" spans="1:10" ht="15">
      <c r="A162" s="24" t="s">
        <v>252</v>
      </c>
      <c r="B162" s="24" t="s">
        <v>251</v>
      </c>
      <c r="C162" s="24" t="s">
        <v>24</v>
      </c>
      <c r="D162" s="27">
        <v>153.8</v>
      </c>
      <c r="E162" s="24" t="s">
        <v>645</v>
      </c>
      <c r="F162" s="24"/>
      <c r="G162" s="24"/>
      <c r="I162" s="27"/>
      <c r="J162" s="27"/>
    </row>
    <row r="163" spans="1:10" ht="15">
      <c r="A163" s="24" t="s">
        <v>253</v>
      </c>
      <c r="B163" s="24" t="s">
        <v>251</v>
      </c>
      <c r="C163" s="24" t="s">
        <v>24</v>
      </c>
      <c r="D163" s="27">
        <v>153.8</v>
      </c>
      <c r="E163" s="24" t="s">
        <v>645</v>
      </c>
      <c r="F163" s="24"/>
      <c r="G163" s="24"/>
      <c r="I163" s="27"/>
      <c r="J163" s="27"/>
    </row>
    <row r="164" spans="1:10" ht="15">
      <c r="A164" s="24" t="s">
        <v>254</v>
      </c>
      <c r="B164" s="24" t="s">
        <v>251</v>
      </c>
      <c r="C164" s="24" t="s">
        <v>24</v>
      </c>
      <c r="D164" s="27">
        <v>153.8</v>
      </c>
      <c r="E164" s="24" t="s">
        <v>645</v>
      </c>
      <c r="F164" s="24"/>
      <c r="G164" s="24"/>
      <c r="I164" s="27"/>
      <c r="J164" s="27"/>
    </row>
    <row r="165" spans="1:10" ht="15">
      <c r="A165" s="24" t="s">
        <v>255</v>
      </c>
      <c r="B165" s="24" t="s">
        <v>251</v>
      </c>
      <c r="C165" s="24" t="s">
        <v>24</v>
      </c>
      <c r="D165" s="27">
        <v>193.4</v>
      </c>
      <c r="E165" s="24" t="s">
        <v>645</v>
      </c>
      <c r="F165" s="24"/>
      <c r="G165" s="24"/>
      <c r="I165" s="27"/>
      <c r="J165" s="27"/>
    </row>
    <row r="166" spans="1:10" ht="15">
      <c r="A166" s="24" t="s">
        <v>256</v>
      </c>
      <c r="B166" s="24" t="s">
        <v>251</v>
      </c>
      <c r="C166" s="24" t="s">
        <v>24</v>
      </c>
      <c r="D166" s="27">
        <v>193.4</v>
      </c>
      <c r="E166" s="24" t="s">
        <v>645</v>
      </c>
      <c r="F166" s="24"/>
      <c r="G166" s="24"/>
      <c r="I166" s="27"/>
      <c r="J166" s="27"/>
    </row>
    <row r="167" spans="1:10" ht="15">
      <c r="A167" s="24" t="s">
        <v>235</v>
      </c>
      <c r="B167" s="24" t="s">
        <v>236</v>
      </c>
      <c r="C167" s="24" t="s">
        <v>24</v>
      </c>
      <c r="D167" s="27">
        <v>94.2</v>
      </c>
      <c r="E167" s="24" t="s">
        <v>645</v>
      </c>
      <c r="F167" s="24"/>
      <c r="G167" s="24"/>
      <c r="I167" s="27"/>
      <c r="J167" s="27"/>
    </row>
    <row r="168" spans="1:10" ht="15">
      <c r="A168" s="24" t="s">
        <v>237</v>
      </c>
      <c r="B168" s="24" t="s">
        <v>236</v>
      </c>
      <c r="C168" s="24" t="s">
        <v>24</v>
      </c>
      <c r="D168" s="27">
        <v>94.2</v>
      </c>
      <c r="E168" s="24" t="s">
        <v>645</v>
      </c>
      <c r="F168" s="24"/>
      <c r="G168" s="24"/>
      <c r="I168" s="27"/>
      <c r="J168" s="27"/>
    </row>
    <row r="169" spans="1:10" ht="15">
      <c r="A169" s="24" t="s">
        <v>238</v>
      </c>
      <c r="B169" s="24" t="s">
        <v>25</v>
      </c>
      <c r="C169" s="24" t="s">
        <v>24</v>
      </c>
      <c r="D169" s="27">
        <v>46</v>
      </c>
      <c r="E169" s="24" t="s">
        <v>645</v>
      </c>
      <c r="F169" s="24"/>
      <c r="G169" s="24"/>
      <c r="I169" s="27"/>
      <c r="J169" s="27"/>
    </row>
    <row r="170" spans="1:10" ht="15">
      <c r="A170" s="24" t="s">
        <v>239</v>
      </c>
      <c r="B170" s="24" t="s">
        <v>25</v>
      </c>
      <c r="C170" s="24" t="s">
        <v>24</v>
      </c>
      <c r="D170" s="27">
        <v>46</v>
      </c>
      <c r="E170" s="24" t="s">
        <v>645</v>
      </c>
      <c r="F170" s="24"/>
      <c r="G170" s="24"/>
      <c r="I170" s="27"/>
      <c r="J170" s="27"/>
    </row>
    <row r="171" spans="1:10" ht="15">
      <c r="A171" s="24" t="s">
        <v>240</v>
      </c>
      <c r="B171" s="24" t="s">
        <v>25</v>
      </c>
      <c r="C171" s="24" t="s">
        <v>24</v>
      </c>
      <c r="D171" s="27">
        <v>46</v>
      </c>
      <c r="E171" s="24" t="s">
        <v>645</v>
      </c>
      <c r="F171" s="24"/>
      <c r="G171" s="24"/>
      <c r="I171" s="27"/>
      <c r="J171" s="27"/>
    </row>
    <row r="172" spans="1:10" ht="15">
      <c r="A172" s="24" t="s">
        <v>241</v>
      </c>
      <c r="B172" s="24" t="s">
        <v>25</v>
      </c>
      <c r="C172" s="24" t="s">
        <v>24</v>
      </c>
      <c r="D172" s="27">
        <v>46</v>
      </c>
      <c r="E172" s="24" t="s">
        <v>645</v>
      </c>
      <c r="F172" s="24"/>
      <c r="G172" s="24"/>
      <c r="I172" s="27"/>
      <c r="J172" s="27"/>
    </row>
    <row r="173" spans="1:10" ht="15">
      <c r="A173" s="24" t="s">
        <v>630</v>
      </c>
      <c r="B173" s="24" t="s">
        <v>631</v>
      </c>
      <c r="C173" s="24" t="s">
        <v>596</v>
      </c>
      <c r="D173" s="27">
        <v>2</v>
      </c>
      <c r="E173" s="24" t="s">
        <v>644</v>
      </c>
      <c r="F173" s="24"/>
      <c r="G173" s="24"/>
      <c r="I173" s="27"/>
      <c r="J173" s="27"/>
    </row>
    <row r="174" spans="1:10" ht="15">
      <c r="A174" s="24" t="s">
        <v>71</v>
      </c>
      <c r="B174" s="24" t="s">
        <v>72</v>
      </c>
      <c r="C174" s="24" t="s">
        <v>68</v>
      </c>
      <c r="D174" s="27">
        <v>831</v>
      </c>
      <c r="E174" s="24" t="s">
        <v>645</v>
      </c>
      <c r="F174" s="24"/>
      <c r="G174" s="24"/>
      <c r="I174" s="27"/>
      <c r="J174" s="27"/>
    </row>
    <row r="175" spans="1:10" ht="15">
      <c r="A175" s="24" t="s">
        <v>73</v>
      </c>
      <c r="B175" s="24" t="s">
        <v>72</v>
      </c>
      <c r="C175" s="24" t="s">
        <v>68</v>
      </c>
      <c r="D175" s="27">
        <v>858</v>
      </c>
      <c r="E175" s="24" t="s">
        <v>645</v>
      </c>
      <c r="F175" s="24"/>
      <c r="G175" s="24"/>
      <c r="I175" s="27"/>
      <c r="J175" s="27"/>
    </row>
    <row r="176" spans="1:10" ht="15">
      <c r="A176" s="24" t="s">
        <v>246</v>
      </c>
      <c r="B176" s="24" t="s">
        <v>247</v>
      </c>
      <c r="C176" s="24" t="s">
        <v>24</v>
      </c>
      <c r="D176" s="27">
        <v>170</v>
      </c>
      <c r="E176" s="24" t="s">
        <v>645</v>
      </c>
      <c r="F176" s="24"/>
      <c r="G176" s="24"/>
      <c r="I176" s="27"/>
      <c r="J176" s="27"/>
    </row>
    <row r="177" spans="1:10" ht="15">
      <c r="A177" s="24" t="s">
        <v>248</v>
      </c>
      <c r="B177" s="24" t="s">
        <v>247</v>
      </c>
      <c r="C177" s="24" t="s">
        <v>24</v>
      </c>
      <c r="D177" s="27">
        <v>170</v>
      </c>
      <c r="E177" s="24" t="s">
        <v>645</v>
      </c>
      <c r="F177" s="24"/>
      <c r="G177" s="24"/>
      <c r="I177" s="27"/>
      <c r="J177" s="27"/>
    </row>
    <row r="178" spans="1:10" ht="15">
      <c r="A178" s="24" t="s">
        <v>249</v>
      </c>
      <c r="B178" s="24" t="s">
        <v>247</v>
      </c>
      <c r="C178" s="24" t="s">
        <v>24</v>
      </c>
      <c r="D178" s="27">
        <v>188</v>
      </c>
      <c r="E178" s="24" t="s">
        <v>645</v>
      </c>
      <c r="F178" s="24"/>
      <c r="G178" s="24"/>
      <c r="I178" s="27"/>
      <c r="J178" s="27"/>
    </row>
    <row r="179" spans="1:10" ht="15">
      <c r="A179" s="24" t="s">
        <v>459</v>
      </c>
      <c r="B179" s="24" t="s">
        <v>460</v>
      </c>
      <c r="C179" s="24" t="s">
        <v>37</v>
      </c>
      <c r="D179" s="27">
        <v>45</v>
      </c>
      <c r="E179" s="24" t="s">
        <v>645</v>
      </c>
      <c r="F179" s="24"/>
      <c r="G179" s="24"/>
      <c r="I179" s="27"/>
      <c r="J179" s="27"/>
    </row>
    <row r="180" spans="1:10" ht="15">
      <c r="A180" s="24" t="s">
        <v>614</v>
      </c>
      <c r="B180" s="24" t="s">
        <v>615</v>
      </c>
      <c r="C180" s="24" t="s">
        <v>596</v>
      </c>
      <c r="D180" s="27">
        <v>21</v>
      </c>
      <c r="E180" s="24" t="s">
        <v>645</v>
      </c>
      <c r="F180" s="24"/>
      <c r="G180" s="24"/>
      <c r="I180" s="27"/>
      <c r="J180" s="27"/>
    </row>
    <row r="181" spans="1:10" ht="15">
      <c r="A181" s="24" t="s">
        <v>616</v>
      </c>
      <c r="B181" s="24" t="s">
        <v>615</v>
      </c>
      <c r="C181" s="24" t="s">
        <v>596</v>
      </c>
      <c r="D181" s="27">
        <v>20</v>
      </c>
      <c r="E181" s="24" t="s">
        <v>645</v>
      </c>
      <c r="F181" s="24"/>
      <c r="G181" s="24"/>
      <c r="I181" s="27"/>
      <c r="J181" s="27"/>
    </row>
    <row r="182" spans="1:10" ht="15">
      <c r="A182" s="24" t="s">
        <v>617</v>
      </c>
      <c r="B182" s="24" t="s">
        <v>618</v>
      </c>
      <c r="C182" s="24" t="s">
        <v>596</v>
      </c>
      <c r="D182" s="27">
        <v>36</v>
      </c>
      <c r="E182" s="24" t="s">
        <v>645</v>
      </c>
      <c r="F182" s="24"/>
      <c r="G182" s="24"/>
      <c r="I182" s="27"/>
      <c r="J182" s="27"/>
    </row>
    <row r="183" spans="1:10" ht="15">
      <c r="A183" s="24" t="s">
        <v>619</v>
      </c>
      <c r="B183" s="24" t="s">
        <v>618</v>
      </c>
      <c r="C183" s="24" t="s">
        <v>596</v>
      </c>
      <c r="D183" s="27">
        <v>36</v>
      </c>
      <c r="E183" s="24" t="s">
        <v>645</v>
      </c>
      <c r="F183" s="24"/>
      <c r="G183" s="24"/>
      <c r="I183" s="27"/>
      <c r="J183" s="27"/>
    </row>
    <row r="184" spans="1:10" ht="15">
      <c r="A184" s="24" t="s">
        <v>620</v>
      </c>
      <c r="B184" s="24" t="s">
        <v>618</v>
      </c>
      <c r="C184" s="24" t="s">
        <v>596</v>
      </c>
      <c r="D184" s="27">
        <v>29</v>
      </c>
      <c r="E184" s="24" t="s">
        <v>645</v>
      </c>
      <c r="F184" s="24"/>
      <c r="G184" s="24"/>
      <c r="I184" s="27"/>
      <c r="J184" s="27"/>
    </row>
    <row r="185" spans="1:10" ht="15">
      <c r="A185" s="24" t="s">
        <v>74</v>
      </c>
      <c r="B185" s="24" t="s">
        <v>75</v>
      </c>
      <c r="C185" s="24" t="s">
        <v>68</v>
      </c>
      <c r="D185" s="27">
        <v>800</v>
      </c>
      <c r="E185" s="24" t="s">
        <v>645</v>
      </c>
      <c r="F185" s="24"/>
      <c r="G185" s="24"/>
      <c r="I185" s="27"/>
      <c r="J185" s="27"/>
    </row>
    <row r="186" spans="1:10" ht="15">
      <c r="A186" s="24" t="s">
        <v>76</v>
      </c>
      <c r="B186" s="24" t="s">
        <v>75</v>
      </c>
      <c r="C186" s="24" t="s">
        <v>68</v>
      </c>
      <c r="D186" s="27">
        <v>805</v>
      </c>
      <c r="E186" s="24" t="s">
        <v>645</v>
      </c>
      <c r="F186" s="24"/>
      <c r="G186" s="24"/>
      <c r="I186" s="27"/>
      <c r="J186" s="27"/>
    </row>
    <row r="187" spans="1:10" ht="15">
      <c r="A187" s="24" t="s">
        <v>77</v>
      </c>
      <c r="B187" s="24" t="s">
        <v>75</v>
      </c>
      <c r="C187" s="24" t="s">
        <v>68</v>
      </c>
      <c r="D187" s="27">
        <v>805</v>
      </c>
      <c r="E187" s="24" t="s">
        <v>645</v>
      </c>
      <c r="F187" s="24"/>
      <c r="G187" s="24"/>
      <c r="I187" s="27"/>
      <c r="J187" s="27"/>
    </row>
    <row r="188" spans="1:10" ht="15">
      <c r="A188" s="24" t="s">
        <v>62</v>
      </c>
      <c r="B188" s="24" t="s">
        <v>63</v>
      </c>
      <c r="C188" s="24" t="s">
        <v>49</v>
      </c>
      <c r="D188" s="27">
        <v>3</v>
      </c>
      <c r="E188" s="24" t="s">
        <v>644</v>
      </c>
      <c r="F188" s="24"/>
      <c r="G188" s="24"/>
      <c r="I188" s="27"/>
      <c r="J188" s="27"/>
    </row>
    <row r="189" spans="1:10" ht="15">
      <c r="A189" s="24" t="s">
        <v>632</v>
      </c>
      <c r="B189" s="24" t="s">
        <v>633</v>
      </c>
      <c r="C189" s="24" t="s">
        <v>596</v>
      </c>
      <c r="D189" s="27">
        <v>8</v>
      </c>
      <c r="E189" s="24" t="s">
        <v>644</v>
      </c>
      <c r="F189" s="24"/>
      <c r="G189" s="24"/>
      <c r="I189" s="27"/>
      <c r="J189" s="27"/>
    </row>
    <row r="190" spans="1:10" ht="15">
      <c r="A190" s="24" t="s">
        <v>64</v>
      </c>
      <c r="B190" s="24" t="s">
        <v>65</v>
      </c>
      <c r="C190" s="24" t="s">
        <v>49</v>
      </c>
      <c r="D190" s="27">
        <v>3</v>
      </c>
      <c r="E190" s="24" t="s">
        <v>644</v>
      </c>
      <c r="F190" s="24"/>
      <c r="G190" s="24"/>
      <c r="I190" s="27"/>
      <c r="J190" s="27"/>
    </row>
    <row r="191" spans="1:10" ht="15">
      <c r="A191" s="24" t="s">
        <v>261</v>
      </c>
      <c r="B191" s="24" t="s">
        <v>27</v>
      </c>
      <c r="C191" s="24" t="s">
        <v>24</v>
      </c>
      <c r="D191" s="27">
        <v>216</v>
      </c>
      <c r="E191" s="24" t="s">
        <v>645</v>
      </c>
      <c r="F191" s="24"/>
      <c r="G191" s="24"/>
      <c r="I191" s="27"/>
      <c r="J191" s="27"/>
    </row>
    <row r="192" spans="1:10" ht="15">
      <c r="A192" s="24" t="s">
        <v>262</v>
      </c>
      <c r="B192" s="24" t="s">
        <v>27</v>
      </c>
      <c r="C192" s="24" t="s">
        <v>24</v>
      </c>
      <c r="D192" s="27">
        <v>216</v>
      </c>
      <c r="E192" s="24" t="s">
        <v>645</v>
      </c>
      <c r="F192" s="24"/>
      <c r="G192" s="24"/>
      <c r="I192" s="27"/>
      <c r="J192" s="27"/>
    </row>
    <row r="193" spans="1:10" ht="15">
      <c r="A193" s="24" t="s">
        <v>263</v>
      </c>
      <c r="B193" s="24" t="s">
        <v>27</v>
      </c>
      <c r="C193" s="24" t="s">
        <v>24</v>
      </c>
      <c r="D193" s="27">
        <v>216</v>
      </c>
      <c r="E193" s="24" t="s">
        <v>645</v>
      </c>
      <c r="F193" s="24"/>
      <c r="G193" s="24"/>
      <c r="I193" s="27"/>
      <c r="J193" s="27"/>
    </row>
    <row r="194" spans="1:10" ht="15">
      <c r="A194" s="24" t="s">
        <v>264</v>
      </c>
      <c r="B194" s="24" t="s">
        <v>27</v>
      </c>
      <c r="C194" s="24" t="s">
        <v>24</v>
      </c>
      <c r="D194" s="27">
        <v>216</v>
      </c>
      <c r="E194" s="24" t="s">
        <v>645</v>
      </c>
      <c r="F194" s="24"/>
      <c r="G194" s="24"/>
      <c r="I194" s="27"/>
      <c r="J194" s="27"/>
    </row>
    <row r="195" spans="1:10" ht="15">
      <c r="A195" s="24" t="s">
        <v>26</v>
      </c>
      <c r="B195" s="24" t="s">
        <v>27</v>
      </c>
      <c r="C195" s="24" t="s">
        <v>24</v>
      </c>
      <c r="D195" s="27">
        <v>225</v>
      </c>
      <c r="E195" s="24" t="s">
        <v>645</v>
      </c>
      <c r="F195" s="24"/>
      <c r="G195" s="24"/>
      <c r="I195" s="27"/>
      <c r="J195" s="27"/>
    </row>
    <row r="196" spans="1:10" ht="15">
      <c r="A196" s="24" t="s">
        <v>265</v>
      </c>
      <c r="B196" s="24" t="s">
        <v>27</v>
      </c>
      <c r="C196" s="24" t="s">
        <v>24</v>
      </c>
      <c r="D196" s="27">
        <v>225</v>
      </c>
      <c r="E196" s="24" t="s">
        <v>645</v>
      </c>
      <c r="F196" s="24"/>
      <c r="G196" s="24"/>
      <c r="I196" s="27"/>
      <c r="J196" s="27"/>
    </row>
    <row r="197" spans="1:10" ht="15">
      <c r="A197" s="24" t="s">
        <v>273</v>
      </c>
      <c r="B197" s="24" t="s">
        <v>274</v>
      </c>
      <c r="C197" s="24" t="s">
        <v>24</v>
      </c>
      <c r="D197" s="27">
        <v>75</v>
      </c>
      <c r="E197" s="24" t="s">
        <v>645</v>
      </c>
      <c r="F197" s="24"/>
      <c r="G197" s="24"/>
      <c r="I197" s="27"/>
      <c r="J197" s="27"/>
    </row>
    <row r="198" spans="1:10" ht="15">
      <c r="A198" s="24" t="s">
        <v>275</v>
      </c>
      <c r="B198" s="24" t="s">
        <v>274</v>
      </c>
      <c r="C198" s="24" t="s">
        <v>24</v>
      </c>
      <c r="D198" s="27">
        <v>120</v>
      </c>
      <c r="E198" s="24" t="s">
        <v>645</v>
      </c>
      <c r="F198" s="24"/>
      <c r="G198" s="24"/>
      <c r="I198" s="27"/>
      <c r="J198" s="27"/>
    </row>
    <row r="199" spans="1:10" ht="15">
      <c r="A199" s="24" t="s">
        <v>276</v>
      </c>
      <c r="B199" s="24" t="s">
        <v>274</v>
      </c>
      <c r="C199" s="24" t="s">
        <v>24</v>
      </c>
      <c r="D199" s="27">
        <v>208</v>
      </c>
      <c r="E199" s="24" t="s">
        <v>645</v>
      </c>
      <c r="F199" s="24"/>
      <c r="G199" s="24"/>
      <c r="I199" s="27"/>
      <c r="J199" s="27"/>
    </row>
    <row r="200" spans="1:10" ht="15">
      <c r="A200" s="24" t="s">
        <v>277</v>
      </c>
      <c r="B200" s="24" t="s">
        <v>274</v>
      </c>
      <c r="C200" s="24" t="s">
        <v>24</v>
      </c>
      <c r="D200" s="27">
        <v>104</v>
      </c>
      <c r="E200" s="24" t="s">
        <v>645</v>
      </c>
      <c r="F200" s="24"/>
      <c r="G200" s="24"/>
      <c r="I200" s="27"/>
      <c r="J200" s="27"/>
    </row>
    <row r="201" spans="1:10" ht="15">
      <c r="A201" s="24" t="s">
        <v>278</v>
      </c>
      <c r="B201" s="24" t="s">
        <v>274</v>
      </c>
      <c r="C201" s="24" t="s">
        <v>24</v>
      </c>
      <c r="D201" s="27">
        <v>104</v>
      </c>
      <c r="E201" s="24" t="s">
        <v>645</v>
      </c>
      <c r="F201" s="24"/>
      <c r="G201" s="24"/>
      <c r="I201" s="27"/>
      <c r="J201" s="27"/>
    </row>
    <row r="202" spans="1:10" ht="15">
      <c r="A202" s="24" t="s">
        <v>442</v>
      </c>
      <c r="B202" s="24" t="s">
        <v>440</v>
      </c>
      <c r="C202" s="24" t="s">
        <v>69</v>
      </c>
      <c r="D202" s="27">
        <v>795</v>
      </c>
      <c r="E202" s="24" t="s">
        <v>645</v>
      </c>
      <c r="F202" s="24"/>
      <c r="G202" s="24"/>
      <c r="I202" s="27"/>
      <c r="J202" s="27"/>
    </row>
    <row r="203" spans="1:10" ht="15">
      <c r="A203" s="24" t="s">
        <v>439</v>
      </c>
      <c r="B203" s="24" t="s">
        <v>440</v>
      </c>
      <c r="C203" s="24" t="s">
        <v>69</v>
      </c>
      <c r="D203" s="27">
        <v>535</v>
      </c>
      <c r="E203" s="24" t="s">
        <v>645</v>
      </c>
      <c r="F203" s="24"/>
      <c r="G203" s="24"/>
      <c r="I203" s="27"/>
      <c r="J203" s="27"/>
    </row>
    <row r="204" spans="1:10" ht="15">
      <c r="A204" s="24" t="s">
        <v>441</v>
      </c>
      <c r="B204" s="24" t="s">
        <v>440</v>
      </c>
      <c r="C204" s="24" t="s">
        <v>69</v>
      </c>
      <c r="D204" s="27">
        <v>535</v>
      </c>
      <c r="E204" s="24" t="s">
        <v>645</v>
      </c>
      <c r="F204" s="24"/>
      <c r="G204" s="24"/>
      <c r="I204" s="27"/>
      <c r="J204" s="27"/>
    </row>
    <row r="205" spans="1:10" ht="15">
      <c r="A205" s="24" t="s">
        <v>266</v>
      </c>
      <c r="B205" s="24" t="s">
        <v>267</v>
      </c>
      <c r="C205" s="24" t="s">
        <v>24</v>
      </c>
      <c r="D205" s="27">
        <v>68</v>
      </c>
      <c r="E205" s="24" t="s">
        <v>645</v>
      </c>
      <c r="F205" s="24"/>
      <c r="G205" s="24"/>
      <c r="I205" s="27"/>
      <c r="J205" s="27"/>
    </row>
    <row r="206" spans="1:10" ht="15">
      <c r="A206" s="24" t="s">
        <v>268</v>
      </c>
      <c r="B206" s="24" t="s">
        <v>267</v>
      </c>
      <c r="C206" s="24" t="s">
        <v>24</v>
      </c>
      <c r="D206" s="27">
        <v>68</v>
      </c>
      <c r="E206" s="24" t="s">
        <v>645</v>
      </c>
      <c r="F206" s="24"/>
      <c r="G206" s="24"/>
      <c r="I206" s="27"/>
      <c r="J206" s="27"/>
    </row>
    <row r="207" spans="1:10" ht="15">
      <c r="A207" s="24" t="s">
        <v>269</v>
      </c>
      <c r="B207" s="24" t="s">
        <v>267</v>
      </c>
      <c r="C207" s="24" t="s">
        <v>24</v>
      </c>
      <c r="D207" s="27">
        <v>68</v>
      </c>
      <c r="E207" s="24" t="s">
        <v>645</v>
      </c>
      <c r="F207" s="24"/>
      <c r="G207" s="24"/>
      <c r="I207" s="27"/>
      <c r="J207" s="27"/>
    </row>
    <row r="208" spans="1:10" ht="15">
      <c r="A208" s="24" t="s">
        <v>270</v>
      </c>
      <c r="B208" s="24" t="s">
        <v>267</v>
      </c>
      <c r="C208" s="24" t="s">
        <v>24</v>
      </c>
      <c r="D208" s="27">
        <v>68</v>
      </c>
      <c r="E208" s="24" t="s">
        <v>645</v>
      </c>
      <c r="F208" s="24"/>
      <c r="G208" s="24"/>
      <c r="I208" s="27"/>
      <c r="J208" s="27"/>
    </row>
    <row r="209" spans="1:10" ht="15">
      <c r="A209" s="24" t="s">
        <v>271</v>
      </c>
      <c r="B209" s="24" t="s">
        <v>267</v>
      </c>
      <c r="C209" s="24" t="s">
        <v>24</v>
      </c>
      <c r="D209" s="27">
        <v>68</v>
      </c>
      <c r="E209" s="24" t="s">
        <v>645</v>
      </c>
      <c r="F209" s="24"/>
      <c r="G209" s="24"/>
      <c r="I209" s="27"/>
      <c r="J209" s="27"/>
    </row>
    <row r="210" spans="1:10" ht="15">
      <c r="A210" s="24" t="s">
        <v>272</v>
      </c>
      <c r="B210" s="24" t="s">
        <v>267</v>
      </c>
      <c r="C210" s="24" t="s">
        <v>24</v>
      </c>
      <c r="D210" s="27">
        <v>67</v>
      </c>
      <c r="E210" s="24" t="s">
        <v>645</v>
      </c>
      <c r="F210" s="24"/>
      <c r="G210" s="24"/>
      <c r="I210" s="27"/>
      <c r="J210" s="27"/>
    </row>
    <row r="211" spans="1:10" ht="15">
      <c r="A211" s="24" t="s">
        <v>257</v>
      </c>
      <c r="B211" s="24" t="s">
        <v>258</v>
      </c>
      <c r="C211" s="24" t="s">
        <v>24</v>
      </c>
      <c r="D211" s="27">
        <v>120</v>
      </c>
      <c r="E211" s="24" t="s">
        <v>645</v>
      </c>
      <c r="F211" s="24"/>
      <c r="G211" s="24"/>
      <c r="I211" s="27"/>
      <c r="J211" s="27"/>
    </row>
    <row r="212" spans="1:10" ht="15">
      <c r="A212" s="24" t="s">
        <v>259</v>
      </c>
      <c r="B212" s="24" t="s">
        <v>258</v>
      </c>
      <c r="C212" s="24" t="s">
        <v>24</v>
      </c>
      <c r="D212" s="27">
        <v>115</v>
      </c>
      <c r="E212" s="24" t="s">
        <v>645</v>
      </c>
      <c r="F212" s="24"/>
      <c r="G212" s="24"/>
      <c r="I212" s="27"/>
      <c r="J212" s="27"/>
    </row>
    <row r="213" spans="1:10" ht="15">
      <c r="A213" s="24" t="s">
        <v>260</v>
      </c>
      <c r="B213" s="24" t="s">
        <v>258</v>
      </c>
      <c r="C213" s="24" t="s">
        <v>24</v>
      </c>
      <c r="D213" s="27">
        <v>565</v>
      </c>
      <c r="E213" s="24" t="s">
        <v>645</v>
      </c>
      <c r="F213" s="24"/>
      <c r="G213" s="24"/>
      <c r="I213" s="27"/>
      <c r="J213" s="27"/>
    </row>
    <row r="214" spans="1:10" ht="15">
      <c r="A214" s="24" t="s">
        <v>279</v>
      </c>
      <c r="B214" s="24" t="s">
        <v>280</v>
      </c>
      <c r="C214" s="24" t="s">
        <v>24</v>
      </c>
      <c r="D214" s="27">
        <v>208.58</v>
      </c>
      <c r="E214" s="24" t="s">
        <v>645</v>
      </c>
      <c r="F214" s="24"/>
      <c r="G214" s="24"/>
      <c r="I214" s="27"/>
      <c r="J214" s="27"/>
    </row>
    <row r="215" spans="1:10" ht="15">
      <c r="A215" s="24" t="s">
        <v>281</v>
      </c>
      <c r="B215" s="24" t="s">
        <v>280</v>
      </c>
      <c r="C215" s="24" t="s">
        <v>24</v>
      </c>
      <c r="D215" s="27">
        <v>208.58</v>
      </c>
      <c r="E215" s="24" t="s">
        <v>645</v>
      </c>
      <c r="F215" s="24"/>
      <c r="G215" s="24"/>
      <c r="I215" s="27"/>
      <c r="J215" s="27"/>
    </row>
    <row r="216" spans="1:10" ht="15">
      <c r="A216" s="24" t="s">
        <v>475</v>
      </c>
      <c r="B216" s="24" t="s">
        <v>280</v>
      </c>
      <c r="C216" s="24" t="s">
        <v>462</v>
      </c>
      <c r="D216" s="27">
        <v>252.98</v>
      </c>
      <c r="E216" s="24" t="s">
        <v>645</v>
      </c>
      <c r="F216" s="24"/>
      <c r="G216" s="24"/>
      <c r="I216" s="27"/>
      <c r="J216" s="27"/>
    </row>
    <row r="217" spans="1:10" ht="15">
      <c r="A217" s="24" t="s">
        <v>35</v>
      </c>
      <c r="B217" s="24" t="s">
        <v>36</v>
      </c>
      <c r="C217" s="24" t="s">
        <v>37</v>
      </c>
      <c r="D217" s="27">
        <v>105</v>
      </c>
      <c r="E217" s="24" t="s">
        <v>645</v>
      </c>
      <c r="F217" s="24"/>
      <c r="G217" s="24"/>
      <c r="I217" s="27"/>
      <c r="J217" s="27"/>
    </row>
    <row r="218" spans="1:10" ht="15">
      <c r="A218" s="24" t="s">
        <v>712</v>
      </c>
      <c r="B218" s="23" t="s">
        <v>687</v>
      </c>
      <c r="C218" s="23" t="s">
        <v>424</v>
      </c>
      <c r="D218" s="58">
        <v>36</v>
      </c>
      <c r="E218" s="24" t="s">
        <v>645</v>
      </c>
      <c r="F218" s="24"/>
      <c r="G218" s="24"/>
      <c r="I218" s="27"/>
      <c r="J218" s="27"/>
    </row>
    <row r="219" spans="1:10" ht="15">
      <c r="A219" s="24" t="s">
        <v>282</v>
      </c>
      <c r="B219" s="24" t="s">
        <v>283</v>
      </c>
      <c r="C219" s="24" t="s">
        <v>24</v>
      </c>
      <c r="D219" s="27">
        <v>319</v>
      </c>
      <c r="E219" s="24" t="s">
        <v>645</v>
      </c>
      <c r="F219" s="24"/>
      <c r="G219" s="24"/>
      <c r="I219" s="27"/>
      <c r="J219" s="27"/>
    </row>
    <row r="220" spans="1:10" ht="15">
      <c r="A220" s="24" t="s">
        <v>284</v>
      </c>
      <c r="B220" s="24" t="s">
        <v>283</v>
      </c>
      <c r="C220" s="24" t="s">
        <v>24</v>
      </c>
      <c r="D220" s="27">
        <v>157</v>
      </c>
      <c r="E220" s="24" t="s">
        <v>645</v>
      </c>
      <c r="F220" s="24"/>
      <c r="G220" s="24"/>
      <c r="I220" s="27"/>
      <c r="J220" s="27"/>
    </row>
    <row r="221" spans="1:10" ht="15">
      <c r="A221" s="24" t="s">
        <v>285</v>
      </c>
      <c r="B221" s="24" t="s">
        <v>283</v>
      </c>
      <c r="C221" s="24" t="s">
        <v>24</v>
      </c>
      <c r="D221" s="27">
        <v>157</v>
      </c>
      <c r="E221" s="24" t="s">
        <v>645</v>
      </c>
      <c r="F221" s="24"/>
      <c r="G221" s="24"/>
      <c r="I221" s="27"/>
      <c r="J221" s="27"/>
    </row>
    <row r="222" spans="1:10" ht="15">
      <c r="A222" s="24" t="s">
        <v>78</v>
      </c>
      <c r="B222" s="24" t="s">
        <v>79</v>
      </c>
      <c r="C222" s="24" t="s">
        <v>68</v>
      </c>
      <c r="D222" s="27">
        <v>840</v>
      </c>
      <c r="E222" s="24" t="s">
        <v>645</v>
      </c>
      <c r="F222" s="24"/>
      <c r="G222" s="24"/>
      <c r="I222" s="27"/>
      <c r="J222" s="27"/>
    </row>
    <row r="223" spans="1:10" ht="15">
      <c r="A223" s="24" t="s">
        <v>80</v>
      </c>
      <c r="B223" s="24" t="s">
        <v>79</v>
      </c>
      <c r="C223" s="24" t="s">
        <v>68</v>
      </c>
      <c r="D223" s="27">
        <v>825</v>
      </c>
      <c r="E223" s="24" t="s">
        <v>645</v>
      </c>
      <c r="F223" s="24"/>
      <c r="G223" s="24"/>
      <c r="I223" s="27"/>
      <c r="J223" s="27"/>
    </row>
    <row r="224" spans="1:10" ht="15">
      <c r="A224" s="24" t="s">
        <v>286</v>
      </c>
      <c r="B224" s="24" t="s">
        <v>287</v>
      </c>
      <c r="C224" s="24" t="s">
        <v>24</v>
      </c>
      <c r="D224" s="27">
        <v>151</v>
      </c>
      <c r="E224" s="24" t="s">
        <v>645</v>
      </c>
      <c r="F224" s="24"/>
      <c r="G224" s="24"/>
      <c r="I224" s="27"/>
      <c r="J224" s="27"/>
    </row>
    <row r="225" spans="1:10" ht="15">
      <c r="A225" s="24" t="s">
        <v>288</v>
      </c>
      <c r="B225" s="24" t="s">
        <v>287</v>
      </c>
      <c r="C225" s="24" t="s">
        <v>24</v>
      </c>
      <c r="D225" s="27">
        <v>140.4</v>
      </c>
      <c r="E225" s="24" t="s">
        <v>645</v>
      </c>
      <c r="F225" s="24"/>
      <c r="G225" s="24"/>
      <c r="I225" s="27"/>
      <c r="J225" s="27"/>
    </row>
    <row r="226" spans="1:10" ht="15">
      <c r="A226" s="24" t="s">
        <v>289</v>
      </c>
      <c r="B226" s="24" t="s">
        <v>287</v>
      </c>
      <c r="C226" s="24" t="s">
        <v>24</v>
      </c>
      <c r="D226" s="27">
        <v>144.7</v>
      </c>
      <c r="E226" s="24" t="s">
        <v>645</v>
      </c>
      <c r="F226" s="24"/>
      <c r="G226" s="24"/>
      <c r="I226" s="27"/>
      <c r="J226" s="27"/>
    </row>
    <row r="227" spans="1:10" ht="15">
      <c r="A227" s="24" t="s">
        <v>290</v>
      </c>
      <c r="B227" s="24" t="s">
        <v>287</v>
      </c>
      <c r="C227" s="24" t="s">
        <v>24</v>
      </c>
      <c r="D227" s="27">
        <v>142.4</v>
      </c>
      <c r="E227" s="24" t="s">
        <v>645</v>
      </c>
      <c r="F227" s="24"/>
      <c r="G227" s="24"/>
      <c r="I227" s="27"/>
      <c r="J227" s="27"/>
    </row>
    <row r="228" spans="1:10" ht="15">
      <c r="A228" s="24" t="s">
        <v>291</v>
      </c>
      <c r="B228" s="24" t="s">
        <v>287</v>
      </c>
      <c r="C228" s="24" t="s">
        <v>24</v>
      </c>
      <c r="D228" s="27">
        <v>210</v>
      </c>
      <c r="E228" s="24" t="s">
        <v>645</v>
      </c>
      <c r="F228" s="24"/>
      <c r="G228" s="24"/>
      <c r="I228" s="27"/>
      <c r="J228" s="27"/>
    </row>
    <row r="229" spans="1:10" ht="15">
      <c r="A229" s="24" t="s">
        <v>292</v>
      </c>
      <c r="B229" s="24" t="s">
        <v>287</v>
      </c>
      <c r="C229" s="24" t="s">
        <v>24</v>
      </c>
      <c r="D229" s="27">
        <v>210</v>
      </c>
      <c r="E229" s="24" t="s">
        <v>645</v>
      </c>
      <c r="F229" s="24"/>
      <c r="G229" s="24"/>
      <c r="I229" s="27"/>
      <c r="J229" s="27"/>
    </row>
    <row r="230" spans="1:10" ht="15">
      <c r="A230" s="24" t="s">
        <v>39</v>
      </c>
      <c r="B230" s="24" t="s">
        <v>40</v>
      </c>
      <c r="C230" s="24" t="s">
        <v>41</v>
      </c>
      <c r="D230" s="27">
        <v>650</v>
      </c>
      <c r="E230" s="24" t="s">
        <v>645</v>
      </c>
      <c r="F230" s="24"/>
      <c r="G230" s="24"/>
      <c r="I230" s="27"/>
      <c r="J230" s="27"/>
    </row>
    <row r="231" spans="1:10" ht="15">
      <c r="A231" s="24" t="s">
        <v>293</v>
      </c>
      <c r="B231" s="24" t="s">
        <v>294</v>
      </c>
      <c r="C231" s="24" t="s">
        <v>24</v>
      </c>
      <c r="D231" s="27">
        <v>78</v>
      </c>
      <c r="E231" s="24" t="s">
        <v>645</v>
      </c>
      <c r="F231" s="24"/>
      <c r="G231" s="24"/>
      <c r="I231" s="27"/>
      <c r="J231" s="27"/>
    </row>
    <row r="232" spans="1:10" ht="15">
      <c r="A232" s="24" t="s">
        <v>295</v>
      </c>
      <c r="B232" s="24" t="s">
        <v>294</v>
      </c>
      <c r="C232" s="24" t="s">
        <v>24</v>
      </c>
      <c r="D232" s="27">
        <v>107</v>
      </c>
      <c r="E232" s="24" t="s">
        <v>645</v>
      </c>
      <c r="F232" s="24"/>
      <c r="G232" s="24"/>
      <c r="I232" s="27"/>
      <c r="J232" s="27"/>
    </row>
    <row r="233" spans="1:10" ht="15">
      <c r="A233" s="24" t="s">
        <v>296</v>
      </c>
      <c r="B233" s="24" t="s">
        <v>294</v>
      </c>
      <c r="C233" s="24" t="s">
        <v>24</v>
      </c>
      <c r="D233" s="27">
        <v>146</v>
      </c>
      <c r="E233" s="24" t="s">
        <v>645</v>
      </c>
      <c r="F233" s="24"/>
      <c r="G233" s="24"/>
      <c r="I233" s="27"/>
      <c r="J233" s="27"/>
    </row>
    <row r="234" spans="1:10" ht="15">
      <c r="A234" s="24" t="s">
        <v>297</v>
      </c>
      <c r="B234" s="24" t="s">
        <v>294</v>
      </c>
      <c r="C234" s="24" t="s">
        <v>24</v>
      </c>
      <c r="D234" s="27">
        <v>75</v>
      </c>
      <c r="E234" s="24" t="s">
        <v>645</v>
      </c>
      <c r="F234" s="24"/>
      <c r="G234" s="24"/>
      <c r="I234" s="27"/>
      <c r="J234" s="27"/>
    </row>
    <row r="235" spans="1:10" ht="15">
      <c r="A235" s="24" t="s">
        <v>309</v>
      </c>
      <c r="B235" s="24" t="s">
        <v>310</v>
      </c>
      <c r="C235" s="24" t="s">
        <v>24</v>
      </c>
      <c r="D235" s="27">
        <v>164</v>
      </c>
      <c r="E235" s="24" t="s">
        <v>645</v>
      </c>
      <c r="F235" s="24"/>
      <c r="G235" s="24"/>
      <c r="I235" s="27"/>
      <c r="J235" s="27"/>
    </row>
    <row r="236" spans="1:10" ht="15">
      <c r="A236" s="24" t="s">
        <v>311</v>
      </c>
      <c r="B236" s="24" t="s">
        <v>310</v>
      </c>
      <c r="C236" s="24" t="s">
        <v>24</v>
      </c>
      <c r="D236" s="27">
        <v>164</v>
      </c>
      <c r="E236" s="24" t="s">
        <v>645</v>
      </c>
      <c r="F236" s="24"/>
      <c r="G236" s="24"/>
      <c r="I236" s="27"/>
      <c r="J236" s="27"/>
    </row>
    <row r="237" spans="1:10" ht="15">
      <c r="A237" s="24" t="s">
        <v>476</v>
      </c>
      <c r="B237" s="24" t="s">
        <v>310</v>
      </c>
      <c r="C237" s="24" t="s">
        <v>462</v>
      </c>
      <c r="D237" s="27">
        <v>167</v>
      </c>
      <c r="E237" s="24" t="s">
        <v>645</v>
      </c>
      <c r="F237" s="24"/>
      <c r="G237" s="24"/>
      <c r="I237" s="27"/>
      <c r="J237" s="27"/>
    </row>
    <row r="238" spans="1:10" ht="15">
      <c r="A238" s="24" t="s">
        <v>305</v>
      </c>
      <c r="B238" s="24" t="s">
        <v>306</v>
      </c>
      <c r="C238" s="24" t="s">
        <v>24</v>
      </c>
      <c r="D238" s="27">
        <v>25</v>
      </c>
      <c r="E238" s="24" t="s">
        <v>645</v>
      </c>
      <c r="F238" s="24"/>
      <c r="G238" s="24"/>
      <c r="I238" s="27"/>
      <c r="J238" s="27"/>
    </row>
    <row r="239" spans="1:10" ht="15">
      <c r="A239" s="24" t="s">
        <v>307</v>
      </c>
      <c r="B239" s="24" t="s">
        <v>306</v>
      </c>
      <c r="C239" s="24" t="s">
        <v>24</v>
      </c>
      <c r="D239" s="27">
        <v>25</v>
      </c>
      <c r="E239" s="24" t="s">
        <v>645</v>
      </c>
      <c r="F239" s="24"/>
      <c r="G239" s="24"/>
      <c r="I239" s="27"/>
      <c r="J239" s="27"/>
    </row>
    <row r="240" spans="1:10" ht="15">
      <c r="A240" s="24" t="s">
        <v>308</v>
      </c>
      <c r="B240" s="24" t="s">
        <v>306</v>
      </c>
      <c r="C240" s="24" t="s">
        <v>24</v>
      </c>
      <c r="D240" s="27">
        <v>25</v>
      </c>
      <c r="E240" s="24" t="s">
        <v>645</v>
      </c>
      <c r="F240" s="24"/>
      <c r="G240" s="24"/>
      <c r="I240" s="27"/>
      <c r="J240" s="27"/>
    </row>
    <row r="241" spans="1:10" ht="15">
      <c r="A241" s="24" t="s">
        <v>675</v>
      </c>
      <c r="B241" s="24" t="s">
        <v>304</v>
      </c>
      <c r="C241" s="24" t="s">
        <v>24</v>
      </c>
      <c r="D241" s="27">
        <v>50.64</v>
      </c>
      <c r="E241" s="24" t="s">
        <v>645</v>
      </c>
      <c r="F241" s="24"/>
      <c r="G241" s="24"/>
      <c r="I241" s="27"/>
      <c r="J241" s="27"/>
    </row>
    <row r="242" spans="1:10" ht="15">
      <c r="A242" s="24" t="s">
        <v>676</v>
      </c>
      <c r="B242" s="24" t="s">
        <v>304</v>
      </c>
      <c r="C242" s="24" t="s">
        <v>24</v>
      </c>
      <c r="D242" s="27">
        <v>50.64</v>
      </c>
      <c r="E242" s="24" t="s">
        <v>645</v>
      </c>
      <c r="F242" s="24"/>
      <c r="G242" s="24"/>
      <c r="I242" s="27"/>
      <c r="J242" s="27"/>
    </row>
    <row r="243" spans="1:10" ht="15">
      <c r="A243" s="24" t="s">
        <v>677</v>
      </c>
      <c r="B243" s="24" t="s">
        <v>304</v>
      </c>
      <c r="C243" s="24" t="s">
        <v>24</v>
      </c>
      <c r="D243" s="27">
        <v>50.64</v>
      </c>
      <c r="E243" s="24" t="s">
        <v>645</v>
      </c>
      <c r="F243" s="24"/>
      <c r="G243" s="24"/>
      <c r="I243" s="27"/>
      <c r="J243" s="27"/>
    </row>
    <row r="244" spans="1:10" ht="15">
      <c r="A244" s="24" t="s">
        <v>678</v>
      </c>
      <c r="B244" s="24" t="s">
        <v>304</v>
      </c>
      <c r="C244" s="24" t="s">
        <v>24</v>
      </c>
      <c r="D244" s="27">
        <v>50.64</v>
      </c>
      <c r="E244" s="24" t="s">
        <v>645</v>
      </c>
      <c r="F244" s="24"/>
      <c r="G244" s="24"/>
      <c r="I244" s="27"/>
      <c r="J244" s="27"/>
    </row>
    <row r="245" spans="1:10" ht="15">
      <c r="A245" s="24" t="s">
        <v>298</v>
      </c>
      <c r="B245" s="24" t="s">
        <v>299</v>
      </c>
      <c r="C245" s="24" t="s">
        <v>24</v>
      </c>
      <c r="D245" s="27">
        <v>68</v>
      </c>
      <c r="E245" s="24" t="s">
        <v>645</v>
      </c>
      <c r="F245" s="24"/>
      <c r="G245" s="24"/>
      <c r="I245" s="27"/>
      <c r="J245" s="27"/>
    </row>
    <row r="246" spans="1:10" ht="15">
      <c r="A246" s="24" t="s">
        <v>300</v>
      </c>
      <c r="B246" s="24" t="s">
        <v>299</v>
      </c>
      <c r="C246" s="24" t="s">
        <v>24</v>
      </c>
      <c r="D246" s="27">
        <v>65</v>
      </c>
      <c r="E246" s="24" t="s">
        <v>645</v>
      </c>
      <c r="F246" s="24"/>
      <c r="G246" s="24"/>
      <c r="I246" s="27"/>
      <c r="J246" s="27"/>
    </row>
    <row r="247" spans="1:10" ht="15">
      <c r="A247" s="24" t="s">
        <v>301</v>
      </c>
      <c r="B247" s="24" t="s">
        <v>299</v>
      </c>
      <c r="C247" s="24" t="s">
        <v>24</v>
      </c>
      <c r="D247" s="27">
        <v>68</v>
      </c>
      <c r="E247" s="24" t="s">
        <v>645</v>
      </c>
      <c r="F247" s="24"/>
      <c r="G247" s="24"/>
      <c r="I247" s="27"/>
      <c r="J247" s="27"/>
    </row>
    <row r="248" spans="1:10" ht="15">
      <c r="A248" s="24" t="s">
        <v>302</v>
      </c>
      <c r="B248" s="24" t="s">
        <v>299</v>
      </c>
      <c r="C248" s="24" t="s">
        <v>24</v>
      </c>
      <c r="D248" s="27">
        <v>69</v>
      </c>
      <c r="E248" s="24" t="s">
        <v>645</v>
      </c>
      <c r="F248" s="24"/>
      <c r="G248" s="24"/>
      <c r="I248" s="27"/>
      <c r="J248" s="27"/>
    </row>
    <row r="249" spans="1:10" ht="15">
      <c r="A249" s="24" t="s">
        <v>303</v>
      </c>
      <c r="B249" s="24" t="s">
        <v>299</v>
      </c>
      <c r="C249" s="24" t="s">
        <v>24</v>
      </c>
      <c r="D249" s="27">
        <v>70</v>
      </c>
      <c r="E249" s="24" t="s">
        <v>645</v>
      </c>
      <c r="F249" s="24"/>
      <c r="G249" s="24"/>
      <c r="I249" s="27"/>
      <c r="J249" s="27"/>
    </row>
    <row r="250" spans="1:10" ht="15">
      <c r="A250" s="24" t="s">
        <v>312</v>
      </c>
      <c r="B250" s="24" t="s">
        <v>313</v>
      </c>
      <c r="C250" s="24" t="s">
        <v>24</v>
      </c>
      <c r="D250" s="27">
        <v>74</v>
      </c>
      <c r="E250" s="24" t="s">
        <v>645</v>
      </c>
      <c r="F250" s="24"/>
      <c r="G250" s="24"/>
      <c r="I250" s="27"/>
      <c r="J250" s="27"/>
    </row>
    <row r="251" spans="1:10" ht="15">
      <c r="A251" s="24" t="s">
        <v>314</v>
      </c>
      <c r="B251" s="24" t="s">
        <v>313</v>
      </c>
      <c r="C251" s="24" t="s">
        <v>24</v>
      </c>
      <c r="D251" s="27">
        <v>74</v>
      </c>
      <c r="E251" s="24" t="s">
        <v>645</v>
      </c>
      <c r="F251" s="24"/>
      <c r="G251" s="24"/>
      <c r="I251" s="27"/>
      <c r="J251" s="27"/>
    </row>
    <row r="252" spans="1:10" ht="15">
      <c r="A252" s="24" t="s">
        <v>315</v>
      </c>
      <c r="B252" s="24" t="s">
        <v>313</v>
      </c>
      <c r="C252" s="24" t="s">
        <v>24</v>
      </c>
      <c r="D252" s="27">
        <v>72</v>
      </c>
      <c r="E252" s="24" t="s">
        <v>645</v>
      </c>
      <c r="F252" s="24"/>
      <c r="G252" s="24"/>
      <c r="I252" s="27"/>
      <c r="J252" s="27"/>
    </row>
    <row r="253" spans="1:10" ht="15">
      <c r="A253" s="24" t="s">
        <v>316</v>
      </c>
      <c r="B253" s="24" t="s">
        <v>313</v>
      </c>
      <c r="C253" s="24" t="s">
        <v>24</v>
      </c>
      <c r="D253" s="27">
        <v>72</v>
      </c>
      <c r="E253" s="24" t="s">
        <v>645</v>
      </c>
      <c r="F253" s="24"/>
      <c r="G253" s="24"/>
      <c r="I253" s="27"/>
      <c r="J253" s="27"/>
    </row>
    <row r="254" spans="1:10" ht="15">
      <c r="A254" s="24" t="s">
        <v>317</v>
      </c>
      <c r="B254" s="24" t="s">
        <v>313</v>
      </c>
      <c r="C254" s="24" t="s">
        <v>24</v>
      </c>
      <c r="D254" s="27">
        <v>98</v>
      </c>
      <c r="E254" s="24" t="s">
        <v>645</v>
      </c>
      <c r="F254" s="24"/>
      <c r="G254" s="24"/>
      <c r="I254" s="27"/>
      <c r="J254" s="27"/>
    </row>
    <row r="255" spans="1:10" ht="15">
      <c r="A255" s="24" t="s">
        <v>318</v>
      </c>
      <c r="B255" s="24" t="s">
        <v>313</v>
      </c>
      <c r="C255" s="24" t="s">
        <v>24</v>
      </c>
      <c r="D255" s="27">
        <v>98</v>
      </c>
      <c r="E255" s="24" t="s">
        <v>645</v>
      </c>
      <c r="F255" s="24"/>
      <c r="G255" s="24"/>
      <c r="I255" s="27"/>
      <c r="J255" s="27"/>
    </row>
    <row r="256" spans="1:10" ht="15">
      <c r="A256" s="24" t="s">
        <v>324</v>
      </c>
      <c r="B256" s="24" t="s">
        <v>325</v>
      </c>
      <c r="C256" s="24" t="s">
        <v>24</v>
      </c>
      <c r="D256" s="27">
        <v>154</v>
      </c>
      <c r="E256" s="24" t="s">
        <v>645</v>
      </c>
      <c r="F256" s="24"/>
      <c r="G256" s="24"/>
      <c r="I256" s="27"/>
      <c r="J256" s="27"/>
    </row>
    <row r="257" spans="1:10" ht="15">
      <c r="A257" s="24" t="s">
        <v>326</v>
      </c>
      <c r="B257" s="24" t="s">
        <v>325</v>
      </c>
      <c r="C257" s="24" t="s">
        <v>24</v>
      </c>
      <c r="D257" s="27">
        <v>154</v>
      </c>
      <c r="E257" s="24" t="s">
        <v>645</v>
      </c>
      <c r="F257" s="24"/>
      <c r="G257" s="24"/>
      <c r="I257" s="27"/>
      <c r="J257" s="27"/>
    </row>
    <row r="258" spans="1:10" ht="15">
      <c r="A258" s="24" t="s">
        <v>327</v>
      </c>
      <c r="B258" s="24" t="s">
        <v>325</v>
      </c>
      <c r="C258" s="24" t="s">
        <v>24</v>
      </c>
      <c r="D258" s="27">
        <v>154</v>
      </c>
      <c r="E258" s="24" t="s">
        <v>645</v>
      </c>
      <c r="F258" s="24"/>
      <c r="G258" s="24"/>
      <c r="I258" s="27"/>
      <c r="J258" s="27"/>
    </row>
    <row r="259" spans="1:10" ht="15">
      <c r="A259" s="24" t="s">
        <v>478</v>
      </c>
      <c r="B259" s="24" t="s">
        <v>325</v>
      </c>
      <c r="C259" s="24" t="s">
        <v>462</v>
      </c>
      <c r="D259" s="27">
        <v>323</v>
      </c>
      <c r="E259" s="24" t="s">
        <v>645</v>
      </c>
      <c r="F259" s="24"/>
      <c r="G259" s="24"/>
      <c r="I259" s="27"/>
      <c r="J259" s="27"/>
    </row>
    <row r="260" spans="1:10" ht="15">
      <c r="A260" s="24" t="s">
        <v>319</v>
      </c>
      <c r="B260" s="24" t="s">
        <v>30</v>
      </c>
      <c r="C260" s="24" t="s">
        <v>24</v>
      </c>
      <c r="D260" s="27">
        <v>11</v>
      </c>
      <c r="E260" s="24" t="s">
        <v>645</v>
      </c>
      <c r="F260" s="24"/>
      <c r="G260" s="24"/>
      <c r="I260" s="27"/>
      <c r="J260" s="27"/>
    </row>
    <row r="261" spans="1:10" ht="15">
      <c r="A261" s="24" t="s">
        <v>320</v>
      </c>
      <c r="B261" s="24" t="s">
        <v>30</v>
      </c>
      <c r="C261" s="24" t="s">
        <v>24</v>
      </c>
      <c r="D261" s="27">
        <v>11</v>
      </c>
      <c r="E261" s="24" t="s">
        <v>645</v>
      </c>
      <c r="F261" s="24"/>
      <c r="G261" s="24"/>
      <c r="I261" s="27"/>
      <c r="J261" s="27"/>
    </row>
    <row r="262" spans="1:10" ht="15">
      <c r="A262" s="24" t="s">
        <v>321</v>
      </c>
      <c r="B262" s="24" t="s">
        <v>30</v>
      </c>
      <c r="C262" s="24" t="s">
        <v>24</v>
      </c>
      <c r="D262" s="27">
        <v>50</v>
      </c>
      <c r="E262" s="24" t="s">
        <v>645</v>
      </c>
      <c r="F262" s="24"/>
      <c r="G262" s="24"/>
      <c r="I262" s="27"/>
      <c r="J262" s="27"/>
    </row>
    <row r="263" spans="1:10" ht="15">
      <c r="A263" s="24" t="s">
        <v>322</v>
      </c>
      <c r="B263" s="24" t="s">
        <v>30</v>
      </c>
      <c r="C263" s="24" t="s">
        <v>24</v>
      </c>
      <c r="D263" s="27">
        <v>50</v>
      </c>
      <c r="E263" s="24" t="s">
        <v>645</v>
      </c>
      <c r="F263" s="24"/>
      <c r="G263" s="24"/>
      <c r="I263" s="27"/>
      <c r="J263" s="27"/>
    </row>
    <row r="264" spans="1:10" ht="15">
      <c r="A264" s="24" t="s">
        <v>323</v>
      </c>
      <c r="B264" s="24" t="s">
        <v>30</v>
      </c>
      <c r="C264" s="24" t="s">
        <v>24</v>
      </c>
      <c r="D264" s="27">
        <v>50</v>
      </c>
      <c r="E264" s="24" t="s">
        <v>645</v>
      </c>
      <c r="F264" s="24"/>
      <c r="G264" s="24"/>
      <c r="I264" s="27"/>
      <c r="J264" s="27"/>
    </row>
    <row r="265" spans="1:10" ht="15">
      <c r="A265" s="24" t="s">
        <v>477</v>
      </c>
      <c r="B265" s="24" t="s">
        <v>30</v>
      </c>
      <c r="C265" s="24" t="s">
        <v>462</v>
      </c>
      <c r="D265" s="27">
        <v>40</v>
      </c>
      <c r="E265" s="24" t="s">
        <v>645</v>
      </c>
      <c r="F265" s="24"/>
      <c r="G265" s="24"/>
      <c r="I265" s="27"/>
      <c r="J265" s="27"/>
    </row>
    <row r="266" spans="1:10" ht="15">
      <c r="A266" s="24" t="s">
        <v>343</v>
      </c>
      <c r="B266" s="24" t="s">
        <v>344</v>
      </c>
      <c r="C266" s="24" t="s">
        <v>24</v>
      </c>
      <c r="D266" s="27">
        <v>81</v>
      </c>
      <c r="E266" s="24" t="s">
        <v>645</v>
      </c>
      <c r="F266" s="24"/>
      <c r="G266" s="24"/>
      <c r="I266" s="27"/>
      <c r="J266" s="27"/>
    </row>
    <row r="267" spans="1:10" ht="15">
      <c r="A267" s="24" t="s">
        <v>345</v>
      </c>
      <c r="B267" s="24" t="s">
        <v>344</v>
      </c>
      <c r="C267" s="24" t="s">
        <v>24</v>
      </c>
      <c r="D267" s="27">
        <v>81</v>
      </c>
      <c r="E267" s="24" t="s">
        <v>645</v>
      </c>
      <c r="F267" s="24"/>
      <c r="G267" s="24"/>
      <c r="I267" s="27"/>
      <c r="J267" s="27"/>
    </row>
    <row r="268" spans="1:10" ht="15">
      <c r="A268" s="24" t="s">
        <v>81</v>
      </c>
      <c r="B268" s="24" t="s">
        <v>82</v>
      </c>
      <c r="C268" s="24" t="s">
        <v>68</v>
      </c>
      <c r="D268" s="27">
        <v>391</v>
      </c>
      <c r="E268" s="24" t="s">
        <v>645</v>
      </c>
      <c r="F268" s="24"/>
      <c r="G268" s="24"/>
      <c r="I268" s="27"/>
      <c r="J268" s="27"/>
    </row>
    <row r="269" spans="1:10" ht="15">
      <c r="A269" s="24" t="s">
        <v>328</v>
      </c>
      <c r="B269" s="24" t="s">
        <v>329</v>
      </c>
      <c r="C269" s="24" t="s">
        <v>24</v>
      </c>
      <c r="D269" s="27">
        <v>150</v>
      </c>
      <c r="E269" s="24" t="s">
        <v>645</v>
      </c>
      <c r="F269" s="24"/>
      <c r="G269" s="24"/>
      <c r="I269" s="27"/>
      <c r="J269" s="27"/>
    </row>
    <row r="270" spans="1:10" ht="15">
      <c r="A270" s="24" t="s">
        <v>330</v>
      </c>
      <c r="B270" s="24" t="s">
        <v>329</v>
      </c>
      <c r="C270" s="24" t="s">
        <v>24</v>
      </c>
      <c r="D270" s="27">
        <v>145</v>
      </c>
      <c r="E270" s="24" t="s">
        <v>645</v>
      </c>
      <c r="F270" s="24"/>
      <c r="G270" s="24"/>
      <c r="I270" s="27"/>
      <c r="J270" s="27"/>
    </row>
    <row r="271" spans="1:10" ht="15">
      <c r="A271" s="24" t="s">
        <v>331</v>
      </c>
      <c r="B271" s="24" t="s">
        <v>329</v>
      </c>
      <c r="C271" s="24" t="s">
        <v>24</v>
      </c>
      <c r="D271" s="27">
        <v>45</v>
      </c>
      <c r="E271" s="24" t="s">
        <v>645</v>
      </c>
      <c r="F271" s="24"/>
      <c r="G271" s="24"/>
      <c r="I271" s="27"/>
      <c r="J271" s="27"/>
    </row>
    <row r="272" spans="1:10" ht="15">
      <c r="A272" s="24" t="s">
        <v>332</v>
      </c>
      <c r="B272" s="24" t="s">
        <v>329</v>
      </c>
      <c r="C272" s="24" t="s">
        <v>24</v>
      </c>
      <c r="D272" s="27">
        <v>45</v>
      </c>
      <c r="E272" s="24" t="s">
        <v>645</v>
      </c>
      <c r="F272" s="24"/>
      <c r="G272" s="24"/>
      <c r="I272" s="27"/>
      <c r="J272" s="27"/>
    </row>
    <row r="273" spans="1:10" ht="15">
      <c r="A273" s="24" t="s">
        <v>333</v>
      </c>
      <c r="B273" s="24" t="s">
        <v>329</v>
      </c>
      <c r="C273" s="24" t="s">
        <v>24</v>
      </c>
      <c r="D273" s="27">
        <v>45</v>
      </c>
      <c r="E273" s="24" t="s">
        <v>645</v>
      </c>
      <c r="F273" s="24"/>
      <c r="G273" s="24"/>
      <c r="I273" s="27"/>
      <c r="J273" s="27"/>
    </row>
    <row r="274" spans="1:10" ht="15">
      <c r="A274" s="24" t="s">
        <v>334</v>
      </c>
      <c r="B274" s="24" t="s">
        <v>329</v>
      </c>
      <c r="C274" s="24" t="s">
        <v>24</v>
      </c>
      <c r="D274" s="27">
        <v>45</v>
      </c>
      <c r="E274" s="24" t="s">
        <v>645</v>
      </c>
      <c r="F274" s="24"/>
      <c r="G274" s="24"/>
      <c r="I274" s="27"/>
      <c r="J274" s="27"/>
    </row>
    <row r="275" spans="1:10" ht="15">
      <c r="A275" s="24" t="s">
        <v>335</v>
      </c>
      <c r="B275" s="24" t="s">
        <v>329</v>
      </c>
      <c r="C275" s="24" t="s">
        <v>24</v>
      </c>
      <c r="D275" s="27">
        <v>45</v>
      </c>
      <c r="E275" s="24" t="s">
        <v>645</v>
      </c>
      <c r="F275" s="24"/>
      <c r="G275" s="24"/>
      <c r="I275" s="27"/>
      <c r="J275" s="27"/>
    </row>
    <row r="276" spans="1:10" ht="15">
      <c r="A276" s="24" t="s">
        <v>336</v>
      </c>
      <c r="B276" s="24" t="s">
        <v>329</v>
      </c>
      <c r="C276" s="24" t="s">
        <v>24</v>
      </c>
      <c r="D276" s="27">
        <v>45</v>
      </c>
      <c r="E276" s="24" t="s">
        <v>645</v>
      </c>
      <c r="F276" s="24"/>
      <c r="G276" s="24"/>
      <c r="I276" s="27"/>
      <c r="J276" s="27"/>
    </row>
    <row r="277" spans="1:10" ht="15">
      <c r="A277" s="24" t="s">
        <v>83</v>
      </c>
      <c r="B277" s="24" t="s">
        <v>84</v>
      </c>
      <c r="C277" s="24" t="s">
        <v>68</v>
      </c>
      <c r="D277" s="27">
        <v>570</v>
      </c>
      <c r="E277" s="24" t="s">
        <v>645</v>
      </c>
      <c r="F277" s="24"/>
      <c r="G277" s="24"/>
      <c r="I277" s="27"/>
      <c r="J277" s="27"/>
    </row>
    <row r="278" spans="1:10" s="24" customFormat="1" ht="15">
      <c r="A278" s="24" t="s">
        <v>340</v>
      </c>
      <c r="B278" s="24" t="s">
        <v>341</v>
      </c>
      <c r="C278" s="24" t="s">
        <v>24</v>
      </c>
      <c r="D278" s="27">
        <v>48</v>
      </c>
      <c r="E278" s="24" t="s">
        <v>645</v>
      </c>
      <c r="I278" s="27"/>
      <c r="J278" s="27"/>
    </row>
    <row r="279" spans="1:10" s="24" customFormat="1" ht="15">
      <c r="A279" s="24" t="s">
        <v>342</v>
      </c>
      <c r="B279" s="24" t="s">
        <v>341</v>
      </c>
      <c r="C279" s="24" t="s">
        <v>24</v>
      </c>
      <c r="D279" s="27">
        <v>38</v>
      </c>
      <c r="E279" s="24" t="s">
        <v>645</v>
      </c>
      <c r="I279" s="27"/>
      <c r="J279" s="27"/>
    </row>
    <row r="280" spans="1:10" s="24" customFormat="1" ht="15">
      <c r="A280" s="24" t="s">
        <v>479</v>
      </c>
      <c r="B280" s="24" t="s">
        <v>341</v>
      </c>
      <c r="C280" s="24" t="s">
        <v>462</v>
      </c>
      <c r="D280" s="27">
        <v>20</v>
      </c>
      <c r="E280" s="24" t="s">
        <v>645</v>
      </c>
      <c r="I280" s="27"/>
      <c r="J280" s="27"/>
    </row>
    <row r="281" spans="1:10" ht="15">
      <c r="A281" s="24" t="s">
        <v>207</v>
      </c>
      <c r="B281" s="24" t="s">
        <v>208</v>
      </c>
      <c r="C281" s="24" t="s">
        <v>24</v>
      </c>
      <c r="D281" s="27">
        <v>130</v>
      </c>
      <c r="E281" s="24" t="s">
        <v>645</v>
      </c>
      <c r="F281" s="24"/>
      <c r="G281" s="24"/>
      <c r="I281" s="27"/>
      <c r="J281" s="27"/>
    </row>
    <row r="282" spans="1:10" ht="15">
      <c r="A282" s="24" t="s">
        <v>209</v>
      </c>
      <c r="B282" s="24" t="s">
        <v>208</v>
      </c>
      <c r="C282" s="24" t="s">
        <v>24</v>
      </c>
      <c r="D282" s="27">
        <v>135</v>
      </c>
      <c r="E282" s="24" t="s">
        <v>645</v>
      </c>
      <c r="F282" s="24"/>
      <c r="G282" s="24"/>
      <c r="I282" s="27"/>
      <c r="J282" s="27"/>
    </row>
    <row r="283" spans="1:10" ht="15">
      <c r="A283" s="24" t="s">
        <v>210</v>
      </c>
      <c r="B283" s="24" t="s">
        <v>208</v>
      </c>
      <c r="C283" s="24" t="s">
        <v>24</v>
      </c>
      <c r="D283" s="27">
        <v>332</v>
      </c>
      <c r="E283" s="24" t="s">
        <v>645</v>
      </c>
      <c r="F283" s="24"/>
      <c r="G283" s="24"/>
      <c r="I283" s="27"/>
      <c r="J283" s="27"/>
    </row>
    <row r="284" spans="1:10" ht="15">
      <c r="A284" s="24" t="s">
        <v>450</v>
      </c>
      <c r="B284" s="24" t="s">
        <v>451</v>
      </c>
      <c r="C284" s="24" t="s">
        <v>452</v>
      </c>
      <c r="D284" s="27">
        <v>6</v>
      </c>
      <c r="E284" s="24" t="s">
        <v>644</v>
      </c>
      <c r="F284" s="24"/>
      <c r="G284" s="24"/>
      <c r="I284" s="27"/>
      <c r="J284" s="27"/>
    </row>
    <row r="285" spans="1:10" ht="15">
      <c r="A285" s="24" t="s">
        <v>679</v>
      </c>
      <c r="B285" s="24" t="s">
        <v>682</v>
      </c>
      <c r="C285" s="24" t="s">
        <v>445</v>
      </c>
      <c r="D285" s="27">
        <v>6</v>
      </c>
      <c r="E285" s="24" t="s">
        <v>644</v>
      </c>
      <c r="F285" s="24"/>
      <c r="G285" s="24"/>
      <c r="I285" s="27"/>
      <c r="J285" s="27"/>
    </row>
    <row r="286" spans="1:10" ht="15">
      <c r="A286" s="24" t="s">
        <v>680</v>
      </c>
      <c r="B286" s="24" t="s">
        <v>681</v>
      </c>
      <c r="C286" s="24" t="s">
        <v>445</v>
      </c>
      <c r="D286" s="27">
        <v>5</v>
      </c>
      <c r="E286" s="24" t="s">
        <v>644</v>
      </c>
      <c r="F286" s="24"/>
      <c r="G286" s="24"/>
      <c r="I286" s="27"/>
      <c r="J286" s="27"/>
    </row>
    <row r="287" spans="1:10" ht="15">
      <c r="A287" s="24" t="s">
        <v>418</v>
      </c>
      <c r="B287" s="24" t="s">
        <v>419</v>
      </c>
      <c r="C287" s="24" t="s">
        <v>416</v>
      </c>
      <c r="D287" s="27">
        <v>1375</v>
      </c>
      <c r="E287" s="24" t="s">
        <v>645</v>
      </c>
      <c r="F287" s="24"/>
      <c r="G287" s="24"/>
      <c r="I287" s="27"/>
      <c r="J287" s="27"/>
    </row>
    <row r="288" spans="1:10" ht="15">
      <c r="A288" s="24" t="s">
        <v>420</v>
      </c>
      <c r="B288" s="24" t="s">
        <v>419</v>
      </c>
      <c r="C288" s="24" t="s">
        <v>416</v>
      </c>
      <c r="D288" s="27">
        <v>1375</v>
      </c>
      <c r="E288" s="24" t="s">
        <v>645</v>
      </c>
      <c r="F288" s="24"/>
      <c r="G288" s="24"/>
      <c r="I288" s="27"/>
      <c r="J288" s="27"/>
    </row>
    <row r="289" spans="1:10" ht="15">
      <c r="A289" s="24" t="s">
        <v>346</v>
      </c>
      <c r="B289" s="24" t="s">
        <v>347</v>
      </c>
      <c r="C289" s="24" t="s">
        <v>24</v>
      </c>
      <c r="D289" s="27">
        <v>61</v>
      </c>
      <c r="E289" s="24" t="s">
        <v>645</v>
      </c>
      <c r="F289" s="24"/>
      <c r="G289" s="24"/>
      <c r="I289" s="27"/>
      <c r="J289" s="27"/>
    </row>
    <row r="290" spans="1:10" ht="15">
      <c r="A290" s="24" t="s">
        <v>348</v>
      </c>
      <c r="B290" s="24" t="s">
        <v>347</v>
      </c>
      <c r="C290" s="24" t="s">
        <v>24</v>
      </c>
      <c r="D290" s="27">
        <v>61</v>
      </c>
      <c r="E290" s="24" t="s">
        <v>645</v>
      </c>
      <c r="F290" s="24"/>
      <c r="G290" s="24"/>
      <c r="I290" s="27"/>
      <c r="J290" s="27"/>
    </row>
    <row r="291" spans="1:10" ht="15">
      <c r="A291" s="24" t="s">
        <v>349</v>
      </c>
      <c r="B291" s="24" t="s">
        <v>28</v>
      </c>
      <c r="C291" s="24" t="s">
        <v>24</v>
      </c>
      <c r="D291" s="27">
        <v>118</v>
      </c>
      <c r="E291" s="24" t="s">
        <v>645</v>
      </c>
      <c r="F291" s="24"/>
      <c r="G291" s="24"/>
      <c r="I291" s="27"/>
      <c r="J291" s="27"/>
    </row>
    <row r="292" spans="1:10" ht="15">
      <c r="A292" s="24" t="s">
        <v>350</v>
      </c>
      <c r="B292" s="24" t="s">
        <v>28</v>
      </c>
      <c r="C292" s="24" t="s">
        <v>24</v>
      </c>
      <c r="D292" s="27">
        <v>174</v>
      </c>
      <c r="E292" s="24" t="s">
        <v>645</v>
      </c>
      <c r="F292" s="24"/>
      <c r="G292" s="24"/>
      <c r="I292" s="27"/>
      <c r="J292" s="27"/>
    </row>
    <row r="293" spans="1:10" s="24" customFormat="1" ht="15">
      <c r="A293" s="24" t="s">
        <v>814</v>
      </c>
      <c r="B293" s="24" t="s">
        <v>28</v>
      </c>
      <c r="C293" s="24" t="s">
        <v>24</v>
      </c>
      <c r="D293" s="27">
        <v>211</v>
      </c>
      <c r="E293" s="24" t="s">
        <v>645</v>
      </c>
      <c r="I293" s="27"/>
      <c r="J293" s="27"/>
    </row>
    <row r="294" spans="1:10" s="24" customFormat="1" ht="15">
      <c r="A294" s="24" t="s">
        <v>815</v>
      </c>
      <c r="B294" s="24" t="s">
        <v>28</v>
      </c>
      <c r="C294" s="24" t="s">
        <v>24</v>
      </c>
      <c r="D294" s="27">
        <v>211</v>
      </c>
      <c r="E294" s="24" t="s">
        <v>645</v>
      </c>
      <c r="I294" s="27"/>
      <c r="J294" s="27"/>
    </row>
    <row r="295" spans="1:10" ht="15">
      <c r="A295" s="24" t="s">
        <v>29</v>
      </c>
      <c r="B295" s="24" t="s">
        <v>28</v>
      </c>
      <c r="C295" s="24" t="s">
        <v>24</v>
      </c>
      <c r="D295" s="27">
        <v>13</v>
      </c>
      <c r="E295" s="24" t="s">
        <v>645</v>
      </c>
      <c r="F295" s="24"/>
      <c r="G295" s="24"/>
      <c r="I295" s="27"/>
      <c r="J295" s="27"/>
    </row>
    <row r="296" spans="1:10" ht="15">
      <c r="A296" s="24" t="s">
        <v>337</v>
      </c>
      <c r="B296" s="24" t="s">
        <v>338</v>
      </c>
      <c r="C296" s="24" t="s">
        <v>24</v>
      </c>
      <c r="D296" s="27">
        <v>167</v>
      </c>
      <c r="E296" s="24" t="s">
        <v>645</v>
      </c>
      <c r="F296" s="24"/>
      <c r="G296" s="24"/>
      <c r="I296" s="27"/>
      <c r="J296" s="27"/>
    </row>
    <row r="297" spans="1:10" ht="15">
      <c r="A297" s="24" t="s">
        <v>339</v>
      </c>
      <c r="B297" s="24" t="s">
        <v>338</v>
      </c>
      <c r="C297" s="24" t="s">
        <v>24</v>
      </c>
      <c r="D297" s="27">
        <v>502</v>
      </c>
      <c r="E297" s="24" t="s">
        <v>645</v>
      </c>
      <c r="F297" s="24"/>
      <c r="G297" s="24"/>
      <c r="I297" s="27"/>
      <c r="J297" s="27"/>
    </row>
    <row r="298" spans="1:10" ht="15">
      <c r="A298" s="24" t="s">
        <v>650</v>
      </c>
      <c r="B298" s="24" t="s">
        <v>649</v>
      </c>
      <c r="C298" s="24" t="s">
        <v>445</v>
      </c>
      <c r="D298" s="27">
        <v>10</v>
      </c>
      <c r="E298" s="24" t="s">
        <v>644</v>
      </c>
      <c r="F298" s="24"/>
      <c r="G298" s="24"/>
      <c r="I298" s="27"/>
      <c r="J298" s="27"/>
    </row>
    <row r="299" spans="1:10" ht="15">
      <c r="A299" s="24" t="s">
        <v>652</v>
      </c>
      <c r="B299" s="24" t="s">
        <v>651</v>
      </c>
      <c r="C299" s="24" t="s">
        <v>445</v>
      </c>
      <c r="D299" s="27">
        <v>10</v>
      </c>
      <c r="E299" s="24" t="s">
        <v>644</v>
      </c>
      <c r="F299" s="24"/>
      <c r="G299" s="24"/>
      <c r="I299" s="27"/>
      <c r="J299" s="27"/>
    </row>
    <row r="300" spans="1:10" ht="15">
      <c r="A300" s="24" t="s">
        <v>358</v>
      </c>
      <c r="B300" s="24" t="s">
        <v>359</v>
      </c>
      <c r="C300" s="24" t="s">
        <v>24</v>
      </c>
      <c r="D300" s="27">
        <v>163</v>
      </c>
      <c r="E300" s="24" t="s">
        <v>645</v>
      </c>
      <c r="F300" s="24"/>
      <c r="G300" s="24"/>
      <c r="I300" s="27"/>
      <c r="J300" s="27"/>
    </row>
    <row r="301" spans="1:10" ht="15">
      <c r="A301" s="24" t="s">
        <v>480</v>
      </c>
      <c r="B301" s="24" t="s">
        <v>359</v>
      </c>
      <c r="C301" s="24" t="s">
        <v>462</v>
      </c>
      <c r="D301" s="27">
        <v>106</v>
      </c>
      <c r="E301" s="24" t="s">
        <v>645</v>
      </c>
      <c r="F301" s="24"/>
      <c r="G301" s="24"/>
      <c r="I301" s="27"/>
      <c r="J301" s="27"/>
    </row>
    <row r="302" spans="1:10" ht="15">
      <c r="A302" s="24" t="s">
        <v>380</v>
      </c>
      <c r="B302" s="24" t="s">
        <v>381</v>
      </c>
      <c r="C302" s="24" t="s">
        <v>24</v>
      </c>
      <c r="D302" s="27">
        <v>76</v>
      </c>
      <c r="E302" s="24" t="s">
        <v>645</v>
      </c>
      <c r="F302" s="24"/>
      <c r="G302" s="24"/>
      <c r="I302" s="27"/>
      <c r="J302" s="27"/>
    </row>
    <row r="303" spans="1:10" ht="15">
      <c r="A303" s="24" t="s">
        <v>382</v>
      </c>
      <c r="B303" s="24" t="s">
        <v>381</v>
      </c>
      <c r="C303" s="24" t="s">
        <v>24</v>
      </c>
      <c r="D303" s="27">
        <v>76</v>
      </c>
      <c r="E303" s="24" t="s">
        <v>645</v>
      </c>
      <c r="F303" s="24"/>
      <c r="G303" s="24"/>
      <c r="I303" s="27"/>
      <c r="J303" s="27"/>
    </row>
    <row r="304" spans="1:10" ht="15">
      <c r="A304" s="24" t="s">
        <v>481</v>
      </c>
      <c r="B304" s="24" t="s">
        <v>381</v>
      </c>
      <c r="C304" s="24" t="s">
        <v>462</v>
      </c>
      <c r="D304" s="27">
        <v>87</v>
      </c>
      <c r="E304" s="24" t="s">
        <v>645</v>
      </c>
      <c r="F304" s="24"/>
      <c r="G304" s="24"/>
      <c r="I304" s="27"/>
      <c r="J304" s="27"/>
    </row>
    <row r="305" spans="1:10" ht="15">
      <c r="A305" s="24" t="s">
        <v>88</v>
      </c>
      <c r="B305" s="24" t="s">
        <v>89</v>
      </c>
      <c r="C305" s="24" t="s">
        <v>90</v>
      </c>
      <c r="D305" s="27">
        <v>10</v>
      </c>
      <c r="E305" s="24" t="s">
        <v>644</v>
      </c>
      <c r="F305" s="24"/>
      <c r="G305" s="24"/>
      <c r="I305" s="27"/>
      <c r="J305" s="27"/>
    </row>
    <row r="306" spans="1:10" ht="15">
      <c r="A306" s="24" t="s">
        <v>385</v>
      </c>
      <c r="B306" s="24" t="s">
        <v>386</v>
      </c>
      <c r="C306" s="24" t="s">
        <v>24</v>
      </c>
      <c r="D306" s="27">
        <v>96.58</v>
      </c>
      <c r="E306" s="24" t="s">
        <v>645</v>
      </c>
      <c r="F306" s="24"/>
      <c r="G306" s="24"/>
      <c r="I306" s="27"/>
      <c r="J306" s="27"/>
    </row>
    <row r="307" spans="1:10" ht="15">
      <c r="A307" s="24" t="s">
        <v>387</v>
      </c>
      <c r="B307" s="24" t="s">
        <v>386</v>
      </c>
      <c r="C307" s="24" t="s">
        <v>24</v>
      </c>
      <c r="D307" s="27">
        <v>96.58</v>
      </c>
      <c r="E307" s="24" t="s">
        <v>645</v>
      </c>
      <c r="F307" s="24"/>
      <c r="G307" s="24"/>
      <c r="I307" s="27"/>
      <c r="J307" s="27"/>
    </row>
    <row r="308" spans="1:10" ht="15">
      <c r="A308" s="24" t="s">
        <v>388</v>
      </c>
      <c r="B308" s="24" t="s">
        <v>386</v>
      </c>
      <c r="C308" s="24" t="s">
        <v>24</v>
      </c>
      <c r="D308" s="27">
        <v>96.58</v>
      </c>
      <c r="E308" s="24" t="s">
        <v>645</v>
      </c>
      <c r="F308" s="24"/>
      <c r="G308" s="24"/>
      <c r="I308" s="27"/>
      <c r="J308" s="27"/>
    </row>
    <row r="309" spans="1:10" ht="15">
      <c r="A309" s="24" t="s">
        <v>482</v>
      </c>
      <c r="B309" s="24" t="s">
        <v>386</v>
      </c>
      <c r="C309" s="24" t="s">
        <v>462</v>
      </c>
      <c r="D309" s="27">
        <v>131.58</v>
      </c>
      <c r="E309" s="24" t="s">
        <v>645</v>
      </c>
      <c r="F309" s="24"/>
      <c r="G309" s="24"/>
      <c r="I309" s="27"/>
      <c r="J309" s="27"/>
    </row>
    <row r="310" spans="1:10" ht="15">
      <c r="A310" s="24" t="s">
        <v>360</v>
      </c>
      <c r="B310" s="24" t="s">
        <v>361</v>
      </c>
      <c r="C310" s="24" t="s">
        <v>24</v>
      </c>
      <c r="D310" s="27">
        <v>79</v>
      </c>
      <c r="E310" s="24" t="s">
        <v>645</v>
      </c>
      <c r="F310" s="24"/>
      <c r="G310" s="24"/>
      <c r="I310" s="27"/>
      <c r="J310" s="27"/>
    </row>
    <row r="311" spans="1:10" ht="15">
      <c r="A311" s="24" t="s">
        <v>362</v>
      </c>
      <c r="B311" s="24" t="s">
        <v>363</v>
      </c>
      <c r="C311" s="24" t="s">
        <v>24</v>
      </c>
      <c r="D311" s="27">
        <v>13</v>
      </c>
      <c r="E311" s="24" t="s">
        <v>645</v>
      </c>
      <c r="F311" s="24"/>
      <c r="G311" s="24"/>
      <c r="I311" s="27"/>
      <c r="J311" s="27"/>
    </row>
    <row r="312" spans="1:10" ht="15">
      <c r="A312" s="24" t="s">
        <v>364</v>
      </c>
      <c r="B312" s="24" t="s">
        <v>363</v>
      </c>
      <c r="C312" s="24" t="s">
        <v>24</v>
      </c>
      <c r="D312" s="27">
        <v>57</v>
      </c>
      <c r="E312" s="24" t="s">
        <v>645</v>
      </c>
      <c r="F312" s="24"/>
      <c r="G312" s="24"/>
      <c r="I312" s="27"/>
      <c r="J312" s="27"/>
    </row>
    <row r="313" spans="1:10" ht="15">
      <c r="A313" s="24" t="s">
        <v>365</v>
      </c>
      <c r="B313" s="24" t="s">
        <v>363</v>
      </c>
      <c r="C313" s="24" t="s">
        <v>24</v>
      </c>
      <c r="D313" s="27">
        <v>57</v>
      </c>
      <c r="E313" s="24" t="s">
        <v>645</v>
      </c>
      <c r="F313" s="24"/>
      <c r="G313" s="24"/>
      <c r="I313" s="27"/>
      <c r="J313" s="27"/>
    </row>
    <row r="314" spans="1:10" ht="15">
      <c r="A314" s="24" t="s">
        <v>366</v>
      </c>
      <c r="B314" s="24" t="s">
        <v>363</v>
      </c>
      <c r="C314" s="24" t="s">
        <v>24</v>
      </c>
      <c r="D314" s="27">
        <v>57</v>
      </c>
      <c r="E314" s="24" t="s">
        <v>645</v>
      </c>
      <c r="F314" s="24"/>
      <c r="G314" s="24"/>
      <c r="I314" s="27"/>
      <c r="J314" s="27"/>
    </row>
    <row r="315" spans="1:10" ht="15">
      <c r="A315" s="24" t="s">
        <v>367</v>
      </c>
      <c r="B315" s="24" t="s">
        <v>363</v>
      </c>
      <c r="C315" s="24" t="s">
        <v>24</v>
      </c>
      <c r="D315" s="27">
        <v>57</v>
      </c>
      <c r="E315" s="24" t="s">
        <v>645</v>
      </c>
      <c r="F315" s="24"/>
      <c r="G315" s="24"/>
      <c r="I315" s="27"/>
      <c r="J315" s="27"/>
    </row>
    <row r="316" spans="1:10" ht="15">
      <c r="A316" s="24" t="s">
        <v>368</v>
      </c>
      <c r="B316" s="24" t="s">
        <v>363</v>
      </c>
      <c r="C316" s="24" t="s">
        <v>24</v>
      </c>
      <c r="D316" s="27">
        <v>57</v>
      </c>
      <c r="E316" s="24" t="s">
        <v>645</v>
      </c>
      <c r="F316" s="24"/>
      <c r="G316" s="24"/>
      <c r="I316" s="27"/>
      <c r="J316" s="27"/>
    </row>
    <row r="317" spans="1:10" ht="15">
      <c r="A317" s="24" t="s">
        <v>369</v>
      </c>
      <c r="B317" s="24" t="s">
        <v>363</v>
      </c>
      <c r="C317" s="24" t="s">
        <v>24</v>
      </c>
      <c r="D317" s="27">
        <v>57</v>
      </c>
      <c r="E317" s="24" t="s">
        <v>645</v>
      </c>
      <c r="F317" s="24"/>
      <c r="G317" s="24"/>
      <c r="I317" s="27"/>
      <c r="J317" s="27"/>
    </row>
    <row r="318" spans="1:10" ht="15">
      <c r="A318" s="24" t="s">
        <v>370</v>
      </c>
      <c r="B318" s="24" t="s">
        <v>363</v>
      </c>
      <c r="C318" s="24" t="s">
        <v>24</v>
      </c>
      <c r="D318" s="27">
        <v>57</v>
      </c>
      <c r="E318" s="24" t="s">
        <v>645</v>
      </c>
      <c r="F318" s="24"/>
      <c r="G318" s="24"/>
      <c r="I318" s="27"/>
      <c r="J318" s="27"/>
    </row>
    <row r="319" spans="1:10" ht="15">
      <c r="A319" s="24" t="s">
        <v>371</v>
      </c>
      <c r="B319" s="24" t="s">
        <v>363</v>
      </c>
      <c r="C319" s="24" t="s">
        <v>24</v>
      </c>
      <c r="D319" s="27">
        <v>57</v>
      </c>
      <c r="E319" s="24" t="s">
        <v>645</v>
      </c>
      <c r="F319" s="24"/>
      <c r="G319" s="24"/>
      <c r="I319" s="27"/>
      <c r="J319" s="27"/>
    </row>
    <row r="320" spans="1:10" ht="15">
      <c r="A320" s="24" t="s">
        <v>372</v>
      </c>
      <c r="B320" s="24" t="s">
        <v>363</v>
      </c>
      <c r="C320" s="24" t="s">
        <v>24</v>
      </c>
      <c r="D320" s="27">
        <v>57</v>
      </c>
      <c r="E320" s="24" t="s">
        <v>645</v>
      </c>
      <c r="F320" s="24"/>
      <c r="G320" s="24"/>
      <c r="I320" s="27"/>
      <c r="J320" s="27"/>
    </row>
    <row r="321" spans="1:10" ht="15">
      <c r="A321" s="24" t="s">
        <v>373</v>
      </c>
      <c r="B321" s="24" t="s">
        <v>363</v>
      </c>
      <c r="C321" s="24" t="s">
        <v>24</v>
      </c>
      <c r="D321" s="27">
        <v>57</v>
      </c>
      <c r="E321" s="24" t="s">
        <v>645</v>
      </c>
      <c r="F321" s="24"/>
      <c r="G321" s="24"/>
      <c r="I321" s="27"/>
      <c r="J321" s="27"/>
    </row>
    <row r="322" spans="1:10" ht="15">
      <c r="A322" s="24" t="s">
        <v>374</v>
      </c>
      <c r="B322" s="24" t="s">
        <v>363</v>
      </c>
      <c r="C322" s="24" t="s">
        <v>24</v>
      </c>
      <c r="D322" s="27">
        <v>57</v>
      </c>
      <c r="E322" s="24" t="s">
        <v>645</v>
      </c>
      <c r="F322" s="24"/>
      <c r="G322" s="24"/>
      <c r="I322" s="27"/>
      <c r="J322" s="27"/>
    </row>
    <row r="323" spans="1:10" ht="15">
      <c r="A323" s="24" t="s">
        <v>375</v>
      </c>
      <c r="B323" s="24" t="s">
        <v>363</v>
      </c>
      <c r="C323" s="24" t="s">
        <v>24</v>
      </c>
      <c r="D323" s="27">
        <v>57</v>
      </c>
      <c r="E323" s="24" t="s">
        <v>645</v>
      </c>
      <c r="F323" s="24"/>
      <c r="G323" s="24"/>
      <c r="I323" s="27"/>
      <c r="J323" s="27"/>
    </row>
    <row r="324" spans="1:10" ht="15">
      <c r="A324" s="24" t="s">
        <v>376</v>
      </c>
      <c r="B324" s="24" t="s">
        <v>363</v>
      </c>
      <c r="C324" s="24" t="s">
        <v>24</v>
      </c>
      <c r="D324" s="27">
        <v>57</v>
      </c>
      <c r="E324" s="24" t="s">
        <v>645</v>
      </c>
      <c r="F324" s="24"/>
      <c r="G324" s="24"/>
      <c r="I324" s="27"/>
      <c r="J324" s="27"/>
    </row>
    <row r="325" spans="1:10" ht="15">
      <c r="A325" s="24" t="s">
        <v>377</v>
      </c>
      <c r="B325" s="24" t="s">
        <v>363</v>
      </c>
      <c r="C325" s="24" t="s">
        <v>24</v>
      </c>
      <c r="D325" s="27">
        <v>57</v>
      </c>
      <c r="E325" s="24" t="s">
        <v>645</v>
      </c>
      <c r="F325" s="24"/>
      <c r="G325" s="24"/>
      <c r="I325" s="27"/>
      <c r="J325" s="27"/>
    </row>
    <row r="326" spans="1:10" ht="15">
      <c r="A326" s="24" t="s">
        <v>378</v>
      </c>
      <c r="B326" s="24" t="s">
        <v>363</v>
      </c>
      <c r="C326" s="24" t="s">
        <v>24</v>
      </c>
      <c r="D326" s="27">
        <v>104</v>
      </c>
      <c r="E326" s="24" t="s">
        <v>645</v>
      </c>
      <c r="F326" s="24"/>
      <c r="G326" s="24"/>
      <c r="I326" s="27"/>
      <c r="J326" s="27"/>
    </row>
    <row r="327" spans="1:10" ht="15">
      <c r="A327" s="24" t="s">
        <v>379</v>
      </c>
      <c r="B327" s="24" t="s">
        <v>363</v>
      </c>
      <c r="C327" s="24" t="s">
        <v>24</v>
      </c>
      <c r="D327" s="27">
        <v>104</v>
      </c>
      <c r="E327" s="24" t="s">
        <v>645</v>
      </c>
      <c r="F327" s="24"/>
      <c r="G327" s="24"/>
      <c r="I327" s="27"/>
      <c r="J327" s="27"/>
    </row>
    <row r="328" spans="1:10" ht="15">
      <c r="A328" s="24" t="s">
        <v>85</v>
      </c>
      <c r="B328" s="24" t="s">
        <v>86</v>
      </c>
      <c r="C328" s="24" t="s">
        <v>68</v>
      </c>
      <c r="D328" s="27">
        <v>156</v>
      </c>
      <c r="E328" s="24" t="s">
        <v>645</v>
      </c>
      <c r="F328" s="24"/>
      <c r="G328" s="24"/>
      <c r="I328" s="27"/>
      <c r="J328" s="27"/>
    </row>
    <row r="329" spans="1:10" ht="15">
      <c r="A329" s="24" t="s">
        <v>87</v>
      </c>
      <c r="B329" s="24" t="s">
        <v>86</v>
      </c>
      <c r="C329" s="24" t="s">
        <v>68</v>
      </c>
      <c r="D329" s="27">
        <v>156</v>
      </c>
      <c r="E329" s="24" t="s">
        <v>645</v>
      </c>
      <c r="F329" s="24"/>
      <c r="G329" s="24"/>
      <c r="I329" s="27"/>
      <c r="J329" s="27"/>
    </row>
    <row r="330" spans="1:10" ht="15">
      <c r="A330" s="24" t="s">
        <v>175</v>
      </c>
      <c r="B330" s="24" t="s">
        <v>176</v>
      </c>
      <c r="C330" s="24" t="s">
        <v>24</v>
      </c>
      <c r="D330" s="27">
        <v>196</v>
      </c>
      <c r="E330" s="24" t="s">
        <v>645</v>
      </c>
      <c r="F330" s="24"/>
      <c r="G330" s="24"/>
      <c r="I330" s="27"/>
      <c r="J330" s="27"/>
    </row>
    <row r="331" spans="1:10" ht="15">
      <c r="A331" s="24" t="s">
        <v>177</v>
      </c>
      <c r="B331" s="24" t="s">
        <v>176</v>
      </c>
      <c r="C331" s="24" t="s">
        <v>24</v>
      </c>
      <c r="D331" s="27">
        <v>116</v>
      </c>
      <c r="E331" s="24" t="s">
        <v>645</v>
      </c>
      <c r="F331" s="24"/>
      <c r="G331" s="24"/>
      <c r="I331" s="27"/>
      <c r="J331" s="27"/>
    </row>
    <row r="332" spans="1:10" ht="15">
      <c r="A332" s="24" t="s">
        <v>383</v>
      </c>
      <c r="B332" s="24" t="s">
        <v>384</v>
      </c>
      <c r="C332" s="24" t="s">
        <v>24</v>
      </c>
      <c r="D332" s="27">
        <v>226</v>
      </c>
      <c r="E332" s="24" t="s">
        <v>645</v>
      </c>
      <c r="F332" s="24"/>
      <c r="G332" s="24"/>
      <c r="I332" s="27"/>
      <c r="J332" s="27"/>
    </row>
    <row r="333" spans="1:10" ht="15">
      <c r="A333" s="24" t="s">
        <v>56</v>
      </c>
      <c r="B333" s="24" t="s">
        <v>57</v>
      </c>
      <c r="C333" s="24" t="s">
        <v>49</v>
      </c>
      <c r="D333" s="27">
        <v>3</v>
      </c>
      <c r="E333" s="24" t="s">
        <v>644</v>
      </c>
      <c r="F333" s="24"/>
      <c r="G333" s="24"/>
      <c r="I333" s="27"/>
      <c r="J333" s="27"/>
    </row>
    <row r="334" spans="1:10" ht="15">
      <c r="A334" s="24" t="s">
        <v>115</v>
      </c>
      <c r="B334" s="24" t="s">
        <v>116</v>
      </c>
      <c r="C334" s="24" t="s">
        <v>24</v>
      </c>
      <c r="D334" s="27">
        <v>155</v>
      </c>
      <c r="E334" s="24" t="s">
        <v>645</v>
      </c>
      <c r="F334" s="24"/>
      <c r="G334" s="24"/>
      <c r="I334" s="27"/>
      <c r="J334" s="27"/>
    </row>
    <row r="335" spans="1:10" ht="15">
      <c r="A335" s="24" t="s">
        <v>117</v>
      </c>
      <c r="B335" s="24" t="s">
        <v>116</v>
      </c>
      <c r="C335" s="24" t="s">
        <v>24</v>
      </c>
      <c r="D335" s="27">
        <v>155</v>
      </c>
      <c r="E335" s="24" t="s">
        <v>645</v>
      </c>
      <c r="F335" s="24"/>
      <c r="G335" s="24"/>
      <c r="I335" s="27"/>
      <c r="J335" s="27"/>
    </row>
    <row r="336" spans="1:10" ht="15">
      <c r="A336" s="24" t="s">
        <v>118</v>
      </c>
      <c r="B336" s="24" t="s">
        <v>116</v>
      </c>
      <c r="C336" s="24" t="s">
        <v>24</v>
      </c>
      <c r="D336" s="27">
        <v>220</v>
      </c>
      <c r="E336" s="24" t="s">
        <v>645</v>
      </c>
      <c r="F336" s="24"/>
      <c r="G336" s="24"/>
      <c r="I336" s="27"/>
      <c r="J336" s="27"/>
    </row>
    <row r="337" spans="1:10" ht="15">
      <c r="A337" s="24" t="s">
        <v>119</v>
      </c>
      <c r="B337" s="24" t="s">
        <v>116</v>
      </c>
      <c r="C337" s="24" t="s">
        <v>24</v>
      </c>
      <c r="D337" s="27">
        <v>230</v>
      </c>
      <c r="E337" s="24" t="s">
        <v>645</v>
      </c>
      <c r="F337" s="24"/>
      <c r="G337" s="24"/>
      <c r="I337" s="27"/>
      <c r="J337" s="27"/>
    </row>
    <row r="338" spans="1:10" ht="15">
      <c r="A338" s="24" t="s">
        <v>120</v>
      </c>
      <c r="B338" s="24" t="s">
        <v>116</v>
      </c>
      <c r="C338" s="24" t="s">
        <v>24</v>
      </c>
      <c r="D338" s="27">
        <v>412</v>
      </c>
      <c r="E338" s="24" t="s">
        <v>645</v>
      </c>
      <c r="F338" s="24"/>
      <c r="G338" s="24"/>
      <c r="I338" s="27"/>
      <c r="J338" s="27"/>
    </row>
    <row r="339" spans="1:10" ht="15">
      <c r="A339" s="24" t="s">
        <v>121</v>
      </c>
      <c r="B339" s="24" t="s">
        <v>116</v>
      </c>
      <c r="C339" s="24" t="s">
        <v>24</v>
      </c>
      <c r="D339" s="27">
        <v>48</v>
      </c>
      <c r="E339" s="24" t="s">
        <v>645</v>
      </c>
      <c r="F339" s="24"/>
      <c r="G339" s="24"/>
      <c r="I339" s="27"/>
      <c r="J339" s="27"/>
    </row>
    <row r="340" spans="1:10" ht="15">
      <c r="A340" s="24" t="s">
        <v>122</v>
      </c>
      <c r="B340" s="24" t="s">
        <v>116</v>
      </c>
      <c r="C340" s="24" t="s">
        <v>24</v>
      </c>
      <c r="D340" s="27">
        <v>48</v>
      </c>
      <c r="E340" s="24" t="s">
        <v>645</v>
      </c>
      <c r="F340" s="24"/>
      <c r="G340" s="24"/>
      <c r="I340" s="27"/>
      <c r="J340" s="27"/>
    </row>
    <row r="341" spans="1:10" ht="15">
      <c r="A341" s="24" t="s">
        <v>123</v>
      </c>
      <c r="B341" s="24" t="s">
        <v>116</v>
      </c>
      <c r="C341" s="24" t="s">
        <v>24</v>
      </c>
      <c r="D341" s="27">
        <v>48</v>
      </c>
      <c r="E341" s="24" t="s">
        <v>645</v>
      </c>
      <c r="F341" s="24"/>
      <c r="G341" s="24"/>
      <c r="I341" s="27"/>
      <c r="J341" s="27"/>
    </row>
    <row r="342" spans="1:10" ht="15">
      <c r="A342" s="24" t="s">
        <v>124</v>
      </c>
      <c r="B342" s="24" t="s">
        <v>116</v>
      </c>
      <c r="C342" s="24" t="s">
        <v>24</v>
      </c>
      <c r="D342" s="27">
        <v>48</v>
      </c>
      <c r="E342" s="24" t="s">
        <v>645</v>
      </c>
      <c r="F342" s="24"/>
      <c r="G342" s="24"/>
      <c r="I342" s="27"/>
      <c r="J342" s="27"/>
    </row>
    <row r="343" spans="1:10" ht="15">
      <c r="A343" s="24" t="s">
        <v>465</v>
      </c>
      <c r="B343" s="24" t="s">
        <v>116</v>
      </c>
      <c r="C343" s="24" t="s">
        <v>462</v>
      </c>
      <c r="D343" s="27">
        <v>180</v>
      </c>
      <c r="E343" s="24" t="s">
        <v>645</v>
      </c>
      <c r="F343" s="24"/>
      <c r="G343" s="24"/>
      <c r="I343" s="27"/>
      <c r="J343" s="27"/>
    </row>
    <row r="344" spans="1:10" ht="15">
      <c r="A344" s="24" t="s">
        <v>389</v>
      </c>
      <c r="B344" s="24" t="s">
        <v>390</v>
      </c>
      <c r="C344" s="24" t="s">
        <v>24</v>
      </c>
      <c r="D344" s="27">
        <v>160</v>
      </c>
      <c r="E344" s="24" t="s">
        <v>645</v>
      </c>
      <c r="F344" s="24"/>
      <c r="G344" s="24"/>
      <c r="I344" s="27"/>
      <c r="J344" s="27"/>
    </row>
    <row r="345" spans="1:10" ht="15">
      <c r="A345" s="24" t="s">
        <v>483</v>
      </c>
      <c r="B345" s="24" t="s">
        <v>390</v>
      </c>
      <c r="C345" s="24" t="s">
        <v>462</v>
      </c>
      <c r="D345" s="27">
        <v>125</v>
      </c>
      <c r="E345" s="24" t="s">
        <v>645</v>
      </c>
      <c r="F345" s="24"/>
      <c r="G345" s="24"/>
      <c r="I345" s="27"/>
      <c r="J345" s="27"/>
    </row>
    <row r="346" spans="1:10" ht="15">
      <c r="A346" s="24" t="s">
        <v>42</v>
      </c>
      <c r="B346" s="24" t="s">
        <v>43</v>
      </c>
      <c r="C346" s="24" t="s">
        <v>41</v>
      </c>
      <c r="D346" s="27">
        <v>659</v>
      </c>
      <c r="E346" s="24" t="s">
        <v>645</v>
      </c>
      <c r="F346" s="24"/>
      <c r="G346" s="24"/>
      <c r="I346" s="27"/>
      <c r="J346" s="27"/>
    </row>
    <row r="347" spans="1:10" ht="15">
      <c r="A347" s="24" t="s">
        <v>44</v>
      </c>
      <c r="B347" s="24" t="s">
        <v>43</v>
      </c>
      <c r="C347" s="24" t="s">
        <v>41</v>
      </c>
      <c r="D347" s="27">
        <v>658</v>
      </c>
      <c r="E347" s="24" t="s">
        <v>645</v>
      </c>
      <c r="F347" s="24"/>
      <c r="G347" s="24"/>
      <c r="I347" s="27"/>
      <c r="J347" s="27"/>
    </row>
    <row r="348" spans="1:10" ht="15">
      <c r="A348" s="24" t="s">
        <v>45</v>
      </c>
      <c r="B348" s="24" t="s">
        <v>43</v>
      </c>
      <c r="C348" s="24" t="s">
        <v>41</v>
      </c>
      <c r="D348" s="27">
        <v>577</v>
      </c>
      <c r="E348" s="24" t="s">
        <v>645</v>
      </c>
      <c r="F348" s="24"/>
      <c r="G348" s="24"/>
      <c r="I348" s="27"/>
      <c r="J348" s="27"/>
    </row>
    <row r="349" spans="1:10" ht="15">
      <c r="A349" s="24" t="s">
        <v>46</v>
      </c>
      <c r="B349" s="24" t="s">
        <v>43</v>
      </c>
      <c r="C349" s="24" t="s">
        <v>41</v>
      </c>
      <c r="D349" s="27">
        <v>610</v>
      </c>
      <c r="E349" s="24" t="s">
        <v>645</v>
      </c>
      <c r="F349" s="24"/>
      <c r="G349" s="24"/>
      <c r="I349" s="27"/>
      <c r="J349" s="27"/>
    </row>
    <row r="350" spans="1:10" ht="15">
      <c r="A350" s="24" t="s">
        <v>391</v>
      </c>
      <c r="B350" s="24" t="s">
        <v>43</v>
      </c>
      <c r="C350" s="24" t="s">
        <v>24</v>
      </c>
      <c r="D350" s="27">
        <v>169</v>
      </c>
      <c r="E350" s="24" t="s">
        <v>645</v>
      </c>
      <c r="F350" s="24"/>
      <c r="G350" s="24"/>
      <c r="I350" s="27"/>
      <c r="J350" s="27"/>
    </row>
    <row r="351" spans="1:10" ht="15">
      <c r="A351" s="24" t="s">
        <v>392</v>
      </c>
      <c r="B351" s="24" t="s">
        <v>43</v>
      </c>
      <c r="C351" s="24" t="s">
        <v>24</v>
      </c>
      <c r="D351" s="27">
        <v>169</v>
      </c>
      <c r="E351" s="24" t="s">
        <v>645</v>
      </c>
      <c r="F351" s="24"/>
      <c r="G351" s="24"/>
      <c r="I351" s="27"/>
      <c r="J351" s="27"/>
    </row>
    <row r="352" spans="1:10" ht="15">
      <c r="A352" s="24" t="s">
        <v>393</v>
      </c>
      <c r="B352" s="24" t="s">
        <v>43</v>
      </c>
      <c r="C352" s="24" t="s">
        <v>24</v>
      </c>
      <c r="D352" s="27">
        <v>258</v>
      </c>
      <c r="E352" s="24" t="s">
        <v>645</v>
      </c>
      <c r="F352" s="24"/>
      <c r="G352" s="24"/>
      <c r="I352" s="27"/>
      <c r="J352" s="27"/>
    </row>
    <row r="353" spans="1:10" ht="15">
      <c r="A353" s="24" t="s">
        <v>394</v>
      </c>
      <c r="B353" s="24" t="s">
        <v>43</v>
      </c>
      <c r="C353" s="24" t="s">
        <v>24</v>
      </c>
      <c r="D353" s="27">
        <v>552</v>
      </c>
      <c r="E353" s="24" t="s">
        <v>645</v>
      </c>
      <c r="F353" s="24"/>
      <c r="G353" s="24"/>
      <c r="I353" s="27"/>
      <c r="J353" s="27"/>
    </row>
    <row r="354" spans="1:10" ht="15">
      <c r="A354" s="24" t="s">
        <v>395</v>
      </c>
      <c r="B354" s="24" t="s">
        <v>43</v>
      </c>
      <c r="C354" s="24" t="s">
        <v>24</v>
      </c>
      <c r="D354" s="27">
        <v>13</v>
      </c>
      <c r="E354" s="24" t="s">
        <v>645</v>
      </c>
      <c r="F354" s="24"/>
      <c r="G354" s="24"/>
      <c r="I354" s="27"/>
      <c r="J354" s="27"/>
    </row>
    <row r="355" spans="1:10" ht="15">
      <c r="A355" s="24" t="s">
        <v>443</v>
      </c>
      <c r="B355" s="24" t="s">
        <v>444</v>
      </c>
      <c r="C355" s="24" t="s">
        <v>445</v>
      </c>
      <c r="D355" s="27">
        <v>28.5</v>
      </c>
      <c r="E355" s="24" t="s">
        <v>645</v>
      </c>
      <c r="F355" s="24"/>
      <c r="G355" s="24"/>
      <c r="I355" s="27"/>
      <c r="J355" s="27"/>
    </row>
    <row r="356" spans="1:10" ht="15">
      <c r="A356" s="24" t="s">
        <v>58</v>
      </c>
      <c r="B356" s="24" t="s">
        <v>59</v>
      </c>
      <c r="C356" s="24" t="s">
        <v>49</v>
      </c>
      <c r="D356" s="27">
        <v>5</v>
      </c>
      <c r="E356" s="24" t="s">
        <v>644</v>
      </c>
      <c r="F356" s="24"/>
      <c r="G356" s="24"/>
      <c r="I356" s="27"/>
      <c r="J356" s="27"/>
    </row>
    <row r="357" spans="1:10" ht="15">
      <c r="A357" s="24" t="s">
        <v>625</v>
      </c>
      <c r="B357" s="24" t="s">
        <v>624</v>
      </c>
      <c r="C357" s="24" t="s">
        <v>596</v>
      </c>
      <c r="D357" s="27">
        <v>15</v>
      </c>
      <c r="E357" s="24" t="s">
        <v>645</v>
      </c>
      <c r="F357" s="24"/>
      <c r="G357" s="24"/>
      <c r="I357" s="27"/>
      <c r="J357" s="27"/>
    </row>
    <row r="358" spans="1:10" ht="15">
      <c r="A358" s="24" t="s">
        <v>400</v>
      </c>
      <c r="B358" s="24" t="s">
        <v>401</v>
      </c>
      <c r="C358" s="24" t="s">
        <v>24</v>
      </c>
      <c r="D358" s="27">
        <v>20</v>
      </c>
      <c r="E358" s="24" t="s">
        <v>645</v>
      </c>
      <c r="F358" s="24"/>
      <c r="G358" s="24"/>
      <c r="I358" s="27"/>
      <c r="J358" s="27"/>
    </row>
    <row r="359" spans="1:10" ht="15">
      <c r="A359" s="24" t="s">
        <v>402</v>
      </c>
      <c r="B359" s="24" t="s">
        <v>401</v>
      </c>
      <c r="C359" s="24" t="s">
        <v>24</v>
      </c>
      <c r="D359" s="27">
        <v>20</v>
      </c>
      <c r="E359" s="24" t="s">
        <v>645</v>
      </c>
      <c r="F359" s="24"/>
      <c r="G359" s="24"/>
      <c r="I359" s="27"/>
      <c r="J359" s="27"/>
    </row>
    <row r="360" spans="1:10" ht="15">
      <c r="A360" s="24" t="s">
        <v>403</v>
      </c>
      <c r="B360" s="24" t="s">
        <v>401</v>
      </c>
      <c r="C360" s="24" t="s">
        <v>24</v>
      </c>
      <c r="D360" s="27">
        <v>20</v>
      </c>
      <c r="E360" s="24" t="s">
        <v>645</v>
      </c>
      <c r="F360" s="24"/>
      <c r="G360" s="24"/>
      <c r="I360" s="27"/>
      <c r="J360" s="27"/>
    </row>
    <row r="361" spans="1:10" ht="15">
      <c r="A361" s="24" t="s">
        <v>484</v>
      </c>
      <c r="B361" s="24" t="s">
        <v>401</v>
      </c>
      <c r="C361" s="24" t="s">
        <v>462</v>
      </c>
      <c r="D361" s="27">
        <v>17</v>
      </c>
      <c r="E361" s="24" t="s">
        <v>645</v>
      </c>
      <c r="F361" s="24"/>
      <c r="G361" s="24"/>
      <c r="I361" s="27"/>
      <c r="J361" s="27"/>
    </row>
    <row r="362" spans="1:10" ht="15">
      <c r="A362" s="24" t="s">
        <v>407</v>
      </c>
      <c r="B362" s="24" t="s">
        <v>408</v>
      </c>
      <c r="C362" s="24" t="s">
        <v>24</v>
      </c>
      <c r="D362" s="27">
        <v>44</v>
      </c>
      <c r="E362" s="24" t="s">
        <v>645</v>
      </c>
      <c r="F362" s="24"/>
      <c r="G362" s="24"/>
      <c r="I362" s="27"/>
      <c r="J362" s="27"/>
    </row>
    <row r="363" spans="1:10" ht="15">
      <c r="A363" s="24" t="s">
        <v>409</v>
      </c>
      <c r="B363" s="24" t="s">
        <v>408</v>
      </c>
      <c r="C363" s="24" t="s">
        <v>24</v>
      </c>
      <c r="D363" s="27">
        <v>44</v>
      </c>
      <c r="E363" s="24" t="s">
        <v>645</v>
      </c>
      <c r="F363" s="24"/>
      <c r="G363" s="24"/>
      <c r="I363" s="27"/>
      <c r="J363" s="27"/>
    </row>
    <row r="364" spans="1:10" ht="15">
      <c r="A364" s="24" t="s">
        <v>410</v>
      </c>
      <c r="B364" s="24" t="s">
        <v>408</v>
      </c>
      <c r="C364" s="24" t="s">
        <v>24</v>
      </c>
      <c r="D364" s="27">
        <v>44</v>
      </c>
      <c r="E364" s="24" t="s">
        <v>645</v>
      </c>
      <c r="F364" s="24"/>
      <c r="G364" s="24"/>
      <c r="I364" s="27"/>
      <c r="J364" s="27"/>
    </row>
    <row r="365" spans="1:10" ht="15">
      <c r="A365" s="24" t="s">
        <v>411</v>
      </c>
      <c r="B365" s="24" t="s">
        <v>408</v>
      </c>
      <c r="C365" s="24" t="s">
        <v>24</v>
      </c>
      <c r="D365" s="27">
        <v>44</v>
      </c>
      <c r="E365" s="24" t="s">
        <v>645</v>
      </c>
      <c r="F365" s="24"/>
      <c r="G365" s="24"/>
      <c r="I365" s="27"/>
      <c r="J365" s="27"/>
    </row>
    <row r="366" spans="1:10" ht="15">
      <c r="A366" s="24" t="s">
        <v>621</v>
      </c>
      <c r="B366" s="24" t="s">
        <v>622</v>
      </c>
      <c r="C366" s="24" t="s">
        <v>596</v>
      </c>
      <c r="D366" s="27">
        <v>29</v>
      </c>
      <c r="E366" s="24" t="s">
        <v>645</v>
      </c>
      <c r="F366" s="24"/>
      <c r="G366" s="24"/>
      <c r="I366" s="27"/>
      <c r="J366" s="27"/>
    </row>
    <row r="367" spans="1:10" ht="15">
      <c r="A367" s="24" t="s">
        <v>623</v>
      </c>
      <c r="B367" s="24" t="s">
        <v>622</v>
      </c>
      <c r="C367" s="24" t="s">
        <v>596</v>
      </c>
      <c r="D367" s="27">
        <v>29</v>
      </c>
      <c r="E367" s="24" t="s">
        <v>645</v>
      </c>
      <c r="F367" s="24"/>
      <c r="G367" s="24"/>
      <c r="I367" s="27"/>
      <c r="J367" s="27"/>
    </row>
    <row r="368" spans="1:10" ht="15">
      <c r="A368" s="24" t="s">
        <v>396</v>
      </c>
      <c r="B368" s="24" t="s">
        <v>397</v>
      </c>
      <c r="C368" s="24" t="s">
        <v>24</v>
      </c>
      <c r="D368" s="27">
        <v>212</v>
      </c>
      <c r="E368" s="24" t="s">
        <v>645</v>
      </c>
      <c r="F368" s="24"/>
      <c r="G368" s="24"/>
      <c r="I368" s="27"/>
      <c r="J368" s="27"/>
    </row>
    <row r="369" spans="1:10" ht="15">
      <c r="A369" s="24" t="s">
        <v>398</v>
      </c>
      <c r="B369" s="24" t="s">
        <v>397</v>
      </c>
      <c r="C369" s="24" t="s">
        <v>24</v>
      </c>
      <c r="D369" s="27">
        <v>212</v>
      </c>
      <c r="E369" s="24" t="s">
        <v>645</v>
      </c>
      <c r="F369" s="24"/>
      <c r="G369" s="24"/>
      <c r="I369" s="27"/>
      <c r="J369" s="27"/>
    </row>
    <row r="370" spans="1:10" ht="15">
      <c r="A370" s="24" t="s">
        <v>399</v>
      </c>
      <c r="B370" s="24" t="s">
        <v>397</v>
      </c>
      <c r="C370" s="24" t="s">
        <v>24</v>
      </c>
      <c r="D370" s="27">
        <v>241</v>
      </c>
      <c r="E370" s="24" t="s">
        <v>645</v>
      </c>
      <c r="F370" s="24"/>
      <c r="G370" s="24"/>
      <c r="I370" s="27"/>
      <c r="J370" s="27"/>
    </row>
    <row r="371" spans="1:10" ht="15">
      <c r="A371" s="24" t="s">
        <v>404</v>
      </c>
      <c r="B371" s="24" t="s">
        <v>405</v>
      </c>
      <c r="C371" s="24" t="s">
        <v>24</v>
      </c>
      <c r="D371" s="27">
        <v>212.5</v>
      </c>
      <c r="E371" s="24" t="s">
        <v>645</v>
      </c>
      <c r="F371" s="24"/>
      <c r="G371" s="24"/>
      <c r="I371" s="27"/>
      <c r="J371" s="27"/>
    </row>
    <row r="372" spans="1:10" ht="15">
      <c r="A372" s="24" t="s">
        <v>406</v>
      </c>
      <c r="B372" s="24" t="s">
        <v>405</v>
      </c>
      <c r="C372" s="24" t="s">
        <v>24</v>
      </c>
      <c r="D372" s="27">
        <v>212.5</v>
      </c>
      <c r="E372" s="24" t="s">
        <v>645</v>
      </c>
      <c r="F372" s="24"/>
      <c r="G372" s="24"/>
      <c r="I372" s="27"/>
      <c r="J372" s="27"/>
    </row>
    <row r="373" spans="1:10" ht="15">
      <c r="A373" s="24" t="s">
        <v>485</v>
      </c>
      <c r="B373" s="24" t="s">
        <v>405</v>
      </c>
      <c r="C373" s="24" t="s">
        <v>462</v>
      </c>
      <c r="D373" s="27">
        <v>280</v>
      </c>
      <c r="E373" s="24" t="s">
        <v>645</v>
      </c>
      <c r="F373" s="24"/>
      <c r="G373" s="24"/>
      <c r="I373" s="27"/>
      <c r="J373" s="27"/>
    </row>
    <row r="374" spans="1:10" ht="15">
      <c r="A374" s="24"/>
      <c r="B374" s="6" t="s">
        <v>653</v>
      </c>
      <c r="C374" s="24"/>
      <c r="D374" s="45">
        <f>SUM(D2:D373)</f>
        <v>65002.337000000014</v>
      </c>
      <c r="E374" s="24"/>
      <c r="F374" s="24"/>
      <c r="G374" s="27"/>
      <c r="I374" s="27"/>
      <c r="J374" s="27"/>
    </row>
    <row r="375" spans="1:10" ht="15">
      <c r="A375" s="24"/>
      <c r="B375" s="6"/>
      <c r="C375" s="24"/>
      <c r="D375" s="45"/>
      <c r="E375" s="24"/>
      <c r="F375" s="24"/>
      <c r="G375" s="24"/>
      <c r="I375" s="27"/>
      <c r="J375" s="27"/>
    </row>
    <row r="376" spans="2:10" s="24" customFormat="1" ht="15">
      <c r="B376" s="6"/>
      <c r="D376" s="45"/>
      <c r="I376" s="27"/>
      <c r="J376" s="27"/>
    </row>
    <row r="377" spans="1:10" ht="15">
      <c r="A377" s="24" t="s">
        <v>710</v>
      </c>
      <c r="B377" s="24" t="s">
        <v>711</v>
      </c>
      <c r="C377" s="24" t="s">
        <v>69</v>
      </c>
      <c r="D377" s="27">
        <v>925</v>
      </c>
      <c r="E377" s="24" t="s">
        <v>643</v>
      </c>
      <c r="F377" s="24"/>
      <c r="G377" s="24"/>
      <c r="I377" s="27"/>
      <c r="J377" s="27"/>
    </row>
    <row r="378" spans="1:10" ht="15">
      <c r="A378" s="24"/>
      <c r="B378" s="6" t="s">
        <v>688</v>
      </c>
      <c r="C378" s="6"/>
      <c r="D378" s="45">
        <f>SUM(D377)</f>
        <v>925</v>
      </c>
      <c r="E378" s="24"/>
      <c r="F378" s="24"/>
      <c r="G378" s="24"/>
      <c r="I378" s="27"/>
      <c r="J378" s="27"/>
    </row>
    <row r="379" spans="2:10" s="24" customFormat="1" ht="15">
      <c r="B379" s="6"/>
      <c r="C379" s="6"/>
      <c r="D379" s="45"/>
      <c r="I379" s="27"/>
      <c r="J379" s="27"/>
    </row>
    <row r="380" spans="1:10" ht="15">
      <c r="A380" s="24" t="s">
        <v>486</v>
      </c>
      <c r="B380" s="23" t="s">
        <v>487</v>
      </c>
      <c r="C380" s="23" t="s">
        <v>424</v>
      </c>
      <c r="D380" s="58">
        <v>4390</v>
      </c>
      <c r="E380" s="24" t="s">
        <v>640</v>
      </c>
      <c r="F380" s="24"/>
      <c r="G380" s="24"/>
      <c r="I380" s="27"/>
      <c r="J380" s="27"/>
    </row>
    <row r="381" spans="2:10" s="24" customFormat="1" ht="15">
      <c r="B381" s="23" t="s">
        <v>807</v>
      </c>
      <c r="C381" s="23" t="s">
        <v>424</v>
      </c>
      <c r="D381" s="58">
        <v>-59</v>
      </c>
      <c r="E381" s="24" t="s">
        <v>640</v>
      </c>
      <c r="I381" s="27"/>
      <c r="J381" s="27"/>
    </row>
    <row r="382" spans="1:10" ht="15">
      <c r="A382" s="24"/>
      <c r="B382" s="6" t="s">
        <v>654</v>
      </c>
      <c r="C382" s="6"/>
      <c r="D382" s="45">
        <f>D380+D381</f>
        <v>4331</v>
      </c>
      <c r="E382" s="24"/>
      <c r="F382" s="24"/>
      <c r="G382" s="24"/>
      <c r="I382" s="27"/>
      <c r="J382" s="27"/>
    </row>
    <row r="383" spans="2:10" s="24" customFormat="1" ht="15">
      <c r="B383" s="6"/>
      <c r="C383" s="6"/>
      <c r="D383" s="45"/>
      <c r="I383" s="27"/>
      <c r="J383" s="27"/>
    </row>
    <row r="384" spans="1:10" ht="15">
      <c r="A384" s="24" t="s">
        <v>488</v>
      </c>
      <c r="B384" s="24" t="s">
        <v>489</v>
      </c>
      <c r="C384" s="24" t="s">
        <v>24</v>
      </c>
      <c r="D384" s="27">
        <v>165</v>
      </c>
      <c r="E384" s="24" t="s">
        <v>646</v>
      </c>
      <c r="F384" s="24"/>
      <c r="G384" s="24"/>
      <c r="I384" s="27"/>
      <c r="J384" s="27"/>
    </row>
    <row r="385" spans="1:10" ht="15">
      <c r="A385" s="24" t="s">
        <v>490</v>
      </c>
      <c r="B385" s="24" t="s">
        <v>489</v>
      </c>
      <c r="C385" s="24" t="s">
        <v>24</v>
      </c>
      <c r="D385" s="27">
        <v>165</v>
      </c>
      <c r="E385" s="24" t="s">
        <v>646</v>
      </c>
      <c r="F385" s="24"/>
      <c r="G385" s="24"/>
      <c r="I385" s="27"/>
      <c r="J385" s="27"/>
    </row>
    <row r="386" spans="1:10" ht="15">
      <c r="A386" s="24" t="s">
        <v>491</v>
      </c>
      <c r="B386" s="24" t="s">
        <v>489</v>
      </c>
      <c r="C386" s="24" t="s">
        <v>24</v>
      </c>
      <c r="D386" s="27">
        <v>165</v>
      </c>
      <c r="E386" s="24" t="s">
        <v>646</v>
      </c>
      <c r="F386" s="24"/>
      <c r="G386" s="24"/>
      <c r="I386" s="27"/>
      <c r="J386" s="27"/>
    </row>
    <row r="387" spans="1:10" ht="15">
      <c r="A387" s="24" t="s">
        <v>493</v>
      </c>
      <c r="B387" s="24" t="s">
        <v>494</v>
      </c>
      <c r="C387" s="24" t="s">
        <v>24</v>
      </c>
      <c r="D387" s="27">
        <v>153</v>
      </c>
      <c r="E387" s="24" t="s">
        <v>646</v>
      </c>
      <c r="F387" s="24"/>
      <c r="G387" s="24"/>
      <c r="I387" s="27"/>
      <c r="J387" s="27"/>
    </row>
    <row r="388" spans="1:10" ht="15">
      <c r="A388" s="24" t="s">
        <v>495</v>
      </c>
      <c r="B388" s="24" t="s">
        <v>494</v>
      </c>
      <c r="C388" s="24" t="s">
        <v>24</v>
      </c>
      <c r="D388" s="27">
        <v>155</v>
      </c>
      <c r="E388" s="24" t="s">
        <v>646</v>
      </c>
      <c r="F388" s="24"/>
      <c r="G388" s="24"/>
      <c r="I388" s="27"/>
      <c r="J388" s="27"/>
    </row>
    <row r="389" spans="1:10" ht="15">
      <c r="A389" s="24" t="s">
        <v>497</v>
      </c>
      <c r="B389" s="24" t="s">
        <v>494</v>
      </c>
      <c r="C389" s="24" t="s">
        <v>24</v>
      </c>
      <c r="D389" s="27">
        <v>153</v>
      </c>
      <c r="E389" s="24" t="s">
        <v>646</v>
      </c>
      <c r="F389" s="24"/>
      <c r="G389" s="24"/>
      <c r="I389" s="27"/>
      <c r="J389" s="27"/>
    </row>
    <row r="390" spans="1:10" ht="15">
      <c r="A390" s="24" t="s">
        <v>498</v>
      </c>
      <c r="B390" s="24" t="s">
        <v>494</v>
      </c>
      <c r="C390" s="24" t="s">
        <v>24</v>
      </c>
      <c r="D390" s="27">
        <v>155</v>
      </c>
      <c r="E390" s="24" t="s">
        <v>646</v>
      </c>
      <c r="F390" s="24"/>
      <c r="G390" s="24"/>
      <c r="I390" s="27"/>
      <c r="J390" s="27"/>
    </row>
    <row r="391" spans="1:10" ht="15">
      <c r="A391" s="24" t="s">
        <v>500</v>
      </c>
      <c r="B391" s="24" t="s">
        <v>501</v>
      </c>
      <c r="C391" s="24" t="s">
        <v>24</v>
      </c>
      <c r="D391" s="27">
        <v>156</v>
      </c>
      <c r="E391" s="24" t="s">
        <v>646</v>
      </c>
      <c r="F391" s="24"/>
      <c r="G391" s="24"/>
      <c r="I391" s="27"/>
      <c r="J391" s="27"/>
    </row>
    <row r="392" spans="1:10" ht="15">
      <c r="A392" s="24" t="s">
        <v>502</v>
      </c>
      <c r="B392" s="24" t="s">
        <v>501</v>
      </c>
      <c r="C392" s="24" t="s">
        <v>24</v>
      </c>
      <c r="D392" s="27">
        <v>135</v>
      </c>
      <c r="E392" s="24" t="s">
        <v>646</v>
      </c>
      <c r="F392" s="24"/>
      <c r="G392" s="24"/>
      <c r="I392" s="27"/>
      <c r="J392" s="27"/>
    </row>
    <row r="393" spans="1:10" ht="15">
      <c r="A393" s="24" t="s">
        <v>503</v>
      </c>
      <c r="B393" s="24" t="s">
        <v>501</v>
      </c>
      <c r="C393" s="24" t="s">
        <v>24</v>
      </c>
      <c r="D393" s="27">
        <v>153</v>
      </c>
      <c r="E393" s="24" t="s">
        <v>646</v>
      </c>
      <c r="F393" s="24"/>
      <c r="G393" s="24"/>
      <c r="I393" s="27"/>
      <c r="J393" s="27"/>
    </row>
    <row r="394" spans="1:10" ht="15">
      <c r="A394" s="24" t="s">
        <v>492</v>
      </c>
      <c r="B394" s="24" t="s">
        <v>489</v>
      </c>
      <c r="C394" s="24" t="s">
        <v>462</v>
      </c>
      <c r="D394" s="27">
        <v>390</v>
      </c>
      <c r="E394" s="24" t="s">
        <v>646</v>
      </c>
      <c r="F394" s="24"/>
      <c r="G394" s="24"/>
      <c r="I394" s="27"/>
      <c r="J394" s="27"/>
    </row>
    <row r="395" spans="1:10" ht="15">
      <c r="A395" s="24" t="s">
        <v>496</v>
      </c>
      <c r="B395" s="24" t="s">
        <v>494</v>
      </c>
      <c r="C395" s="24" t="s">
        <v>462</v>
      </c>
      <c r="D395" s="27">
        <v>315</v>
      </c>
      <c r="E395" s="24" t="s">
        <v>646</v>
      </c>
      <c r="F395" s="24"/>
      <c r="G395" s="24"/>
      <c r="I395" s="27"/>
      <c r="J395" s="27"/>
    </row>
    <row r="396" spans="1:10" ht="15">
      <c r="A396" s="24" t="s">
        <v>499</v>
      </c>
      <c r="B396" s="24" t="s">
        <v>494</v>
      </c>
      <c r="C396" s="24" t="s">
        <v>462</v>
      </c>
      <c r="D396" s="27">
        <v>315</v>
      </c>
      <c r="E396" s="24" t="s">
        <v>646</v>
      </c>
      <c r="F396" s="24"/>
      <c r="G396" s="24"/>
      <c r="I396" s="27"/>
      <c r="J396" s="27"/>
    </row>
    <row r="397" spans="1:10" ht="15">
      <c r="A397" s="24" t="s">
        <v>504</v>
      </c>
      <c r="B397" s="23" t="s">
        <v>501</v>
      </c>
      <c r="C397" s="23" t="s">
        <v>462</v>
      </c>
      <c r="D397" s="58">
        <v>402</v>
      </c>
      <c r="E397" s="24" t="s">
        <v>646</v>
      </c>
      <c r="F397" s="24"/>
      <c r="G397" s="24"/>
      <c r="I397" s="27"/>
      <c r="J397" s="27"/>
    </row>
    <row r="398" spans="1:10" ht="15">
      <c r="A398" s="24"/>
      <c r="B398" s="6" t="s">
        <v>655</v>
      </c>
      <c r="C398" s="6"/>
      <c r="D398" s="45">
        <f>SUM(D384:D397)</f>
        <v>2977</v>
      </c>
      <c r="E398" s="24"/>
      <c r="F398" s="24"/>
      <c r="G398" s="24"/>
      <c r="I398" s="27"/>
      <c r="J398" s="27"/>
    </row>
    <row r="399" spans="2:10" s="24" customFormat="1" ht="15">
      <c r="B399" s="6"/>
      <c r="C399" s="6"/>
      <c r="D399" s="45"/>
      <c r="F399" s="43"/>
      <c r="G399" s="43"/>
      <c r="I399" s="27"/>
      <c r="J399" s="27"/>
    </row>
    <row r="400" spans="1:10" ht="15">
      <c r="A400" s="24" t="s">
        <v>704</v>
      </c>
      <c r="B400" s="24" t="s">
        <v>686</v>
      </c>
      <c r="C400" s="24" t="s">
        <v>33</v>
      </c>
      <c r="D400" s="27">
        <v>101</v>
      </c>
      <c r="E400" s="24" t="s">
        <v>647</v>
      </c>
      <c r="F400" s="57"/>
      <c r="G400" s="57"/>
      <c r="I400" s="27"/>
      <c r="J400" s="27"/>
    </row>
    <row r="401" spans="1:10" ht="15">
      <c r="A401" s="24" t="s">
        <v>542</v>
      </c>
      <c r="B401" s="24" t="s">
        <v>722</v>
      </c>
      <c r="C401" s="24" t="s">
        <v>33</v>
      </c>
      <c r="D401" s="27">
        <v>99</v>
      </c>
      <c r="E401" s="24" t="s">
        <v>647</v>
      </c>
      <c r="F401" s="57"/>
      <c r="G401" s="57"/>
      <c r="I401" s="27"/>
      <c r="J401" s="27"/>
    </row>
    <row r="402" spans="1:10" ht="15">
      <c r="A402" s="24" t="s">
        <v>543</v>
      </c>
      <c r="B402" s="24" t="s">
        <v>723</v>
      </c>
      <c r="C402" s="24" t="s">
        <v>33</v>
      </c>
      <c r="D402" s="27">
        <v>61</v>
      </c>
      <c r="E402" s="24" t="s">
        <v>647</v>
      </c>
      <c r="F402" s="57"/>
      <c r="G402" s="57"/>
      <c r="I402" s="27"/>
      <c r="J402" s="27"/>
    </row>
    <row r="403" spans="1:10" ht="15">
      <c r="A403" s="24" t="s">
        <v>544</v>
      </c>
      <c r="B403" s="24" t="s">
        <v>724</v>
      </c>
      <c r="C403" s="24" t="s">
        <v>33</v>
      </c>
      <c r="D403" s="27">
        <v>120</v>
      </c>
      <c r="E403" s="24" t="s">
        <v>647</v>
      </c>
      <c r="F403" s="57"/>
      <c r="G403" s="57"/>
      <c r="I403" s="27"/>
      <c r="J403" s="27"/>
    </row>
    <row r="404" spans="1:10" ht="15">
      <c r="A404" s="24" t="s">
        <v>699</v>
      </c>
      <c r="B404" s="24" t="s">
        <v>714</v>
      </c>
      <c r="C404" s="24" t="s">
        <v>33</v>
      </c>
      <c r="D404" s="27">
        <v>163</v>
      </c>
      <c r="E404" s="24" t="s">
        <v>643</v>
      </c>
      <c r="F404" s="57"/>
      <c r="G404" s="57"/>
      <c r="I404" s="27"/>
      <c r="J404" s="27"/>
    </row>
    <row r="405" spans="1:10" ht="15">
      <c r="A405" s="24" t="s">
        <v>545</v>
      </c>
      <c r="B405" s="24" t="s">
        <v>725</v>
      </c>
      <c r="C405" s="24" t="s">
        <v>33</v>
      </c>
      <c r="D405" s="27">
        <v>121</v>
      </c>
      <c r="E405" s="24" t="s">
        <v>647</v>
      </c>
      <c r="F405" s="57"/>
      <c r="G405" s="57"/>
      <c r="I405" s="27"/>
      <c r="J405" s="27"/>
    </row>
    <row r="406" spans="1:10" ht="15">
      <c r="A406" s="24" t="s">
        <v>546</v>
      </c>
      <c r="B406" s="24" t="s">
        <v>726</v>
      </c>
      <c r="C406" s="24" t="s">
        <v>33</v>
      </c>
      <c r="D406" s="27">
        <v>115.5</v>
      </c>
      <c r="E406" s="24" t="s">
        <v>647</v>
      </c>
      <c r="F406" s="57"/>
      <c r="G406" s="57"/>
      <c r="I406" s="27"/>
      <c r="J406" s="27"/>
    </row>
    <row r="407" spans="1:10" ht="15">
      <c r="A407" s="24" t="s">
        <v>547</v>
      </c>
      <c r="B407" s="24" t="s">
        <v>726</v>
      </c>
      <c r="C407" s="24" t="s">
        <v>33</v>
      </c>
      <c r="D407" s="27">
        <v>117</v>
      </c>
      <c r="E407" s="24" t="s">
        <v>647</v>
      </c>
      <c r="F407" s="57"/>
      <c r="G407" s="57"/>
      <c r="I407" s="27"/>
      <c r="J407" s="27"/>
    </row>
    <row r="408" spans="1:10" ht="15">
      <c r="A408" s="24" t="s">
        <v>548</v>
      </c>
      <c r="B408" s="24" t="s">
        <v>727</v>
      </c>
      <c r="C408" s="24" t="s">
        <v>33</v>
      </c>
      <c r="D408" s="27">
        <v>170</v>
      </c>
      <c r="E408" s="24" t="s">
        <v>647</v>
      </c>
      <c r="F408" s="57"/>
      <c r="G408" s="57"/>
      <c r="I408" s="27"/>
      <c r="J408" s="27"/>
    </row>
    <row r="409" spans="1:10" ht="15">
      <c r="A409" s="24" t="s">
        <v>549</v>
      </c>
      <c r="B409" s="24" t="s">
        <v>728</v>
      </c>
      <c r="C409" s="24" t="s">
        <v>33</v>
      </c>
      <c r="D409" s="27">
        <v>88</v>
      </c>
      <c r="E409" s="24" t="s">
        <v>647</v>
      </c>
      <c r="F409" s="57"/>
      <c r="G409" s="57"/>
      <c r="I409" s="27"/>
      <c r="J409" s="27"/>
    </row>
    <row r="410" spans="1:10" ht="15">
      <c r="A410" s="24" t="s">
        <v>550</v>
      </c>
      <c r="B410" s="24" t="s">
        <v>728</v>
      </c>
      <c r="C410" s="24" t="s">
        <v>33</v>
      </c>
      <c r="D410" s="27">
        <v>90</v>
      </c>
      <c r="E410" s="24" t="s">
        <v>647</v>
      </c>
      <c r="F410" s="57"/>
      <c r="G410" s="57"/>
      <c r="I410" s="27"/>
      <c r="J410" s="27"/>
    </row>
    <row r="411" spans="1:10" ht="15">
      <c r="A411" s="24" t="s">
        <v>539</v>
      </c>
      <c r="B411" s="24" t="s">
        <v>729</v>
      </c>
      <c r="C411" s="24" t="s">
        <v>33</v>
      </c>
      <c r="D411" s="27">
        <v>113</v>
      </c>
      <c r="E411" s="24" t="s">
        <v>647</v>
      </c>
      <c r="F411" s="57"/>
      <c r="G411" s="57"/>
      <c r="I411" s="27"/>
      <c r="J411" s="27"/>
    </row>
    <row r="412" spans="1:10" ht="15">
      <c r="A412" s="24" t="s">
        <v>535</v>
      </c>
      <c r="B412" s="24" t="s">
        <v>730</v>
      </c>
      <c r="C412" s="24" t="s">
        <v>33</v>
      </c>
      <c r="D412" s="27">
        <v>215</v>
      </c>
      <c r="E412" s="24" t="s">
        <v>647</v>
      </c>
      <c r="F412" s="57"/>
      <c r="G412" s="57"/>
      <c r="I412" s="27"/>
      <c r="J412" s="27"/>
    </row>
    <row r="413" spans="1:10" ht="15">
      <c r="A413" s="24" t="s">
        <v>536</v>
      </c>
      <c r="B413" s="24" t="s">
        <v>731</v>
      </c>
      <c r="C413" s="24" t="s">
        <v>33</v>
      </c>
      <c r="D413" s="27">
        <v>150</v>
      </c>
      <c r="E413" s="24" t="s">
        <v>647</v>
      </c>
      <c r="F413" s="57"/>
      <c r="G413" s="57"/>
      <c r="I413" s="27"/>
      <c r="J413" s="27"/>
    </row>
    <row r="414" spans="1:10" ht="15">
      <c r="A414" s="24" t="s">
        <v>538</v>
      </c>
      <c r="B414" s="24" t="s">
        <v>732</v>
      </c>
      <c r="C414" s="24" t="s">
        <v>33</v>
      </c>
      <c r="D414" s="27">
        <v>186</v>
      </c>
      <c r="E414" s="24" t="s">
        <v>647</v>
      </c>
      <c r="F414" s="57"/>
      <c r="G414" s="57"/>
      <c r="I414" s="27"/>
      <c r="J414" s="27"/>
    </row>
    <row r="415" spans="1:10" ht="15">
      <c r="A415" s="24" t="s">
        <v>551</v>
      </c>
      <c r="B415" s="24" t="s">
        <v>733</v>
      </c>
      <c r="C415" s="24" t="s">
        <v>33</v>
      </c>
      <c r="D415" s="27">
        <v>150</v>
      </c>
      <c r="E415" s="24" t="s">
        <v>647</v>
      </c>
      <c r="F415" s="57"/>
      <c r="G415" s="57"/>
      <c r="I415" s="27"/>
      <c r="J415" s="27"/>
    </row>
    <row r="416" spans="1:10" ht="15">
      <c r="A416" s="24" t="s">
        <v>552</v>
      </c>
      <c r="B416" s="24" t="s">
        <v>734</v>
      </c>
      <c r="C416" s="24" t="s">
        <v>33</v>
      </c>
      <c r="D416" s="27">
        <v>127</v>
      </c>
      <c r="E416" s="24" t="s">
        <v>647</v>
      </c>
      <c r="F416" s="57"/>
      <c r="G416" s="57"/>
      <c r="I416" s="27"/>
      <c r="J416" s="27"/>
    </row>
    <row r="417" spans="1:10" ht="15">
      <c r="A417" s="24" t="s">
        <v>513</v>
      </c>
      <c r="B417" s="24" t="s">
        <v>736</v>
      </c>
      <c r="C417" s="24" t="s">
        <v>33</v>
      </c>
      <c r="D417" s="27">
        <v>134</v>
      </c>
      <c r="E417" s="24" t="s">
        <v>647</v>
      </c>
      <c r="F417" s="57"/>
      <c r="G417" s="57"/>
      <c r="I417" s="27"/>
      <c r="J417" s="27"/>
    </row>
    <row r="418" spans="1:10" ht="15">
      <c r="A418" s="24" t="s">
        <v>514</v>
      </c>
      <c r="B418" s="24" t="s">
        <v>737</v>
      </c>
      <c r="C418" s="24" t="s">
        <v>33</v>
      </c>
      <c r="D418" s="27">
        <v>124</v>
      </c>
      <c r="E418" s="24" t="s">
        <v>647</v>
      </c>
      <c r="F418" s="57"/>
      <c r="G418" s="57"/>
      <c r="I418" s="27"/>
      <c r="J418" s="27"/>
    </row>
    <row r="419" spans="1:10" ht="15">
      <c r="A419" s="24" t="s">
        <v>589</v>
      </c>
      <c r="B419" s="24" t="s">
        <v>738</v>
      </c>
      <c r="C419" s="24" t="s">
        <v>33</v>
      </c>
      <c r="D419" s="27">
        <v>2</v>
      </c>
      <c r="E419" s="24" t="s">
        <v>647</v>
      </c>
      <c r="F419" s="57"/>
      <c r="G419" s="57"/>
      <c r="I419" s="27"/>
      <c r="J419" s="27"/>
    </row>
    <row r="420" spans="1:10" ht="15">
      <c r="A420" s="24" t="s">
        <v>590</v>
      </c>
      <c r="B420" s="24" t="s">
        <v>591</v>
      </c>
      <c r="C420" s="24" t="s">
        <v>33</v>
      </c>
      <c r="D420" s="27">
        <v>1</v>
      </c>
      <c r="E420" s="24" t="s">
        <v>647</v>
      </c>
      <c r="F420" s="57"/>
      <c r="G420" s="57"/>
      <c r="I420" s="27"/>
      <c r="J420" s="27"/>
    </row>
    <row r="421" spans="1:10" ht="15">
      <c r="A421" s="24" t="s">
        <v>554</v>
      </c>
      <c r="B421" s="24" t="s">
        <v>739</v>
      </c>
      <c r="C421" s="24" t="s">
        <v>33</v>
      </c>
      <c r="D421" s="27">
        <v>119</v>
      </c>
      <c r="E421" s="24" t="s">
        <v>647</v>
      </c>
      <c r="F421" s="57"/>
      <c r="G421" s="57"/>
      <c r="I421" s="27"/>
      <c r="J421" s="27"/>
    </row>
    <row r="422" spans="1:10" ht="15">
      <c r="A422" s="24" t="s">
        <v>515</v>
      </c>
      <c r="B422" s="24" t="s">
        <v>740</v>
      </c>
      <c r="C422" s="24" t="s">
        <v>33</v>
      </c>
      <c r="D422" s="27">
        <v>63</v>
      </c>
      <c r="E422" s="24" t="s">
        <v>647</v>
      </c>
      <c r="F422" s="57"/>
      <c r="G422" s="57"/>
      <c r="I422" s="27"/>
      <c r="J422" s="27"/>
    </row>
    <row r="423" spans="1:10" ht="15">
      <c r="A423" s="24" t="s">
        <v>703</v>
      </c>
      <c r="B423" s="24" t="s">
        <v>685</v>
      </c>
      <c r="C423" s="24" t="s">
        <v>33</v>
      </c>
      <c r="D423" s="27">
        <v>91</v>
      </c>
      <c r="E423" s="24" t="s">
        <v>647</v>
      </c>
      <c r="F423" s="57"/>
      <c r="G423" s="57"/>
      <c r="I423" s="27"/>
      <c r="J423" s="27"/>
    </row>
    <row r="424" spans="1:10" ht="15">
      <c r="A424" s="24" t="s">
        <v>517</v>
      </c>
      <c r="B424" s="24" t="s">
        <v>741</v>
      </c>
      <c r="C424" s="24" t="s">
        <v>33</v>
      </c>
      <c r="D424" s="27">
        <v>60</v>
      </c>
      <c r="E424" s="24" t="s">
        <v>647</v>
      </c>
      <c r="F424" s="57"/>
      <c r="G424" s="57"/>
      <c r="I424" s="27"/>
      <c r="J424" s="27"/>
    </row>
    <row r="425" spans="1:10" ht="15">
      <c r="A425" s="24" t="s">
        <v>556</v>
      </c>
      <c r="B425" s="24" t="s">
        <v>742</v>
      </c>
      <c r="C425" s="24" t="s">
        <v>33</v>
      </c>
      <c r="D425" s="27">
        <v>70</v>
      </c>
      <c r="E425" s="24" t="s">
        <v>647</v>
      </c>
      <c r="F425" s="57"/>
      <c r="G425" s="57"/>
      <c r="I425" s="27"/>
      <c r="J425" s="27"/>
    </row>
    <row r="426" spans="1:10" ht="15">
      <c r="A426" s="24" t="s">
        <v>555</v>
      </c>
      <c r="B426" s="24" t="s">
        <v>743</v>
      </c>
      <c r="C426" s="24" t="s">
        <v>33</v>
      </c>
      <c r="D426" s="27">
        <v>80</v>
      </c>
      <c r="E426" s="24" t="s">
        <v>647</v>
      </c>
      <c r="F426" s="57"/>
      <c r="G426" s="57"/>
      <c r="I426" s="27"/>
      <c r="J426" s="27"/>
    </row>
    <row r="427" spans="1:10" ht="15">
      <c r="A427" s="24" t="s">
        <v>528</v>
      </c>
      <c r="B427" s="24" t="s">
        <v>744</v>
      </c>
      <c r="C427" s="24" t="s">
        <v>33</v>
      </c>
      <c r="D427" s="27">
        <v>114</v>
      </c>
      <c r="E427" s="24" t="s">
        <v>647</v>
      </c>
      <c r="F427" s="57"/>
      <c r="G427" s="57"/>
      <c r="I427" s="27"/>
      <c r="J427" s="27"/>
    </row>
    <row r="428" spans="1:10" ht="15">
      <c r="A428" s="24" t="s">
        <v>529</v>
      </c>
      <c r="B428" s="24" t="s">
        <v>745</v>
      </c>
      <c r="C428" s="24" t="s">
        <v>33</v>
      </c>
      <c r="D428" s="27">
        <v>213</v>
      </c>
      <c r="E428" s="24" t="s">
        <v>647</v>
      </c>
      <c r="F428" s="57"/>
      <c r="G428" s="57"/>
      <c r="I428" s="27"/>
      <c r="J428" s="27"/>
    </row>
    <row r="429" spans="1:10" ht="15">
      <c r="A429" s="24" t="s">
        <v>530</v>
      </c>
      <c r="B429" s="24" t="s">
        <v>746</v>
      </c>
      <c r="C429" s="24" t="s">
        <v>33</v>
      </c>
      <c r="D429" s="27">
        <v>184</v>
      </c>
      <c r="E429" s="24" t="s">
        <v>647</v>
      </c>
      <c r="F429" s="57"/>
      <c r="G429" s="57"/>
      <c r="I429" s="27"/>
      <c r="J429" s="27"/>
    </row>
    <row r="430" spans="1:10" ht="15">
      <c r="A430" s="24" t="s">
        <v>531</v>
      </c>
      <c r="B430" s="24" t="s">
        <v>747</v>
      </c>
      <c r="C430" s="24" t="s">
        <v>33</v>
      </c>
      <c r="D430" s="27">
        <v>224</v>
      </c>
      <c r="E430" s="24" t="s">
        <v>647</v>
      </c>
      <c r="F430" s="57"/>
      <c r="G430" s="57"/>
      <c r="I430" s="27"/>
      <c r="J430" s="27"/>
    </row>
    <row r="431" spans="1:10" ht="15">
      <c r="A431" s="24" t="s">
        <v>532</v>
      </c>
      <c r="B431" s="24" t="s">
        <v>748</v>
      </c>
      <c r="C431" s="24" t="s">
        <v>33</v>
      </c>
      <c r="D431" s="27">
        <v>115</v>
      </c>
      <c r="E431" s="24" t="s">
        <v>647</v>
      </c>
      <c r="F431" s="57"/>
      <c r="G431" s="57"/>
      <c r="I431" s="27"/>
      <c r="J431" s="27"/>
    </row>
    <row r="432" spans="1:10" ht="15">
      <c r="A432" s="24" t="s">
        <v>541</v>
      </c>
      <c r="B432" s="24" t="s">
        <v>749</v>
      </c>
      <c r="C432" s="24" t="s">
        <v>33</v>
      </c>
      <c r="D432" s="27">
        <v>162</v>
      </c>
      <c r="E432" s="24" t="s">
        <v>647</v>
      </c>
      <c r="F432" s="57"/>
      <c r="G432" s="57"/>
      <c r="I432" s="27"/>
      <c r="J432" s="27"/>
    </row>
    <row r="433" spans="1:10" ht="15">
      <c r="A433" s="24" t="s">
        <v>557</v>
      </c>
      <c r="B433" s="24" t="s">
        <v>750</v>
      </c>
      <c r="C433" s="24" t="s">
        <v>33</v>
      </c>
      <c r="D433" s="27">
        <v>197</v>
      </c>
      <c r="E433" s="24" t="s">
        <v>647</v>
      </c>
      <c r="F433" s="57"/>
      <c r="G433" s="57"/>
      <c r="I433" s="27"/>
      <c r="J433" s="27"/>
    </row>
    <row r="434" spans="1:10" ht="15">
      <c r="A434" s="24" t="s">
        <v>586</v>
      </c>
      <c r="B434" s="24" t="s">
        <v>751</v>
      </c>
      <c r="C434" s="24" t="s">
        <v>33</v>
      </c>
      <c r="D434" s="27">
        <v>84</v>
      </c>
      <c r="E434" s="24" t="s">
        <v>647</v>
      </c>
      <c r="F434" s="57"/>
      <c r="G434" s="57"/>
      <c r="I434" s="27"/>
      <c r="J434" s="27"/>
    </row>
    <row r="435" spans="1:10" ht="15">
      <c r="A435" s="24" t="s">
        <v>587</v>
      </c>
      <c r="B435" s="24" t="s">
        <v>752</v>
      </c>
      <c r="C435" s="24" t="s">
        <v>33</v>
      </c>
      <c r="D435" s="27">
        <v>77</v>
      </c>
      <c r="E435" s="24" t="s">
        <v>647</v>
      </c>
      <c r="F435" s="57"/>
      <c r="G435" s="57"/>
      <c r="I435" s="27"/>
      <c r="J435" s="27"/>
    </row>
    <row r="436" spans="1:10" ht="15">
      <c r="A436" s="24" t="s">
        <v>522</v>
      </c>
      <c r="B436" s="24" t="s">
        <v>753</v>
      </c>
      <c r="C436" s="24" t="s">
        <v>33</v>
      </c>
      <c r="D436" s="27">
        <v>83</v>
      </c>
      <c r="E436" s="24" t="s">
        <v>647</v>
      </c>
      <c r="F436" s="57"/>
      <c r="G436" s="57"/>
      <c r="I436" s="27"/>
      <c r="J436" s="27"/>
    </row>
    <row r="437" spans="1:10" ht="15">
      <c r="A437" s="24" t="s">
        <v>519</v>
      </c>
      <c r="B437" s="24" t="s">
        <v>754</v>
      </c>
      <c r="C437" s="24" t="s">
        <v>33</v>
      </c>
      <c r="D437" s="27">
        <v>150</v>
      </c>
      <c r="E437" s="24" t="s">
        <v>647</v>
      </c>
      <c r="F437" s="57"/>
      <c r="G437" s="57"/>
      <c r="I437" s="27"/>
      <c r="J437" s="27"/>
    </row>
    <row r="438" spans="1:10" ht="15">
      <c r="A438" s="24" t="s">
        <v>527</v>
      </c>
      <c r="B438" s="24" t="s">
        <v>802</v>
      </c>
      <c r="C438" s="24" t="s">
        <v>33</v>
      </c>
      <c r="D438" s="27">
        <v>150</v>
      </c>
      <c r="E438" s="24" t="s">
        <v>647</v>
      </c>
      <c r="F438" s="57"/>
      <c r="G438" s="57"/>
      <c r="I438" s="27"/>
      <c r="J438" s="27"/>
    </row>
    <row r="439" spans="1:10" ht="15">
      <c r="A439" s="24" t="s">
        <v>505</v>
      </c>
      <c r="B439" s="24" t="s">
        <v>755</v>
      </c>
      <c r="C439" s="24" t="s">
        <v>33</v>
      </c>
      <c r="D439" s="27">
        <v>79</v>
      </c>
      <c r="E439" s="24" t="s">
        <v>647</v>
      </c>
      <c r="F439" s="57"/>
      <c r="G439" s="57"/>
      <c r="I439" s="27"/>
      <c r="J439" s="27"/>
    </row>
    <row r="440" spans="1:10" ht="15">
      <c r="A440" s="24" t="s">
        <v>506</v>
      </c>
      <c r="B440" s="24" t="s">
        <v>756</v>
      </c>
      <c r="C440" s="24" t="s">
        <v>33</v>
      </c>
      <c r="D440" s="27">
        <v>79</v>
      </c>
      <c r="E440" s="24" t="s">
        <v>647</v>
      </c>
      <c r="F440" s="57"/>
      <c r="G440" s="57"/>
      <c r="I440" s="27"/>
      <c r="J440" s="27"/>
    </row>
    <row r="441" spans="1:10" ht="15">
      <c r="A441" s="24" t="s">
        <v>507</v>
      </c>
      <c r="B441" s="24" t="s">
        <v>757</v>
      </c>
      <c r="C441" s="24" t="s">
        <v>33</v>
      </c>
      <c r="D441" s="27">
        <v>40</v>
      </c>
      <c r="E441" s="24" t="s">
        <v>647</v>
      </c>
      <c r="F441" s="57"/>
      <c r="G441" s="57"/>
      <c r="I441" s="27"/>
      <c r="J441" s="27"/>
    </row>
    <row r="442" spans="1:10" ht="15">
      <c r="A442" s="24" t="s">
        <v>526</v>
      </c>
      <c r="B442" s="24" t="s">
        <v>758</v>
      </c>
      <c r="C442" s="24" t="s">
        <v>33</v>
      </c>
      <c r="D442" s="27">
        <v>79</v>
      </c>
      <c r="E442" s="24" t="s">
        <v>647</v>
      </c>
      <c r="F442" s="57"/>
      <c r="G442" s="57"/>
      <c r="I442" s="27"/>
      <c r="J442" s="27"/>
    </row>
    <row r="443" spans="1:10" ht="15">
      <c r="A443" s="24" t="s">
        <v>510</v>
      </c>
      <c r="B443" s="24" t="s">
        <v>759</v>
      </c>
      <c r="C443" s="24" t="s">
        <v>33</v>
      </c>
      <c r="D443" s="27">
        <v>40</v>
      </c>
      <c r="E443" s="24" t="s">
        <v>647</v>
      </c>
      <c r="F443" s="57"/>
      <c r="G443" s="57"/>
      <c r="I443" s="27"/>
      <c r="J443" s="27"/>
    </row>
    <row r="444" spans="1:10" ht="15">
      <c r="A444" s="24" t="s">
        <v>523</v>
      </c>
      <c r="B444" s="24" t="s">
        <v>760</v>
      </c>
      <c r="C444" s="24" t="s">
        <v>33</v>
      </c>
      <c r="D444" s="27">
        <v>30</v>
      </c>
      <c r="E444" s="24" t="s">
        <v>647</v>
      </c>
      <c r="F444" s="57"/>
      <c r="G444" s="57"/>
      <c r="I444" s="27"/>
      <c r="J444" s="27"/>
    </row>
    <row r="445" spans="1:10" ht="15">
      <c r="A445" s="24" t="s">
        <v>558</v>
      </c>
      <c r="B445" s="24" t="s">
        <v>761</v>
      </c>
      <c r="C445" s="24" t="s">
        <v>33</v>
      </c>
      <c r="D445" s="27">
        <v>155</v>
      </c>
      <c r="E445" s="24" t="s">
        <v>647</v>
      </c>
      <c r="F445" s="57"/>
      <c r="G445" s="57"/>
      <c r="I445" s="27"/>
      <c r="J445" s="27"/>
    </row>
    <row r="446" spans="1:10" ht="15">
      <c r="A446" s="24" t="s">
        <v>559</v>
      </c>
      <c r="B446" s="24" t="s">
        <v>762</v>
      </c>
      <c r="C446" s="24" t="s">
        <v>33</v>
      </c>
      <c r="D446" s="27">
        <v>200</v>
      </c>
      <c r="E446" s="24" t="s">
        <v>647</v>
      </c>
      <c r="F446" s="57"/>
      <c r="G446" s="57"/>
      <c r="I446" s="27"/>
      <c r="J446" s="27"/>
    </row>
    <row r="447" spans="1:10" ht="15">
      <c r="A447" s="24" t="s">
        <v>560</v>
      </c>
      <c r="B447" s="24" t="s">
        <v>763</v>
      </c>
      <c r="C447" s="24" t="s">
        <v>33</v>
      </c>
      <c r="D447" s="27">
        <v>100</v>
      </c>
      <c r="E447" s="24" t="s">
        <v>647</v>
      </c>
      <c r="F447" s="57"/>
      <c r="G447" s="57"/>
      <c r="I447" s="27"/>
      <c r="J447" s="27"/>
    </row>
    <row r="448" spans="1:10" ht="15">
      <c r="A448" s="24" t="s">
        <v>561</v>
      </c>
      <c r="B448" s="24" t="s">
        <v>764</v>
      </c>
      <c r="C448" s="24" t="s">
        <v>33</v>
      </c>
      <c r="D448" s="27">
        <v>100</v>
      </c>
      <c r="E448" s="24" t="s">
        <v>647</v>
      </c>
      <c r="F448" s="57"/>
      <c r="G448" s="57"/>
      <c r="I448" s="27"/>
      <c r="J448" s="27"/>
    </row>
    <row r="449" spans="1:10" ht="15">
      <c r="A449" s="24" t="s">
        <v>562</v>
      </c>
      <c r="B449" s="24" t="s">
        <v>765</v>
      </c>
      <c r="C449" s="24" t="s">
        <v>33</v>
      </c>
      <c r="D449" s="27">
        <v>50</v>
      </c>
      <c r="E449" s="24" t="s">
        <v>647</v>
      </c>
      <c r="F449" s="57"/>
      <c r="G449" s="57"/>
      <c r="I449" s="27"/>
      <c r="J449" s="27"/>
    </row>
    <row r="450" spans="1:10" ht="15">
      <c r="A450" s="24" t="s">
        <v>563</v>
      </c>
      <c r="B450" s="24" t="s">
        <v>766</v>
      </c>
      <c r="C450" s="24" t="s">
        <v>33</v>
      </c>
      <c r="D450" s="27">
        <v>51</v>
      </c>
      <c r="E450" s="24" t="s">
        <v>647</v>
      </c>
      <c r="F450" s="57"/>
      <c r="G450" s="57"/>
      <c r="I450" s="27"/>
      <c r="J450" s="27"/>
    </row>
    <row r="451" spans="1:10" ht="15">
      <c r="A451" s="24" t="s">
        <v>564</v>
      </c>
      <c r="B451" s="24" t="s">
        <v>767</v>
      </c>
      <c r="C451" s="24" t="s">
        <v>33</v>
      </c>
      <c r="D451" s="27">
        <v>26</v>
      </c>
      <c r="E451" s="24" t="s">
        <v>647</v>
      </c>
      <c r="F451" s="57"/>
      <c r="G451" s="57"/>
      <c r="I451" s="27"/>
      <c r="J451" s="27"/>
    </row>
    <row r="452" spans="1:10" ht="15">
      <c r="A452" s="24" t="s">
        <v>565</v>
      </c>
      <c r="B452" s="24" t="s">
        <v>768</v>
      </c>
      <c r="C452" s="24" t="s">
        <v>33</v>
      </c>
      <c r="D452" s="27">
        <v>24</v>
      </c>
      <c r="E452" s="24" t="s">
        <v>647</v>
      </c>
      <c r="F452" s="57"/>
      <c r="G452" s="57"/>
      <c r="I452" s="27"/>
      <c r="J452" s="27"/>
    </row>
    <row r="453" spans="1:10" ht="15">
      <c r="A453" s="24" t="s">
        <v>592</v>
      </c>
      <c r="B453" s="24" t="s">
        <v>769</v>
      </c>
      <c r="C453" s="24" t="s">
        <v>33</v>
      </c>
      <c r="D453" s="27">
        <v>124</v>
      </c>
      <c r="E453" s="24" t="s">
        <v>647</v>
      </c>
      <c r="F453" s="57"/>
      <c r="G453" s="57"/>
      <c r="I453" s="27"/>
      <c r="J453" s="27"/>
    </row>
    <row r="454" spans="1:10" ht="15">
      <c r="A454" s="24" t="s">
        <v>593</v>
      </c>
      <c r="B454" s="24" t="s">
        <v>770</v>
      </c>
      <c r="C454" s="24" t="s">
        <v>33</v>
      </c>
      <c r="D454" s="27">
        <v>90</v>
      </c>
      <c r="E454" s="24" t="s">
        <v>647</v>
      </c>
      <c r="F454" s="57"/>
      <c r="G454" s="57"/>
      <c r="I454" s="27"/>
      <c r="J454" s="27"/>
    </row>
    <row r="455" spans="1:10" ht="15">
      <c r="A455" s="24" t="s">
        <v>700</v>
      </c>
      <c r="B455" s="24" t="s">
        <v>684</v>
      </c>
      <c r="C455" s="24" t="s">
        <v>33</v>
      </c>
      <c r="D455" s="27">
        <v>30</v>
      </c>
      <c r="E455" s="24" t="s">
        <v>647</v>
      </c>
      <c r="F455" s="57"/>
      <c r="G455" s="57"/>
      <c r="I455" s="27"/>
      <c r="J455" s="27"/>
    </row>
    <row r="456" spans="1:10" ht="15">
      <c r="A456" s="24" t="s">
        <v>518</v>
      </c>
      <c r="B456" s="24" t="s">
        <v>771</v>
      </c>
      <c r="C456" s="24" t="s">
        <v>33</v>
      </c>
      <c r="D456" s="27">
        <v>150</v>
      </c>
      <c r="E456" s="24" t="s">
        <v>647</v>
      </c>
      <c r="F456" s="57"/>
      <c r="G456" s="57"/>
      <c r="I456" s="27"/>
      <c r="J456" s="27"/>
    </row>
    <row r="457" spans="1:10" ht="15">
      <c r="A457" s="24" t="s">
        <v>566</v>
      </c>
      <c r="B457" s="24" t="s">
        <v>772</v>
      </c>
      <c r="C457" s="24" t="s">
        <v>33</v>
      </c>
      <c r="D457" s="27">
        <v>153</v>
      </c>
      <c r="E457" s="24" t="s">
        <v>647</v>
      </c>
      <c r="F457" s="57"/>
      <c r="G457" s="57"/>
      <c r="I457" s="27"/>
      <c r="J457" s="27"/>
    </row>
    <row r="458" spans="1:10" ht="15">
      <c r="A458" s="24" t="s">
        <v>567</v>
      </c>
      <c r="B458" s="24" t="s">
        <v>773</v>
      </c>
      <c r="C458" s="24" t="s">
        <v>33</v>
      </c>
      <c r="D458" s="27">
        <v>60</v>
      </c>
      <c r="E458" s="24" t="s">
        <v>647</v>
      </c>
      <c r="F458" s="57"/>
      <c r="G458" s="57"/>
      <c r="I458" s="27"/>
      <c r="J458" s="27"/>
    </row>
    <row r="459" spans="1:10" ht="15">
      <c r="A459" s="24" t="s">
        <v>569</v>
      </c>
      <c r="B459" s="24" t="s">
        <v>775</v>
      </c>
      <c r="C459" s="24" t="s">
        <v>33</v>
      </c>
      <c r="D459" s="27">
        <v>143</v>
      </c>
      <c r="E459" s="24" t="s">
        <v>647</v>
      </c>
      <c r="F459" s="57"/>
      <c r="G459" s="57"/>
      <c r="I459" s="27"/>
      <c r="J459" s="27"/>
    </row>
    <row r="460" spans="1:10" ht="15">
      <c r="A460" s="24" t="s">
        <v>570</v>
      </c>
      <c r="B460" s="24" t="s">
        <v>776</v>
      </c>
      <c r="C460" s="24" t="s">
        <v>33</v>
      </c>
      <c r="D460" s="27">
        <v>116</v>
      </c>
      <c r="E460" s="24" t="s">
        <v>647</v>
      </c>
      <c r="F460" s="57"/>
      <c r="G460" s="57"/>
      <c r="I460" s="27"/>
      <c r="J460" s="27"/>
    </row>
    <row r="461" spans="1:10" ht="15">
      <c r="A461" s="24" t="s">
        <v>571</v>
      </c>
      <c r="B461" s="24" t="s">
        <v>777</v>
      </c>
      <c r="C461" s="24" t="s">
        <v>33</v>
      </c>
      <c r="D461" s="27">
        <v>200</v>
      </c>
      <c r="E461" s="24" t="s">
        <v>647</v>
      </c>
      <c r="F461" s="57"/>
      <c r="G461" s="57"/>
      <c r="I461" s="27"/>
      <c r="J461" s="27"/>
    </row>
    <row r="462" spans="1:10" ht="15">
      <c r="A462" s="24" t="s">
        <v>575</v>
      </c>
      <c r="B462" s="24" t="s">
        <v>779</v>
      </c>
      <c r="C462" s="24" t="s">
        <v>33</v>
      </c>
      <c r="D462" s="27">
        <v>249</v>
      </c>
      <c r="E462" s="24" t="s">
        <v>647</v>
      </c>
      <c r="F462" s="57"/>
      <c r="G462" s="57"/>
      <c r="I462" s="27"/>
      <c r="J462" s="27"/>
    </row>
    <row r="463" spans="1:10" ht="15">
      <c r="A463" s="24" t="s">
        <v>512</v>
      </c>
      <c r="B463" s="24" t="s">
        <v>780</v>
      </c>
      <c r="C463" s="24" t="s">
        <v>33</v>
      </c>
      <c r="D463" s="27">
        <v>84</v>
      </c>
      <c r="E463" s="24" t="s">
        <v>647</v>
      </c>
      <c r="F463" s="57"/>
      <c r="G463" s="57"/>
      <c r="I463" s="27"/>
      <c r="J463" s="27"/>
    </row>
    <row r="464" spans="1:10" ht="15">
      <c r="A464" s="24" t="s">
        <v>698</v>
      </c>
      <c r="B464" s="24" t="s">
        <v>683</v>
      </c>
      <c r="C464" s="24" t="s">
        <v>33</v>
      </c>
      <c r="D464" s="27">
        <v>150</v>
      </c>
      <c r="E464" s="24" t="s">
        <v>647</v>
      </c>
      <c r="F464" s="57"/>
      <c r="G464" s="57"/>
      <c r="I464" s="27"/>
      <c r="J464" s="27"/>
    </row>
    <row r="465" spans="1:10" ht="15">
      <c r="A465" s="24" t="s">
        <v>576</v>
      </c>
      <c r="B465" s="24" t="s">
        <v>781</v>
      </c>
      <c r="C465" s="24" t="s">
        <v>33</v>
      </c>
      <c r="D465" s="27">
        <v>34</v>
      </c>
      <c r="E465" s="24" t="s">
        <v>647</v>
      </c>
      <c r="F465" s="57"/>
      <c r="G465" s="57"/>
      <c r="I465" s="27"/>
      <c r="J465" s="27"/>
    </row>
    <row r="466" spans="1:10" ht="15">
      <c r="A466" s="24" t="s">
        <v>588</v>
      </c>
      <c r="B466" s="24" t="s">
        <v>782</v>
      </c>
      <c r="C466" s="24" t="s">
        <v>33</v>
      </c>
      <c r="D466" s="27">
        <v>101</v>
      </c>
      <c r="E466" s="24" t="s">
        <v>647</v>
      </c>
      <c r="F466" s="57"/>
      <c r="G466" s="57"/>
      <c r="I466" s="27"/>
      <c r="J466" s="27"/>
    </row>
    <row r="467" spans="1:10" ht="15">
      <c r="A467" s="24" t="s">
        <v>521</v>
      </c>
      <c r="B467" s="24" t="s">
        <v>783</v>
      </c>
      <c r="C467" s="24" t="s">
        <v>33</v>
      </c>
      <c r="D467" s="27">
        <v>74</v>
      </c>
      <c r="E467" s="24" t="s">
        <v>647</v>
      </c>
      <c r="F467" s="57"/>
      <c r="G467" s="57"/>
      <c r="I467" s="27"/>
      <c r="J467" s="27"/>
    </row>
    <row r="468" spans="1:10" ht="15">
      <c r="A468" s="24" t="s">
        <v>516</v>
      </c>
      <c r="B468" s="24" t="s">
        <v>784</v>
      </c>
      <c r="C468" s="24" t="s">
        <v>33</v>
      </c>
      <c r="D468" s="27">
        <v>124</v>
      </c>
      <c r="E468" s="24" t="s">
        <v>647</v>
      </c>
      <c r="F468" s="57"/>
      <c r="G468" s="57"/>
      <c r="I468" s="27"/>
      <c r="J468" s="27"/>
    </row>
    <row r="469" spans="1:10" ht="15">
      <c r="A469" s="24" t="s">
        <v>509</v>
      </c>
      <c r="B469" s="24" t="s">
        <v>785</v>
      </c>
      <c r="C469" s="24" t="s">
        <v>33</v>
      </c>
      <c r="D469" s="27">
        <v>98</v>
      </c>
      <c r="E469" s="24" t="s">
        <v>647</v>
      </c>
      <c r="F469" s="57"/>
      <c r="G469" s="57"/>
      <c r="I469" s="27"/>
      <c r="J469" s="27"/>
    </row>
    <row r="470" spans="1:10" ht="15">
      <c r="A470" s="24" t="s">
        <v>511</v>
      </c>
      <c r="B470" s="24" t="s">
        <v>786</v>
      </c>
      <c r="C470" s="24" t="s">
        <v>33</v>
      </c>
      <c r="D470" s="27">
        <v>16</v>
      </c>
      <c r="E470" s="24" t="s">
        <v>647</v>
      </c>
      <c r="F470" s="57"/>
      <c r="G470" s="57"/>
      <c r="I470" s="27"/>
      <c r="J470" s="27"/>
    </row>
    <row r="471" spans="1:10" ht="15">
      <c r="A471" s="24" t="s">
        <v>577</v>
      </c>
      <c r="B471" s="24" t="s">
        <v>787</v>
      </c>
      <c r="C471" s="24" t="s">
        <v>33</v>
      </c>
      <c r="D471" s="27">
        <v>29.5</v>
      </c>
      <c r="E471" s="24" t="s">
        <v>647</v>
      </c>
      <c r="F471" s="57"/>
      <c r="G471" s="57"/>
      <c r="I471" s="27"/>
      <c r="J471" s="27"/>
    </row>
    <row r="472" spans="1:10" ht="15">
      <c r="A472" s="24" t="s">
        <v>578</v>
      </c>
      <c r="B472" s="24" t="s">
        <v>787</v>
      </c>
      <c r="C472" s="24" t="s">
        <v>33</v>
      </c>
      <c r="D472" s="27">
        <v>100.5</v>
      </c>
      <c r="E472" s="24" t="s">
        <v>647</v>
      </c>
      <c r="F472" s="57"/>
      <c r="G472" s="57"/>
      <c r="I472" s="27"/>
      <c r="J472" s="27"/>
    </row>
    <row r="473" spans="1:10" ht="15">
      <c r="A473" s="24" t="s">
        <v>581</v>
      </c>
      <c r="B473" s="24" t="s">
        <v>788</v>
      </c>
      <c r="C473" s="24" t="s">
        <v>33</v>
      </c>
      <c r="D473" s="27">
        <v>118</v>
      </c>
      <c r="E473" s="24" t="s">
        <v>647</v>
      </c>
      <c r="F473" s="57"/>
      <c r="G473" s="57"/>
      <c r="I473" s="27"/>
      <c r="J473" s="27"/>
    </row>
    <row r="474" spans="1:10" ht="15">
      <c r="A474" s="24" t="s">
        <v>580</v>
      </c>
      <c r="B474" s="24" t="s">
        <v>789</v>
      </c>
      <c r="C474" s="24" t="s">
        <v>33</v>
      </c>
      <c r="D474" s="27">
        <v>104</v>
      </c>
      <c r="E474" s="24" t="s">
        <v>647</v>
      </c>
      <c r="F474" s="57"/>
      <c r="G474" s="57"/>
      <c r="I474" s="27"/>
      <c r="J474" s="27"/>
    </row>
    <row r="475" spans="1:10" ht="15">
      <c r="A475" s="24" t="s">
        <v>579</v>
      </c>
      <c r="B475" s="24" t="s">
        <v>790</v>
      </c>
      <c r="C475" s="24" t="s">
        <v>33</v>
      </c>
      <c r="D475" s="27">
        <v>79</v>
      </c>
      <c r="E475" s="24" t="s">
        <v>647</v>
      </c>
      <c r="F475" s="57"/>
      <c r="G475" s="57"/>
      <c r="I475" s="27"/>
      <c r="J475" s="27"/>
    </row>
    <row r="476" spans="1:10" ht="15">
      <c r="A476" s="24" t="s">
        <v>508</v>
      </c>
      <c r="B476" s="24" t="s">
        <v>791</v>
      </c>
      <c r="C476" s="24" t="s">
        <v>33</v>
      </c>
      <c r="D476" s="27">
        <v>37</v>
      </c>
      <c r="E476" s="24" t="s">
        <v>647</v>
      </c>
      <c r="F476" s="57"/>
      <c r="G476" s="57"/>
      <c r="I476" s="27"/>
      <c r="J476" s="27"/>
    </row>
    <row r="477" spans="1:10" ht="15">
      <c r="A477" s="24" t="s">
        <v>584</v>
      </c>
      <c r="B477" s="24" t="s">
        <v>794</v>
      </c>
      <c r="C477" s="24" t="s">
        <v>33</v>
      </c>
      <c r="D477" s="27">
        <v>209</v>
      </c>
      <c r="E477" s="24" t="s">
        <v>647</v>
      </c>
      <c r="F477" s="57"/>
      <c r="G477" s="57"/>
      <c r="I477" s="27"/>
      <c r="J477" s="27"/>
    </row>
    <row r="478" spans="1:10" ht="15">
      <c r="A478" s="24" t="s">
        <v>585</v>
      </c>
      <c r="B478" s="24" t="s">
        <v>795</v>
      </c>
      <c r="C478" s="24" t="s">
        <v>33</v>
      </c>
      <c r="D478" s="27">
        <v>151</v>
      </c>
      <c r="E478" s="24" t="s">
        <v>647</v>
      </c>
      <c r="F478" s="57"/>
      <c r="G478" s="57"/>
      <c r="I478" s="27"/>
      <c r="J478" s="27"/>
    </row>
    <row r="479" spans="1:10" ht="15">
      <c r="A479" s="24" t="s">
        <v>533</v>
      </c>
      <c r="B479" s="24" t="s">
        <v>803</v>
      </c>
      <c r="C479" s="24" t="s">
        <v>33</v>
      </c>
      <c r="D479" s="27">
        <v>118</v>
      </c>
      <c r="E479" s="24" t="s">
        <v>647</v>
      </c>
      <c r="F479" s="57"/>
      <c r="G479" s="57"/>
      <c r="I479" s="27"/>
      <c r="J479" s="27"/>
    </row>
    <row r="480" spans="1:10" ht="15">
      <c r="A480" s="24" t="s">
        <v>534</v>
      </c>
      <c r="B480" s="24" t="s">
        <v>803</v>
      </c>
      <c r="C480" s="24" t="s">
        <v>33</v>
      </c>
      <c r="D480" s="27">
        <v>108</v>
      </c>
      <c r="E480" s="24" t="s">
        <v>647</v>
      </c>
      <c r="F480" s="57"/>
      <c r="G480" s="57"/>
      <c r="I480" s="27"/>
      <c r="J480" s="27"/>
    </row>
    <row r="481" spans="1:10" ht="15">
      <c r="A481" s="24" t="s">
        <v>520</v>
      </c>
      <c r="B481" s="24" t="s">
        <v>796</v>
      </c>
      <c r="C481" s="24" t="s">
        <v>33</v>
      </c>
      <c r="D481" s="27">
        <v>170</v>
      </c>
      <c r="E481" s="24" t="s">
        <v>647</v>
      </c>
      <c r="F481" s="57"/>
      <c r="G481" s="57"/>
      <c r="I481" s="27"/>
      <c r="J481" s="27"/>
    </row>
    <row r="482" spans="1:10" ht="15">
      <c r="A482" s="24" t="s">
        <v>537</v>
      </c>
      <c r="B482" s="24" t="s">
        <v>797</v>
      </c>
      <c r="C482" s="24" t="s">
        <v>33</v>
      </c>
      <c r="D482" s="27">
        <v>57</v>
      </c>
      <c r="E482" s="24" t="s">
        <v>647</v>
      </c>
      <c r="F482" s="57"/>
      <c r="G482" s="57"/>
      <c r="I482" s="27"/>
      <c r="J482" s="27"/>
    </row>
    <row r="483" spans="1:10" ht="15">
      <c r="A483" s="24" t="s">
        <v>540</v>
      </c>
      <c r="B483" s="24" t="s">
        <v>798</v>
      </c>
      <c r="C483" s="24" t="s">
        <v>33</v>
      </c>
      <c r="D483" s="27">
        <v>113</v>
      </c>
      <c r="E483" s="24" t="s">
        <v>647</v>
      </c>
      <c r="F483" s="57"/>
      <c r="G483" s="57"/>
      <c r="I483" s="27"/>
      <c r="J483" s="27"/>
    </row>
    <row r="484" spans="1:10" ht="15">
      <c r="A484" s="24" t="s">
        <v>524</v>
      </c>
      <c r="B484" s="24" t="s">
        <v>799</v>
      </c>
      <c r="C484" s="24" t="s">
        <v>33</v>
      </c>
      <c r="D484" s="27">
        <v>83</v>
      </c>
      <c r="E484" s="24" t="s">
        <v>647</v>
      </c>
      <c r="F484" s="57"/>
      <c r="G484" s="57"/>
      <c r="I484" s="27"/>
      <c r="J484" s="27"/>
    </row>
    <row r="485" spans="1:10" ht="15">
      <c r="A485" s="24" t="s">
        <v>525</v>
      </c>
      <c r="B485" s="24" t="s">
        <v>800</v>
      </c>
      <c r="C485" s="24" t="s">
        <v>33</v>
      </c>
      <c r="D485" s="27">
        <v>77</v>
      </c>
      <c r="E485" s="24" t="s">
        <v>647</v>
      </c>
      <c r="F485" s="57"/>
      <c r="G485" s="57"/>
      <c r="I485" s="27"/>
      <c r="J485" s="27"/>
    </row>
    <row r="486" spans="1:10" ht="15">
      <c r="A486" s="24" t="s">
        <v>553</v>
      </c>
      <c r="B486" s="24" t="s">
        <v>735</v>
      </c>
      <c r="C486" s="24" t="s">
        <v>33</v>
      </c>
      <c r="D486" s="27">
        <v>200</v>
      </c>
      <c r="E486" s="24" t="s">
        <v>713</v>
      </c>
      <c r="F486" s="57"/>
      <c r="G486" s="57"/>
      <c r="I486" s="27"/>
      <c r="J486" s="27"/>
    </row>
    <row r="487" spans="1:10" ht="15">
      <c r="A487" s="24" t="s">
        <v>648</v>
      </c>
      <c r="B487" s="24" t="s">
        <v>801</v>
      </c>
      <c r="C487" s="24" t="s">
        <v>33</v>
      </c>
      <c r="D487" s="27">
        <v>9</v>
      </c>
      <c r="E487" s="24" t="s">
        <v>713</v>
      </c>
      <c r="F487" s="57"/>
      <c r="G487" s="57"/>
      <c r="I487" s="27"/>
      <c r="J487" s="27"/>
    </row>
    <row r="488" spans="1:10" ht="15">
      <c r="A488" s="24" t="s">
        <v>568</v>
      </c>
      <c r="B488" s="24" t="s">
        <v>774</v>
      </c>
      <c r="C488" s="24" t="s">
        <v>33</v>
      </c>
      <c r="D488" s="27">
        <v>180</v>
      </c>
      <c r="E488" s="24" t="s">
        <v>713</v>
      </c>
      <c r="F488" s="57"/>
      <c r="G488" s="57"/>
      <c r="I488" s="27"/>
      <c r="J488" s="27"/>
    </row>
    <row r="489" spans="1:10" ht="15">
      <c r="A489" s="24" t="s">
        <v>572</v>
      </c>
      <c r="B489" s="24" t="s">
        <v>778</v>
      </c>
      <c r="C489" s="24" t="s">
        <v>33</v>
      </c>
      <c r="D489" s="27">
        <v>161</v>
      </c>
      <c r="E489" s="24" t="s">
        <v>713</v>
      </c>
      <c r="F489" s="57"/>
      <c r="G489" s="57"/>
      <c r="I489" s="27"/>
      <c r="J489" s="27"/>
    </row>
    <row r="490" spans="1:10" ht="15">
      <c r="A490" s="24" t="s">
        <v>573</v>
      </c>
      <c r="B490" s="24" t="s">
        <v>778</v>
      </c>
      <c r="C490" s="24" t="s">
        <v>33</v>
      </c>
      <c r="D490" s="27">
        <v>142</v>
      </c>
      <c r="E490" s="24" t="s">
        <v>713</v>
      </c>
      <c r="F490" s="57"/>
      <c r="G490" s="57"/>
      <c r="I490" s="27"/>
      <c r="J490" s="27"/>
    </row>
    <row r="491" spans="1:10" ht="15">
      <c r="A491" s="24" t="s">
        <v>574</v>
      </c>
      <c r="B491" s="23" t="s">
        <v>778</v>
      </c>
      <c r="C491" s="24" t="s">
        <v>33</v>
      </c>
      <c r="D491" s="27">
        <v>101</v>
      </c>
      <c r="E491" s="24" t="s">
        <v>713</v>
      </c>
      <c r="F491" s="57"/>
      <c r="G491" s="57"/>
      <c r="I491" s="27"/>
      <c r="J491" s="27"/>
    </row>
    <row r="492" spans="1:10" ht="15">
      <c r="A492" s="24" t="s">
        <v>32</v>
      </c>
      <c r="B492" s="24" t="s">
        <v>804</v>
      </c>
      <c r="C492" s="24" t="s">
        <v>33</v>
      </c>
      <c r="D492" s="27">
        <v>103</v>
      </c>
      <c r="E492" s="24" t="s">
        <v>713</v>
      </c>
      <c r="F492" s="57"/>
      <c r="G492" s="57"/>
      <c r="I492" s="27"/>
      <c r="J492" s="27"/>
    </row>
    <row r="493" spans="1:10" ht="15">
      <c r="A493" s="24" t="s">
        <v>34</v>
      </c>
      <c r="B493" s="24" t="s">
        <v>804</v>
      </c>
      <c r="C493" s="24" t="s">
        <v>33</v>
      </c>
      <c r="D493" s="27">
        <v>103</v>
      </c>
      <c r="E493" s="24" t="s">
        <v>713</v>
      </c>
      <c r="F493" s="57"/>
      <c r="G493" s="57"/>
      <c r="I493" s="27"/>
      <c r="J493" s="27"/>
    </row>
    <row r="494" spans="1:10" ht="15">
      <c r="A494" s="24" t="s">
        <v>582</v>
      </c>
      <c r="B494" s="24" t="s">
        <v>792</v>
      </c>
      <c r="C494" s="24" t="s">
        <v>33</v>
      </c>
      <c r="D494" s="27">
        <v>142</v>
      </c>
      <c r="E494" s="24" t="s">
        <v>713</v>
      </c>
      <c r="F494" s="57"/>
      <c r="G494" s="57"/>
      <c r="I494" s="27"/>
      <c r="J494" s="27"/>
    </row>
    <row r="495" spans="1:10" ht="15">
      <c r="A495" s="24" t="s">
        <v>583</v>
      </c>
      <c r="B495" s="24" t="s">
        <v>793</v>
      </c>
      <c r="C495" s="24" t="s">
        <v>33</v>
      </c>
      <c r="D495" s="27">
        <v>142</v>
      </c>
      <c r="E495" s="24" t="s">
        <v>713</v>
      </c>
      <c r="F495" s="57"/>
      <c r="G495" s="57"/>
      <c r="I495" s="27"/>
      <c r="J495" s="27"/>
    </row>
    <row r="496" spans="1:10" ht="15">
      <c r="A496" s="24"/>
      <c r="B496" s="6" t="s">
        <v>656</v>
      </c>
      <c r="C496" s="24"/>
      <c r="D496" s="45">
        <f>SUM(D400:D495)</f>
        <v>10569.5</v>
      </c>
      <c r="E496" s="24"/>
      <c r="F496" s="45"/>
      <c r="G496" s="45"/>
      <c r="I496" s="27"/>
      <c r="J496" s="27"/>
    </row>
    <row r="497" spans="1:10" ht="15">
      <c r="A497" s="56" t="s">
        <v>696</v>
      </c>
      <c r="B497" s="24" t="s">
        <v>692</v>
      </c>
      <c r="C497" s="24" t="s">
        <v>33</v>
      </c>
      <c r="D497" s="27">
        <v>9</v>
      </c>
      <c r="E497" s="24" t="s">
        <v>643</v>
      </c>
      <c r="F497" s="57"/>
      <c r="G497" s="57"/>
      <c r="I497" s="27"/>
      <c r="J497" s="27"/>
    </row>
    <row r="498" spans="1:10" ht="15">
      <c r="A498" s="24" t="s">
        <v>697</v>
      </c>
      <c r="B498" s="24" t="s">
        <v>693</v>
      </c>
      <c r="C498" s="24" t="s">
        <v>33</v>
      </c>
      <c r="D498" s="27">
        <v>126.4</v>
      </c>
      <c r="E498" s="24" t="s">
        <v>643</v>
      </c>
      <c r="F498" s="57"/>
      <c r="G498" s="57"/>
      <c r="I498" s="27"/>
      <c r="J498" s="27"/>
    </row>
    <row r="499" spans="1:10" ht="15">
      <c r="A499" s="24" t="s">
        <v>701</v>
      </c>
      <c r="B499" s="24" t="s">
        <v>694</v>
      </c>
      <c r="C499" s="24" t="s">
        <v>33</v>
      </c>
      <c r="D499" s="27">
        <v>201.6</v>
      </c>
      <c r="E499" s="24" t="s">
        <v>715</v>
      </c>
      <c r="F499" s="57"/>
      <c r="G499" s="57"/>
      <c r="I499" s="27"/>
      <c r="J499" s="27"/>
    </row>
    <row r="500" spans="1:10" ht="15">
      <c r="A500" s="24" t="s">
        <v>702</v>
      </c>
      <c r="B500" s="24" t="s">
        <v>695</v>
      </c>
      <c r="C500" s="24" t="s">
        <v>33</v>
      </c>
      <c r="D500" s="27">
        <v>200.1</v>
      </c>
      <c r="E500" s="24" t="s">
        <v>715</v>
      </c>
      <c r="F500" s="57"/>
      <c r="G500" s="57"/>
      <c r="I500" s="27"/>
      <c r="J500" s="27"/>
    </row>
    <row r="501" spans="1:10" ht="15">
      <c r="A501" s="24"/>
      <c r="B501" s="6" t="s">
        <v>689</v>
      </c>
      <c r="C501" s="24"/>
      <c r="D501" s="45">
        <f>SUM(D497:D500)</f>
        <v>537.1</v>
      </c>
      <c r="E501" s="24"/>
      <c r="F501" s="45"/>
      <c r="G501" s="45"/>
      <c r="I501" s="27"/>
      <c r="J501" s="27"/>
    </row>
    <row r="502" spans="2:10" s="24" customFormat="1" ht="15">
      <c r="B502" s="6"/>
      <c r="D502" s="45"/>
      <c r="F502" s="45"/>
      <c r="G502" s="45"/>
      <c r="I502" s="27"/>
      <c r="J502" s="27"/>
    </row>
    <row r="503" spans="2:10" s="24" customFormat="1" ht="15">
      <c r="B503" s="6"/>
      <c r="D503" s="45"/>
      <c r="E503" s="24" t="s">
        <v>716</v>
      </c>
      <c r="F503" s="45"/>
      <c r="G503" s="45"/>
      <c r="I503" s="27"/>
      <c r="J503" s="27"/>
    </row>
    <row r="504" spans="2:10" s="24" customFormat="1" ht="15">
      <c r="B504" s="6"/>
      <c r="D504" s="45"/>
      <c r="F504" s="45"/>
      <c r="G504" s="45"/>
      <c r="I504" s="27"/>
      <c r="J504" s="27"/>
    </row>
    <row r="505" spans="1:10" ht="15">
      <c r="A505" s="24"/>
      <c r="B505" s="24"/>
      <c r="C505" s="24"/>
      <c r="D505" s="27"/>
      <c r="F505" s="24"/>
      <c r="G505" s="24"/>
      <c r="I505" s="27"/>
      <c r="J505" s="27"/>
    </row>
    <row r="506" spans="1:10" ht="15">
      <c r="A506" s="24"/>
      <c r="B506" s="24"/>
      <c r="C506" s="24"/>
      <c r="D506" s="27"/>
      <c r="E506" s="24"/>
      <c r="F506" s="24"/>
      <c r="G506" s="24"/>
      <c r="I506" s="27"/>
      <c r="J506" s="27"/>
    </row>
    <row r="507" spans="1:9" ht="15">
      <c r="A507" s="24"/>
      <c r="B507" s="24"/>
      <c r="C507" s="24"/>
      <c r="D507" s="27"/>
      <c r="F507" s="24"/>
      <c r="G507" s="24"/>
      <c r="I507" s="27"/>
    </row>
    <row r="508" spans="1:9" ht="15">
      <c r="A508" s="24"/>
      <c r="B508" s="24"/>
      <c r="C508" s="24"/>
      <c r="D508" s="27"/>
      <c r="E508" s="24"/>
      <c r="F508" s="24"/>
      <c r="G508" s="24"/>
      <c r="I508" s="27"/>
    </row>
    <row r="509" spans="1:9" ht="15">
      <c r="A509" s="24"/>
      <c r="B509" s="24"/>
      <c r="C509" s="24"/>
      <c r="D509" s="27"/>
      <c r="E509" s="24"/>
      <c r="F509" s="24"/>
      <c r="G509" s="24"/>
      <c r="I509" s="27"/>
    </row>
    <row r="510" spans="1:9" ht="15">
      <c r="A510" s="24"/>
      <c r="B510" s="24"/>
      <c r="C510" s="24"/>
      <c r="D510" s="27"/>
      <c r="E510" s="24"/>
      <c r="F510" s="24"/>
      <c r="G510" s="24"/>
      <c r="I510" s="27"/>
    </row>
    <row r="511" spans="1:9" ht="15">
      <c r="A511" s="24"/>
      <c r="B511" s="24"/>
      <c r="C511" s="24"/>
      <c r="D511" s="27"/>
      <c r="E511" s="24"/>
      <c r="F511" s="24"/>
      <c r="G511" s="24"/>
      <c r="I511" s="27"/>
    </row>
    <row r="512" spans="1:9" ht="15">
      <c r="A512" s="24"/>
      <c r="B512" s="24"/>
      <c r="C512" s="24"/>
      <c r="D512" s="27"/>
      <c r="E512" s="24"/>
      <c r="F512" s="24"/>
      <c r="G512" s="24"/>
      <c r="I512" s="27"/>
    </row>
    <row r="513" spans="1:9" ht="15">
      <c r="A513" s="24"/>
      <c r="B513" s="24"/>
      <c r="C513" s="24"/>
      <c r="D513" s="27"/>
      <c r="E513" s="24"/>
      <c r="F513" s="24"/>
      <c r="G513" s="24"/>
      <c r="I513" s="27"/>
    </row>
    <row r="514" spans="1:9" ht="15">
      <c r="A514" s="24"/>
      <c r="B514" s="24"/>
      <c r="C514" s="24"/>
      <c r="D514" s="27"/>
      <c r="E514" s="24"/>
      <c r="F514" s="24"/>
      <c r="G514" s="24"/>
      <c r="I514" s="27"/>
    </row>
    <row r="515" spans="1:9" ht="15">
      <c r="A515" s="24"/>
      <c r="B515" s="24"/>
      <c r="C515" s="24"/>
      <c r="D515" s="27"/>
      <c r="E515" s="24"/>
      <c r="F515" s="24"/>
      <c r="G515" s="24"/>
      <c r="I515" s="27"/>
    </row>
    <row r="516" spans="1:9" ht="15">
      <c r="A516" s="24"/>
      <c r="B516" s="24"/>
      <c r="C516" s="24"/>
      <c r="D516" s="27"/>
      <c r="E516" s="24"/>
      <c r="F516" s="24"/>
      <c r="G516" s="24"/>
      <c r="I516" s="27"/>
    </row>
    <row r="517" spans="1:9" ht="15">
      <c r="A517" s="24"/>
      <c r="B517" s="24"/>
      <c r="C517" s="24"/>
      <c r="D517" s="27"/>
      <c r="E517" s="24"/>
      <c r="F517" s="24"/>
      <c r="G517" s="24"/>
      <c r="I517" s="27"/>
    </row>
    <row r="518" spans="1:9" ht="15">
      <c r="A518" s="24"/>
      <c r="B518" s="24"/>
      <c r="C518" s="24"/>
      <c r="D518" s="27"/>
      <c r="E518" s="24"/>
      <c r="F518" s="24"/>
      <c r="G518" s="24"/>
      <c r="I518" s="27"/>
    </row>
    <row r="519" spans="1:9" ht="15">
      <c r="A519" s="24"/>
      <c r="B519" s="24"/>
      <c r="C519" s="24"/>
      <c r="D519" s="27"/>
      <c r="E519" s="24"/>
      <c r="F519" s="24"/>
      <c r="G519" s="24"/>
      <c r="I519" s="27"/>
    </row>
    <row r="520" spans="1:9" ht="15">
      <c r="A520" s="24"/>
      <c r="B520" s="24"/>
      <c r="C520" s="24"/>
      <c r="D520" s="27"/>
      <c r="E520" s="24"/>
      <c r="F520" s="24"/>
      <c r="G520" s="24"/>
      <c r="I520" s="27"/>
    </row>
    <row r="521" spans="1:9" ht="15">
      <c r="A521" s="24"/>
      <c r="B521" s="24"/>
      <c r="C521" s="24"/>
      <c r="D521" s="27"/>
      <c r="E521" s="24"/>
      <c r="F521" s="24"/>
      <c r="G521" s="24"/>
      <c r="I521" s="27"/>
    </row>
    <row r="522" spans="1:9" ht="15">
      <c r="A522" s="24"/>
      <c r="B522" s="24"/>
      <c r="C522" s="24"/>
      <c r="D522" s="27"/>
      <c r="E522" s="24"/>
      <c r="F522" s="24"/>
      <c r="G522" s="24"/>
      <c r="I522" s="27"/>
    </row>
    <row r="523" spans="1:9" ht="15">
      <c r="A523" s="24"/>
      <c r="B523" s="24"/>
      <c r="C523" s="24"/>
      <c r="D523" s="27"/>
      <c r="E523" s="24"/>
      <c r="F523" s="24"/>
      <c r="G523" s="24"/>
      <c r="I523" s="27"/>
    </row>
    <row r="524" spans="1:9" ht="15">
      <c r="A524" s="24"/>
      <c r="B524" s="24"/>
      <c r="C524" s="24"/>
      <c r="D524" s="27"/>
      <c r="E524" s="24"/>
      <c r="F524" s="24"/>
      <c r="G524" s="24"/>
      <c r="I524" s="27"/>
    </row>
    <row r="525" spans="1:7" ht="15">
      <c r="A525" s="24"/>
      <c r="B525" s="24"/>
      <c r="C525" s="24"/>
      <c r="D525" s="27"/>
      <c r="E525" s="24"/>
      <c r="F525" s="24"/>
      <c r="G525" s="24"/>
    </row>
    <row r="526" spans="1:7" ht="15">
      <c r="A526" s="24"/>
      <c r="B526" s="24"/>
      <c r="C526" s="24"/>
      <c r="D526" s="27"/>
      <c r="E526" s="24"/>
      <c r="F526" s="24"/>
      <c r="G526" s="24"/>
    </row>
    <row r="527" spans="1:7" ht="15">
      <c r="A527" s="24"/>
      <c r="B527" s="24"/>
      <c r="C527" s="24"/>
      <c r="D527" s="27"/>
      <c r="E527" s="24"/>
      <c r="F527" s="24"/>
      <c r="G527" s="24"/>
    </row>
    <row r="528" spans="1:7" ht="15">
      <c r="A528" s="24"/>
      <c r="B528" s="24"/>
      <c r="C528" s="24"/>
      <c r="D528" s="27"/>
      <c r="E528" s="24"/>
      <c r="F528" s="24"/>
      <c r="G528" s="24"/>
    </row>
    <row r="529" spans="1:7" ht="15">
      <c r="A529" s="24"/>
      <c r="B529" s="24"/>
      <c r="C529" s="24"/>
      <c r="D529" s="27"/>
      <c r="E529" s="24"/>
      <c r="F529" s="24"/>
      <c r="G529" s="24"/>
    </row>
    <row r="530" spans="1:7" ht="15">
      <c r="A530" s="24"/>
      <c r="B530" s="24"/>
      <c r="C530" s="24"/>
      <c r="D530" s="27"/>
      <c r="E530" s="24"/>
      <c r="F530" s="24"/>
      <c r="G530" s="24"/>
    </row>
    <row r="531" spans="1:7" ht="15">
      <c r="A531" s="24"/>
      <c r="B531" s="24"/>
      <c r="C531" s="24"/>
      <c r="D531" s="27"/>
      <c r="E531" s="24"/>
      <c r="F531" s="24"/>
      <c r="G531" s="24"/>
    </row>
    <row r="532" spans="1:7" ht="15">
      <c r="A532" s="24"/>
      <c r="B532" s="24"/>
      <c r="C532" s="24"/>
      <c r="D532" s="27"/>
      <c r="E532" s="24"/>
      <c r="F532" s="24"/>
      <c r="G532" s="24"/>
    </row>
    <row r="533" spans="1:7" ht="15">
      <c r="A533" s="24"/>
      <c r="B533" s="24"/>
      <c r="C533" s="24"/>
      <c r="D533" s="27"/>
      <c r="E533" s="24"/>
      <c r="F533" s="24"/>
      <c r="G533" s="24"/>
    </row>
    <row r="534" spans="1:7" ht="15">
      <c r="A534" s="24"/>
      <c r="B534" s="24"/>
      <c r="C534" s="24"/>
      <c r="D534" s="27"/>
      <c r="E534" s="24"/>
      <c r="F534" s="24"/>
      <c r="G534" s="24"/>
    </row>
    <row r="535" spans="1:7" ht="15">
      <c r="A535" s="24"/>
      <c r="B535" s="24"/>
      <c r="C535" s="24"/>
      <c r="D535" s="27"/>
      <c r="E535" s="24"/>
      <c r="F535" s="24"/>
      <c r="G535" s="24"/>
    </row>
    <row r="536" spans="1:7" ht="15">
      <c r="A536" s="24"/>
      <c r="B536" s="24"/>
      <c r="C536" s="24"/>
      <c r="D536" s="27"/>
      <c r="E536" s="24"/>
      <c r="F536" s="24"/>
      <c r="G536" s="24"/>
    </row>
    <row r="537" spans="1:7" ht="15">
      <c r="A537" s="24"/>
      <c r="B537" s="24"/>
      <c r="C537" s="24"/>
      <c r="D537" s="27"/>
      <c r="E537" s="24"/>
      <c r="F537" s="24"/>
      <c r="G537" s="24"/>
    </row>
    <row r="538" spans="1:7" ht="15">
      <c r="A538" s="24"/>
      <c r="B538" s="24"/>
      <c r="C538" s="24"/>
      <c r="D538" s="27"/>
      <c r="E538" s="24"/>
      <c r="F538" s="24"/>
      <c r="G538" s="24"/>
    </row>
    <row r="539" spans="1:7" ht="15">
      <c r="A539" s="24"/>
      <c r="B539" s="24"/>
      <c r="C539" s="24"/>
      <c r="D539" s="27"/>
      <c r="E539" s="24"/>
      <c r="F539" s="24"/>
      <c r="G539" s="24"/>
    </row>
    <row r="540" spans="1:7" ht="15">
      <c r="A540" s="24"/>
      <c r="B540" s="24"/>
      <c r="C540" s="24"/>
      <c r="D540" s="27"/>
      <c r="E540" s="24"/>
      <c r="F540" s="24"/>
      <c r="G540" s="24"/>
    </row>
    <row r="541" spans="1:7" ht="15">
      <c r="A541" s="24"/>
      <c r="B541" s="24"/>
      <c r="C541" s="24"/>
      <c r="D541" s="27"/>
      <c r="E541" s="24"/>
      <c r="F541" s="24"/>
      <c r="G541" s="24"/>
    </row>
    <row r="542" spans="1:7" ht="15">
      <c r="A542" s="24"/>
      <c r="B542" s="24"/>
      <c r="C542" s="24"/>
      <c r="D542" s="27"/>
      <c r="E542" s="24"/>
      <c r="F542" s="24"/>
      <c r="G542" s="24"/>
    </row>
    <row r="543" spans="1:7" ht="15">
      <c r="A543" s="24"/>
      <c r="B543" s="24"/>
      <c r="C543" s="24"/>
      <c r="D543" s="27"/>
      <c r="E543" s="24"/>
      <c r="F543" s="24"/>
      <c r="G543" s="24"/>
    </row>
    <row r="544" spans="1:7" ht="15">
      <c r="A544" s="24"/>
      <c r="B544" s="24"/>
      <c r="C544" s="24"/>
      <c r="D544" s="27"/>
      <c r="E544" s="24"/>
      <c r="F544" s="24"/>
      <c r="G544" s="24"/>
    </row>
    <row r="545" spans="1:7" ht="15">
      <c r="A545" s="24"/>
      <c r="B545" s="24"/>
      <c r="C545" s="24"/>
      <c r="D545" s="27"/>
      <c r="E545" s="24"/>
      <c r="F545" s="24"/>
      <c r="G545" s="24"/>
    </row>
    <row r="546" spans="1:7" ht="15">
      <c r="A546" s="24"/>
      <c r="B546" s="24"/>
      <c r="C546" s="24"/>
      <c r="D546" s="27"/>
      <c r="E546" s="24"/>
      <c r="F546" s="24"/>
      <c r="G546" s="24"/>
    </row>
    <row r="547" spans="1:7" ht="15">
      <c r="A547" s="24"/>
      <c r="B547" s="24"/>
      <c r="C547" s="24"/>
      <c r="D547" s="27"/>
      <c r="E547" s="24"/>
      <c r="F547" s="24"/>
      <c r="G547" s="24"/>
    </row>
    <row r="548" spans="1:7" ht="15">
      <c r="A548" s="24"/>
      <c r="B548" s="24"/>
      <c r="C548" s="24"/>
      <c r="D548" s="27"/>
      <c r="E548" s="24"/>
      <c r="F548" s="24"/>
      <c r="G548" s="24"/>
    </row>
    <row r="549" spans="1:7" ht="15">
      <c r="A549" s="24"/>
      <c r="B549" s="24"/>
      <c r="C549" s="24"/>
      <c r="D549" s="27"/>
      <c r="E549" s="24"/>
      <c r="F549" s="24"/>
      <c r="G549" s="24"/>
    </row>
    <row r="550" spans="1:7" ht="15">
      <c r="A550" s="24"/>
      <c r="B550" s="24"/>
      <c r="C550" s="24"/>
      <c r="D550" s="27"/>
      <c r="E550" s="24"/>
      <c r="F550" s="24"/>
      <c r="G550" s="24"/>
    </row>
    <row r="551" spans="1:7" ht="15">
      <c r="A551" s="24"/>
      <c r="B551" s="24"/>
      <c r="C551" s="24"/>
      <c r="D551" s="27"/>
      <c r="E551" s="24"/>
      <c r="F551" s="24"/>
      <c r="G551" s="24"/>
    </row>
    <row r="552" spans="1:7" ht="15">
      <c r="A552" s="24"/>
      <c r="B552" s="24"/>
      <c r="C552" s="24"/>
      <c r="D552" s="27"/>
      <c r="E552" s="24"/>
      <c r="F552" s="24"/>
      <c r="G552" s="24"/>
    </row>
    <row r="553" spans="1:7" ht="15">
      <c r="A553" s="24"/>
      <c r="B553" s="24"/>
      <c r="C553" s="24"/>
      <c r="D553" s="27"/>
      <c r="E553" s="24"/>
      <c r="F553" s="24"/>
      <c r="G553" s="24"/>
    </row>
    <row r="554" spans="1:7" ht="15">
      <c r="A554" s="24"/>
      <c r="B554" s="24"/>
      <c r="C554" s="24"/>
      <c r="D554" s="27"/>
      <c r="E554" s="24"/>
      <c r="F554" s="24"/>
      <c r="G554" s="24"/>
    </row>
    <row r="555" spans="1:7" ht="15">
      <c r="A555" s="24"/>
      <c r="B555" s="24"/>
      <c r="C555" s="24"/>
      <c r="D555" s="27"/>
      <c r="E555" s="24"/>
      <c r="F555" s="24"/>
      <c r="G555" s="24"/>
    </row>
    <row r="556" spans="1:7" ht="15">
      <c r="A556" s="24"/>
      <c r="B556" s="24"/>
      <c r="C556" s="24"/>
      <c r="D556" s="27"/>
      <c r="E556" s="24"/>
      <c r="F556" s="24"/>
      <c r="G556" s="24"/>
    </row>
    <row r="557" spans="1:7" ht="15">
      <c r="A557" s="24"/>
      <c r="B557" s="24"/>
      <c r="C557" s="24"/>
      <c r="D557" s="27"/>
      <c r="E557" s="24"/>
      <c r="F557" s="24"/>
      <c r="G557" s="24"/>
    </row>
    <row r="558" spans="1:7" ht="15">
      <c r="A558" s="24"/>
      <c r="B558" s="24"/>
      <c r="C558" s="24"/>
      <c r="D558" s="27"/>
      <c r="E558" s="24"/>
      <c r="F558" s="24"/>
      <c r="G558" s="24"/>
    </row>
    <row r="559" spans="1:7" ht="15">
      <c r="A559" s="24"/>
      <c r="B559" s="24"/>
      <c r="C559" s="24"/>
      <c r="D559" s="27"/>
      <c r="E559" s="24"/>
      <c r="F559" s="24"/>
      <c r="G559" s="24"/>
    </row>
    <row r="560" spans="1:7" ht="15">
      <c r="A560" s="24"/>
      <c r="B560" s="24"/>
      <c r="C560" s="24"/>
      <c r="D560" s="27"/>
      <c r="E560" s="24"/>
      <c r="F560" s="24"/>
      <c r="G560" s="24"/>
    </row>
    <row r="561" spans="1:7" ht="15">
      <c r="A561" s="24"/>
      <c r="B561" s="24"/>
      <c r="C561" s="24"/>
      <c r="D561" s="27"/>
      <c r="E561" s="24"/>
      <c r="F561" s="24"/>
      <c r="G561" s="24"/>
    </row>
    <row r="562" spans="1:7" ht="15">
      <c r="A562" s="24"/>
      <c r="B562" s="24"/>
      <c r="C562" s="24"/>
      <c r="D562" s="27"/>
      <c r="E562" s="24"/>
      <c r="F562" s="24"/>
      <c r="G562" s="24"/>
    </row>
    <row r="563" spans="1:7" ht="15">
      <c r="A563" s="24"/>
      <c r="B563" s="24"/>
      <c r="C563" s="24"/>
      <c r="D563" s="27"/>
      <c r="E563" s="24"/>
      <c r="F563" s="24"/>
      <c r="G563" s="24"/>
    </row>
    <row r="564" spans="1:7" ht="15">
      <c r="A564" s="24"/>
      <c r="B564" s="24"/>
      <c r="C564" s="24"/>
      <c r="D564" s="27"/>
      <c r="E564" s="24"/>
      <c r="F564" s="24"/>
      <c r="G564" s="24"/>
    </row>
    <row r="565" spans="1:7" ht="15">
      <c r="A565" s="24"/>
      <c r="B565" s="24"/>
      <c r="C565" s="24"/>
      <c r="D565" s="27"/>
      <c r="E565" s="24"/>
      <c r="F565" s="24"/>
      <c r="G565" s="24"/>
    </row>
    <row r="566" spans="1:7" ht="15">
      <c r="A566" s="24"/>
      <c r="B566" s="24"/>
      <c r="C566" s="24"/>
      <c r="D566" s="27"/>
      <c r="E566" s="24"/>
      <c r="F566" s="24"/>
      <c r="G566" s="24"/>
    </row>
    <row r="567" spans="1:7" ht="15">
      <c r="A567" s="24"/>
      <c r="B567" s="24"/>
      <c r="C567" s="24"/>
      <c r="D567" s="27"/>
      <c r="E567" s="24"/>
      <c r="F567" s="24"/>
      <c r="G567" s="24"/>
    </row>
    <row r="568" spans="1:7" ht="15">
      <c r="A568" s="24"/>
      <c r="B568" s="24"/>
      <c r="C568" s="24"/>
      <c r="D568" s="27"/>
      <c r="E568" s="24"/>
      <c r="F568" s="24"/>
      <c r="G568" s="24"/>
    </row>
    <row r="569" spans="1:7" ht="15">
      <c r="A569" s="24"/>
      <c r="B569" s="24"/>
      <c r="C569" s="24"/>
      <c r="D569" s="27"/>
      <c r="E569" s="24"/>
      <c r="F569" s="24"/>
      <c r="G569" s="24"/>
    </row>
    <row r="570" spans="1:7" ht="15">
      <c r="A570" s="24"/>
      <c r="B570" s="24"/>
      <c r="C570" s="24"/>
      <c r="D570" s="27"/>
      <c r="E570" s="24"/>
      <c r="F570" s="24"/>
      <c r="G570" s="24"/>
    </row>
    <row r="571" spans="1:7" ht="15">
      <c r="A571" s="24"/>
      <c r="B571" s="24"/>
      <c r="C571" s="24"/>
      <c r="D571" s="27"/>
      <c r="E571" s="24"/>
      <c r="F571" s="24"/>
      <c r="G571" s="24"/>
    </row>
    <row r="572" spans="1:7" ht="15">
      <c r="A572" s="24"/>
      <c r="B572" s="24"/>
      <c r="C572" s="24"/>
      <c r="D572" s="27"/>
      <c r="E572" s="24"/>
      <c r="F572" s="24"/>
      <c r="G572" s="24"/>
    </row>
    <row r="573" spans="1:7" ht="15">
      <c r="A573" s="24"/>
      <c r="B573" s="24"/>
      <c r="C573" s="24"/>
      <c r="D573" s="27"/>
      <c r="E573" s="24"/>
      <c r="F573" s="24"/>
      <c r="G573" s="24"/>
    </row>
    <row r="574" spans="1:7" ht="15">
      <c r="A574" s="24"/>
      <c r="B574" s="24"/>
      <c r="C574" s="24"/>
      <c r="D574" s="27"/>
      <c r="E574" s="24"/>
      <c r="F574" s="24"/>
      <c r="G574" s="24"/>
    </row>
    <row r="575" spans="1:7" ht="15">
      <c r="A575" s="24"/>
      <c r="B575" s="24"/>
      <c r="C575" s="24"/>
      <c r="D575" s="27"/>
      <c r="E575" s="24"/>
      <c r="F575" s="24"/>
      <c r="G575" s="24"/>
    </row>
    <row r="576" spans="1:7" ht="15">
      <c r="A576" s="24"/>
      <c r="B576" s="24"/>
      <c r="C576" s="24"/>
      <c r="D576" s="27"/>
      <c r="E576" s="24"/>
      <c r="F576" s="24"/>
      <c r="G576" s="24"/>
    </row>
    <row r="577" spans="1:7" ht="15">
      <c r="A577" s="24"/>
      <c r="B577" s="24"/>
      <c r="C577" s="24"/>
      <c r="D577" s="27"/>
      <c r="E577" s="24"/>
      <c r="F577" s="24"/>
      <c r="G577" s="24"/>
    </row>
    <row r="578" spans="1:7" ht="15">
      <c r="A578" s="24"/>
      <c r="B578" s="24"/>
      <c r="C578" s="24"/>
      <c r="D578" s="27"/>
      <c r="E578" s="24"/>
      <c r="F578" s="24"/>
      <c r="G578" s="24"/>
    </row>
    <row r="579" spans="1:7" ht="15">
      <c r="A579" s="24"/>
      <c r="B579" s="24"/>
      <c r="C579" s="24"/>
      <c r="D579" s="27"/>
      <c r="E579" s="24"/>
      <c r="F579" s="24"/>
      <c r="G579" s="24"/>
    </row>
    <row r="580" spans="1:7" ht="15">
      <c r="A580" s="24"/>
      <c r="B580" s="24"/>
      <c r="C580" s="24"/>
      <c r="D580" s="27"/>
      <c r="E580" s="24"/>
      <c r="F580" s="24"/>
      <c r="G580" s="24"/>
    </row>
    <row r="581" spans="1:7" ht="15">
      <c r="A581" s="24"/>
      <c r="B581" s="24"/>
      <c r="C581" s="24"/>
      <c r="D581" s="27"/>
      <c r="E581" s="24"/>
      <c r="F581" s="24"/>
      <c r="G581" s="24"/>
    </row>
    <row r="582" spans="1:7" ht="15">
      <c r="A582" s="24"/>
      <c r="B582" s="24"/>
      <c r="C582" s="24"/>
      <c r="D582" s="27"/>
      <c r="E582" s="24"/>
      <c r="F582" s="24"/>
      <c r="G582" s="24"/>
    </row>
    <row r="583" spans="1:7" ht="15">
      <c r="A583" s="24"/>
      <c r="B583" s="24"/>
      <c r="C583" s="24"/>
      <c r="D583" s="27"/>
      <c r="E583" s="24"/>
      <c r="F583" s="24"/>
      <c r="G583" s="24"/>
    </row>
    <row r="584" spans="1:7" ht="15">
      <c r="A584" s="24"/>
      <c r="B584" s="24"/>
      <c r="C584" s="24"/>
      <c r="D584" s="27"/>
      <c r="E584" s="24"/>
      <c r="F584" s="24"/>
      <c r="G584" s="24"/>
    </row>
    <row r="585" spans="1:7" ht="15">
      <c r="A585" s="24"/>
      <c r="B585" s="24"/>
      <c r="C585" s="24"/>
      <c r="D585" s="27"/>
      <c r="E585" s="24"/>
      <c r="F585" s="24"/>
      <c r="G585" s="24"/>
    </row>
    <row r="586" spans="1:7" ht="15">
      <c r="A586" s="24"/>
      <c r="B586" s="24"/>
      <c r="C586" s="24"/>
      <c r="D586" s="27"/>
      <c r="E586" s="24"/>
      <c r="F586" s="24"/>
      <c r="G586" s="24"/>
    </row>
    <row r="587" spans="1:7" ht="15">
      <c r="A587" s="24"/>
      <c r="B587" s="24"/>
      <c r="C587" s="24"/>
      <c r="D587" s="27"/>
      <c r="E587" s="24"/>
      <c r="F587" s="24"/>
      <c r="G587" s="24"/>
    </row>
    <row r="588" spans="1:7" ht="15">
      <c r="A588" s="24"/>
      <c r="B588" s="24"/>
      <c r="C588" s="24"/>
      <c r="D588" s="27"/>
      <c r="E588" s="24"/>
      <c r="F588" s="24"/>
      <c r="G588" s="24"/>
    </row>
    <row r="589" spans="1:7" ht="15">
      <c r="A589" s="24"/>
      <c r="B589" s="24"/>
      <c r="C589" s="24"/>
      <c r="D589" s="27"/>
      <c r="E589" s="24"/>
      <c r="F589" s="24"/>
      <c r="G589" s="24"/>
    </row>
    <row r="590" spans="1:7" ht="15">
      <c r="A590" s="24"/>
      <c r="B590" s="24"/>
      <c r="C590" s="24"/>
      <c r="D590" s="27"/>
      <c r="E590" s="24"/>
      <c r="F590" s="24"/>
      <c r="G590" s="24"/>
    </row>
    <row r="591" spans="1:7" ht="15">
      <c r="A591" s="24"/>
      <c r="B591" s="24"/>
      <c r="C591" s="24"/>
      <c r="D591" s="27"/>
      <c r="E591" s="24"/>
      <c r="F591" s="24"/>
      <c r="G591" s="24"/>
    </row>
    <row r="592" spans="1:7" ht="15">
      <c r="A592" s="24"/>
      <c r="B592" s="24"/>
      <c r="C592" s="24"/>
      <c r="D592" s="27"/>
      <c r="E592" s="24"/>
      <c r="F592" s="24"/>
      <c r="G592" s="24"/>
    </row>
    <row r="593" spans="1:7" ht="15">
      <c r="A593" s="24"/>
      <c r="B593" s="24"/>
      <c r="C593" s="24"/>
      <c r="D593" s="27"/>
      <c r="E593" s="24"/>
      <c r="F593" s="24"/>
      <c r="G593" s="24"/>
    </row>
    <row r="594" spans="1:7" ht="15">
      <c r="A594" s="24"/>
      <c r="B594" s="24"/>
      <c r="C594" s="24"/>
      <c r="D594" s="27"/>
      <c r="E594" s="24"/>
      <c r="F594" s="24"/>
      <c r="G594" s="24"/>
    </row>
    <row r="595" spans="1:7" ht="15">
      <c r="A595" s="24"/>
      <c r="B595" s="24"/>
      <c r="C595" s="24"/>
      <c r="D595" s="27"/>
      <c r="E595" s="24"/>
      <c r="F595" s="24"/>
      <c r="G595" s="24"/>
    </row>
    <row r="596" spans="1:7" ht="15">
      <c r="A596" s="24"/>
      <c r="B596" s="24"/>
      <c r="C596" s="24"/>
      <c r="D596" s="27"/>
      <c r="E596" s="24"/>
      <c r="F596" s="24"/>
      <c r="G596" s="24"/>
    </row>
    <row r="597" spans="1:7" ht="15">
      <c r="A597" s="24"/>
      <c r="B597" s="24"/>
      <c r="C597" s="24"/>
      <c r="D597" s="27"/>
      <c r="E597" s="24"/>
      <c r="F597" s="24"/>
      <c r="G597" s="24"/>
    </row>
    <row r="598" spans="1:7" ht="15">
      <c r="A598" s="24"/>
      <c r="B598" s="24"/>
      <c r="C598" s="24"/>
      <c r="D598" s="27"/>
      <c r="E598" s="24"/>
      <c r="F598" s="24"/>
      <c r="G598" s="24"/>
    </row>
    <row r="599" spans="1:7" ht="15">
      <c r="A599" s="24"/>
      <c r="B599" s="24"/>
      <c r="C599" s="24"/>
      <c r="D599" s="27"/>
      <c r="E599" s="24"/>
      <c r="F599" s="24"/>
      <c r="G599" s="24"/>
    </row>
    <row r="600" spans="1:7" ht="15">
      <c r="A600" s="24"/>
      <c r="B600" s="24"/>
      <c r="C600" s="24"/>
      <c r="D600" s="27"/>
      <c r="E600" s="24"/>
      <c r="F600" s="24"/>
      <c r="G600" s="24"/>
    </row>
    <row r="601" spans="1:7" ht="15">
      <c r="A601" s="24"/>
      <c r="B601" s="24"/>
      <c r="C601" s="24"/>
      <c r="D601" s="27"/>
      <c r="E601" s="24"/>
      <c r="F601" s="24"/>
      <c r="G601" s="24"/>
    </row>
    <row r="602" spans="1:7" ht="15">
      <c r="A602" s="24"/>
      <c r="B602" s="24"/>
      <c r="C602" s="24"/>
      <c r="D602" s="27"/>
      <c r="E602" s="24"/>
      <c r="F602" s="24"/>
      <c r="G602" s="24"/>
    </row>
    <row r="603" spans="1:7" ht="15">
      <c r="A603" s="24"/>
      <c r="B603" s="24"/>
      <c r="C603" s="24"/>
      <c r="D603" s="27"/>
      <c r="E603" s="24"/>
      <c r="F603" s="24"/>
      <c r="G603" s="24"/>
    </row>
    <row r="604" spans="1:7" ht="15">
      <c r="A604" s="24"/>
      <c r="B604" s="24"/>
      <c r="C604" s="24"/>
      <c r="D604" s="27"/>
      <c r="E604" s="24"/>
      <c r="F604" s="24"/>
      <c r="G604" s="24"/>
    </row>
    <row r="605" spans="1:7" ht="15">
      <c r="A605" s="24"/>
      <c r="B605" s="24"/>
      <c r="C605" s="24"/>
      <c r="D605" s="27"/>
      <c r="E605" s="24"/>
      <c r="F605" s="24"/>
      <c r="G605" s="24"/>
    </row>
    <row r="606" spans="1:7" ht="15">
      <c r="A606" s="24"/>
      <c r="B606" s="24"/>
      <c r="C606" s="24"/>
      <c r="D606" s="27"/>
      <c r="E606" s="24"/>
      <c r="F606" s="24"/>
      <c r="G606" s="24"/>
    </row>
    <row r="607" spans="1:7" ht="15">
      <c r="A607" s="24"/>
      <c r="B607" s="24"/>
      <c r="C607" s="24"/>
      <c r="D607" s="27"/>
      <c r="E607" s="24"/>
      <c r="F607" s="24"/>
      <c r="G607" s="24"/>
    </row>
    <row r="608" spans="1:7" ht="15">
      <c r="A608" s="24"/>
      <c r="B608" s="24"/>
      <c r="C608" s="24"/>
      <c r="D608" s="27"/>
      <c r="E608" s="24"/>
      <c r="F608" s="24"/>
      <c r="G608" s="24"/>
    </row>
    <row r="609" spans="1:7" ht="15">
      <c r="A609" s="24"/>
      <c r="B609" s="24"/>
      <c r="C609" s="24"/>
      <c r="D609" s="27"/>
      <c r="E609" s="24"/>
      <c r="F609" s="24"/>
      <c r="G609" s="24"/>
    </row>
    <row r="610" spans="1:7" ht="15">
      <c r="A610" s="24"/>
      <c r="B610" s="24"/>
      <c r="C610" s="24"/>
      <c r="D610" s="27"/>
      <c r="E610" s="24"/>
      <c r="F610" s="24"/>
      <c r="G610" s="24"/>
    </row>
    <row r="611" spans="1:7" ht="15">
      <c r="A611" s="24"/>
      <c r="B611" s="24"/>
      <c r="C611" s="24"/>
      <c r="D611" s="27"/>
      <c r="E611" s="24"/>
      <c r="F611" s="24"/>
      <c r="G611" s="24"/>
    </row>
    <row r="612" spans="1:7" ht="15">
      <c r="A612" s="24"/>
      <c r="B612" s="24"/>
      <c r="C612" s="24"/>
      <c r="D612" s="27"/>
      <c r="E612" s="24"/>
      <c r="F612" s="24"/>
      <c r="G612" s="24"/>
    </row>
    <row r="613" spans="1:7" ht="15">
      <c r="A613" s="24"/>
      <c r="B613" s="24"/>
      <c r="C613" s="24"/>
      <c r="D613" s="27"/>
      <c r="E613" s="24"/>
      <c r="F613" s="24"/>
      <c r="G613" s="24"/>
    </row>
    <row r="614" spans="1:7" ht="15">
      <c r="A614" s="24"/>
      <c r="B614" s="24"/>
      <c r="C614" s="24"/>
      <c r="D614" s="27"/>
      <c r="E614" s="24"/>
      <c r="F614" s="24"/>
      <c r="G614" s="24"/>
    </row>
    <row r="615" spans="1:7" ht="15">
      <c r="A615" s="24"/>
      <c r="B615" s="24"/>
      <c r="C615" s="24"/>
      <c r="D615" s="27"/>
      <c r="E615" s="24"/>
      <c r="F615" s="24"/>
      <c r="G615" s="24"/>
    </row>
    <row r="616" spans="1:7" ht="15">
      <c r="A616" s="24"/>
      <c r="B616" s="24"/>
      <c r="C616" s="24"/>
      <c r="D616" s="27"/>
      <c r="E616" s="24"/>
      <c r="F616" s="24"/>
      <c r="G616" s="24"/>
    </row>
    <row r="617" spans="1:7" ht="15">
      <c r="A617" s="24"/>
      <c r="B617" s="24"/>
      <c r="C617" s="24"/>
      <c r="D617" s="27"/>
      <c r="E617" s="24"/>
      <c r="F617" s="24"/>
      <c r="G617" s="24"/>
    </row>
    <row r="618" spans="1:7" ht="15">
      <c r="A618" s="24"/>
      <c r="B618" s="24"/>
      <c r="C618" s="24"/>
      <c r="D618" s="27"/>
      <c r="E618" s="24"/>
      <c r="F618" s="24"/>
      <c r="G618" s="24"/>
    </row>
    <row r="619" spans="1:7" ht="15">
      <c r="A619" s="24"/>
      <c r="B619" s="24"/>
      <c r="C619" s="24"/>
      <c r="D619" s="27"/>
      <c r="E619" s="24"/>
      <c r="F619" s="24"/>
      <c r="G619" s="24"/>
    </row>
    <row r="620" spans="1:7" ht="15">
      <c r="A620" s="24"/>
      <c r="B620" s="24"/>
      <c r="C620" s="24"/>
      <c r="D620" s="27"/>
      <c r="E620" s="24"/>
      <c r="F620" s="24"/>
      <c r="G620" s="24"/>
    </row>
    <row r="621" spans="1:7" ht="15">
      <c r="A621" s="24"/>
      <c r="B621" s="24"/>
      <c r="C621" s="24"/>
      <c r="D621" s="27"/>
      <c r="E621" s="24"/>
      <c r="F621" s="24"/>
      <c r="G621" s="24"/>
    </row>
    <row r="622" spans="1:7" ht="15">
      <c r="A622" s="24"/>
      <c r="B622" s="24"/>
      <c r="C622" s="24"/>
      <c r="D622" s="27"/>
      <c r="E622" s="24"/>
      <c r="F622" s="24"/>
      <c r="G622" s="24"/>
    </row>
    <row r="623" spans="1:7" ht="15">
      <c r="A623" s="24"/>
      <c r="B623" s="24"/>
      <c r="C623" s="24"/>
      <c r="D623" s="27"/>
      <c r="E623" s="24"/>
      <c r="F623" s="24"/>
      <c r="G623" s="24"/>
    </row>
    <row r="624" spans="1:7" ht="15">
      <c r="A624" s="24"/>
      <c r="B624" s="24"/>
      <c r="C624" s="24"/>
      <c r="D624" s="27"/>
      <c r="E624" s="24"/>
      <c r="F624" s="24"/>
      <c r="G624" s="24"/>
    </row>
    <row r="625" spans="1:7" ht="15">
      <c r="A625" s="24"/>
      <c r="B625" s="24"/>
      <c r="C625" s="24"/>
      <c r="D625" s="27"/>
      <c r="E625" s="24"/>
      <c r="F625" s="24"/>
      <c r="G625" s="24"/>
    </row>
    <row r="626" spans="1:7" ht="15">
      <c r="A626" s="24"/>
      <c r="B626" s="24"/>
      <c r="C626" s="24"/>
      <c r="D626" s="27"/>
      <c r="E626" s="24"/>
      <c r="F626" s="24"/>
      <c r="G626" s="24"/>
    </row>
    <row r="627" spans="1:7" ht="15">
      <c r="A627" s="24"/>
      <c r="B627" s="24"/>
      <c r="C627" s="24"/>
      <c r="D627" s="27"/>
      <c r="E627" s="24"/>
      <c r="F627" s="24"/>
      <c r="G627" s="24"/>
    </row>
    <row r="628" spans="1:7" ht="15">
      <c r="A628" s="24"/>
      <c r="B628" s="24"/>
      <c r="C628" s="24"/>
      <c r="D628" s="27"/>
      <c r="E628" s="24"/>
      <c r="F628" s="24"/>
      <c r="G628" s="24"/>
    </row>
    <row r="629" spans="1:7" ht="15">
      <c r="A629" s="24"/>
      <c r="B629" s="24"/>
      <c r="C629" s="24"/>
      <c r="D629" s="27"/>
      <c r="E629" s="24"/>
      <c r="F629" s="24"/>
      <c r="G629" s="24"/>
    </row>
    <row r="630" spans="1:7" ht="15">
      <c r="A630" s="24"/>
      <c r="B630" s="24"/>
      <c r="C630" s="24"/>
      <c r="D630" s="27"/>
      <c r="E630" s="24"/>
      <c r="F630" s="24"/>
      <c r="G630" s="24"/>
    </row>
    <row r="631" spans="1:7" ht="15">
      <c r="A631" s="24"/>
      <c r="B631" s="24"/>
      <c r="C631" s="24"/>
      <c r="D631" s="27"/>
      <c r="E631" s="24"/>
      <c r="F631" s="24"/>
      <c r="G631" s="24"/>
    </row>
    <row r="632" spans="1:7" ht="15">
      <c r="A632" s="24"/>
      <c r="B632" s="24"/>
      <c r="C632" s="24"/>
      <c r="D632" s="27"/>
      <c r="E632" s="24"/>
      <c r="F632" s="24"/>
      <c r="G632" s="24"/>
    </row>
    <row r="633" spans="1:7" ht="15">
      <c r="A633" s="24"/>
      <c r="B633" s="24"/>
      <c r="C633" s="24"/>
      <c r="D633" s="27"/>
      <c r="E633" s="24"/>
      <c r="F633" s="24"/>
      <c r="G633" s="24"/>
    </row>
    <row r="634" spans="1:7" ht="15">
      <c r="A634" s="24"/>
      <c r="B634" s="24"/>
      <c r="C634" s="24"/>
      <c r="D634" s="27"/>
      <c r="E634" s="24"/>
      <c r="F634" s="24"/>
      <c r="G634" s="24"/>
    </row>
    <row r="635" spans="1:7" ht="15">
      <c r="A635" s="24"/>
      <c r="B635" s="24"/>
      <c r="C635" s="24"/>
      <c r="D635" s="27"/>
      <c r="E635" s="24"/>
      <c r="F635" s="24"/>
      <c r="G635" s="24"/>
    </row>
    <row r="636" spans="1:7" ht="15">
      <c r="A636" s="24"/>
      <c r="B636" s="24"/>
      <c r="C636" s="24"/>
      <c r="D636" s="27"/>
      <c r="E636" s="24"/>
      <c r="F636" s="24"/>
      <c r="G636" s="24"/>
    </row>
    <row r="637" spans="1:7" ht="15">
      <c r="A637" s="24"/>
      <c r="B637" s="24"/>
      <c r="C637" s="24"/>
      <c r="D637" s="27"/>
      <c r="E637" s="24"/>
      <c r="F637" s="24"/>
      <c r="G637" s="24"/>
    </row>
    <row r="638" spans="1:7" ht="15">
      <c r="A638" s="24"/>
      <c r="B638" s="24"/>
      <c r="C638" s="24"/>
      <c r="D638" s="27"/>
      <c r="E638" s="24"/>
      <c r="F638" s="24"/>
      <c r="G638" s="24"/>
    </row>
    <row r="639" spans="1:7" ht="15">
      <c r="A639" s="24"/>
      <c r="B639" s="24"/>
      <c r="C639" s="24"/>
      <c r="D639" s="27"/>
      <c r="E639" s="24"/>
      <c r="F639" s="24"/>
      <c r="G639" s="24"/>
    </row>
    <row r="640" spans="1:7" ht="15">
      <c r="A640" s="24"/>
      <c r="B640" s="24"/>
      <c r="C640" s="24"/>
      <c r="D640" s="27"/>
      <c r="E640" s="24"/>
      <c r="F640" s="24"/>
      <c r="G640" s="24"/>
    </row>
    <row r="641" spans="1:7" ht="15">
      <c r="A641" s="24"/>
      <c r="B641" s="24"/>
      <c r="C641" s="24"/>
      <c r="D641" s="27"/>
      <c r="E641" s="24"/>
      <c r="F641" s="24"/>
      <c r="G641" s="24"/>
    </row>
    <row r="642" spans="1:7" ht="15">
      <c r="A642" s="24"/>
      <c r="B642" s="24"/>
      <c r="C642" s="24"/>
      <c r="D642" s="27"/>
      <c r="E642" s="24"/>
      <c r="F642" s="24"/>
      <c r="G642" s="24"/>
    </row>
    <row r="643" spans="1:7" ht="15">
      <c r="A643" s="24"/>
      <c r="B643" s="24"/>
      <c r="C643" s="24"/>
      <c r="D643" s="27"/>
      <c r="E643" s="24"/>
      <c r="F643" s="24"/>
      <c r="G643" s="24"/>
    </row>
    <row r="644" spans="1:7" ht="15">
      <c r="A644" s="24"/>
      <c r="B644" s="24"/>
      <c r="C644" s="24"/>
      <c r="D644" s="27"/>
      <c r="E644" s="24"/>
      <c r="F644" s="24"/>
      <c r="G644" s="24"/>
    </row>
    <row r="645" spans="1:7" ht="15">
      <c r="A645" s="24"/>
      <c r="B645" s="24"/>
      <c r="C645" s="24"/>
      <c r="D645" s="27"/>
      <c r="E645" s="24"/>
      <c r="F645" s="24"/>
      <c r="G645" s="24"/>
    </row>
    <row r="646" spans="1:7" ht="15">
      <c r="A646" s="24"/>
      <c r="B646" s="24"/>
      <c r="C646" s="24"/>
      <c r="D646" s="27"/>
      <c r="E646" s="24"/>
      <c r="F646" s="24"/>
      <c r="G646" s="24"/>
    </row>
    <row r="647" spans="1:7" ht="15">
      <c r="A647" s="24"/>
      <c r="B647" s="24"/>
      <c r="C647" s="24"/>
      <c r="D647" s="27"/>
      <c r="E647" s="24"/>
      <c r="F647" s="24"/>
      <c r="G647" s="24"/>
    </row>
    <row r="648" spans="1:7" ht="15">
      <c r="A648" s="24"/>
      <c r="B648" s="24"/>
      <c r="C648" s="24"/>
      <c r="D648" s="27"/>
      <c r="E648" s="24"/>
      <c r="F648" s="24"/>
      <c r="G648" s="24"/>
    </row>
    <row r="649" spans="1:7" ht="15">
      <c r="A649" s="24"/>
      <c r="B649" s="24"/>
      <c r="C649" s="24"/>
      <c r="D649" s="27"/>
      <c r="E649" s="24"/>
      <c r="F649" s="24"/>
      <c r="G649" s="24"/>
    </row>
    <row r="650" spans="1:7" ht="15">
      <c r="A650" s="24"/>
      <c r="B650" s="24"/>
      <c r="C650" s="24"/>
      <c r="D650" s="27"/>
      <c r="E650" s="24"/>
      <c r="F650" s="24"/>
      <c r="G650" s="24"/>
    </row>
    <row r="651" spans="1:7" ht="15">
      <c r="A651" s="24"/>
      <c r="B651" s="24"/>
      <c r="C651" s="24"/>
      <c r="D651" s="27"/>
      <c r="E651" s="24"/>
      <c r="F651" s="24"/>
      <c r="G651" s="24"/>
    </row>
    <row r="652" spans="1:7" ht="15">
      <c r="A652" s="24"/>
      <c r="B652" s="24"/>
      <c r="C652" s="24"/>
      <c r="D652" s="27"/>
      <c r="E652" s="24"/>
      <c r="F652" s="24"/>
      <c r="G652" s="24"/>
    </row>
    <row r="653" spans="1:7" ht="15">
      <c r="A653" s="24"/>
      <c r="B653" s="24"/>
      <c r="C653" s="24"/>
      <c r="D653" s="27"/>
      <c r="E653" s="24"/>
      <c r="F653" s="24"/>
      <c r="G653" s="24"/>
    </row>
    <row r="654" spans="1:7" ht="15">
      <c r="A654" s="24"/>
      <c r="B654" s="24"/>
      <c r="C654" s="24"/>
      <c r="D654" s="27"/>
      <c r="E654" s="24"/>
      <c r="F654" s="24"/>
      <c r="G654" s="24"/>
    </row>
    <row r="655" spans="1:7" ht="15">
      <c r="A655" s="24"/>
      <c r="B655" s="24"/>
      <c r="C655" s="24"/>
      <c r="D655" s="27"/>
      <c r="E655" s="24"/>
      <c r="F655" s="24"/>
      <c r="G655" s="24"/>
    </row>
    <row r="656" spans="1:7" ht="15">
      <c r="A656" s="24"/>
      <c r="B656" s="24"/>
      <c r="C656" s="24"/>
      <c r="D656" s="27"/>
      <c r="E656" s="24"/>
      <c r="F656" s="24"/>
      <c r="G656" s="24"/>
    </row>
    <row r="657" spans="1:7" ht="15">
      <c r="A657" s="24"/>
      <c r="B657" s="24"/>
      <c r="C657" s="24"/>
      <c r="D657" s="27"/>
      <c r="E657" s="24"/>
      <c r="F657" s="24"/>
      <c r="G657" s="24"/>
    </row>
    <row r="658" spans="1:7" ht="15">
      <c r="A658" s="24"/>
      <c r="B658" s="24"/>
      <c r="C658" s="24"/>
      <c r="D658" s="27"/>
      <c r="E658" s="24"/>
      <c r="F658" s="24"/>
      <c r="G658" s="24"/>
    </row>
    <row r="659" spans="1:7" ht="15">
      <c r="A659" s="24"/>
      <c r="B659" s="24"/>
      <c r="C659" s="24"/>
      <c r="D659" s="27"/>
      <c r="E659" s="24"/>
      <c r="F659" s="24"/>
      <c r="G659" s="24"/>
    </row>
    <row r="660" spans="1:7" ht="15">
      <c r="A660" s="24"/>
      <c r="B660" s="24"/>
      <c r="C660" s="24"/>
      <c r="D660" s="27"/>
      <c r="E660" s="24"/>
      <c r="F660" s="24"/>
      <c r="G660" s="24"/>
    </row>
    <row r="661" spans="1:7" ht="15">
      <c r="A661" s="24"/>
      <c r="B661" s="24"/>
      <c r="C661" s="24"/>
      <c r="D661" s="27"/>
      <c r="E661" s="24"/>
      <c r="F661" s="24"/>
      <c r="G661" s="24"/>
    </row>
    <row r="662" spans="1:7" ht="15">
      <c r="A662" s="24"/>
      <c r="B662" s="24"/>
      <c r="C662" s="24"/>
      <c r="D662" s="27"/>
      <c r="E662" s="24"/>
      <c r="F662" s="24"/>
      <c r="G662" s="24"/>
    </row>
    <row r="663" spans="1:7" ht="15">
      <c r="A663" s="24"/>
      <c r="B663" s="24"/>
      <c r="C663" s="24"/>
      <c r="D663" s="27"/>
      <c r="E663" s="24"/>
      <c r="F663" s="24"/>
      <c r="G663" s="24"/>
    </row>
    <row r="664" spans="1:7" ht="15">
      <c r="A664" s="24"/>
      <c r="B664" s="24"/>
      <c r="C664" s="24"/>
      <c r="D664" s="27"/>
      <c r="E664" s="24"/>
      <c r="F664" s="24"/>
      <c r="G664" s="24"/>
    </row>
    <row r="665" spans="1:7" ht="15">
      <c r="A665" s="24"/>
      <c r="B665" s="24"/>
      <c r="C665" s="24"/>
      <c r="D665" s="27"/>
      <c r="E665" s="24"/>
      <c r="F665" s="24"/>
      <c r="G665" s="24"/>
    </row>
    <row r="666" spans="1:7" ht="15">
      <c r="A666" s="24"/>
      <c r="B666" s="24"/>
      <c r="C666" s="24"/>
      <c r="D666" s="27"/>
      <c r="E666" s="24"/>
      <c r="F666" s="24"/>
      <c r="G666" s="24"/>
    </row>
    <row r="667" spans="1:7" ht="15">
      <c r="A667" s="24"/>
      <c r="B667" s="24"/>
      <c r="C667" s="24"/>
      <c r="D667" s="27"/>
      <c r="E667" s="24"/>
      <c r="F667" s="24"/>
      <c r="G667" s="24"/>
    </row>
    <row r="668" spans="1:7" ht="15">
      <c r="A668" s="24"/>
      <c r="B668" s="24"/>
      <c r="C668" s="24"/>
      <c r="D668" s="27"/>
      <c r="E668" s="24"/>
      <c r="F668" s="24"/>
      <c r="G668" s="24"/>
    </row>
    <row r="669" spans="1:7" ht="15">
      <c r="A669" s="24"/>
      <c r="B669" s="24"/>
      <c r="C669" s="24"/>
      <c r="D669" s="27"/>
      <c r="E669" s="24"/>
      <c r="F669" s="24"/>
      <c r="G669" s="24"/>
    </row>
    <row r="670" spans="1:7" ht="15">
      <c r="A670" s="24"/>
      <c r="B670" s="24"/>
      <c r="C670" s="24"/>
      <c r="D670" s="27"/>
      <c r="E670" s="24"/>
      <c r="F670" s="24"/>
      <c r="G670" s="24"/>
    </row>
    <row r="671" spans="1:7" ht="15">
      <c r="A671" s="24"/>
      <c r="B671" s="24"/>
      <c r="C671" s="24"/>
      <c r="D671" s="27"/>
      <c r="E671" s="24"/>
      <c r="F671" s="24"/>
      <c r="G671" s="24"/>
    </row>
    <row r="672" spans="1:7" ht="15">
      <c r="A672" s="24"/>
      <c r="B672" s="24"/>
      <c r="C672" s="24"/>
      <c r="D672" s="27"/>
      <c r="E672" s="24"/>
      <c r="F672" s="24"/>
      <c r="G672" s="24"/>
    </row>
    <row r="673" spans="1:7" ht="15">
      <c r="A673" s="24"/>
      <c r="B673" s="24"/>
      <c r="C673" s="24"/>
      <c r="D673" s="27"/>
      <c r="E673" s="24"/>
      <c r="F673" s="24"/>
      <c r="G673" s="24"/>
    </row>
    <row r="674" spans="1:7" ht="15">
      <c r="A674" s="24"/>
      <c r="B674" s="24"/>
      <c r="C674" s="24"/>
      <c r="D674" s="27"/>
      <c r="E674" s="24"/>
      <c r="F674" s="24"/>
      <c r="G674" s="24"/>
    </row>
    <row r="675" spans="1:7" ht="15">
      <c r="A675" s="24"/>
      <c r="B675" s="24"/>
      <c r="C675" s="24"/>
      <c r="D675" s="27"/>
      <c r="E675" s="24"/>
      <c r="F675" s="24"/>
      <c r="G675" s="24"/>
    </row>
    <row r="676" spans="1:7" ht="15">
      <c r="A676" s="24"/>
      <c r="B676" s="24"/>
      <c r="C676" s="24"/>
      <c r="D676" s="27"/>
      <c r="E676" s="24"/>
      <c r="F676" s="24"/>
      <c r="G676" s="24"/>
    </row>
    <row r="677" spans="1:7" ht="15">
      <c r="A677" s="24"/>
      <c r="B677" s="24"/>
      <c r="C677" s="24"/>
      <c r="D677" s="27"/>
      <c r="E677" s="24"/>
      <c r="F677" s="24"/>
      <c r="G677" s="24"/>
    </row>
    <row r="678" spans="1:7" ht="15">
      <c r="A678" s="24"/>
      <c r="B678" s="24"/>
      <c r="C678" s="24"/>
      <c r="D678" s="27"/>
      <c r="E678" s="24"/>
      <c r="F678" s="24"/>
      <c r="G678" s="24"/>
    </row>
    <row r="679" spans="1:7" ht="15">
      <c r="A679" s="24"/>
      <c r="B679" s="24"/>
      <c r="C679" s="24"/>
      <c r="D679" s="27"/>
      <c r="E679" s="24"/>
      <c r="F679" s="24"/>
      <c r="G679" s="24"/>
    </row>
    <row r="680" spans="1:7" ht="15">
      <c r="A680" s="24"/>
      <c r="B680" s="24"/>
      <c r="C680" s="24"/>
      <c r="D680" s="27"/>
      <c r="E680" s="24"/>
      <c r="F680" s="24"/>
      <c r="G680" s="24"/>
    </row>
    <row r="681" spans="1:7" ht="15">
      <c r="A681" s="24"/>
      <c r="B681" s="24"/>
      <c r="C681" s="24"/>
      <c r="D681" s="27"/>
      <c r="E681" s="24"/>
      <c r="F681" s="24"/>
      <c r="G681" s="24"/>
    </row>
    <row r="682" spans="1:7" ht="15">
      <c r="A682" s="24"/>
      <c r="B682" s="24"/>
      <c r="C682" s="24"/>
      <c r="D682" s="27"/>
      <c r="E682" s="24"/>
      <c r="F682" s="24"/>
      <c r="G682" s="24"/>
    </row>
    <row r="683" spans="1:7" ht="15">
      <c r="A683" s="24"/>
      <c r="B683" s="24"/>
      <c r="C683" s="24"/>
      <c r="D683" s="27"/>
      <c r="E683" s="24"/>
      <c r="F683" s="24"/>
      <c r="G683" s="24"/>
    </row>
    <row r="684" spans="1:7" ht="15">
      <c r="A684" s="24"/>
      <c r="B684" s="24"/>
      <c r="C684" s="24"/>
      <c r="D684" s="27"/>
      <c r="E684" s="24"/>
      <c r="F684" s="24"/>
      <c r="G684" s="24"/>
    </row>
    <row r="685" spans="1:7" ht="15">
      <c r="A685" s="24"/>
      <c r="B685" s="24"/>
      <c r="C685" s="24"/>
      <c r="D685" s="27"/>
      <c r="E685" s="24"/>
      <c r="F685" s="24"/>
      <c r="G685" s="24"/>
    </row>
    <row r="686" spans="1:7" ht="15">
      <c r="A686" s="24"/>
      <c r="B686" s="24"/>
      <c r="C686" s="24"/>
      <c r="D686" s="27"/>
      <c r="E686" s="24"/>
      <c r="F686" s="24"/>
      <c r="G686" s="24"/>
    </row>
    <row r="687" spans="1:7" ht="15">
      <c r="A687" s="24"/>
      <c r="B687" s="24"/>
      <c r="C687" s="24"/>
      <c r="D687" s="27"/>
      <c r="E687" s="24"/>
      <c r="F687" s="24"/>
      <c r="G687" s="24"/>
    </row>
    <row r="688" spans="1:7" ht="15">
      <c r="A688" s="24"/>
      <c r="B688" s="24"/>
      <c r="C688" s="24"/>
      <c r="D688" s="27"/>
      <c r="E688" s="24"/>
      <c r="F688" s="24"/>
      <c r="G688" s="24"/>
    </row>
    <row r="689" spans="1:7" ht="15">
      <c r="A689" s="24"/>
      <c r="B689" s="24"/>
      <c r="C689" s="24"/>
      <c r="D689" s="27"/>
      <c r="E689" s="24"/>
      <c r="F689" s="24"/>
      <c r="G689" s="24"/>
    </row>
    <row r="690" spans="1:7" ht="15">
      <c r="A690" s="24"/>
      <c r="B690" s="24"/>
      <c r="C690" s="24"/>
      <c r="D690" s="27"/>
      <c r="E690" s="24"/>
      <c r="F690" s="24"/>
      <c r="G690" s="24"/>
    </row>
    <row r="691" spans="1:7" ht="15">
      <c r="A691" s="24"/>
      <c r="B691" s="24"/>
      <c r="C691" s="24"/>
      <c r="D691" s="27"/>
      <c r="E691" s="24"/>
      <c r="F691" s="24"/>
      <c r="G691" s="24"/>
    </row>
    <row r="692" spans="1:7" ht="15">
      <c r="A692" s="24"/>
      <c r="B692" s="24"/>
      <c r="C692" s="24"/>
      <c r="D692" s="27"/>
      <c r="E692" s="24"/>
      <c r="F692" s="24"/>
      <c r="G692" s="24"/>
    </row>
    <row r="693" spans="1:7" ht="15">
      <c r="A693" s="24"/>
      <c r="B693" s="24"/>
      <c r="C693" s="24"/>
      <c r="D693" s="27"/>
      <c r="E693" s="24"/>
      <c r="F693" s="24"/>
      <c r="G693" s="24"/>
    </row>
    <row r="694" spans="1:7" ht="15">
      <c r="A694" s="24"/>
      <c r="B694" s="24"/>
      <c r="C694" s="24"/>
      <c r="D694" s="27"/>
      <c r="E694" s="24"/>
      <c r="F694" s="24"/>
      <c r="G694" s="24"/>
    </row>
    <row r="695" spans="1:7" ht="15">
      <c r="A695" s="24"/>
      <c r="B695" s="24"/>
      <c r="C695" s="24"/>
      <c r="D695" s="27"/>
      <c r="E695" s="24"/>
      <c r="F695" s="24"/>
      <c r="G695" s="24"/>
    </row>
    <row r="696" spans="1:7" ht="15">
      <c r="A696" s="24"/>
      <c r="B696" s="24"/>
      <c r="C696" s="24"/>
      <c r="D696" s="27"/>
      <c r="E696" s="24"/>
      <c r="F696" s="24"/>
      <c r="G696" s="24"/>
    </row>
    <row r="697" spans="1:7" ht="15">
      <c r="A697" s="24"/>
      <c r="B697" s="24"/>
      <c r="C697" s="24"/>
      <c r="D697" s="27"/>
      <c r="E697" s="24"/>
      <c r="F697" s="24"/>
      <c r="G697" s="24"/>
    </row>
    <row r="698" spans="1:7" ht="15">
      <c r="A698" s="24"/>
      <c r="B698" s="24"/>
      <c r="C698" s="24"/>
      <c r="D698" s="27"/>
      <c r="E698" s="24"/>
      <c r="F698" s="24"/>
      <c r="G698" s="24"/>
    </row>
    <row r="699" spans="1:7" ht="15">
      <c r="A699" s="24"/>
      <c r="B699" s="24"/>
      <c r="C699" s="24"/>
      <c r="D699" s="27"/>
      <c r="E699" s="24"/>
      <c r="F699" s="24"/>
      <c r="G699" s="24"/>
    </row>
    <row r="700" spans="1:7" ht="15">
      <c r="A700" s="24"/>
      <c r="B700" s="24"/>
      <c r="C700" s="24"/>
      <c r="D700" s="27"/>
      <c r="E700" s="24"/>
      <c r="F700" s="24"/>
      <c r="G700" s="24"/>
    </row>
    <row r="701" spans="1:7" ht="15">
      <c r="A701" s="24"/>
      <c r="B701" s="24"/>
      <c r="C701" s="24"/>
      <c r="D701" s="27"/>
      <c r="E701" s="24"/>
      <c r="F701" s="24"/>
      <c r="G701" s="24"/>
    </row>
    <row r="702" spans="1:7" ht="15">
      <c r="A702" s="24"/>
      <c r="B702" s="24"/>
      <c r="C702" s="24"/>
      <c r="D702" s="27"/>
      <c r="E702" s="24"/>
      <c r="F702" s="24"/>
      <c r="G702" s="24"/>
    </row>
    <row r="703" spans="1:7" ht="15">
      <c r="A703" s="24"/>
      <c r="B703" s="24"/>
      <c r="C703" s="24"/>
      <c r="D703" s="27"/>
      <c r="E703" s="24"/>
      <c r="F703" s="24"/>
      <c r="G703" s="24"/>
    </row>
    <row r="704" spans="1:7" ht="15">
      <c r="A704" s="24"/>
      <c r="B704" s="24"/>
      <c r="C704" s="24"/>
      <c r="D704" s="27"/>
      <c r="E704" s="24"/>
      <c r="F704" s="24"/>
      <c r="G704" s="24"/>
    </row>
    <row r="705" spans="1:7" ht="15">
      <c r="A705" s="24"/>
      <c r="B705" s="24"/>
      <c r="C705" s="24"/>
      <c r="D705" s="27"/>
      <c r="E705" s="24"/>
      <c r="F705" s="24"/>
      <c r="G705" s="24"/>
    </row>
    <row r="706" spans="1:7" ht="15">
      <c r="A706" s="24"/>
      <c r="B706" s="24"/>
      <c r="C706" s="24"/>
      <c r="D706" s="27"/>
      <c r="E706" s="24"/>
      <c r="F706" s="24"/>
      <c r="G706" s="24"/>
    </row>
    <row r="707" spans="1:7" ht="15">
      <c r="A707" s="24"/>
      <c r="B707" s="24"/>
      <c r="C707" s="24"/>
      <c r="D707" s="27"/>
      <c r="E707" s="24"/>
      <c r="F707" s="24"/>
      <c r="G707" s="24"/>
    </row>
    <row r="708" spans="1:7" ht="15">
      <c r="A708" s="24"/>
      <c r="B708" s="24"/>
      <c r="C708" s="24"/>
      <c r="D708" s="27"/>
      <c r="E708" s="24"/>
      <c r="F708" s="24"/>
      <c r="G708" s="24"/>
    </row>
    <row r="709" spans="1:7" ht="15">
      <c r="A709" s="24"/>
      <c r="B709" s="24"/>
      <c r="C709" s="24"/>
      <c r="D709" s="27"/>
      <c r="E709" s="24"/>
      <c r="F709" s="24"/>
      <c r="G709" s="24"/>
    </row>
    <row r="710" spans="1:7" ht="15">
      <c r="A710" s="24"/>
      <c r="B710" s="24"/>
      <c r="C710" s="24"/>
      <c r="D710" s="27"/>
      <c r="E710" s="24"/>
      <c r="F710" s="24"/>
      <c r="G710" s="24"/>
    </row>
    <row r="711" spans="1:7" ht="15">
      <c r="A711" s="24"/>
      <c r="B711" s="24"/>
      <c r="C711" s="24"/>
      <c r="D711" s="27"/>
      <c r="E711" s="24"/>
      <c r="F711" s="24"/>
      <c r="G711" s="24"/>
    </row>
    <row r="712" spans="1:7" ht="15">
      <c r="A712" s="24"/>
      <c r="B712" s="24"/>
      <c r="C712" s="24"/>
      <c r="D712" s="27"/>
      <c r="E712" s="24"/>
      <c r="F712" s="24"/>
      <c r="G712" s="24"/>
    </row>
    <row r="713" spans="1:7" ht="15">
      <c r="A713" s="24"/>
      <c r="B713" s="24"/>
      <c r="C713" s="24"/>
      <c r="D713" s="27"/>
      <c r="E713" s="24"/>
      <c r="F713" s="24"/>
      <c r="G713" s="24"/>
    </row>
    <row r="714" spans="1:7" ht="15">
      <c r="A714" s="24"/>
      <c r="B714" s="24"/>
      <c r="C714" s="24"/>
      <c r="D714" s="27"/>
      <c r="E714" s="24"/>
      <c r="F714" s="24"/>
      <c r="G714" s="24"/>
    </row>
    <row r="715" spans="1:7" ht="15">
      <c r="A715" s="24"/>
      <c r="B715" s="24"/>
      <c r="C715" s="24"/>
      <c r="D715" s="27"/>
      <c r="E715" s="24"/>
      <c r="F715" s="24"/>
      <c r="G715" s="24"/>
    </row>
    <row r="716" spans="1:7" ht="15">
      <c r="A716" s="24"/>
      <c r="B716" s="24"/>
      <c r="C716" s="24"/>
      <c r="D716" s="27"/>
      <c r="E716" s="24"/>
      <c r="F716" s="24"/>
      <c r="G716" s="24"/>
    </row>
    <row r="717" spans="1:7" ht="15">
      <c r="A717" s="24"/>
      <c r="B717" s="24"/>
      <c r="C717" s="24"/>
      <c r="D717" s="27"/>
      <c r="E717" s="24"/>
      <c r="F717" s="24"/>
      <c r="G717" s="24"/>
    </row>
    <row r="718" spans="1:7" ht="15">
      <c r="A718" s="24"/>
      <c r="B718" s="24"/>
      <c r="C718" s="24"/>
      <c r="D718" s="27"/>
      <c r="E718" s="24"/>
      <c r="F718" s="24"/>
      <c r="G718" s="24"/>
    </row>
    <row r="719" spans="1:7" ht="15">
      <c r="A719" s="24"/>
      <c r="B719" s="24"/>
      <c r="C719" s="24"/>
      <c r="D719" s="27"/>
      <c r="E719" s="24"/>
      <c r="F719" s="24"/>
      <c r="G719" s="24"/>
    </row>
    <row r="720" spans="1:7" ht="15">
      <c r="A720" s="24"/>
      <c r="B720" s="24"/>
      <c r="C720" s="24"/>
      <c r="D720" s="27"/>
      <c r="E720" s="24"/>
      <c r="F720" s="24"/>
      <c r="G720" s="24"/>
    </row>
    <row r="721" spans="1:7" ht="15">
      <c r="A721" s="24"/>
      <c r="B721" s="24"/>
      <c r="C721" s="24"/>
      <c r="D721" s="27"/>
      <c r="E721" s="24"/>
      <c r="F721" s="24"/>
      <c r="G721" s="24"/>
    </row>
    <row r="722" spans="1:7" ht="15">
      <c r="A722" s="24"/>
      <c r="B722" s="24"/>
      <c r="C722" s="24"/>
      <c r="D722" s="27"/>
      <c r="E722" s="24"/>
      <c r="F722" s="24"/>
      <c r="G722" s="24"/>
    </row>
    <row r="723" spans="1:7" ht="15">
      <c r="A723" s="24"/>
      <c r="B723" s="24"/>
      <c r="C723" s="24"/>
      <c r="D723" s="27"/>
      <c r="E723" s="24"/>
      <c r="F723" s="24"/>
      <c r="G723" s="24"/>
    </row>
    <row r="724" spans="1:7" ht="15">
      <c r="A724" s="24"/>
      <c r="B724" s="24"/>
      <c r="C724" s="24"/>
      <c r="D724" s="27"/>
      <c r="E724" s="24"/>
      <c r="F724" s="24"/>
      <c r="G724" s="24"/>
    </row>
    <row r="725" spans="1:7" ht="15">
      <c r="A725" s="24"/>
      <c r="B725" s="24"/>
      <c r="C725" s="24"/>
      <c r="D725" s="27"/>
      <c r="E725" s="24"/>
      <c r="F725" s="24"/>
      <c r="G725" s="24"/>
    </row>
    <row r="726" spans="1:7" ht="15">
      <c r="A726" s="24"/>
      <c r="B726" s="24"/>
      <c r="C726" s="24"/>
      <c r="D726" s="27"/>
      <c r="E726" s="24"/>
      <c r="F726" s="24"/>
      <c r="G726" s="24"/>
    </row>
    <row r="727" spans="1:7" ht="15">
      <c r="A727" s="24"/>
      <c r="B727" s="24"/>
      <c r="C727" s="24"/>
      <c r="D727" s="27"/>
      <c r="E727" s="24"/>
      <c r="F727" s="24"/>
      <c r="G727" s="24"/>
    </row>
    <row r="728" spans="1:7" ht="15">
      <c r="A728" s="24"/>
      <c r="B728" s="24"/>
      <c r="C728" s="24"/>
      <c r="D728" s="27"/>
      <c r="E728" s="24"/>
      <c r="F728" s="24"/>
      <c r="G728" s="24"/>
    </row>
    <row r="729" spans="1:7" ht="15">
      <c r="A729" s="24"/>
      <c r="B729" s="24"/>
      <c r="C729" s="24"/>
      <c r="D729" s="27"/>
      <c r="E729" s="24"/>
      <c r="F729" s="24"/>
      <c r="G729" s="24"/>
    </row>
    <row r="730" spans="1:7" ht="15">
      <c r="A730" s="24"/>
      <c r="B730" s="24"/>
      <c r="C730" s="24"/>
      <c r="D730" s="27"/>
      <c r="E730" s="24"/>
      <c r="F730" s="24"/>
      <c r="G730" s="24"/>
    </row>
    <row r="731" spans="1:7" ht="15">
      <c r="A731" s="24"/>
      <c r="B731" s="24"/>
      <c r="C731" s="24"/>
      <c r="D731" s="27"/>
      <c r="E731" s="24"/>
      <c r="F731" s="24"/>
      <c r="G731" s="24"/>
    </row>
    <row r="732" spans="1:7" ht="15">
      <c r="A732" s="24"/>
      <c r="B732" s="24"/>
      <c r="C732" s="24"/>
      <c r="D732" s="27"/>
      <c r="E732" s="24"/>
      <c r="F732" s="24"/>
      <c r="G732" s="24"/>
    </row>
    <row r="733" spans="1:7" ht="15">
      <c r="A733" s="24"/>
      <c r="B733" s="24"/>
      <c r="C733" s="24"/>
      <c r="D733" s="27"/>
      <c r="E733" s="24"/>
      <c r="F733" s="24"/>
      <c r="G733" s="24"/>
    </row>
    <row r="734" spans="1:7" ht="15">
      <c r="A734" s="24"/>
      <c r="B734" s="24"/>
      <c r="C734" s="24"/>
      <c r="D734" s="27"/>
      <c r="E734" s="24"/>
      <c r="F734" s="24"/>
      <c r="G734" s="24"/>
    </row>
    <row r="735" spans="1:7" ht="15">
      <c r="A735" s="24"/>
      <c r="B735" s="24"/>
      <c r="C735" s="24"/>
      <c r="D735" s="27"/>
      <c r="E735" s="24"/>
      <c r="F735" s="24"/>
      <c r="G735" s="24"/>
    </row>
    <row r="736" spans="1:7" ht="15">
      <c r="A736" s="24"/>
      <c r="B736" s="24"/>
      <c r="C736" s="24"/>
      <c r="D736" s="27"/>
      <c r="E736" s="24"/>
      <c r="F736" s="24"/>
      <c r="G736" s="24"/>
    </row>
    <row r="737" spans="1:7" ht="15">
      <c r="A737" s="24"/>
      <c r="B737" s="24"/>
      <c r="C737" s="24"/>
      <c r="D737" s="27"/>
      <c r="E737" s="24"/>
      <c r="F737" s="24"/>
      <c r="G737" s="24"/>
    </row>
    <row r="738" spans="1:7" ht="15">
      <c r="A738" s="24"/>
      <c r="B738" s="24"/>
      <c r="C738" s="24"/>
      <c r="D738" s="27"/>
      <c r="E738" s="24"/>
      <c r="F738" s="24"/>
      <c r="G738" s="24"/>
    </row>
    <row r="739" spans="1:7" ht="15">
      <c r="A739" s="24"/>
      <c r="B739" s="24"/>
      <c r="C739" s="24"/>
      <c r="D739" s="27"/>
      <c r="E739" s="24"/>
      <c r="F739" s="24"/>
      <c r="G739" s="24"/>
    </row>
    <row r="740" spans="1:7" ht="15">
      <c r="A740" s="24"/>
      <c r="B740" s="24"/>
      <c r="C740" s="24"/>
      <c r="D740" s="27"/>
      <c r="E740" s="24"/>
      <c r="F740" s="24"/>
      <c r="G740" s="24"/>
    </row>
    <row r="741" spans="1:7" ht="15">
      <c r="A741" s="24"/>
      <c r="B741" s="24"/>
      <c r="C741" s="24"/>
      <c r="D741" s="27"/>
      <c r="E741" s="24"/>
      <c r="F741" s="24"/>
      <c r="G741" s="24"/>
    </row>
    <row r="742" spans="1:7" ht="15">
      <c r="A742" s="24"/>
      <c r="B742" s="24"/>
      <c r="C742" s="24"/>
      <c r="D742" s="27"/>
      <c r="E742" s="24"/>
      <c r="F742" s="24"/>
      <c r="G742" s="24"/>
    </row>
    <row r="743" spans="1:7" ht="15">
      <c r="A743" s="24"/>
      <c r="B743" s="24"/>
      <c r="C743" s="24"/>
      <c r="D743" s="27"/>
      <c r="E743" s="24"/>
      <c r="F743" s="24"/>
      <c r="G743" s="24"/>
    </row>
    <row r="744" spans="1:7" ht="15">
      <c r="A744" s="24"/>
      <c r="B744" s="24"/>
      <c r="C744" s="24"/>
      <c r="D744" s="27"/>
      <c r="E744" s="24"/>
      <c r="F744" s="24"/>
      <c r="G744" s="24"/>
    </row>
    <row r="745" spans="1:7" ht="15">
      <c r="A745" s="24"/>
      <c r="B745" s="24"/>
      <c r="C745" s="24"/>
      <c r="D745" s="27"/>
      <c r="E745" s="24"/>
      <c r="F745" s="24"/>
      <c r="G745" s="24"/>
    </row>
    <row r="746" spans="1:7" ht="15">
      <c r="A746" s="24"/>
      <c r="B746" s="24"/>
      <c r="C746" s="24"/>
      <c r="D746" s="27"/>
      <c r="E746" s="24"/>
      <c r="F746" s="24"/>
      <c r="G746" s="24"/>
    </row>
    <row r="747" spans="1:7" ht="15">
      <c r="A747" s="24"/>
      <c r="B747" s="24"/>
      <c r="C747" s="24"/>
      <c r="D747" s="27"/>
      <c r="E747" s="24"/>
      <c r="F747" s="24"/>
      <c r="G747" s="24"/>
    </row>
    <row r="748" spans="1:7" ht="15">
      <c r="A748" s="24"/>
      <c r="B748" s="24"/>
      <c r="C748" s="24"/>
      <c r="D748" s="27"/>
      <c r="E748" s="24"/>
      <c r="F748" s="24"/>
      <c r="G748" s="24"/>
    </row>
    <row r="749" spans="1:7" ht="15">
      <c r="A749" s="24"/>
      <c r="B749" s="24"/>
      <c r="C749" s="24"/>
      <c r="D749" s="27"/>
      <c r="E749" s="24"/>
      <c r="F749" s="24"/>
      <c r="G749" s="24"/>
    </row>
    <row r="750" spans="1:7" ht="15">
      <c r="A750" s="24"/>
      <c r="B750" s="24"/>
      <c r="C750" s="24"/>
      <c r="D750" s="27"/>
      <c r="E750" s="24"/>
      <c r="F750" s="24"/>
      <c r="G750" s="24"/>
    </row>
    <row r="751" spans="1:7" ht="15">
      <c r="A751" s="24"/>
      <c r="B751" s="24"/>
      <c r="C751" s="24"/>
      <c r="D751" s="27"/>
      <c r="E751" s="24"/>
      <c r="F751" s="24"/>
      <c r="G751" s="24"/>
    </row>
    <row r="752" spans="1:7" ht="15">
      <c r="A752" s="24"/>
      <c r="B752" s="24"/>
      <c r="C752" s="24"/>
      <c r="D752" s="27"/>
      <c r="E752" s="24"/>
      <c r="F752" s="24"/>
      <c r="G752" s="24"/>
    </row>
    <row r="753" spans="1:7" ht="15">
      <c r="A753" s="24"/>
      <c r="B753" s="24"/>
      <c r="C753" s="24"/>
      <c r="D753" s="27"/>
      <c r="E753" s="24"/>
      <c r="F753" s="24"/>
      <c r="G753" s="24"/>
    </row>
    <row r="754" spans="1:7" ht="15">
      <c r="A754" s="24"/>
      <c r="B754" s="24"/>
      <c r="C754" s="24"/>
      <c r="D754" s="27"/>
      <c r="E754" s="24"/>
      <c r="F754" s="24"/>
      <c r="G754" s="24"/>
    </row>
    <row r="755" spans="1:7" ht="15">
      <c r="A755" s="24"/>
      <c r="B755" s="24"/>
      <c r="C755" s="24"/>
      <c r="D755" s="27"/>
      <c r="E755" s="24"/>
      <c r="F755" s="24"/>
      <c r="G755" s="24"/>
    </row>
    <row r="756" spans="1:7" ht="15">
      <c r="A756" s="24"/>
      <c r="B756" s="24"/>
      <c r="C756" s="24"/>
      <c r="D756" s="27"/>
      <c r="E756" s="24"/>
      <c r="F756" s="24"/>
      <c r="G756" s="24"/>
    </row>
    <row r="757" spans="1:7" ht="15">
      <c r="A757" s="24"/>
      <c r="B757" s="24"/>
      <c r="C757" s="24"/>
      <c r="D757" s="27"/>
      <c r="E757" s="24"/>
      <c r="F757" s="24"/>
      <c r="G757" s="24"/>
    </row>
    <row r="758" spans="1:7" ht="15">
      <c r="A758" s="24"/>
      <c r="B758" s="24"/>
      <c r="C758" s="24"/>
      <c r="D758" s="27"/>
      <c r="E758" s="24"/>
      <c r="F758" s="24"/>
      <c r="G758" s="24"/>
    </row>
    <row r="759" spans="1:7" ht="15">
      <c r="A759" s="24"/>
      <c r="B759" s="24"/>
      <c r="C759" s="24"/>
      <c r="D759" s="27"/>
      <c r="E759" s="24"/>
      <c r="F759" s="24"/>
      <c r="G759" s="24"/>
    </row>
    <row r="760" spans="1:7" ht="15">
      <c r="A760" s="24"/>
      <c r="B760" s="24"/>
      <c r="C760" s="24"/>
      <c r="D760" s="27"/>
      <c r="E760" s="24"/>
      <c r="F760" s="24"/>
      <c r="G760" s="24"/>
    </row>
    <row r="761" spans="1:7" ht="15">
      <c r="A761" s="24"/>
      <c r="B761" s="24"/>
      <c r="C761" s="24"/>
      <c r="D761" s="27"/>
      <c r="E761" s="24"/>
      <c r="F761" s="24"/>
      <c r="G761" s="24"/>
    </row>
    <row r="762" spans="1:7" ht="15">
      <c r="A762" s="24"/>
      <c r="B762" s="24"/>
      <c r="C762" s="24"/>
      <c r="D762" s="27"/>
      <c r="E762" s="24"/>
      <c r="F762" s="24"/>
      <c r="G762" s="24"/>
    </row>
    <row r="763" spans="1:7" ht="15">
      <c r="A763" s="24"/>
      <c r="B763" s="24"/>
      <c r="C763" s="24"/>
      <c r="D763" s="27"/>
      <c r="E763" s="24"/>
      <c r="F763" s="24"/>
      <c r="G763" s="24"/>
    </row>
    <row r="764" spans="1:7" ht="15">
      <c r="A764" s="24"/>
      <c r="B764" s="24"/>
      <c r="C764" s="24"/>
      <c r="D764" s="27"/>
      <c r="E764" s="24"/>
      <c r="F764" s="24"/>
      <c r="G764" s="24"/>
    </row>
    <row r="765" spans="1:7" ht="15">
      <c r="A765" s="24"/>
      <c r="B765" s="24"/>
      <c r="C765" s="24"/>
      <c r="D765" s="27"/>
      <c r="E765" s="24"/>
      <c r="F765" s="24"/>
      <c r="G765" s="24"/>
    </row>
    <row r="766" spans="1:7" ht="15">
      <c r="A766" s="24"/>
      <c r="B766" s="24"/>
      <c r="C766" s="24"/>
      <c r="D766" s="27"/>
      <c r="E766" s="24"/>
      <c r="F766" s="24"/>
      <c r="G766" s="24"/>
    </row>
    <row r="767" spans="1:7" ht="15">
      <c r="A767" s="24"/>
      <c r="B767" s="24"/>
      <c r="C767" s="24"/>
      <c r="D767" s="27"/>
      <c r="E767" s="24"/>
      <c r="F767" s="24"/>
      <c r="G767" s="24"/>
    </row>
    <row r="768" spans="1:7" ht="15">
      <c r="A768" s="24"/>
      <c r="B768" s="24"/>
      <c r="C768" s="24"/>
      <c r="D768" s="27"/>
      <c r="E768" s="24"/>
      <c r="F768" s="24"/>
      <c r="G768" s="24"/>
    </row>
    <row r="769" spans="1:7" ht="15">
      <c r="A769" s="24"/>
      <c r="B769" s="24"/>
      <c r="C769" s="24"/>
      <c r="D769" s="27"/>
      <c r="E769" s="24"/>
      <c r="F769" s="24"/>
      <c r="G769" s="24"/>
    </row>
    <row r="770" spans="1:7" ht="15">
      <c r="A770" s="24"/>
      <c r="B770" s="24"/>
      <c r="C770" s="24"/>
      <c r="D770" s="27"/>
      <c r="E770" s="24"/>
      <c r="F770" s="24"/>
      <c r="G770" s="24"/>
    </row>
    <row r="771" spans="1:7" ht="15">
      <c r="A771" s="24"/>
      <c r="B771" s="24"/>
      <c r="C771" s="24"/>
      <c r="D771" s="27"/>
      <c r="E771" s="24"/>
      <c r="F771" s="24"/>
      <c r="G771" s="24"/>
    </row>
    <row r="772" spans="1:7" ht="15">
      <c r="A772" s="24"/>
      <c r="B772" s="24"/>
      <c r="C772" s="24"/>
      <c r="D772" s="27"/>
      <c r="E772" s="24"/>
      <c r="F772" s="24"/>
      <c r="G772" s="24"/>
    </row>
    <row r="773" spans="1:7" ht="15">
      <c r="A773" s="24"/>
      <c r="B773" s="24"/>
      <c r="C773" s="24"/>
      <c r="D773" s="27"/>
      <c r="E773" s="24"/>
      <c r="F773" s="24"/>
      <c r="G773" s="24"/>
    </row>
    <row r="774" spans="1:7" ht="15">
      <c r="A774" s="24"/>
      <c r="B774" s="24"/>
      <c r="C774" s="24"/>
      <c r="D774" s="27"/>
      <c r="E774" s="24"/>
      <c r="F774" s="24"/>
      <c r="G774" s="24"/>
    </row>
    <row r="775" spans="1:7" ht="15">
      <c r="A775" s="24"/>
      <c r="B775" s="24"/>
      <c r="C775" s="24"/>
      <c r="D775" s="27"/>
      <c r="E775" s="24"/>
      <c r="F775" s="24"/>
      <c r="G775" s="24"/>
    </row>
    <row r="776" spans="1:7" ht="15">
      <c r="A776" s="24"/>
      <c r="B776" s="24"/>
      <c r="C776" s="24"/>
      <c r="D776" s="27"/>
      <c r="E776" s="24"/>
      <c r="F776" s="24"/>
      <c r="G776" s="24"/>
    </row>
    <row r="777" spans="1:7" ht="15">
      <c r="A777" s="24"/>
      <c r="B777" s="24"/>
      <c r="C777" s="24"/>
      <c r="D777" s="27"/>
      <c r="E777" s="24"/>
      <c r="F777" s="24"/>
      <c r="G777" s="24"/>
    </row>
    <row r="778" spans="1:7" ht="15">
      <c r="A778" s="24"/>
      <c r="B778" s="24"/>
      <c r="C778" s="24"/>
      <c r="D778" s="27"/>
      <c r="E778" s="24"/>
      <c r="F778" s="24"/>
      <c r="G778" s="24"/>
    </row>
    <row r="779" spans="1:7" ht="15">
      <c r="A779" s="24"/>
      <c r="B779" s="24"/>
      <c r="C779" s="24"/>
      <c r="D779" s="27"/>
      <c r="E779" s="24"/>
      <c r="F779" s="24"/>
      <c r="G779" s="24"/>
    </row>
    <row r="780" spans="1:7" ht="15">
      <c r="A780" s="24"/>
      <c r="B780" s="24"/>
      <c r="C780" s="24"/>
      <c r="D780" s="27"/>
      <c r="E780" s="24"/>
      <c r="F780" s="24"/>
      <c r="G780" s="24"/>
    </row>
    <row r="781" spans="1:7" ht="15">
      <c r="A781" s="24"/>
      <c r="B781" s="24"/>
      <c r="C781" s="24"/>
      <c r="D781" s="27"/>
      <c r="E781" s="24"/>
      <c r="F781" s="24"/>
      <c r="G781" s="24"/>
    </row>
    <row r="782" spans="1:7" ht="15">
      <c r="A782" s="24"/>
      <c r="B782" s="24"/>
      <c r="C782" s="24"/>
      <c r="D782" s="27"/>
      <c r="E782" s="24"/>
      <c r="F782" s="24"/>
      <c r="G782" s="24"/>
    </row>
    <row r="783" spans="1:7" ht="15">
      <c r="A783" s="24"/>
      <c r="B783" s="24"/>
      <c r="C783" s="24"/>
      <c r="D783" s="27"/>
      <c r="E783" s="24"/>
      <c r="F783" s="24"/>
      <c r="G783" s="24"/>
    </row>
    <row r="784" spans="1:7" ht="15">
      <c r="A784" s="24"/>
      <c r="B784" s="24"/>
      <c r="C784" s="24"/>
      <c r="D784" s="27"/>
      <c r="E784" s="24"/>
      <c r="F784" s="24"/>
      <c r="G784" s="24"/>
    </row>
    <row r="785" spans="1:7" ht="15">
      <c r="A785" s="24"/>
      <c r="B785" s="24"/>
      <c r="C785" s="24"/>
      <c r="D785" s="27"/>
      <c r="E785" s="24"/>
      <c r="F785" s="24"/>
      <c r="G785" s="24"/>
    </row>
    <row r="786" spans="1:7" ht="15">
      <c r="A786" s="24"/>
      <c r="B786" s="24"/>
      <c r="C786" s="24"/>
      <c r="D786" s="27"/>
      <c r="E786" s="24"/>
      <c r="F786" s="24"/>
      <c r="G786" s="24"/>
    </row>
    <row r="787" spans="1:7" ht="15">
      <c r="A787" s="24"/>
      <c r="B787" s="24"/>
      <c r="C787" s="24"/>
      <c r="D787" s="27"/>
      <c r="E787" s="24"/>
      <c r="F787" s="24"/>
      <c r="G787" s="24"/>
    </row>
    <row r="788" spans="1:7" ht="15">
      <c r="A788" s="24"/>
      <c r="B788" s="24"/>
      <c r="C788" s="24"/>
      <c r="D788" s="27"/>
      <c r="E788" s="24"/>
      <c r="F788" s="24"/>
      <c r="G788" s="24"/>
    </row>
    <row r="789" spans="1:7" ht="15">
      <c r="A789" s="24"/>
      <c r="B789" s="24"/>
      <c r="C789" s="24"/>
      <c r="D789" s="27"/>
      <c r="E789" s="24"/>
      <c r="F789" s="24"/>
      <c r="G789" s="24"/>
    </row>
  </sheetData>
  <sheetProtection/>
  <printOptions/>
  <pageMargins left="0.7" right="0.7" top="0.75" bottom="0.75" header="0.3" footer="0.3"/>
  <pageSetup fitToHeight="0" fitToWidth="1" horizontalDpi="600" verticalDpi="600" orientation="portrait"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fitToHeight="1" fitToWidth="1"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DWoodfin</dc:creator>
  <cp:keywords/>
  <dc:description/>
  <cp:lastModifiedBy>Robbie Searcy</cp:lastModifiedBy>
  <cp:lastPrinted>2013-04-24T16:32:01Z</cp:lastPrinted>
  <dcterms:created xsi:type="dcterms:W3CDTF">2011-11-21T18:45:32Z</dcterms:created>
  <dcterms:modified xsi:type="dcterms:W3CDTF">2013-05-01T14:06:31Z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