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1940" windowWidth="42540" windowHeight="18700" activeTab="0"/>
  </bookViews>
  <sheets>
    <sheet name="Legend" sheetId="1" r:id="rId1"/>
    <sheet name="csc CRRAug for long term CCT" sheetId="2" r:id="rId2"/>
  </sheets>
  <definedNames>
    <definedName name="_xlnm._FilterDatabase" localSheetId="1" hidden="1">'csc CRRAug for long term CCT'!$A$3:$AF$667</definedName>
  </definedNames>
  <calcPr fullCalcOnLoad="1"/>
</workbook>
</file>

<file path=xl/sharedStrings.xml><?xml version="1.0" encoding="utf-8"?>
<sst xmlns="http://schemas.openxmlformats.org/spreadsheetml/2006/main" count="4086" uniqueCount="181">
  <si>
    <t>contingency</t>
  </si>
  <si>
    <t>constraint</t>
  </si>
  <si>
    <t>linelimit</t>
  </si>
  <si>
    <t>devicecnt</t>
  </si>
  <si>
    <t>cktcnt</t>
  </si>
  <si>
    <t>frombus</t>
  </si>
  <si>
    <t>tobus</t>
  </si>
  <si>
    <t>direction</t>
  </si>
  <si>
    <t>sys_total_load</t>
  </si>
  <si>
    <t>mingensf</t>
  </si>
  <si>
    <t>maxgensf</t>
  </si>
  <si>
    <t>minbussf</t>
  </si>
  <si>
    <t>maxbussf</t>
  </si>
  <si>
    <t>worst_flow</t>
  </si>
  <si>
    <t>pivotal_flow</t>
  </si>
  <si>
    <t>under_gen_mw</t>
  </si>
  <si>
    <t>ecim23_p</t>
  </si>
  <si>
    <t>ecim23_n</t>
  </si>
  <si>
    <t>cur_cct_flag</t>
  </si>
  <si>
    <t>BASE CASE</t>
  </si>
  <si>
    <t>1295__A</t>
  </si>
  <si>
    <t>TEMP_SS__8</t>
  </si>
  <si>
    <t>TEMP_PEC__8</t>
  </si>
  <si>
    <t>FROM_TO</t>
  </si>
  <si>
    <t>Competitive</t>
  </si>
  <si>
    <t>TO_FROM</t>
  </si>
  <si>
    <t>1830__A</t>
  </si>
  <si>
    <t>MCGREGPH1_8</t>
  </si>
  <si>
    <t>MCGREG_T_8</t>
  </si>
  <si>
    <t>1830__B</t>
  </si>
  <si>
    <t>SPGVALLYP_8</t>
  </si>
  <si>
    <t>1830__C</t>
  </si>
  <si>
    <t>TEMPELMC__8</t>
  </si>
  <si>
    <t>1830__E</t>
  </si>
  <si>
    <t>COTTONBELT</t>
  </si>
  <si>
    <t>1830__F</t>
  </si>
  <si>
    <t>WACOATCO1_8</t>
  </si>
  <si>
    <t>1830__G</t>
  </si>
  <si>
    <t>WACO_W1_8</t>
  </si>
  <si>
    <t>WACOWOOD1_8</t>
  </si>
  <si>
    <t>1830__H</t>
  </si>
  <si>
    <t>240__A</t>
  </si>
  <si>
    <t>JEWETT_S5</t>
  </si>
  <si>
    <t>SNGLTN_345</t>
  </si>
  <si>
    <t>Non-Competi</t>
  </si>
  <si>
    <t>260_A_1</t>
  </si>
  <si>
    <t>JEWETT_N5</t>
  </si>
  <si>
    <t>280__A</t>
  </si>
  <si>
    <t>LAKE_CRK1_5</t>
  </si>
  <si>
    <t>THOUSE_A_5</t>
  </si>
  <si>
    <t>290__A</t>
  </si>
  <si>
    <t>LAKE_CRK2_5</t>
  </si>
  <si>
    <t>THOUSE__5</t>
  </si>
  <si>
    <t>300__A</t>
  </si>
  <si>
    <t>TEMP_SS__5</t>
  </si>
  <si>
    <t>315__A</t>
  </si>
  <si>
    <t>TEMP_PEC__5</t>
  </si>
  <si>
    <t>424T424_1</t>
  </si>
  <si>
    <t>BROWN_5</t>
  </si>
  <si>
    <t>SARC7A</t>
  </si>
  <si>
    <t>490__A</t>
  </si>
  <si>
    <t>6011__A</t>
  </si>
  <si>
    <t>BOWMAN_5</t>
  </si>
  <si>
    <t>FISHRDSS1_5</t>
  </si>
  <si>
    <t>6012__A</t>
  </si>
  <si>
    <t>JACKSBRO_5</t>
  </si>
  <si>
    <t>6024__A</t>
  </si>
  <si>
    <t>GRHAMSES1_5</t>
  </si>
  <si>
    <t>LONGCREK_5</t>
  </si>
  <si>
    <t>6028__A</t>
  </si>
  <si>
    <t>COKFIELD_5</t>
  </si>
  <si>
    <t>6029__A</t>
  </si>
  <si>
    <t>6035__A</t>
  </si>
  <si>
    <t>TONKAWA_5</t>
  </si>
  <si>
    <t>6380__A</t>
  </si>
  <si>
    <t>MURRY_P8</t>
  </si>
  <si>
    <t>GRHAMSES1_8</t>
  </si>
  <si>
    <t>6380__D</t>
  </si>
  <si>
    <t>PAIP4B</t>
  </si>
  <si>
    <t>651__A</t>
  </si>
  <si>
    <t>COMANCHE_T8</t>
  </si>
  <si>
    <t>COMANCHE_8</t>
  </si>
  <si>
    <t>651__B</t>
  </si>
  <si>
    <t>COMCHESS1_8</t>
  </si>
  <si>
    <t>651__D</t>
  </si>
  <si>
    <t>DUBLIN1_8</t>
  </si>
  <si>
    <t>HASSE_P8</t>
  </si>
  <si>
    <t>651__E</t>
  </si>
  <si>
    <t>STPHNVIL_8</t>
  </si>
  <si>
    <t>KDLKG_75_A</t>
  </si>
  <si>
    <t>KING____345A</t>
  </si>
  <si>
    <t>KUYDAL755010</t>
  </si>
  <si>
    <t>KDLRNS75_A</t>
  </si>
  <si>
    <t>ROANS___345C</t>
  </si>
  <si>
    <t>KDLRTW74_A</t>
  </si>
  <si>
    <t>KUYDAL745005</t>
  </si>
  <si>
    <t>RTHWOD__345A</t>
  </si>
  <si>
    <t>KDLTB_74_A</t>
  </si>
  <si>
    <t>TOMBAL__345B</t>
  </si>
  <si>
    <t>KG_RTW74_A</t>
  </si>
  <si>
    <t>RNSSNG75_A</t>
  </si>
  <si>
    <t>SNGTB_74_A</t>
  </si>
  <si>
    <t>SNGXGC75_1</t>
  </si>
  <si>
    <t>GIBN_CREK_5</t>
  </si>
  <si>
    <t>SNGXGC99_1</t>
  </si>
  <si>
    <t>DGRSLNC5</t>
  </si>
  <si>
    <t>DJEWSNG5</t>
  </si>
  <si>
    <t>DSNG_TB5</t>
  </si>
  <si>
    <t>DTHSLCS5</t>
  </si>
  <si>
    <t>DTMPLCS5</t>
  </si>
  <si>
    <t>DTMPTHS5</t>
  </si>
  <si>
    <t>D_KGRTW5</t>
  </si>
  <si>
    <t>SBOMJCK5</t>
  </si>
  <si>
    <t>SCFRLNC5</t>
  </si>
  <si>
    <t>SCMNCPS5</t>
  </si>
  <si>
    <t>SCMNSAR5</t>
  </si>
  <si>
    <t>SFSHBOM5</t>
  </si>
  <si>
    <t>SGIBSN25</t>
  </si>
  <si>
    <t>SGIBSNG5</t>
  </si>
  <si>
    <t>SKDLRNS5</t>
  </si>
  <si>
    <t>SLCSTH25</t>
  </si>
  <si>
    <t>SLCSTHS5</t>
  </si>
  <si>
    <t>SPAIMUR8</t>
  </si>
  <si>
    <t>SSNGJE25</t>
  </si>
  <si>
    <t>SSNGJEW5</t>
  </si>
  <si>
    <t>SSNGRNS5</t>
  </si>
  <si>
    <t>SSPVTME8</t>
  </si>
  <si>
    <t>STBSNG5</t>
  </si>
  <si>
    <t>STKWGRS5</t>
  </si>
  <si>
    <t>STMPTHS5</t>
  </si>
  <si>
    <t>STMPTMP5</t>
  </si>
  <si>
    <t>STMPTMP8</t>
  </si>
  <si>
    <t>str</t>
  </si>
  <si>
    <t>No pivotal player</t>
  </si>
  <si>
    <t>Imp ECI&lt;=Threshold</t>
  </si>
  <si>
    <t>SF&lt;= -2%</t>
  </si>
  <si>
    <t>ECIT1</t>
  </si>
  <si>
    <t>NEW_CCT_FLAG</t>
  </si>
  <si>
    <t>summary</t>
  </si>
  <si>
    <t>Non-Competitive</t>
  </si>
  <si>
    <t>Total</t>
  </si>
  <si>
    <t>Approach</t>
  </si>
  <si>
    <t>Column</t>
  </si>
  <si>
    <t>Description</t>
  </si>
  <si>
    <t>General Information</t>
  </si>
  <si>
    <t>Basic Information</t>
  </si>
  <si>
    <t>CONTINGENCY NAME</t>
  </si>
  <si>
    <t>CONSTRAINT NAME</t>
  </si>
  <si>
    <t>Constraint MW Limit</t>
  </si>
  <si>
    <t>Count of Devices to be removed in original contingency definition</t>
  </si>
  <si>
    <t>Count of Circuits removed in actual contingency implementation</t>
  </si>
  <si>
    <t>FROM BUS</t>
  </si>
  <si>
    <t>TO BUS</t>
  </si>
  <si>
    <t>FROM_TO or TO_FROM</t>
  </si>
  <si>
    <t>System wide total load MW</t>
  </si>
  <si>
    <t>The minimum of generator shift factors  reference of distributed load (note that wind resource would be ignored if its SF is negative and wind available capacity ration is 0%)</t>
  </si>
  <si>
    <t>The maximum of generator shift factors  reference of distributed load (note that wind resource would be ignored if its SF is negative and wind available capacity ration is 0%)</t>
  </si>
  <si>
    <t>The maximum of bus shift factors, equivalent to import terminal SF with reference of distributed load</t>
  </si>
  <si>
    <t>The maximum of bus shift factors, equivalent to export terminal SF with reference of distributed load</t>
  </si>
  <si>
    <t>ECI of positive shift factors with GSF squared approach and min(0.02,1/3) cutoff</t>
  </si>
  <si>
    <t>ECI of negative shift factors with GSF squared approach and min(0.02,1/3) cutoff</t>
  </si>
  <si>
    <t>CSC/CRE constraint set existing in CRR auction Aug 2013 model</t>
  </si>
  <si>
    <t>dataset</t>
  </si>
  <si>
    <t>Contingeny+constraint+direction</t>
  </si>
  <si>
    <t xml:space="preserve">NPRR 469 CCT </t>
  </si>
  <si>
    <t>EC1T1</t>
  </si>
  <si>
    <t xml:space="preserve">Competitiveness Flag of 469 CCT </t>
  </si>
  <si>
    <t>NPRR 469</t>
  </si>
  <si>
    <t>True if ECI on the import side &lt;= 1000</t>
  </si>
  <si>
    <t>True if ECI on the import side &lt;= 1500</t>
  </si>
  <si>
    <t>True if ECI on the import side &lt;= 2000</t>
  </si>
  <si>
    <t>True if ECI on the import side &lt;= 2500</t>
  </si>
  <si>
    <t>True if ECI on the import side &lt;= 3000</t>
  </si>
  <si>
    <t>Competitive if ECI  &lt;= 1000 + SF&lt;=-2%+no pivotal player</t>
  </si>
  <si>
    <t>Competitive if ECI  &lt;= 1500 + SF&lt;=-2%+no pivotal player</t>
  </si>
  <si>
    <t>Competitive if ECI  &lt;= 2000 + SF&lt;=-2%+no pivotal player</t>
  </si>
  <si>
    <t>Competitive if ECI  &lt;= 2500 + SF&lt;=-2%+no pivotal player</t>
  </si>
  <si>
    <t>Competitive if ECI  &lt;= 3000 + SF&lt;=-2%+no pivotal player</t>
  </si>
  <si>
    <r>
      <t xml:space="preserve">constraint MW flow of PPI evaluation after removing the biggest entity's capacities and derating wind capacity with negative SF by wind available capacity ratio </t>
    </r>
    <r>
      <rPr>
        <b/>
        <sz val="11"/>
        <rFont val="Calibri"/>
        <family val="2"/>
      </rPr>
      <t>( 0% since the study is for Long Term CCT)</t>
    </r>
    <r>
      <rPr>
        <sz val="11"/>
        <rFont val="Calibri"/>
        <family val="2"/>
      </rPr>
      <t>. if all these capacity cannot meet the system-wide load  then there will be  under generation</t>
    </r>
  </si>
  <si>
    <t xml:space="preserve">Under generation MW of PPI evaluation </t>
  </si>
  <si>
    <t>The MW flow of worst case scenario calculated by considering the positive SF resource from highest to lowest to meet the system load.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</si>
</sst>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C19" sqref="C19"/>
    </sheetView>
  </sheetViews>
  <sheetFormatPr defaultColWidth="8.8515625" defaultRowHeight="15"/>
  <cols>
    <col min="1" max="1" width="20.421875" style="0" bestFit="1" customWidth="1"/>
    <col min="2" max="2" width="21.421875" style="0" bestFit="1" customWidth="1"/>
    <col min="3" max="3" width="101.8515625" style="0" customWidth="1"/>
  </cols>
  <sheetData>
    <row r="1" spans="1:3" ht="13.5">
      <c r="A1" s="1" t="s">
        <v>141</v>
      </c>
      <c r="B1" s="2" t="s">
        <v>142</v>
      </c>
      <c r="C1" s="2" t="s">
        <v>143</v>
      </c>
    </row>
    <row r="2" spans="1:3" ht="13.5">
      <c r="A2" s="6" t="s">
        <v>144</v>
      </c>
      <c r="B2" s="3" t="s">
        <v>162</v>
      </c>
      <c r="C2" s="4" t="s">
        <v>161</v>
      </c>
    </row>
    <row r="3" spans="1:3" ht="15" customHeight="1">
      <c r="A3" s="16" t="s">
        <v>145</v>
      </c>
      <c r="B3" s="4" t="s">
        <v>132</v>
      </c>
      <c r="C3" s="4" t="s">
        <v>163</v>
      </c>
    </row>
    <row r="4" spans="1:3" ht="15" customHeight="1">
      <c r="A4" s="16"/>
      <c r="B4" s="4" t="s">
        <v>0</v>
      </c>
      <c r="C4" s="4" t="s">
        <v>146</v>
      </c>
    </row>
    <row r="5" spans="1:3" ht="13.5">
      <c r="A5" s="16"/>
      <c r="B5" s="4" t="s">
        <v>1</v>
      </c>
      <c r="C5" s="4" t="s">
        <v>147</v>
      </c>
    </row>
    <row r="6" spans="1:3" ht="13.5">
      <c r="A6" s="16"/>
      <c r="B6" s="4" t="s">
        <v>2</v>
      </c>
      <c r="C6" s="4" t="s">
        <v>148</v>
      </c>
    </row>
    <row r="7" spans="1:3" ht="13.5">
      <c r="A7" s="16"/>
      <c r="B7" s="4" t="s">
        <v>3</v>
      </c>
      <c r="C7" s="4" t="s">
        <v>149</v>
      </c>
    </row>
    <row r="8" spans="1:3" ht="13.5">
      <c r="A8" s="16"/>
      <c r="B8" s="4" t="s">
        <v>4</v>
      </c>
      <c r="C8" s="5" t="s">
        <v>150</v>
      </c>
    </row>
    <row r="9" spans="1:3" ht="13.5">
      <c r="A9" s="16"/>
      <c r="B9" s="4" t="s">
        <v>5</v>
      </c>
      <c r="C9" s="4" t="s">
        <v>151</v>
      </c>
    </row>
    <row r="10" spans="1:3" ht="13.5">
      <c r="A10" s="16"/>
      <c r="B10" s="4" t="s">
        <v>6</v>
      </c>
      <c r="C10" s="4" t="s">
        <v>152</v>
      </c>
    </row>
    <row r="11" spans="1:3" ht="13.5">
      <c r="A11" s="16"/>
      <c r="B11" s="4" t="s">
        <v>7</v>
      </c>
      <c r="C11" s="4" t="s">
        <v>153</v>
      </c>
    </row>
    <row r="12" spans="1:3" ht="13.5">
      <c r="A12" s="16"/>
      <c r="B12" s="4" t="s">
        <v>8</v>
      </c>
      <c r="C12" s="4" t="s">
        <v>154</v>
      </c>
    </row>
    <row r="13" spans="1:3" ht="30" customHeight="1">
      <c r="A13" s="17" t="s">
        <v>164</v>
      </c>
      <c r="B13" s="4" t="s">
        <v>9</v>
      </c>
      <c r="C13" s="4" t="s">
        <v>155</v>
      </c>
    </row>
    <row r="14" spans="1:3" ht="27.75">
      <c r="A14" s="18"/>
      <c r="B14" s="4" t="s">
        <v>10</v>
      </c>
      <c r="C14" s="4" t="s">
        <v>156</v>
      </c>
    </row>
    <row r="15" spans="1:3" ht="13.5">
      <c r="A15" s="18"/>
      <c r="B15" s="4" t="s">
        <v>11</v>
      </c>
      <c r="C15" s="4" t="s">
        <v>157</v>
      </c>
    </row>
    <row r="16" spans="1:3" ht="13.5">
      <c r="A16" s="18"/>
      <c r="B16" s="4" t="s">
        <v>12</v>
      </c>
      <c r="C16" s="4" t="s">
        <v>158</v>
      </c>
    </row>
    <row r="17" spans="1:3" ht="27.75">
      <c r="A17" s="18"/>
      <c r="B17" s="8" t="s">
        <v>13</v>
      </c>
      <c r="C17" s="8" t="s">
        <v>180</v>
      </c>
    </row>
    <row r="18" spans="1:3" ht="42">
      <c r="A18" s="18"/>
      <c r="B18" s="8" t="s">
        <v>14</v>
      </c>
      <c r="C18" s="8" t="s">
        <v>178</v>
      </c>
    </row>
    <row r="19" spans="1:3" ht="13.5">
      <c r="A19" s="18"/>
      <c r="B19" s="8" t="s">
        <v>15</v>
      </c>
      <c r="C19" s="8" t="s">
        <v>179</v>
      </c>
    </row>
    <row r="20" spans="1:3" ht="13.5">
      <c r="A20" s="18"/>
      <c r="B20" s="4" t="s">
        <v>16</v>
      </c>
      <c r="C20" s="4" t="s">
        <v>159</v>
      </c>
    </row>
    <row r="21" spans="1:3" ht="13.5">
      <c r="A21" s="18"/>
      <c r="B21" s="4" t="s">
        <v>17</v>
      </c>
      <c r="C21" s="4" t="s">
        <v>160</v>
      </c>
    </row>
    <row r="22" spans="1:3" ht="13.5">
      <c r="A22" s="19"/>
      <c r="B22" s="4" t="s">
        <v>18</v>
      </c>
      <c r="C22" s="4" t="s">
        <v>166</v>
      </c>
    </row>
    <row r="23" spans="1:3" ht="13.5">
      <c r="A23" s="16" t="s">
        <v>134</v>
      </c>
      <c r="B23" s="13">
        <v>1000</v>
      </c>
      <c r="C23" s="15" t="s">
        <v>168</v>
      </c>
    </row>
    <row r="24" spans="1:3" ht="13.5">
      <c r="A24" s="16"/>
      <c r="B24" s="13">
        <v>1500</v>
      </c>
      <c r="C24" s="15" t="s">
        <v>169</v>
      </c>
    </row>
    <row r="25" spans="1:3" ht="13.5">
      <c r="A25" s="16"/>
      <c r="B25" s="13">
        <v>2000</v>
      </c>
      <c r="C25" s="15" t="s">
        <v>170</v>
      </c>
    </row>
    <row r="26" spans="1:3" ht="13.5">
      <c r="A26" s="16"/>
      <c r="B26" s="13">
        <v>2500</v>
      </c>
      <c r="C26" s="15" t="s">
        <v>171</v>
      </c>
    </row>
    <row r="27" spans="1:3" ht="13.5">
      <c r="A27" s="16"/>
      <c r="B27" s="13">
        <v>3000</v>
      </c>
      <c r="C27" s="15" t="s">
        <v>172</v>
      </c>
    </row>
    <row r="28" ht="13.5">
      <c r="B28" s="10" t="s">
        <v>133</v>
      </c>
    </row>
    <row r="29" ht="13.5">
      <c r="B29" s="10" t="s">
        <v>135</v>
      </c>
    </row>
    <row r="30" spans="1:3" ht="13.5">
      <c r="A30" s="16" t="s">
        <v>137</v>
      </c>
      <c r="B30" s="13">
        <v>1000</v>
      </c>
      <c r="C30" s="15" t="s">
        <v>173</v>
      </c>
    </row>
    <row r="31" spans="1:3" ht="13.5">
      <c r="A31" s="16"/>
      <c r="B31" s="13">
        <v>1500</v>
      </c>
      <c r="C31" s="15" t="s">
        <v>174</v>
      </c>
    </row>
    <row r="32" spans="1:3" ht="13.5">
      <c r="A32" s="16"/>
      <c r="B32" s="13">
        <v>2000</v>
      </c>
      <c r="C32" s="15" t="s">
        <v>175</v>
      </c>
    </row>
    <row r="33" spans="1:3" ht="13.5">
      <c r="A33" s="16"/>
      <c r="B33" s="13">
        <v>2500</v>
      </c>
      <c r="C33" s="15" t="s">
        <v>176</v>
      </c>
    </row>
    <row r="34" spans="1:3" ht="13.5">
      <c r="A34" s="16"/>
      <c r="B34" s="13">
        <v>3000</v>
      </c>
      <c r="C34" s="15" t="s">
        <v>177</v>
      </c>
    </row>
  </sheetData>
  <sheetProtection/>
  <mergeCells count="4">
    <mergeCell ref="A3:A12"/>
    <mergeCell ref="A13:A22"/>
    <mergeCell ref="A23:A27"/>
    <mergeCell ref="A30:A3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67"/>
  <sheetViews>
    <sheetView zoomScale="85" zoomScaleNormal="85" workbookViewId="0" topLeftCell="A1">
      <selection activeCell="Q32" sqref="Q32"/>
    </sheetView>
  </sheetViews>
  <sheetFormatPr defaultColWidth="8.8515625" defaultRowHeight="15"/>
  <cols>
    <col min="1" max="1" width="32.421875" style="0" bestFit="1" customWidth="1"/>
    <col min="2" max="2" width="11.8515625" style="0" hidden="1" customWidth="1"/>
    <col min="3" max="3" width="0" style="0" hidden="1" customWidth="1"/>
    <col min="4" max="4" width="8.8515625" style="0" customWidth="1"/>
    <col min="5" max="6" width="0" style="0" hidden="1" customWidth="1"/>
    <col min="7" max="8" width="8.8515625" style="0" customWidth="1"/>
    <col min="9" max="9" width="9.140625" style="0" customWidth="1"/>
    <col min="10" max="11" width="8.8515625" style="0" customWidth="1"/>
    <col min="12" max="12" width="11.00390625" style="0" customWidth="1"/>
    <col min="13" max="14" width="11.00390625" style="0" hidden="1" customWidth="1"/>
    <col min="15" max="15" width="9.140625" style="7" customWidth="1"/>
    <col min="16" max="16" width="12.140625" style="7" bestFit="1" customWidth="1"/>
    <col min="17" max="19" width="9.140625" style="7" customWidth="1"/>
    <col min="20" max="20" width="8.8515625" style="0" customWidth="1"/>
    <col min="21" max="25" width="18.7109375" style="0" bestFit="1" customWidth="1"/>
    <col min="26" max="26" width="16.28125" style="0" bestFit="1" customWidth="1"/>
    <col min="27" max="27" width="8.8515625" style="0" customWidth="1"/>
    <col min="28" max="32" width="16.421875" style="0" bestFit="1" customWidth="1"/>
    <col min="33" max="34" width="8.8515625" style="0" customWidth="1"/>
    <col min="35" max="35" width="16.421875" style="0" bestFit="1" customWidth="1"/>
  </cols>
  <sheetData>
    <row r="1" spans="1:35" s="9" customFormat="1" ht="13.5">
      <c r="A1" s="12"/>
      <c r="B1" s="12"/>
      <c r="C1" s="12"/>
      <c r="D1" s="12"/>
      <c r="E1" s="12"/>
      <c r="F1" s="12"/>
      <c r="G1" s="12"/>
      <c r="H1" s="12"/>
      <c r="I1" s="12"/>
      <c r="J1" s="12"/>
      <c r="K1" s="20" t="s">
        <v>167</v>
      </c>
      <c r="L1" s="20"/>
      <c r="M1" s="20"/>
      <c r="N1" s="20"/>
      <c r="O1" s="20"/>
      <c r="P1" s="20"/>
      <c r="Q1" s="20"/>
      <c r="R1" s="20"/>
      <c r="S1" s="20"/>
      <c r="T1" s="20"/>
      <c r="U1" s="20" t="s">
        <v>165</v>
      </c>
      <c r="V1" s="20"/>
      <c r="W1" s="20"/>
      <c r="X1" s="20"/>
      <c r="Y1" s="20"/>
      <c r="Z1" s="10"/>
      <c r="AA1" s="10"/>
      <c r="AB1" s="20" t="s">
        <v>165</v>
      </c>
      <c r="AC1" s="20"/>
      <c r="AD1" s="20"/>
      <c r="AE1" s="20"/>
      <c r="AF1" s="20"/>
      <c r="AI1" s="9" t="s">
        <v>138</v>
      </c>
    </row>
    <row r="2" spans="1:40" s="9" customFormat="1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20"/>
      <c r="L2" s="20"/>
      <c r="M2" s="20"/>
      <c r="N2" s="20"/>
      <c r="O2" s="20"/>
      <c r="P2" s="20"/>
      <c r="Q2" s="20"/>
      <c r="R2" s="20"/>
      <c r="S2" s="20"/>
      <c r="T2" s="20"/>
      <c r="U2" s="13">
        <v>1000</v>
      </c>
      <c r="V2" s="13">
        <v>1500</v>
      </c>
      <c r="W2" s="13">
        <v>2000</v>
      </c>
      <c r="X2" s="13">
        <v>2500</v>
      </c>
      <c r="Y2" s="13">
        <v>3000</v>
      </c>
      <c r="Z2" s="10"/>
      <c r="AA2" s="10"/>
      <c r="AB2" s="13">
        <f>U2</f>
        <v>1000</v>
      </c>
      <c r="AC2" s="13">
        <f>V2</f>
        <v>1500</v>
      </c>
      <c r="AD2" s="13">
        <f>W2</f>
        <v>2000</v>
      </c>
      <c r="AE2" s="13">
        <f>X2</f>
        <v>2500</v>
      </c>
      <c r="AF2" s="13">
        <f>Y2</f>
        <v>3000</v>
      </c>
      <c r="AI2" s="10" t="s">
        <v>136</v>
      </c>
      <c r="AJ2" s="10">
        <f>U2</f>
        <v>1000</v>
      </c>
      <c r="AK2" s="10">
        <f>V2</f>
        <v>1500</v>
      </c>
      <c r="AL2" s="10">
        <f>W2</f>
        <v>2000</v>
      </c>
      <c r="AM2" s="10">
        <f>X2</f>
        <v>2500</v>
      </c>
      <c r="AN2" s="10">
        <f>Y2</f>
        <v>3000</v>
      </c>
    </row>
    <row r="3" spans="1:40" s="12" customFormat="1" ht="13.5">
      <c r="A3" s="10" t="s">
        <v>132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0" t="s">
        <v>18</v>
      </c>
      <c r="U3" s="10" t="s">
        <v>134</v>
      </c>
      <c r="V3" s="10" t="s">
        <v>134</v>
      </c>
      <c r="W3" s="10" t="s">
        <v>134</v>
      </c>
      <c r="X3" s="10" t="s">
        <v>134</v>
      </c>
      <c r="Y3" s="10" t="s">
        <v>134</v>
      </c>
      <c r="Z3" s="10" t="s">
        <v>133</v>
      </c>
      <c r="AA3" s="10" t="s">
        <v>135</v>
      </c>
      <c r="AB3" s="10" t="s">
        <v>137</v>
      </c>
      <c r="AC3" s="10" t="s">
        <v>137</v>
      </c>
      <c r="AD3" s="10" t="s">
        <v>137</v>
      </c>
      <c r="AE3" s="10" t="s">
        <v>137</v>
      </c>
      <c r="AF3" s="10" t="s">
        <v>137</v>
      </c>
      <c r="AI3" s="10" t="s">
        <v>24</v>
      </c>
      <c r="AJ3" s="14">
        <f>COUNTIF(AB$4:AB$667,"Competitive")</f>
        <v>0</v>
      </c>
      <c r="AK3" s="14">
        <f>COUNTIF(AC$4:AC$667,"Competitive")</f>
        <v>37</v>
      </c>
      <c r="AL3" s="14">
        <f>COUNTIF(AD$4:AD$667,"Competitive")</f>
        <v>188</v>
      </c>
      <c r="AM3" s="14">
        <f>COUNTIF(AE$4:AE$667,"Competitive")</f>
        <v>289</v>
      </c>
      <c r="AN3" s="14">
        <f>COUNTIF(AF$4:AF$667,"Competitive")</f>
        <v>339</v>
      </c>
    </row>
    <row r="4" spans="1:40" ht="13.5">
      <c r="A4" t="str">
        <f>B4&amp;" "&amp;C4&amp;" "&amp;I4</f>
        <v>BASE CASE 1295__A FROM_TO</v>
      </c>
      <c r="B4" t="s">
        <v>19</v>
      </c>
      <c r="C4" t="s">
        <v>20</v>
      </c>
      <c r="D4">
        <v>492</v>
      </c>
      <c r="E4">
        <v>0</v>
      </c>
      <c r="F4">
        <v>0</v>
      </c>
      <c r="G4" t="s">
        <v>21</v>
      </c>
      <c r="H4" t="s">
        <v>22</v>
      </c>
      <c r="I4" t="s">
        <v>23</v>
      </c>
      <c r="J4">
        <v>73521.13</v>
      </c>
      <c r="K4">
        <v>-0.02051</v>
      </c>
      <c r="L4">
        <v>0.024141</v>
      </c>
      <c r="M4">
        <v>-0.27413</v>
      </c>
      <c r="N4">
        <v>0.321239</v>
      </c>
      <c r="O4" s="7">
        <v>51.29616</v>
      </c>
      <c r="P4" s="7">
        <v>7.548544</v>
      </c>
      <c r="Q4" s="7">
        <v>2819.63</v>
      </c>
      <c r="R4" s="7">
        <v>1945.19</v>
      </c>
      <c r="S4" s="7">
        <v>1639.549</v>
      </c>
      <c r="T4" t="s">
        <v>24</v>
      </c>
      <c r="U4" t="b">
        <f>($S4&lt;=U$2)</f>
        <v>0</v>
      </c>
      <c r="V4" t="b">
        <f aca="true" t="shared" si="0" ref="V4:Y19">($S4&lt;=V$2)</f>
        <v>0</v>
      </c>
      <c r="W4" t="b">
        <f t="shared" si="0"/>
        <v>1</v>
      </c>
      <c r="X4" t="b">
        <f t="shared" si="0"/>
        <v>1</v>
      </c>
      <c r="Y4" t="b">
        <f t="shared" si="0"/>
        <v>1</v>
      </c>
      <c r="Z4" t="b">
        <f aca="true" t="shared" si="1" ref="Z4:Z67">(P4&lt;D4)</f>
        <v>1</v>
      </c>
      <c r="AA4" t="b">
        <f aca="true" t="shared" si="2" ref="AA4:AA67">(K4&lt;=-0.02)</f>
        <v>1</v>
      </c>
      <c r="AB4" t="str">
        <f>IF(AND(U4,$Z4,$AA4),"Competitive","Non-Competitive")</f>
        <v>Non-Competitive</v>
      </c>
      <c r="AC4" t="str">
        <f>IF(AND(V4,$Z4,$AA4),"Competitive","Non-Competitive")</f>
        <v>Non-Competitive</v>
      </c>
      <c r="AD4" t="str">
        <f>IF(AND(W4,$Z4,$AA4),"Competitive","Non-Competitive")</f>
        <v>Competitive</v>
      </c>
      <c r="AE4" t="str">
        <f>IF(AND(X4,$Z4,$AA4),"Competitive","Non-Competitive")</f>
        <v>Competitive</v>
      </c>
      <c r="AF4" t="str">
        <f>IF(AND(Y4,$Z4,$AA4),"Competitive","Non-Competitive")</f>
        <v>Competitive</v>
      </c>
      <c r="AI4" s="10" t="s">
        <v>139</v>
      </c>
      <c r="AJ4" s="14">
        <f>COUNTIF(AB$4:AB$667,"Non-Competitive")</f>
        <v>664</v>
      </c>
      <c r="AK4" s="14">
        <f>COUNTIF(AC$4:AC$667,"Non-Competitive")</f>
        <v>627</v>
      </c>
      <c r="AL4" s="14">
        <f>COUNTIF(AD$4:AD$667,"Non-Competitive")</f>
        <v>476</v>
      </c>
      <c r="AM4" s="14">
        <f>COUNTIF(AE$4:AE$667,"Non-Competitive")</f>
        <v>375</v>
      </c>
      <c r="AN4" s="14">
        <f>COUNTIF(AF$4:AF$667,"Non-Competitive")</f>
        <v>325</v>
      </c>
    </row>
    <row r="5" spans="1:40" ht="13.5">
      <c r="A5" t="str">
        <f aca="true" t="shared" si="3" ref="A5:A68">B5&amp;" "&amp;C5&amp;" "&amp;I5</f>
        <v>BASE CASE 1295__A TO_FROM</v>
      </c>
      <c r="B5" t="s">
        <v>19</v>
      </c>
      <c r="C5" t="s">
        <v>20</v>
      </c>
      <c r="D5">
        <v>492</v>
      </c>
      <c r="E5">
        <v>0</v>
      </c>
      <c r="F5">
        <v>0</v>
      </c>
      <c r="G5" t="s">
        <v>21</v>
      </c>
      <c r="H5" t="s">
        <v>22</v>
      </c>
      <c r="I5" t="s">
        <v>25</v>
      </c>
      <c r="J5">
        <v>73521.13</v>
      </c>
      <c r="K5">
        <v>-0.02414</v>
      </c>
      <c r="L5">
        <v>0.020513</v>
      </c>
      <c r="M5">
        <v>-0.32124</v>
      </c>
      <c r="N5">
        <v>0.274125</v>
      </c>
      <c r="O5" s="7">
        <v>306.3227</v>
      </c>
      <c r="P5" s="7">
        <v>39.26628</v>
      </c>
      <c r="Q5" s="7">
        <v>0</v>
      </c>
      <c r="R5" s="7">
        <v>1542.677</v>
      </c>
      <c r="S5" s="7">
        <v>2097.735</v>
      </c>
      <c r="T5" t="s">
        <v>24</v>
      </c>
      <c r="U5" t="b">
        <f aca="true" t="shared" si="4" ref="U5:Y67">($S5&lt;=U$2)</f>
        <v>0</v>
      </c>
      <c r="V5" t="b">
        <f t="shared" si="0"/>
        <v>0</v>
      </c>
      <c r="W5" t="b">
        <f t="shared" si="0"/>
        <v>0</v>
      </c>
      <c r="X5" t="b">
        <f t="shared" si="0"/>
        <v>1</v>
      </c>
      <c r="Y5" t="b">
        <f t="shared" si="0"/>
        <v>1</v>
      </c>
      <c r="Z5" t="b">
        <f t="shared" si="1"/>
        <v>1</v>
      </c>
      <c r="AA5" t="b">
        <f t="shared" si="2"/>
        <v>1</v>
      </c>
      <c r="AB5" t="str">
        <f aca="true" t="shared" si="5" ref="AB5:AB68">IF(AND(U5,$Z5,$AA5),"Competitive","Non-Competitive")</f>
        <v>Non-Competitive</v>
      </c>
      <c r="AC5" t="str">
        <f aca="true" t="shared" si="6" ref="AC5:AC68">IF(AND(V5,$Z5,$AA5),"Competitive","Non-Competitive")</f>
        <v>Non-Competitive</v>
      </c>
      <c r="AD5" t="str">
        <f aca="true" t="shared" si="7" ref="AD5:AD68">IF(AND(W5,$Z5,$AA5),"Competitive","Non-Competitive")</f>
        <v>Non-Competitive</v>
      </c>
      <c r="AE5" t="str">
        <f aca="true" t="shared" si="8" ref="AE5:AE68">IF(AND(X5,$Z5,$AA5),"Competitive","Non-Competitive")</f>
        <v>Competitive</v>
      </c>
      <c r="AF5" t="str">
        <f aca="true" t="shared" si="9" ref="AF5:AF36">IF(AND(Y5,$Z5,$AA5),"Competitive","Non-Competitive")</f>
        <v>Competitive</v>
      </c>
      <c r="AI5" s="10" t="s">
        <v>140</v>
      </c>
      <c r="AJ5" s="14">
        <f>SUM(AJ3:AJ4)</f>
        <v>664</v>
      </c>
      <c r="AK5" s="14">
        <f>SUM(AK3:AK4)</f>
        <v>664</v>
      </c>
      <c r="AL5" s="14">
        <f>SUM(AL3:AL4)</f>
        <v>664</v>
      </c>
      <c r="AM5" s="14">
        <f>SUM(AM3:AM4)</f>
        <v>664</v>
      </c>
      <c r="AN5" s="14">
        <f>SUM(AN3:AN4)</f>
        <v>664</v>
      </c>
    </row>
    <row r="6" spans="1:32" ht="13.5">
      <c r="A6" t="str">
        <f t="shared" si="3"/>
        <v>BASE CASE 1830__A FROM_TO</v>
      </c>
      <c r="B6" t="s">
        <v>19</v>
      </c>
      <c r="C6" t="s">
        <v>26</v>
      </c>
      <c r="D6">
        <v>83</v>
      </c>
      <c r="E6">
        <v>0</v>
      </c>
      <c r="F6">
        <v>0</v>
      </c>
      <c r="G6" t="s">
        <v>27</v>
      </c>
      <c r="H6" t="s">
        <v>28</v>
      </c>
      <c r="I6" t="s">
        <v>23</v>
      </c>
      <c r="J6">
        <v>73521.13</v>
      </c>
      <c r="K6">
        <v>-0.00067</v>
      </c>
      <c r="L6">
        <v>0.000592</v>
      </c>
      <c r="M6">
        <v>-0.0447</v>
      </c>
      <c r="N6">
        <v>0.921059</v>
      </c>
      <c r="O6" s="7">
        <v>-10.1654</v>
      </c>
      <c r="P6" s="7">
        <v>-12.4011</v>
      </c>
      <c r="Q6" s="7">
        <v>0</v>
      </c>
      <c r="R6" s="7">
        <v>9265.428</v>
      </c>
      <c r="S6" s="7">
        <v>1087.051</v>
      </c>
      <c r="T6" t="s">
        <v>24</v>
      </c>
      <c r="U6" t="b">
        <f t="shared" si="4"/>
        <v>0</v>
      </c>
      <c r="V6" t="b">
        <f t="shared" si="0"/>
        <v>1</v>
      </c>
      <c r="W6" t="b">
        <f t="shared" si="0"/>
        <v>1</v>
      </c>
      <c r="X6" t="b">
        <f t="shared" si="0"/>
        <v>1</v>
      </c>
      <c r="Y6" t="b">
        <f t="shared" si="0"/>
        <v>1</v>
      </c>
      <c r="Z6" t="b">
        <f t="shared" si="1"/>
        <v>1</v>
      </c>
      <c r="AA6" t="b">
        <f t="shared" si="2"/>
        <v>0</v>
      </c>
      <c r="AB6" t="str">
        <f t="shared" si="5"/>
        <v>Non-Competitive</v>
      </c>
      <c r="AC6" t="str">
        <f t="shared" si="6"/>
        <v>Non-Competitive</v>
      </c>
      <c r="AD6" t="str">
        <f t="shared" si="7"/>
        <v>Non-Competitive</v>
      </c>
      <c r="AE6" t="str">
        <f t="shared" si="8"/>
        <v>Non-Competitive</v>
      </c>
      <c r="AF6" t="str">
        <f t="shared" si="9"/>
        <v>Non-Competitive</v>
      </c>
    </row>
    <row r="7" spans="1:32" ht="13.5">
      <c r="A7" t="str">
        <f t="shared" si="3"/>
        <v>BASE CASE 1830__A TO_FROM</v>
      </c>
      <c r="B7" t="s">
        <v>19</v>
      </c>
      <c r="C7" t="s">
        <v>26</v>
      </c>
      <c r="D7">
        <v>83</v>
      </c>
      <c r="E7">
        <v>0</v>
      </c>
      <c r="F7">
        <v>0</v>
      </c>
      <c r="G7" t="s">
        <v>27</v>
      </c>
      <c r="H7" t="s">
        <v>28</v>
      </c>
      <c r="I7" t="s">
        <v>25</v>
      </c>
      <c r="J7">
        <v>73521.13</v>
      </c>
      <c r="K7">
        <v>-0.00059</v>
      </c>
      <c r="L7">
        <v>0.000668</v>
      </c>
      <c r="M7">
        <v>-0.92106</v>
      </c>
      <c r="N7">
        <v>0.044702</v>
      </c>
      <c r="O7" s="7">
        <v>19.36788</v>
      </c>
      <c r="P7" s="7">
        <v>9.353949</v>
      </c>
      <c r="Q7" s="7">
        <v>0</v>
      </c>
      <c r="R7" s="7">
        <v>914.442</v>
      </c>
      <c r="S7" s="7">
        <v>9265.428</v>
      </c>
      <c r="T7" t="s">
        <v>24</v>
      </c>
      <c r="U7" t="b">
        <f t="shared" si="4"/>
        <v>0</v>
      </c>
      <c r="V7" t="b">
        <f t="shared" si="0"/>
        <v>0</v>
      </c>
      <c r="W7" t="b">
        <f t="shared" si="0"/>
        <v>0</v>
      </c>
      <c r="X7" t="b">
        <f t="shared" si="0"/>
        <v>0</v>
      </c>
      <c r="Y7" t="b">
        <f t="shared" si="0"/>
        <v>0</v>
      </c>
      <c r="Z7" t="b">
        <f t="shared" si="1"/>
        <v>1</v>
      </c>
      <c r="AA7" t="b">
        <f t="shared" si="2"/>
        <v>0</v>
      </c>
      <c r="AB7" t="str">
        <f t="shared" si="5"/>
        <v>Non-Competitive</v>
      </c>
      <c r="AC7" t="str">
        <f t="shared" si="6"/>
        <v>Non-Competitive</v>
      </c>
      <c r="AD7" t="str">
        <f t="shared" si="7"/>
        <v>Non-Competitive</v>
      </c>
      <c r="AE7" t="str">
        <f t="shared" si="8"/>
        <v>Non-Competitive</v>
      </c>
      <c r="AF7" t="str">
        <f t="shared" si="9"/>
        <v>Non-Competitive</v>
      </c>
    </row>
    <row r="8" spans="1:32" ht="13.5">
      <c r="A8" t="str">
        <f t="shared" si="3"/>
        <v>BASE CASE 1830__B FROM_TO</v>
      </c>
      <c r="B8" t="s">
        <v>19</v>
      </c>
      <c r="C8" t="s">
        <v>29</v>
      </c>
      <c r="D8">
        <v>213</v>
      </c>
      <c r="E8">
        <v>0</v>
      </c>
      <c r="F8">
        <v>0</v>
      </c>
      <c r="G8" t="s">
        <v>30</v>
      </c>
      <c r="H8" t="s">
        <v>28</v>
      </c>
      <c r="I8" t="s">
        <v>23</v>
      </c>
      <c r="J8">
        <v>73521.13</v>
      </c>
      <c r="K8">
        <v>-0.01021</v>
      </c>
      <c r="L8">
        <v>0.015791</v>
      </c>
      <c r="M8">
        <v>-0.44866</v>
      </c>
      <c r="N8">
        <v>0.489755</v>
      </c>
      <c r="O8" s="7">
        <v>84.23845</v>
      </c>
      <c r="P8" s="7">
        <v>-28.3018</v>
      </c>
      <c r="Q8" s="7">
        <v>0</v>
      </c>
      <c r="R8" s="7">
        <v>1631.7</v>
      </c>
      <c r="S8" s="7">
        <v>1546.255</v>
      </c>
      <c r="T8" t="s">
        <v>24</v>
      </c>
      <c r="U8" t="b">
        <f t="shared" si="4"/>
        <v>0</v>
      </c>
      <c r="V8" t="b">
        <f t="shared" si="0"/>
        <v>0</v>
      </c>
      <c r="W8" t="b">
        <f t="shared" si="0"/>
        <v>1</v>
      </c>
      <c r="X8" t="b">
        <f t="shared" si="0"/>
        <v>1</v>
      </c>
      <c r="Y8" t="b">
        <f t="shared" si="0"/>
        <v>1</v>
      </c>
      <c r="Z8" t="b">
        <f t="shared" si="1"/>
        <v>1</v>
      </c>
      <c r="AA8" t="b">
        <f t="shared" si="2"/>
        <v>0</v>
      </c>
      <c r="AB8" t="str">
        <f t="shared" si="5"/>
        <v>Non-Competitive</v>
      </c>
      <c r="AC8" t="str">
        <f t="shared" si="6"/>
        <v>Non-Competitive</v>
      </c>
      <c r="AD8" t="str">
        <f t="shared" si="7"/>
        <v>Non-Competitive</v>
      </c>
      <c r="AE8" t="str">
        <f t="shared" si="8"/>
        <v>Non-Competitive</v>
      </c>
      <c r="AF8" t="str">
        <f t="shared" si="9"/>
        <v>Non-Competitive</v>
      </c>
    </row>
    <row r="9" spans="1:32" ht="13.5">
      <c r="A9" t="str">
        <f t="shared" si="3"/>
        <v>BASE CASE 1830__B TO_FROM</v>
      </c>
      <c r="B9" t="s">
        <v>19</v>
      </c>
      <c r="C9" t="s">
        <v>29</v>
      </c>
      <c r="D9">
        <v>213</v>
      </c>
      <c r="E9">
        <v>0</v>
      </c>
      <c r="F9">
        <v>0</v>
      </c>
      <c r="G9" t="s">
        <v>30</v>
      </c>
      <c r="H9" t="s">
        <v>28</v>
      </c>
      <c r="I9" t="s">
        <v>25</v>
      </c>
      <c r="J9">
        <v>73521.13</v>
      </c>
      <c r="K9">
        <v>-0.01579</v>
      </c>
      <c r="L9">
        <v>0.010212</v>
      </c>
      <c r="M9">
        <v>-0.48976</v>
      </c>
      <c r="N9">
        <v>0.448658</v>
      </c>
      <c r="O9" s="7">
        <v>130.4356</v>
      </c>
      <c r="P9" s="7">
        <v>82.54333</v>
      </c>
      <c r="Q9" s="7">
        <v>51.53</v>
      </c>
      <c r="R9" s="7">
        <v>1341.078</v>
      </c>
      <c r="S9" s="7">
        <v>1713.978</v>
      </c>
      <c r="T9" t="s">
        <v>24</v>
      </c>
      <c r="U9" t="b">
        <f t="shared" si="4"/>
        <v>0</v>
      </c>
      <c r="V9" t="b">
        <f t="shared" si="0"/>
        <v>0</v>
      </c>
      <c r="W9" t="b">
        <f t="shared" si="0"/>
        <v>1</v>
      </c>
      <c r="X9" t="b">
        <f t="shared" si="0"/>
        <v>1</v>
      </c>
      <c r="Y9" t="b">
        <f t="shared" si="0"/>
        <v>1</v>
      </c>
      <c r="Z9" t="b">
        <f t="shared" si="1"/>
        <v>1</v>
      </c>
      <c r="AA9" t="b">
        <f t="shared" si="2"/>
        <v>0</v>
      </c>
      <c r="AB9" t="str">
        <f t="shared" si="5"/>
        <v>Non-Competitive</v>
      </c>
      <c r="AC9" t="str">
        <f t="shared" si="6"/>
        <v>Non-Competitive</v>
      </c>
      <c r="AD9" t="str">
        <f t="shared" si="7"/>
        <v>Non-Competitive</v>
      </c>
      <c r="AE9" t="str">
        <f t="shared" si="8"/>
        <v>Non-Competitive</v>
      </c>
      <c r="AF9" t="str">
        <f t="shared" si="9"/>
        <v>Non-Competitive</v>
      </c>
    </row>
    <row r="10" spans="1:32" ht="13.5">
      <c r="A10" t="str">
        <f t="shared" si="3"/>
        <v>BASE CASE 1830__C FROM_TO</v>
      </c>
      <c r="B10" t="s">
        <v>19</v>
      </c>
      <c r="C10" t="s">
        <v>31</v>
      </c>
      <c r="D10">
        <v>213</v>
      </c>
      <c r="E10">
        <v>0</v>
      </c>
      <c r="F10">
        <v>0</v>
      </c>
      <c r="G10" t="s">
        <v>28</v>
      </c>
      <c r="H10" t="s">
        <v>32</v>
      </c>
      <c r="I10" t="s">
        <v>23</v>
      </c>
      <c r="J10">
        <v>73521.13</v>
      </c>
      <c r="K10">
        <v>-0.01076</v>
      </c>
      <c r="L10">
        <v>0.016383</v>
      </c>
      <c r="M10">
        <v>-0.08081</v>
      </c>
      <c r="N10">
        <v>0.50664</v>
      </c>
      <c r="O10" s="7">
        <v>64.38687</v>
      </c>
      <c r="P10" s="7">
        <v>-35.304</v>
      </c>
      <c r="Q10" s="7">
        <v>0</v>
      </c>
      <c r="R10" s="7">
        <v>1646.471</v>
      </c>
      <c r="S10" s="7">
        <v>1545.006</v>
      </c>
      <c r="T10" t="s">
        <v>24</v>
      </c>
      <c r="U10" t="b">
        <f t="shared" si="4"/>
        <v>0</v>
      </c>
      <c r="V10" t="b">
        <f t="shared" si="0"/>
        <v>0</v>
      </c>
      <c r="W10" t="b">
        <f t="shared" si="0"/>
        <v>1</v>
      </c>
      <c r="X10" t="b">
        <f t="shared" si="0"/>
        <v>1</v>
      </c>
      <c r="Y10" t="b">
        <f t="shared" si="0"/>
        <v>1</v>
      </c>
      <c r="Z10" t="b">
        <f t="shared" si="1"/>
        <v>1</v>
      </c>
      <c r="AA10" t="b">
        <f t="shared" si="2"/>
        <v>0</v>
      </c>
      <c r="AB10" t="str">
        <f t="shared" si="5"/>
        <v>Non-Competitive</v>
      </c>
      <c r="AC10" t="str">
        <f t="shared" si="6"/>
        <v>Non-Competitive</v>
      </c>
      <c r="AD10" t="str">
        <f t="shared" si="7"/>
        <v>Non-Competitive</v>
      </c>
      <c r="AE10" t="str">
        <f t="shared" si="8"/>
        <v>Non-Competitive</v>
      </c>
      <c r="AF10" t="str">
        <f t="shared" si="9"/>
        <v>Non-Competitive</v>
      </c>
    </row>
    <row r="11" spans="1:32" ht="13.5">
      <c r="A11" t="str">
        <f t="shared" si="3"/>
        <v>BASE CASE 1830__C TO_FROM</v>
      </c>
      <c r="B11" t="s">
        <v>19</v>
      </c>
      <c r="C11" t="s">
        <v>31</v>
      </c>
      <c r="D11">
        <v>213</v>
      </c>
      <c r="E11">
        <v>0</v>
      </c>
      <c r="F11">
        <v>0</v>
      </c>
      <c r="G11" t="s">
        <v>28</v>
      </c>
      <c r="H11" t="s">
        <v>32</v>
      </c>
      <c r="I11" t="s">
        <v>25</v>
      </c>
      <c r="J11">
        <v>73521.13</v>
      </c>
      <c r="K11">
        <v>-0.01638</v>
      </c>
      <c r="L11">
        <v>0.01076</v>
      </c>
      <c r="M11">
        <v>-0.50664</v>
      </c>
      <c r="N11">
        <v>0.080812</v>
      </c>
      <c r="O11" s="7">
        <v>153.5559</v>
      </c>
      <c r="P11" s="7">
        <v>88.8709</v>
      </c>
      <c r="Q11" s="7">
        <v>0</v>
      </c>
      <c r="R11" s="7">
        <v>1338.817</v>
      </c>
      <c r="S11" s="7">
        <v>1728.543</v>
      </c>
      <c r="T11" t="s">
        <v>24</v>
      </c>
      <c r="U11" t="b">
        <f t="shared" si="4"/>
        <v>0</v>
      </c>
      <c r="V11" t="b">
        <f t="shared" si="0"/>
        <v>0</v>
      </c>
      <c r="W11" t="b">
        <f t="shared" si="0"/>
        <v>1</v>
      </c>
      <c r="X11" t="b">
        <f t="shared" si="0"/>
        <v>1</v>
      </c>
      <c r="Y11" t="b">
        <f t="shared" si="0"/>
        <v>1</v>
      </c>
      <c r="Z11" t="b">
        <f t="shared" si="1"/>
        <v>1</v>
      </c>
      <c r="AA11" t="b">
        <f t="shared" si="2"/>
        <v>0</v>
      </c>
      <c r="AB11" t="str">
        <f t="shared" si="5"/>
        <v>Non-Competitive</v>
      </c>
      <c r="AC11" t="str">
        <f t="shared" si="6"/>
        <v>Non-Competitive</v>
      </c>
      <c r="AD11" t="str">
        <f t="shared" si="7"/>
        <v>Non-Competitive</v>
      </c>
      <c r="AE11" t="str">
        <f t="shared" si="8"/>
        <v>Non-Competitive</v>
      </c>
      <c r="AF11" t="str">
        <f t="shared" si="9"/>
        <v>Non-Competitive</v>
      </c>
    </row>
    <row r="12" spans="1:32" ht="13.5">
      <c r="A12" t="str">
        <f t="shared" si="3"/>
        <v>BASE CASE 1830__E FROM_TO</v>
      </c>
      <c r="B12" t="s">
        <v>19</v>
      </c>
      <c r="C12" t="s">
        <v>33</v>
      </c>
      <c r="D12">
        <v>213</v>
      </c>
      <c r="E12">
        <v>0</v>
      </c>
      <c r="F12">
        <v>0</v>
      </c>
      <c r="G12" t="s">
        <v>34</v>
      </c>
      <c r="H12" t="s">
        <v>30</v>
      </c>
      <c r="I12" t="s">
        <v>23</v>
      </c>
      <c r="J12">
        <v>73521.13</v>
      </c>
      <c r="K12">
        <v>-0.01011</v>
      </c>
      <c r="L12">
        <v>0.015896</v>
      </c>
      <c r="M12">
        <v>-0.51014</v>
      </c>
      <c r="N12">
        <v>0.425134</v>
      </c>
      <c r="O12" s="7">
        <v>94.32974</v>
      </c>
      <c r="P12" s="7">
        <v>-22.0474</v>
      </c>
      <c r="Q12" s="7">
        <v>0</v>
      </c>
      <c r="R12" s="7">
        <v>1613.16</v>
      </c>
      <c r="S12" s="7">
        <v>1548.234</v>
      </c>
      <c r="T12" t="s">
        <v>24</v>
      </c>
      <c r="U12" t="b">
        <f t="shared" si="4"/>
        <v>0</v>
      </c>
      <c r="V12" t="b">
        <f t="shared" si="0"/>
        <v>0</v>
      </c>
      <c r="W12" t="b">
        <f t="shared" si="0"/>
        <v>1</v>
      </c>
      <c r="X12" t="b">
        <f t="shared" si="0"/>
        <v>1</v>
      </c>
      <c r="Y12" t="b">
        <f t="shared" si="0"/>
        <v>1</v>
      </c>
      <c r="Z12" t="b">
        <f t="shared" si="1"/>
        <v>1</v>
      </c>
      <c r="AA12" t="b">
        <f t="shared" si="2"/>
        <v>0</v>
      </c>
      <c r="AB12" t="str">
        <f t="shared" si="5"/>
        <v>Non-Competitive</v>
      </c>
      <c r="AC12" t="str">
        <f t="shared" si="6"/>
        <v>Non-Competitive</v>
      </c>
      <c r="AD12" t="str">
        <f t="shared" si="7"/>
        <v>Non-Competitive</v>
      </c>
      <c r="AE12" t="str">
        <f t="shared" si="8"/>
        <v>Non-Competitive</v>
      </c>
      <c r="AF12" t="str">
        <f t="shared" si="9"/>
        <v>Non-Competitive</v>
      </c>
    </row>
    <row r="13" spans="1:32" ht="13.5">
      <c r="A13" t="str">
        <f t="shared" si="3"/>
        <v>BASE CASE 1830__E TO_FROM</v>
      </c>
      <c r="B13" t="s">
        <v>19</v>
      </c>
      <c r="C13" t="s">
        <v>33</v>
      </c>
      <c r="D13">
        <v>213</v>
      </c>
      <c r="E13">
        <v>0</v>
      </c>
      <c r="F13">
        <v>0</v>
      </c>
      <c r="G13" t="s">
        <v>34</v>
      </c>
      <c r="H13" t="s">
        <v>30</v>
      </c>
      <c r="I13" t="s">
        <v>25</v>
      </c>
      <c r="J13">
        <v>73521.13</v>
      </c>
      <c r="K13">
        <v>-0.0159</v>
      </c>
      <c r="L13">
        <v>0.010107</v>
      </c>
      <c r="M13">
        <v>-0.42513</v>
      </c>
      <c r="N13">
        <v>0.51014</v>
      </c>
      <c r="O13" s="7">
        <v>120.6999</v>
      </c>
      <c r="P13" s="7">
        <v>74.84343</v>
      </c>
      <c r="Q13" s="7">
        <v>272.43</v>
      </c>
      <c r="R13" s="7">
        <v>1343.305</v>
      </c>
      <c r="S13" s="7">
        <v>1694.55</v>
      </c>
      <c r="T13" t="s">
        <v>24</v>
      </c>
      <c r="U13" t="b">
        <f t="shared" si="4"/>
        <v>0</v>
      </c>
      <c r="V13" t="b">
        <f t="shared" si="0"/>
        <v>0</v>
      </c>
      <c r="W13" t="b">
        <f t="shared" si="0"/>
        <v>1</v>
      </c>
      <c r="X13" t="b">
        <f t="shared" si="0"/>
        <v>1</v>
      </c>
      <c r="Y13" t="b">
        <f t="shared" si="0"/>
        <v>1</v>
      </c>
      <c r="Z13" t="b">
        <f t="shared" si="1"/>
        <v>1</v>
      </c>
      <c r="AA13" t="b">
        <f t="shared" si="2"/>
        <v>0</v>
      </c>
      <c r="AB13" t="str">
        <f t="shared" si="5"/>
        <v>Non-Competitive</v>
      </c>
      <c r="AC13" t="str">
        <f t="shared" si="6"/>
        <v>Non-Competitive</v>
      </c>
      <c r="AD13" t="str">
        <f t="shared" si="7"/>
        <v>Non-Competitive</v>
      </c>
      <c r="AE13" t="str">
        <f t="shared" si="8"/>
        <v>Non-Competitive</v>
      </c>
      <c r="AF13" t="str">
        <f t="shared" si="9"/>
        <v>Non-Competitive</v>
      </c>
    </row>
    <row r="14" spans="1:32" ht="13.5">
      <c r="A14" t="str">
        <f t="shared" si="3"/>
        <v>BASE CASE 1830__F FROM_TO</v>
      </c>
      <c r="B14" t="s">
        <v>19</v>
      </c>
      <c r="C14" t="s">
        <v>35</v>
      </c>
      <c r="D14">
        <v>213</v>
      </c>
      <c r="E14">
        <v>0</v>
      </c>
      <c r="F14">
        <v>0</v>
      </c>
      <c r="G14" t="s">
        <v>34</v>
      </c>
      <c r="H14" t="s">
        <v>36</v>
      </c>
      <c r="I14" t="s">
        <v>23</v>
      </c>
      <c r="J14">
        <v>73521.13</v>
      </c>
      <c r="K14">
        <v>-0.01604</v>
      </c>
      <c r="L14">
        <v>0.009963</v>
      </c>
      <c r="M14">
        <v>-0.28406</v>
      </c>
      <c r="N14">
        <v>0.574722</v>
      </c>
      <c r="O14" s="7">
        <v>109.0842</v>
      </c>
      <c r="P14" s="7">
        <v>64.32798</v>
      </c>
      <c r="Q14" s="7">
        <v>563.23</v>
      </c>
      <c r="R14" s="7">
        <v>1346.473</v>
      </c>
      <c r="S14" s="7">
        <v>1601.87</v>
      </c>
      <c r="T14" t="s">
        <v>24</v>
      </c>
      <c r="U14" t="b">
        <f t="shared" si="4"/>
        <v>0</v>
      </c>
      <c r="V14" t="b">
        <f t="shared" si="0"/>
        <v>0</v>
      </c>
      <c r="W14" t="b">
        <f t="shared" si="0"/>
        <v>1</v>
      </c>
      <c r="X14" t="b">
        <f t="shared" si="0"/>
        <v>1</v>
      </c>
      <c r="Y14" t="b">
        <f t="shared" si="0"/>
        <v>1</v>
      </c>
      <c r="Z14" t="b">
        <f t="shared" si="1"/>
        <v>1</v>
      </c>
      <c r="AA14" t="b">
        <f t="shared" si="2"/>
        <v>0</v>
      </c>
      <c r="AB14" t="str">
        <f t="shared" si="5"/>
        <v>Non-Competitive</v>
      </c>
      <c r="AC14" t="str">
        <f t="shared" si="6"/>
        <v>Non-Competitive</v>
      </c>
      <c r="AD14" t="str">
        <f t="shared" si="7"/>
        <v>Non-Competitive</v>
      </c>
      <c r="AE14" t="str">
        <f t="shared" si="8"/>
        <v>Non-Competitive</v>
      </c>
      <c r="AF14" t="str">
        <f t="shared" si="9"/>
        <v>Non-Competitive</v>
      </c>
    </row>
    <row r="15" spans="1:32" ht="13.5">
      <c r="A15" t="str">
        <f t="shared" si="3"/>
        <v>BASE CASE 1830__F TO_FROM</v>
      </c>
      <c r="B15" t="s">
        <v>19</v>
      </c>
      <c r="C15" t="s">
        <v>35</v>
      </c>
      <c r="D15">
        <v>213</v>
      </c>
      <c r="E15">
        <v>0</v>
      </c>
      <c r="F15">
        <v>0</v>
      </c>
      <c r="G15" t="s">
        <v>34</v>
      </c>
      <c r="H15" t="s">
        <v>36</v>
      </c>
      <c r="I15" t="s">
        <v>25</v>
      </c>
      <c r="J15">
        <v>73521.13</v>
      </c>
      <c r="K15">
        <v>-0.00996</v>
      </c>
      <c r="L15">
        <v>0.01604</v>
      </c>
      <c r="M15">
        <v>-0.57472</v>
      </c>
      <c r="N15">
        <v>0.284059</v>
      </c>
      <c r="O15" s="7">
        <v>107.2225</v>
      </c>
      <c r="P15" s="7">
        <v>-13.1919</v>
      </c>
      <c r="Q15" s="7">
        <v>0</v>
      </c>
      <c r="R15" s="7">
        <v>1528.135</v>
      </c>
      <c r="S15" s="7">
        <v>1551.051</v>
      </c>
      <c r="T15" t="s">
        <v>24</v>
      </c>
      <c r="U15" t="b">
        <f t="shared" si="4"/>
        <v>0</v>
      </c>
      <c r="V15" t="b">
        <f t="shared" si="0"/>
        <v>0</v>
      </c>
      <c r="W15" t="b">
        <f t="shared" si="0"/>
        <v>1</v>
      </c>
      <c r="X15" t="b">
        <f t="shared" si="0"/>
        <v>1</v>
      </c>
      <c r="Y15" t="b">
        <f t="shared" si="0"/>
        <v>1</v>
      </c>
      <c r="Z15" t="b">
        <f t="shared" si="1"/>
        <v>1</v>
      </c>
      <c r="AA15" t="b">
        <f t="shared" si="2"/>
        <v>0</v>
      </c>
      <c r="AB15" t="str">
        <f t="shared" si="5"/>
        <v>Non-Competitive</v>
      </c>
      <c r="AC15" t="str">
        <f t="shared" si="6"/>
        <v>Non-Competitive</v>
      </c>
      <c r="AD15" t="str">
        <f t="shared" si="7"/>
        <v>Non-Competitive</v>
      </c>
      <c r="AE15" t="str">
        <f t="shared" si="8"/>
        <v>Non-Competitive</v>
      </c>
      <c r="AF15" t="str">
        <f t="shared" si="9"/>
        <v>Non-Competitive</v>
      </c>
    </row>
    <row r="16" spans="1:32" ht="13.5">
      <c r="A16" t="str">
        <f t="shared" si="3"/>
        <v>BASE CASE 1830__G FROM_TO</v>
      </c>
      <c r="B16" t="s">
        <v>19</v>
      </c>
      <c r="C16" t="s">
        <v>37</v>
      </c>
      <c r="D16">
        <v>596</v>
      </c>
      <c r="E16">
        <v>0</v>
      </c>
      <c r="F16">
        <v>0</v>
      </c>
      <c r="G16" t="s">
        <v>38</v>
      </c>
      <c r="H16" t="s">
        <v>39</v>
      </c>
      <c r="I16" t="s">
        <v>23</v>
      </c>
      <c r="J16">
        <v>73521.13</v>
      </c>
      <c r="K16">
        <v>-0.00908</v>
      </c>
      <c r="L16">
        <v>0.016922</v>
      </c>
      <c r="M16">
        <v>-0.77658</v>
      </c>
      <c r="N16">
        <v>0.147709</v>
      </c>
      <c r="O16" s="7">
        <v>185.4972</v>
      </c>
      <c r="P16" s="7">
        <v>39.31126</v>
      </c>
      <c r="Q16" s="7">
        <v>0</v>
      </c>
      <c r="R16" s="7">
        <v>1671.698</v>
      </c>
      <c r="S16" s="7">
        <v>1602.888</v>
      </c>
      <c r="T16" t="s">
        <v>24</v>
      </c>
      <c r="U16" t="b">
        <f t="shared" si="4"/>
        <v>0</v>
      </c>
      <c r="V16" t="b">
        <f t="shared" si="0"/>
        <v>0</v>
      </c>
      <c r="W16" t="b">
        <f t="shared" si="0"/>
        <v>1</v>
      </c>
      <c r="X16" t="b">
        <f t="shared" si="0"/>
        <v>1</v>
      </c>
      <c r="Y16" t="b">
        <f t="shared" si="0"/>
        <v>1</v>
      </c>
      <c r="Z16" t="b">
        <f t="shared" si="1"/>
        <v>1</v>
      </c>
      <c r="AA16" t="b">
        <f t="shared" si="2"/>
        <v>0</v>
      </c>
      <c r="AB16" t="str">
        <f t="shared" si="5"/>
        <v>Non-Competitive</v>
      </c>
      <c r="AC16" t="str">
        <f t="shared" si="6"/>
        <v>Non-Competitive</v>
      </c>
      <c r="AD16" t="str">
        <f t="shared" si="7"/>
        <v>Non-Competitive</v>
      </c>
      <c r="AE16" t="str">
        <f t="shared" si="8"/>
        <v>Non-Competitive</v>
      </c>
      <c r="AF16" t="str">
        <f t="shared" si="9"/>
        <v>Non-Competitive</v>
      </c>
    </row>
    <row r="17" spans="1:32" ht="13.5">
      <c r="A17" t="str">
        <f t="shared" si="3"/>
        <v>BASE CASE 1830__G TO_FROM</v>
      </c>
      <c r="B17" t="s">
        <v>19</v>
      </c>
      <c r="C17" t="s">
        <v>37</v>
      </c>
      <c r="D17">
        <v>596</v>
      </c>
      <c r="E17">
        <v>0</v>
      </c>
      <c r="F17">
        <v>0</v>
      </c>
      <c r="G17" t="s">
        <v>38</v>
      </c>
      <c r="H17" t="s">
        <v>39</v>
      </c>
      <c r="I17" t="s">
        <v>25</v>
      </c>
      <c r="J17">
        <v>73521.13</v>
      </c>
      <c r="K17">
        <v>-0.01692</v>
      </c>
      <c r="L17">
        <v>0.009081</v>
      </c>
      <c r="M17">
        <v>-0.14771</v>
      </c>
      <c r="N17">
        <v>0.776581</v>
      </c>
      <c r="O17" s="7">
        <v>26.53702</v>
      </c>
      <c r="P17" s="7">
        <v>0.790176</v>
      </c>
      <c r="Q17" s="7">
        <v>2654.63</v>
      </c>
      <c r="R17" s="7">
        <v>1403.869</v>
      </c>
      <c r="S17" s="7">
        <v>1764.389</v>
      </c>
      <c r="T17" t="s">
        <v>24</v>
      </c>
      <c r="U17" t="b">
        <f t="shared" si="4"/>
        <v>0</v>
      </c>
      <c r="V17" t="b">
        <f t="shared" si="0"/>
        <v>0</v>
      </c>
      <c r="W17" t="b">
        <f t="shared" si="0"/>
        <v>1</v>
      </c>
      <c r="X17" t="b">
        <f t="shared" si="0"/>
        <v>1</v>
      </c>
      <c r="Y17" t="b">
        <f t="shared" si="0"/>
        <v>1</v>
      </c>
      <c r="Z17" t="b">
        <f t="shared" si="1"/>
        <v>1</v>
      </c>
      <c r="AA17" t="b">
        <f t="shared" si="2"/>
        <v>0</v>
      </c>
      <c r="AB17" t="str">
        <f t="shared" si="5"/>
        <v>Non-Competitive</v>
      </c>
      <c r="AC17" t="str">
        <f t="shared" si="6"/>
        <v>Non-Competitive</v>
      </c>
      <c r="AD17" t="str">
        <f t="shared" si="7"/>
        <v>Non-Competitive</v>
      </c>
      <c r="AE17" t="str">
        <f t="shared" si="8"/>
        <v>Non-Competitive</v>
      </c>
      <c r="AF17" t="str">
        <f t="shared" si="9"/>
        <v>Non-Competitive</v>
      </c>
    </row>
    <row r="18" spans="1:32" ht="13.5">
      <c r="A18" t="str">
        <f t="shared" si="3"/>
        <v>BASE CASE 1830__H FROM_TO</v>
      </c>
      <c r="B18" t="s">
        <v>19</v>
      </c>
      <c r="C18" t="s">
        <v>40</v>
      </c>
      <c r="D18">
        <v>596</v>
      </c>
      <c r="E18">
        <v>0</v>
      </c>
      <c r="F18">
        <v>0</v>
      </c>
      <c r="G18" t="s">
        <v>39</v>
      </c>
      <c r="H18" t="s">
        <v>36</v>
      </c>
      <c r="I18" t="s">
        <v>23</v>
      </c>
      <c r="J18">
        <v>73521.13</v>
      </c>
      <c r="K18">
        <v>-0.00949</v>
      </c>
      <c r="L18">
        <v>0.016509</v>
      </c>
      <c r="M18">
        <v>-0.71547</v>
      </c>
      <c r="N18">
        <v>0.223006</v>
      </c>
      <c r="O18" s="7">
        <v>143.9759</v>
      </c>
      <c r="P18" s="7">
        <v>19.19998</v>
      </c>
      <c r="Q18" s="7">
        <v>0</v>
      </c>
      <c r="R18" s="7">
        <v>1679.414</v>
      </c>
      <c r="S18" s="7">
        <v>1580.328</v>
      </c>
      <c r="T18" t="s">
        <v>24</v>
      </c>
      <c r="U18" t="b">
        <f t="shared" si="4"/>
        <v>0</v>
      </c>
      <c r="V18" t="b">
        <f t="shared" si="0"/>
        <v>0</v>
      </c>
      <c r="W18" t="b">
        <f t="shared" si="0"/>
        <v>1</v>
      </c>
      <c r="X18" t="b">
        <f t="shared" si="0"/>
        <v>1</v>
      </c>
      <c r="Y18" t="b">
        <f t="shared" si="0"/>
        <v>1</v>
      </c>
      <c r="Z18" t="b">
        <f t="shared" si="1"/>
        <v>1</v>
      </c>
      <c r="AA18" t="b">
        <f t="shared" si="2"/>
        <v>0</v>
      </c>
      <c r="AB18" t="str">
        <f t="shared" si="5"/>
        <v>Non-Competitive</v>
      </c>
      <c r="AC18" t="str">
        <f t="shared" si="6"/>
        <v>Non-Competitive</v>
      </c>
      <c r="AD18" t="str">
        <f t="shared" si="7"/>
        <v>Non-Competitive</v>
      </c>
      <c r="AE18" t="str">
        <f t="shared" si="8"/>
        <v>Non-Competitive</v>
      </c>
      <c r="AF18" t="str">
        <f t="shared" si="9"/>
        <v>Non-Competitive</v>
      </c>
    </row>
    <row r="19" spans="1:32" ht="13.5">
      <c r="A19" t="str">
        <f t="shared" si="3"/>
        <v>BASE CASE 1830__H TO_FROM</v>
      </c>
      <c r="B19" t="s">
        <v>19</v>
      </c>
      <c r="C19" t="s">
        <v>40</v>
      </c>
      <c r="D19">
        <v>596</v>
      </c>
      <c r="E19">
        <v>0</v>
      </c>
      <c r="F19">
        <v>0</v>
      </c>
      <c r="G19" t="s">
        <v>39</v>
      </c>
      <c r="H19" t="s">
        <v>36</v>
      </c>
      <c r="I19" t="s">
        <v>25</v>
      </c>
      <c r="J19">
        <v>73521.13</v>
      </c>
      <c r="K19">
        <v>-0.01651</v>
      </c>
      <c r="L19">
        <v>0.009494</v>
      </c>
      <c r="M19">
        <v>-0.22301</v>
      </c>
      <c r="N19">
        <v>0.715472</v>
      </c>
      <c r="O19" s="7">
        <v>72.09578</v>
      </c>
      <c r="P19" s="7">
        <v>30.22581</v>
      </c>
      <c r="Q19" s="7">
        <v>897.73</v>
      </c>
      <c r="R19" s="7">
        <v>1372.81</v>
      </c>
      <c r="S19" s="7">
        <v>1757.187</v>
      </c>
      <c r="T19" t="s">
        <v>24</v>
      </c>
      <c r="U19" t="b">
        <f t="shared" si="4"/>
        <v>0</v>
      </c>
      <c r="V19" t="b">
        <f t="shared" si="0"/>
        <v>0</v>
      </c>
      <c r="W19" t="b">
        <f t="shared" si="0"/>
        <v>1</v>
      </c>
      <c r="X19" t="b">
        <f t="shared" si="0"/>
        <v>1</v>
      </c>
      <c r="Y19" t="b">
        <f t="shared" si="0"/>
        <v>1</v>
      </c>
      <c r="Z19" t="b">
        <f t="shared" si="1"/>
        <v>1</v>
      </c>
      <c r="AA19" t="b">
        <f t="shared" si="2"/>
        <v>0</v>
      </c>
      <c r="AB19" t="str">
        <f t="shared" si="5"/>
        <v>Non-Competitive</v>
      </c>
      <c r="AC19" t="str">
        <f t="shared" si="6"/>
        <v>Non-Competitive</v>
      </c>
      <c r="AD19" t="str">
        <f t="shared" si="7"/>
        <v>Non-Competitive</v>
      </c>
      <c r="AE19" t="str">
        <f t="shared" si="8"/>
        <v>Non-Competitive</v>
      </c>
      <c r="AF19" t="str">
        <f t="shared" si="9"/>
        <v>Non-Competitive</v>
      </c>
    </row>
    <row r="20" spans="1:32" ht="13.5">
      <c r="A20" t="str">
        <f t="shared" si="3"/>
        <v>BASE CASE 240__A FROM_TO</v>
      </c>
      <c r="B20" t="s">
        <v>19</v>
      </c>
      <c r="C20" t="s">
        <v>41</v>
      </c>
      <c r="D20">
        <v>1116</v>
      </c>
      <c r="E20">
        <v>0</v>
      </c>
      <c r="F20">
        <v>0</v>
      </c>
      <c r="G20" t="s">
        <v>42</v>
      </c>
      <c r="H20" t="s">
        <v>43</v>
      </c>
      <c r="I20" t="s">
        <v>23</v>
      </c>
      <c r="J20">
        <v>73521.13</v>
      </c>
      <c r="K20">
        <v>-0.14385</v>
      </c>
      <c r="L20">
        <v>0.103641</v>
      </c>
      <c r="M20">
        <v>-0.14641</v>
      </c>
      <c r="N20">
        <v>0.184237</v>
      </c>
      <c r="O20" s="7">
        <v>2486.85</v>
      </c>
      <c r="P20" s="7">
        <v>1217.739</v>
      </c>
      <c r="Q20" s="7">
        <v>0</v>
      </c>
      <c r="R20" s="7">
        <v>1489.489</v>
      </c>
      <c r="S20" s="7">
        <v>2253.239</v>
      </c>
      <c r="T20" t="s">
        <v>24</v>
      </c>
      <c r="U20" t="b">
        <f t="shared" si="4"/>
        <v>0</v>
      </c>
      <c r="V20" t="b">
        <f t="shared" si="4"/>
        <v>0</v>
      </c>
      <c r="W20" t="b">
        <f t="shared" si="4"/>
        <v>0</v>
      </c>
      <c r="X20" t="b">
        <f t="shared" si="4"/>
        <v>1</v>
      </c>
      <c r="Y20" t="b">
        <f t="shared" si="4"/>
        <v>1</v>
      </c>
      <c r="Z20" t="b">
        <f t="shared" si="1"/>
        <v>0</v>
      </c>
      <c r="AA20" t="b">
        <f t="shared" si="2"/>
        <v>1</v>
      </c>
      <c r="AB20" t="str">
        <f t="shared" si="5"/>
        <v>Non-Competitive</v>
      </c>
      <c r="AC20" t="str">
        <f t="shared" si="6"/>
        <v>Non-Competitive</v>
      </c>
      <c r="AD20" t="str">
        <f t="shared" si="7"/>
        <v>Non-Competitive</v>
      </c>
      <c r="AE20" t="str">
        <f t="shared" si="8"/>
        <v>Non-Competitive</v>
      </c>
      <c r="AF20" t="str">
        <f t="shared" si="9"/>
        <v>Non-Competitive</v>
      </c>
    </row>
    <row r="21" spans="1:32" ht="13.5">
      <c r="A21" t="str">
        <f t="shared" si="3"/>
        <v>BASE CASE 240__A TO_FROM</v>
      </c>
      <c r="B21" t="s">
        <v>19</v>
      </c>
      <c r="C21" t="s">
        <v>41</v>
      </c>
      <c r="D21">
        <v>1116</v>
      </c>
      <c r="E21">
        <v>0</v>
      </c>
      <c r="F21">
        <v>0</v>
      </c>
      <c r="G21" t="s">
        <v>42</v>
      </c>
      <c r="H21" t="s">
        <v>43</v>
      </c>
      <c r="I21" t="s">
        <v>25</v>
      </c>
      <c r="J21">
        <v>73521.13</v>
      </c>
      <c r="K21">
        <v>-0.10364</v>
      </c>
      <c r="L21">
        <v>0.143849</v>
      </c>
      <c r="M21">
        <v>-0.18424</v>
      </c>
      <c r="N21">
        <v>0.146409</v>
      </c>
      <c r="O21" s="7">
        <v>775.4682</v>
      </c>
      <c r="P21" s="7">
        <v>795.1145</v>
      </c>
      <c r="Q21" s="7">
        <v>2855.63</v>
      </c>
      <c r="R21" s="7">
        <v>2163.397</v>
      </c>
      <c r="S21" s="7">
        <v>1818.042</v>
      </c>
      <c r="T21" t="s">
        <v>24</v>
      </c>
      <c r="U21" t="b">
        <f t="shared" si="4"/>
        <v>0</v>
      </c>
      <c r="V21" t="b">
        <f t="shared" si="4"/>
        <v>0</v>
      </c>
      <c r="W21" t="b">
        <f t="shared" si="4"/>
        <v>1</v>
      </c>
      <c r="X21" t="b">
        <f t="shared" si="4"/>
        <v>1</v>
      </c>
      <c r="Y21" t="b">
        <f t="shared" si="4"/>
        <v>1</v>
      </c>
      <c r="Z21" t="b">
        <f t="shared" si="1"/>
        <v>1</v>
      </c>
      <c r="AA21" t="b">
        <f t="shared" si="2"/>
        <v>1</v>
      </c>
      <c r="AB21" t="str">
        <f t="shared" si="5"/>
        <v>Non-Competitive</v>
      </c>
      <c r="AC21" t="str">
        <f t="shared" si="6"/>
        <v>Non-Competitive</v>
      </c>
      <c r="AD21" t="str">
        <f t="shared" si="7"/>
        <v>Competitive</v>
      </c>
      <c r="AE21" t="str">
        <f t="shared" si="8"/>
        <v>Competitive</v>
      </c>
      <c r="AF21" t="str">
        <f t="shared" si="9"/>
        <v>Competitive</v>
      </c>
    </row>
    <row r="22" spans="1:32" ht="13.5">
      <c r="A22" t="str">
        <f t="shared" si="3"/>
        <v>BASE CASE 260_A_1 FROM_TO</v>
      </c>
      <c r="B22" t="s">
        <v>19</v>
      </c>
      <c r="C22" t="s">
        <v>45</v>
      </c>
      <c r="D22">
        <v>1116</v>
      </c>
      <c r="E22">
        <v>0</v>
      </c>
      <c r="F22">
        <v>0</v>
      </c>
      <c r="G22" t="s">
        <v>46</v>
      </c>
      <c r="H22" t="s">
        <v>43</v>
      </c>
      <c r="I22" t="s">
        <v>23</v>
      </c>
      <c r="J22">
        <v>73521.13</v>
      </c>
      <c r="K22">
        <v>-0.13509</v>
      </c>
      <c r="L22">
        <v>0.101724</v>
      </c>
      <c r="M22">
        <v>-0.13748</v>
      </c>
      <c r="N22">
        <v>0.172471</v>
      </c>
      <c r="O22" s="7">
        <v>2368.62</v>
      </c>
      <c r="P22" s="7">
        <v>1145.721</v>
      </c>
      <c r="Q22" s="7">
        <v>0</v>
      </c>
      <c r="R22" s="7">
        <v>1597.321</v>
      </c>
      <c r="S22" s="7">
        <v>2267.935</v>
      </c>
      <c r="T22" t="s">
        <v>24</v>
      </c>
      <c r="U22" t="b">
        <f t="shared" si="4"/>
        <v>0</v>
      </c>
      <c r="V22" t="b">
        <f t="shared" si="4"/>
        <v>0</v>
      </c>
      <c r="W22" t="b">
        <f t="shared" si="4"/>
        <v>0</v>
      </c>
      <c r="X22" t="b">
        <f t="shared" si="4"/>
        <v>1</v>
      </c>
      <c r="Y22" t="b">
        <f t="shared" si="4"/>
        <v>1</v>
      </c>
      <c r="Z22" t="b">
        <f t="shared" si="1"/>
        <v>0</v>
      </c>
      <c r="AA22" t="b">
        <f t="shared" si="2"/>
        <v>1</v>
      </c>
      <c r="AB22" t="str">
        <f t="shared" si="5"/>
        <v>Non-Competitive</v>
      </c>
      <c r="AC22" t="str">
        <f t="shared" si="6"/>
        <v>Non-Competitive</v>
      </c>
      <c r="AD22" t="str">
        <f t="shared" si="7"/>
        <v>Non-Competitive</v>
      </c>
      <c r="AE22" t="str">
        <f t="shared" si="8"/>
        <v>Non-Competitive</v>
      </c>
      <c r="AF22" t="str">
        <f t="shared" si="9"/>
        <v>Non-Competitive</v>
      </c>
    </row>
    <row r="23" spans="1:32" ht="13.5">
      <c r="A23" t="str">
        <f t="shared" si="3"/>
        <v>BASE CASE 260_A_1 TO_FROM</v>
      </c>
      <c r="B23" t="s">
        <v>19</v>
      </c>
      <c r="C23" t="s">
        <v>45</v>
      </c>
      <c r="D23">
        <v>1116</v>
      </c>
      <c r="E23">
        <v>0</v>
      </c>
      <c r="F23">
        <v>0</v>
      </c>
      <c r="G23" t="s">
        <v>46</v>
      </c>
      <c r="H23" t="s">
        <v>43</v>
      </c>
      <c r="I23" t="s">
        <v>25</v>
      </c>
      <c r="J23">
        <v>73521.13</v>
      </c>
      <c r="K23">
        <v>-0.10172</v>
      </c>
      <c r="L23">
        <v>0.135086</v>
      </c>
      <c r="M23">
        <v>-0.17247</v>
      </c>
      <c r="N23">
        <v>0.13748</v>
      </c>
      <c r="O23" s="7">
        <v>734.3199</v>
      </c>
      <c r="P23" s="7">
        <v>764.6169</v>
      </c>
      <c r="Q23" s="7">
        <v>2855.63</v>
      </c>
      <c r="R23" s="7">
        <v>2175.938</v>
      </c>
      <c r="S23" s="7">
        <v>1928.47</v>
      </c>
      <c r="T23" t="s">
        <v>24</v>
      </c>
      <c r="U23" t="b">
        <f t="shared" si="4"/>
        <v>0</v>
      </c>
      <c r="V23" t="b">
        <f t="shared" si="4"/>
        <v>0</v>
      </c>
      <c r="W23" t="b">
        <f t="shared" si="4"/>
        <v>1</v>
      </c>
      <c r="X23" t="b">
        <f t="shared" si="4"/>
        <v>1</v>
      </c>
      <c r="Y23" t="b">
        <f t="shared" si="4"/>
        <v>1</v>
      </c>
      <c r="Z23" t="b">
        <f t="shared" si="1"/>
        <v>1</v>
      </c>
      <c r="AA23" t="b">
        <f t="shared" si="2"/>
        <v>1</v>
      </c>
      <c r="AB23" t="str">
        <f t="shared" si="5"/>
        <v>Non-Competitive</v>
      </c>
      <c r="AC23" t="str">
        <f t="shared" si="6"/>
        <v>Non-Competitive</v>
      </c>
      <c r="AD23" t="str">
        <f t="shared" si="7"/>
        <v>Competitive</v>
      </c>
      <c r="AE23" t="str">
        <f t="shared" si="8"/>
        <v>Competitive</v>
      </c>
      <c r="AF23" t="str">
        <f t="shared" si="9"/>
        <v>Competitive</v>
      </c>
    </row>
    <row r="24" spans="1:32" ht="13.5">
      <c r="A24" t="str">
        <f t="shared" si="3"/>
        <v>BASE CASE 280__A FROM_TO</v>
      </c>
      <c r="B24" t="s">
        <v>19</v>
      </c>
      <c r="C24" t="s">
        <v>47</v>
      </c>
      <c r="D24">
        <v>1065</v>
      </c>
      <c r="E24">
        <v>0</v>
      </c>
      <c r="F24">
        <v>0</v>
      </c>
      <c r="G24" t="s">
        <v>48</v>
      </c>
      <c r="H24" t="s">
        <v>49</v>
      </c>
      <c r="I24" t="s">
        <v>23</v>
      </c>
      <c r="J24">
        <v>73521.13</v>
      </c>
      <c r="K24">
        <v>-0.08981</v>
      </c>
      <c r="L24">
        <v>0.159738</v>
      </c>
      <c r="M24">
        <v>-0.65462</v>
      </c>
      <c r="N24">
        <v>0.19331</v>
      </c>
      <c r="O24" s="7">
        <v>893.1586</v>
      </c>
      <c r="P24" s="7">
        <v>548.4855</v>
      </c>
      <c r="Q24" s="7">
        <v>2819.63</v>
      </c>
      <c r="R24" s="7">
        <v>1201.5</v>
      </c>
      <c r="S24" s="7">
        <v>1879.766</v>
      </c>
      <c r="T24" t="s">
        <v>24</v>
      </c>
      <c r="U24" t="b">
        <f t="shared" si="4"/>
        <v>0</v>
      </c>
      <c r="V24" t="b">
        <f t="shared" si="4"/>
        <v>0</v>
      </c>
      <c r="W24" t="b">
        <f t="shared" si="4"/>
        <v>1</v>
      </c>
      <c r="X24" t="b">
        <f t="shared" si="4"/>
        <v>1</v>
      </c>
      <c r="Y24" t="b">
        <f t="shared" si="4"/>
        <v>1</v>
      </c>
      <c r="Z24" t="b">
        <f t="shared" si="1"/>
        <v>1</v>
      </c>
      <c r="AA24" t="b">
        <f t="shared" si="2"/>
        <v>1</v>
      </c>
      <c r="AB24" t="str">
        <f t="shared" si="5"/>
        <v>Non-Competitive</v>
      </c>
      <c r="AC24" t="str">
        <f t="shared" si="6"/>
        <v>Non-Competitive</v>
      </c>
      <c r="AD24" t="str">
        <f t="shared" si="7"/>
        <v>Competitive</v>
      </c>
      <c r="AE24" t="str">
        <f t="shared" si="8"/>
        <v>Competitive</v>
      </c>
      <c r="AF24" t="str">
        <f t="shared" si="9"/>
        <v>Competitive</v>
      </c>
    </row>
    <row r="25" spans="1:32" ht="13.5">
      <c r="A25" t="str">
        <f t="shared" si="3"/>
        <v>BASE CASE 280__A TO_FROM</v>
      </c>
      <c r="B25" t="s">
        <v>19</v>
      </c>
      <c r="C25" t="s">
        <v>47</v>
      </c>
      <c r="D25">
        <v>1065</v>
      </c>
      <c r="E25">
        <v>0</v>
      </c>
      <c r="F25">
        <v>0</v>
      </c>
      <c r="G25" t="s">
        <v>48</v>
      </c>
      <c r="H25" t="s">
        <v>49</v>
      </c>
      <c r="I25" t="s">
        <v>25</v>
      </c>
      <c r="J25">
        <v>73521.13</v>
      </c>
      <c r="K25">
        <v>-0.15974</v>
      </c>
      <c r="L25">
        <v>0.089812</v>
      </c>
      <c r="M25">
        <v>-0.19331</v>
      </c>
      <c r="N25">
        <v>0.654616</v>
      </c>
      <c r="O25" s="7">
        <v>971.1007</v>
      </c>
      <c r="P25" s="7">
        <v>-647.632</v>
      </c>
      <c r="Q25" s="7">
        <v>0</v>
      </c>
      <c r="R25" s="7">
        <v>1612.35</v>
      </c>
      <c r="S25" s="7">
        <v>1321.563</v>
      </c>
      <c r="T25" t="s">
        <v>24</v>
      </c>
      <c r="U25" t="b">
        <f t="shared" si="4"/>
        <v>0</v>
      </c>
      <c r="V25" t="b">
        <f t="shared" si="4"/>
        <v>1</v>
      </c>
      <c r="W25" t="b">
        <f t="shared" si="4"/>
        <v>1</v>
      </c>
      <c r="X25" t="b">
        <f t="shared" si="4"/>
        <v>1</v>
      </c>
      <c r="Y25" t="b">
        <f t="shared" si="4"/>
        <v>1</v>
      </c>
      <c r="Z25" t="b">
        <f t="shared" si="1"/>
        <v>1</v>
      </c>
      <c r="AA25" t="b">
        <f t="shared" si="2"/>
        <v>1</v>
      </c>
      <c r="AB25" t="str">
        <f t="shared" si="5"/>
        <v>Non-Competitive</v>
      </c>
      <c r="AC25" t="str">
        <f t="shared" si="6"/>
        <v>Competitive</v>
      </c>
      <c r="AD25" t="str">
        <f t="shared" si="7"/>
        <v>Competitive</v>
      </c>
      <c r="AE25" t="str">
        <f t="shared" si="8"/>
        <v>Competitive</v>
      </c>
      <c r="AF25" t="str">
        <f t="shared" si="9"/>
        <v>Competitive</v>
      </c>
    </row>
    <row r="26" spans="1:32" ht="13.5">
      <c r="A26" t="str">
        <f t="shared" si="3"/>
        <v>BASE CASE 290__A FROM_TO</v>
      </c>
      <c r="B26" t="s">
        <v>19</v>
      </c>
      <c r="C26" t="s">
        <v>50</v>
      </c>
      <c r="D26">
        <v>1065</v>
      </c>
      <c r="E26">
        <v>0</v>
      </c>
      <c r="F26">
        <v>0</v>
      </c>
      <c r="G26" t="s">
        <v>51</v>
      </c>
      <c r="H26" t="s">
        <v>52</v>
      </c>
      <c r="I26" t="s">
        <v>23</v>
      </c>
      <c r="J26">
        <v>73521.13</v>
      </c>
      <c r="K26">
        <v>-0.18059</v>
      </c>
      <c r="L26">
        <v>0.298695</v>
      </c>
      <c r="M26">
        <v>-0.43705</v>
      </c>
      <c r="N26">
        <v>0.419578</v>
      </c>
      <c r="O26" s="7">
        <v>923.7111</v>
      </c>
      <c r="P26" s="7">
        <v>629.8964</v>
      </c>
      <c r="Q26" s="7">
        <v>2855.63</v>
      </c>
      <c r="R26" s="7">
        <v>6256.644</v>
      </c>
      <c r="S26" s="7">
        <v>1866.686</v>
      </c>
      <c r="T26" t="s">
        <v>24</v>
      </c>
      <c r="U26" t="b">
        <f t="shared" si="4"/>
        <v>0</v>
      </c>
      <c r="V26" t="b">
        <f t="shared" si="4"/>
        <v>0</v>
      </c>
      <c r="W26" t="b">
        <f t="shared" si="4"/>
        <v>1</v>
      </c>
      <c r="X26" t="b">
        <f t="shared" si="4"/>
        <v>1</v>
      </c>
      <c r="Y26" t="b">
        <f t="shared" si="4"/>
        <v>1</v>
      </c>
      <c r="Z26" t="b">
        <f t="shared" si="1"/>
        <v>1</v>
      </c>
      <c r="AA26" t="b">
        <f t="shared" si="2"/>
        <v>1</v>
      </c>
      <c r="AB26" t="str">
        <f t="shared" si="5"/>
        <v>Non-Competitive</v>
      </c>
      <c r="AC26" t="str">
        <f t="shared" si="6"/>
        <v>Non-Competitive</v>
      </c>
      <c r="AD26" t="str">
        <f t="shared" si="7"/>
        <v>Competitive</v>
      </c>
      <c r="AE26" t="str">
        <f t="shared" si="8"/>
        <v>Competitive</v>
      </c>
      <c r="AF26" t="str">
        <f t="shared" si="9"/>
        <v>Competitive</v>
      </c>
    </row>
    <row r="27" spans="1:32" ht="13.5">
      <c r="A27" t="str">
        <f t="shared" si="3"/>
        <v>BASE CASE 290__A TO_FROM</v>
      </c>
      <c r="B27" t="s">
        <v>19</v>
      </c>
      <c r="C27" t="s">
        <v>50</v>
      </c>
      <c r="D27">
        <v>1065</v>
      </c>
      <c r="E27">
        <v>0</v>
      </c>
      <c r="F27">
        <v>0</v>
      </c>
      <c r="G27" t="s">
        <v>51</v>
      </c>
      <c r="H27" t="s">
        <v>52</v>
      </c>
      <c r="I27" t="s">
        <v>25</v>
      </c>
      <c r="J27">
        <v>73521.13</v>
      </c>
      <c r="K27">
        <v>-0.2987</v>
      </c>
      <c r="L27">
        <v>0.180591</v>
      </c>
      <c r="M27">
        <v>-0.41958</v>
      </c>
      <c r="N27">
        <v>0.437055</v>
      </c>
      <c r="O27" s="7">
        <v>401.3782</v>
      </c>
      <c r="P27" s="7">
        <v>-613.458</v>
      </c>
      <c r="Q27" s="7">
        <v>0</v>
      </c>
      <c r="R27" s="7">
        <v>1343.193</v>
      </c>
      <c r="S27" s="7">
        <v>6301.608</v>
      </c>
      <c r="T27" t="s">
        <v>24</v>
      </c>
      <c r="U27" t="b">
        <f t="shared" si="4"/>
        <v>0</v>
      </c>
      <c r="V27" t="b">
        <f t="shared" si="4"/>
        <v>0</v>
      </c>
      <c r="W27" t="b">
        <f t="shared" si="4"/>
        <v>0</v>
      </c>
      <c r="X27" t="b">
        <f t="shared" si="4"/>
        <v>0</v>
      </c>
      <c r="Y27" t="b">
        <f t="shared" si="4"/>
        <v>0</v>
      </c>
      <c r="Z27" t="b">
        <f t="shared" si="1"/>
        <v>1</v>
      </c>
      <c r="AA27" t="b">
        <f t="shared" si="2"/>
        <v>1</v>
      </c>
      <c r="AB27" t="str">
        <f t="shared" si="5"/>
        <v>Non-Competitive</v>
      </c>
      <c r="AC27" t="str">
        <f t="shared" si="6"/>
        <v>Non-Competitive</v>
      </c>
      <c r="AD27" t="str">
        <f t="shared" si="7"/>
        <v>Non-Competitive</v>
      </c>
      <c r="AE27" t="str">
        <f t="shared" si="8"/>
        <v>Non-Competitive</v>
      </c>
      <c r="AF27" t="str">
        <f t="shared" si="9"/>
        <v>Non-Competitive</v>
      </c>
    </row>
    <row r="28" spans="1:32" ht="13.5">
      <c r="A28" t="str">
        <f t="shared" si="3"/>
        <v>BASE CASE 300__A FROM_TO</v>
      </c>
      <c r="B28" t="s">
        <v>19</v>
      </c>
      <c r="C28" t="s">
        <v>53</v>
      </c>
      <c r="D28">
        <v>1065</v>
      </c>
      <c r="E28">
        <v>0</v>
      </c>
      <c r="F28">
        <v>0</v>
      </c>
      <c r="G28" t="s">
        <v>48</v>
      </c>
      <c r="H28" t="s">
        <v>54</v>
      </c>
      <c r="I28" t="s">
        <v>23</v>
      </c>
      <c r="J28">
        <v>73521.13</v>
      </c>
      <c r="K28">
        <v>-0.09215</v>
      </c>
      <c r="L28">
        <v>0.230434</v>
      </c>
      <c r="M28">
        <v>-0.17064</v>
      </c>
      <c r="N28">
        <v>0.289543</v>
      </c>
      <c r="O28" s="7">
        <v>1681.959</v>
      </c>
      <c r="P28" s="7">
        <v>104.8939</v>
      </c>
      <c r="Q28" s="7">
        <v>0</v>
      </c>
      <c r="R28" s="7">
        <v>1658.124</v>
      </c>
      <c r="S28" s="7">
        <v>1434.247</v>
      </c>
      <c r="T28" t="s">
        <v>24</v>
      </c>
      <c r="U28" t="b">
        <f t="shared" si="4"/>
        <v>0</v>
      </c>
      <c r="V28" t="b">
        <f t="shared" si="4"/>
        <v>1</v>
      </c>
      <c r="W28" t="b">
        <f t="shared" si="4"/>
        <v>1</v>
      </c>
      <c r="X28" t="b">
        <f t="shared" si="4"/>
        <v>1</v>
      </c>
      <c r="Y28" t="b">
        <f t="shared" si="4"/>
        <v>1</v>
      </c>
      <c r="Z28" t="b">
        <f t="shared" si="1"/>
        <v>1</v>
      </c>
      <c r="AA28" t="b">
        <f t="shared" si="2"/>
        <v>1</v>
      </c>
      <c r="AB28" t="str">
        <f t="shared" si="5"/>
        <v>Non-Competitive</v>
      </c>
      <c r="AC28" t="str">
        <f t="shared" si="6"/>
        <v>Competitive</v>
      </c>
      <c r="AD28" t="str">
        <f t="shared" si="7"/>
        <v>Competitive</v>
      </c>
      <c r="AE28" t="str">
        <f t="shared" si="8"/>
        <v>Competitive</v>
      </c>
      <c r="AF28" t="str">
        <f t="shared" si="9"/>
        <v>Competitive</v>
      </c>
    </row>
    <row r="29" spans="1:32" ht="13.5">
      <c r="A29" t="str">
        <f t="shared" si="3"/>
        <v>BASE CASE 300__A TO_FROM</v>
      </c>
      <c r="B29" t="s">
        <v>19</v>
      </c>
      <c r="C29" t="s">
        <v>53</v>
      </c>
      <c r="D29">
        <v>1065</v>
      </c>
      <c r="E29">
        <v>0</v>
      </c>
      <c r="F29">
        <v>0</v>
      </c>
      <c r="G29" t="s">
        <v>48</v>
      </c>
      <c r="H29" t="s">
        <v>54</v>
      </c>
      <c r="I29" t="s">
        <v>25</v>
      </c>
      <c r="J29">
        <v>73521.13</v>
      </c>
      <c r="K29">
        <v>-0.23043</v>
      </c>
      <c r="L29">
        <v>0.092148</v>
      </c>
      <c r="M29">
        <v>-0.28954</v>
      </c>
      <c r="N29">
        <v>0.170637</v>
      </c>
      <c r="O29" s="7">
        <v>723.3475</v>
      </c>
      <c r="P29" s="7">
        <v>317.357</v>
      </c>
      <c r="Q29" s="7">
        <v>2654.63</v>
      </c>
      <c r="R29" s="7">
        <v>1254.028</v>
      </c>
      <c r="S29" s="7">
        <v>1763.786</v>
      </c>
      <c r="T29" t="s">
        <v>24</v>
      </c>
      <c r="U29" t="b">
        <f t="shared" si="4"/>
        <v>0</v>
      </c>
      <c r="V29" t="b">
        <f t="shared" si="4"/>
        <v>0</v>
      </c>
      <c r="W29" t="b">
        <f t="shared" si="4"/>
        <v>1</v>
      </c>
      <c r="X29" t="b">
        <f t="shared" si="4"/>
        <v>1</v>
      </c>
      <c r="Y29" t="b">
        <f t="shared" si="4"/>
        <v>1</v>
      </c>
      <c r="Z29" t="b">
        <f t="shared" si="1"/>
        <v>1</v>
      </c>
      <c r="AA29" t="b">
        <f t="shared" si="2"/>
        <v>1</v>
      </c>
      <c r="AB29" t="str">
        <f t="shared" si="5"/>
        <v>Non-Competitive</v>
      </c>
      <c r="AC29" t="str">
        <f t="shared" si="6"/>
        <v>Non-Competitive</v>
      </c>
      <c r="AD29" t="str">
        <f t="shared" si="7"/>
        <v>Competitive</v>
      </c>
      <c r="AE29" t="str">
        <f t="shared" si="8"/>
        <v>Competitive</v>
      </c>
      <c r="AF29" t="str">
        <f t="shared" si="9"/>
        <v>Competitive</v>
      </c>
    </row>
    <row r="30" spans="1:32" ht="13.5">
      <c r="A30" t="str">
        <f t="shared" si="3"/>
        <v>BASE CASE 315__A FROM_TO</v>
      </c>
      <c r="B30" t="s">
        <v>19</v>
      </c>
      <c r="C30" t="s">
        <v>55</v>
      </c>
      <c r="D30">
        <v>1065</v>
      </c>
      <c r="E30">
        <v>0</v>
      </c>
      <c r="F30">
        <v>0</v>
      </c>
      <c r="G30" t="s">
        <v>56</v>
      </c>
      <c r="H30" t="s">
        <v>54</v>
      </c>
      <c r="I30" t="s">
        <v>23</v>
      </c>
      <c r="J30">
        <v>73521.13</v>
      </c>
      <c r="K30">
        <v>-0.06715</v>
      </c>
      <c r="L30">
        <v>0.131442</v>
      </c>
      <c r="M30">
        <v>-0.17283</v>
      </c>
      <c r="N30">
        <v>0.6854</v>
      </c>
      <c r="O30" s="7">
        <v>1064.474</v>
      </c>
      <c r="P30" s="7">
        <v>-195.643</v>
      </c>
      <c r="Q30" s="7">
        <v>0</v>
      </c>
      <c r="R30" s="7">
        <v>1519.317</v>
      </c>
      <c r="S30" s="7">
        <v>1208.895</v>
      </c>
      <c r="T30" t="s">
        <v>24</v>
      </c>
      <c r="U30" t="b">
        <f t="shared" si="4"/>
        <v>0</v>
      </c>
      <c r="V30" t="b">
        <f t="shared" si="4"/>
        <v>1</v>
      </c>
      <c r="W30" t="b">
        <f t="shared" si="4"/>
        <v>1</v>
      </c>
      <c r="X30" t="b">
        <f t="shared" si="4"/>
        <v>1</v>
      </c>
      <c r="Y30" t="b">
        <f t="shared" si="4"/>
        <v>1</v>
      </c>
      <c r="Z30" t="b">
        <f t="shared" si="1"/>
        <v>1</v>
      </c>
      <c r="AA30" t="b">
        <f t="shared" si="2"/>
        <v>1</v>
      </c>
      <c r="AB30" t="str">
        <f t="shared" si="5"/>
        <v>Non-Competitive</v>
      </c>
      <c r="AC30" t="str">
        <f t="shared" si="6"/>
        <v>Competitive</v>
      </c>
      <c r="AD30" t="str">
        <f t="shared" si="7"/>
        <v>Competitive</v>
      </c>
      <c r="AE30" t="str">
        <f t="shared" si="8"/>
        <v>Competitive</v>
      </c>
      <c r="AF30" t="str">
        <f t="shared" si="9"/>
        <v>Competitive</v>
      </c>
    </row>
    <row r="31" spans="1:32" ht="13.5">
      <c r="A31" t="str">
        <f t="shared" si="3"/>
        <v>BASE CASE 315__A TO_FROM</v>
      </c>
      <c r="B31" t="s">
        <v>19</v>
      </c>
      <c r="C31" t="s">
        <v>55</v>
      </c>
      <c r="D31">
        <v>1065</v>
      </c>
      <c r="E31">
        <v>0</v>
      </c>
      <c r="F31">
        <v>0</v>
      </c>
      <c r="G31" t="s">
        <v>56</v>
      </c>
      <c r="H31" t="s">
        <v>54</v>
      </c>
      <c r="I31" t="s">
        <v>25</v>
      </c>
      <c r="J31">
        <v>73521.13</v>
      </c>
      <c r="K31">
        <v>-0.13144</v>
      </c>
      <c r="L31">
        <v>0.067147</v>
      </c>
      <c r="M31">
        <v>-0.6854</v>
      </c>
      <c r="N31">
        <v>0.172826</v>
      </c>
      <c r="O31" s="7">
        <v>863.105</v>
      </c>
      <c r="P31" s="7">
        <v>567.5514</v>
      </c>
      <c r="Q31" s="7">
        <v>2819.63</v>
      </c>
      <c r="R31" s="7">
        <v>1070.817</v>
      </c>
      <c r="S31" s="7">
        <v>1662.709</v>
      </c>
      <c r="T31" t="s">
        <v>24</v>
      </c>
      <c r="U31" t="b">
        <f t="shared" si="4"/>
        <v>0</v>
      </c>
      <c r="V31" t="b">
        <f t="shared" si="4"/>
        <v>0</v>
      </c>
      <c r="W31" t="b">
        <f t="shared" si="4"/>
        <v>1</v>
      </c>
      <c r="X31" t="b">
        <f t="shared" si="4"/>
        <v>1</v>
      </c>
      <c r="Y31" t="b">
        <f t="shared" si="4"/>
        <v>1</v>
      </c>
      <c r="Z31" t="b">
        <f t="shared" si="1"/>
        <v>1</v>
      </c>
      <c r="AA31" t="b">
        <f t="shared" si="2"/>
        <v>1</v>
      </c>
      <c r="AB31" t="str">
        <f t="shared" si="5"/>
        <v>Non-Competitive</v>
      </c>
      <c r="AC31" t="str">
        <f t="shared" si="6"/>
        <v>Non-Competitive</v>
      </c>
      <c r="AD31" t="str">
        <f t="shared" si="7"/>
        <v>Competitive</v>
      </c>
      <c r="AE31" t="str">
        <f t="shared" si="8"/>
        <v>Competitive</v>
      </c>
      <c r="AF31" t="str">
        <f t="shared" si="9"/>
        <v>Competitive</v>
      </c>
    </row>
    <row r="32" spans="1:32" ht="13.5">
      <c r="A32" t="str">
        <f t="shared" si="3"/>
        <v>BASE CASE 424T424_1 FROM_TO</v>
      </c>
      <c r="B32" t="s">
        <v>19</v>
      </c>
      <c r="C32" t="s">
        <v>57</v>
      </c>
      <c r="D32">
        <v>1515</v>
      </c>
      <c r="E32">
        <v>0</v>
      </c>
      <c r="F32">
        <v>0</v>
      </c>
      <c r="G32" t="s">
        <v>58</v>
      </c>
      <c r="H32" t="s">
        <v>59</v>
      </c>
      <c r="I32" t="s">
        <v>23</v>
      </c>
      <c r="J32">
        <v>73521.13</v>
      </c>
      <c r="K32">
        <v>-0.09368</v>
      </c>
      <c r="L32">
        <v>0.01323</v>
      </c>
      <c r="M32">
        <v>-0.29529</v>
      </c>
      <c r="N32">
        <v>0.095546</v>
      </c>
      <c r="O32" s="7">
        <v>455.1973</v>
      </c>
      <c r="P32" s="7">
        <v>88.46831</v>
      </c>
      <c r="Q32" s="7">
        <v>0</v>
      </c>
      <c r="R32" s="7">
        <v>970.997</v>
      </c>
      <c r="S32" s="7">
        <v>2912.479</v>
      </c>
      <c r="T32" t="s">
        <v>24</v>
      </c>
      <c r="U32" t="b">
        <f t="shared" si="4"/>
        <v>0</v>
      </c>
      <c r="V32" t="b">
        <f t="shared" si="4"/>
        <v>0</v>
      </c>
      <c r="W32" t="b">
        <f t="shared" si="4"/>
        <v>0</v>
      </c>
      <c r="X32" t="b">
        <f t="shared" si="4"/>
        <v>0</v>
      </c>
      <c r="Y32" t="b">
        <f t="shared" si="4"/>
        <v>1</v>
      </c>
      <c r="Z32" t="b">
        <f t="shared" si="1"/>
        <v>1</v>
      </c>
      <c r="AA32" t="b">
        <f t="shared" si="2"/>
        <v>1</v>
      </c>
      <c r="AB32" t="str">
        <f t="shared" si="5"/>
        <v>Non-Competitive</v>
      </c>
      <c r="AC32" t="str">
        <f t="shared" si="6"/>
        <v>Non-Competitive</v>
      </c>
      <c r="AD32" t="str">
        <f t="shared" si="7"/>
        <v>Non-Competitive</v>
      </c>
      <c r="AE32" t="str">
        <f t="shared" si="8"/>
        <v>Non-Competitive</v>
      </c>
      <c r="AF32" t="str">
        <f t="shared" si="9"/>
        <v>Competitive</v>
      </c>
    </row>
    <row r="33" spans="1:32" ht="13.5">
      <c r="A33" t="str">
        <f t="shared" si="3"/>
        <v>BASE CASE 424T424_1 TO_FROM</v>
      </c>
      <c r="B33" t="s">
        <v>19</v>
      </c>
      <c r="C33" t="s">
        <v>57</v>
      </c>
      <c r="D33">
        <v>1515</v>
      </c>
      <c r="E33">
        <v>0</v>
      </c>
      <c r="F33">
        <v>0</v>
      </c>
      <c r="G33" t="s">
        <v>58</v>
      </c>
      <c r="H33" t="s">
        <v>59</v>
      </c>
      <c r="I33" t="s">
        <v>25</v>
      </c>
      <c r="J33">
        <v>73521.13</v>
      </c>
      <c r="K33">
        <v>-0.01323</v>
      </c>
      <c r="L33">
        <v>0.1592</v>
      </c>
      <c r="M33">
        <v>-0.09555</v>
      </c>
      <c r="N33">
        <v>0.295287</v>
      </c>
      <c r="O33" s="7">
        <v>790.409</v>
      </c>
      <c r="P33" s="7">
        <v>208.8693</v>
      </c>
      <c r="Q33" s="7">
        <v>0</v>
      </c>
      <c r="R33" s="7">
        <v>1105.228</v>
      </c>
      <c r="S33" s="7">
        <v>1051.973</v>
      </c>
      <c r="T33" t="s">
        <v>24</v>
      </c>
      <c r="U33" t="b">
        <f t="shared" si="4"/>
        <v>0</v>
      </c>
      <c r="V33" t="b">
        <f t="shared" si="4"/>
        <v>1</v>
      </c>
      <c r="W33" t="b">
        <f t="shared" si="4"/>
        <v>1</v>
      </c>
      <c r="X33" t="b">
        <f t="shared" si="4"/>
        <v>1</v>
      </c>
      <c r="Y33" t="b">
        <f t="shared" si="4"/>
        <v>1</v>
      </c>
      <c r="Z33" t="b">
        <f t="shared" si="1"/>
        <v>1</v>
      </c>
      <c r="AA33" t="b">
        <f t="shared" si="2"/>
        <v>0</v>
      </c>
      <c r="AB33" t="str">
        <f t="shared" si="5"/>
        <v>Non-Competitive</v>
      </c>
      <c r="AC33" t="str">
        <f t="shared" si="6"/>
        <v>Non-Competitive</v>
      </c>
      <c r="AD33" t="str">
        <f t="shared" si="7"/>
        <v>Non-Competitive</v>
      </c>
      <c r="AE33" t="str">
        <f t="shared" si="8"/>
        <v>Non-Competitive</v>
      </c>
      <c r="AF33" t="str">
        <f t="shared" si="9"/>
        <v>Non-Competitive</v>
      </c>
    </row>
    <row r="34" spans="1:32" ht="13.5">
      <c r="A34" t="str">
        <f t="shared" si="3"/>
        <v>BASE CASE 490__A FROM_TO</v>
      </c>
      <c r="B34" t="s">
        <v>19</v>
      </c>
      <c r="C34" t="s">
        <v>60</v>
      </c>
      <c r="D34">
        <v>1065</v>
      </c>
      <c r="E34">
        <v>0</v>
      </c>
      <c r="F34">
        <v>0</v>
      </c>
      <c r="G34" t="s">
        <v>52</v>
      </c>
      <c r="H34" t="s">
        <v>56</v>
      </c>
      <c r="I34" t="s">
        <v>23</v>
      </c>
      <c r="J34">
        <v>73521.13</v>
      </c>
      <c r="K34">
        <v>-0.07719</v>
      </c>
      <c r="L34">
        <v>0.127641</v>
      </c>
      <c r="M34">
        <v>-0.21465</v>
      </c>
      <c r="N34">
        <v>0.217321</v>
      </c>
      <c r="O34" s="7">
        <v>1368.591</v>
      </c>
      <c r="P34" s="7">
        <v>33.82166</v>
      </c>
      <c r="Q34" s="7">
        <v>0</v>
      </c>
      <c r="R34" s="7">
        <v>1521.726</v>
      </c>
      <c r="S34" s="7">
        <v>1386.913</v>
      </c>
      <c r="T34" t="s">
        <v>24</v>
      </c>
      <c r="U34" t="b">
        <f t="shared" si="4"/>
        <v>0</v>
      </c>
      <c r="V34" t="b">
        <f t="shared" si="4"/>
        <v>1</v>
      </c>
      <c r="W34" t="b">
        <f t="shared" si="4"/>
        <v>1</v>
      </c>
      <c r="X34" t="b">
        <f t="shared" si="4"/>
        <v>1</v>
      </c>
      <c r="Y34" t="b">
        <f t="shared" si="4"/>
        <v>1</v>
      </c>
      <c r="Z34" t="b">
        <f t="shared" si="1"/>
        <v>1</v>
      </c>
      <c r="AA34" t="b">
        <f t="shared" si="2"/>
        <v>1</v>
      </c>
      <c r="AB34" t="str">
        <f t="shared" si="5"/>
        <v>Non-Competitive</v>
      </c>
      <c r="AC34" t="str">
        <f t="shared" si="6"/>
        <v>Competitive</v>
      </c>
      <c r="AD34" t="str">
        <f t="shared" si="7"/>
        <v>Competitive</v>
      </c>
      <c r="AE34" t="str">
        <f t="shared" si="8"/>
        <v>Competitive</v>
      </c>
      <c r="AF34" t="str">
        <f t="shared" si="9"/>
        <v>Competitive</v>
      </c>
    </row>
    <row r="35" spans="1:32" ht="13.5">
      <c r="A35" t="str">
        <f t="shared" si="3"/>
        <v>BASE CASE 490__A TO_FROM</v>
      </c>
      <c r="B35" t="s">
        <v>19</v>
      </c>
      <c r="C35" t="s">
        <v>60</v>
      </c>
      <c r="D35">
        <v>1065</v>
      </c>
      <c r="E35">
        <v>0</v>
      </c>
      <c r="F35">
        <v>0</v>
      </c>
      <c r="G35" t="s">
        <v>52</v>
      </c>
      <c r="H35" t="s">
        <v>56</v>
      </c>
      <c r="I35" t="s">
        <v>25</v>
      </c>
      <c r="J35">
        <v>73521.13</v>
      </c>
      <c r="K35">
        <v>-0.12764</v>
      </c>
      <c r="L35">
        <v>0.077185</v>
      </c>
      <c r="M35">
        <v>-0.21732</v>
      </c>
      <c r="N35">
        <v>0.214654</v>
      </c>
      <c r="O35" s="7">
        <v>646.5517</v>
      </c>
      <c r="P35" s="7">
        <v>348.8207</v>
      </c>
      <c r="Q35" s="7">
        <v>2819.63</v>
      </c>
      <c r="R35" s="7">
        <v>1214.178</v>
      </c>
      <c r="S35" s="7">
        <v>1647.344</v>
      </c>
      <c r="T35" t="s">
        <v>24</v>
      </c>
      <c r="U35" t="b">
        <f t="shared" si="4"/>
        <v>0</v>
      </c>
      <c r="V35" t="b">
        <f t="shared" si="4"/>
        <v>0</v>
      </c>
      <c r="W35" t="b">
        <f t="shared" si="4"/>
        <v>1</v>
      </c>
      <c r="X35" t="b">
        <f t="shared" si="4"/>
        <v>1</v>
      </c>
      <c r="Y35" t="b">
        <f t="shared" si="4"/>
        <v>1</v>
      </c>
      <c r="Z35" t="b">
        <f t="shared" si="1"/>
        <v>1</v>
      </c>
      <c r="AA35" t="b">
        <f t="shared" si="2"/>
        <v>1</v>
      </c>
      <c r="AB35" t="str">
        <f t="shared" si="5"/>
        <v>Non-Competitive</v>
      </c>
      <c r="AC35" t="str">
        <f t="shared" si="6"/>
        <v>Non-Competitive</v>
      </c>
      <c r="AD35" t="str">
        <f t="shared" si="7"/>
        <v>Competitive</v>
      </c>
      <c r="AE35" t="str">
        <f t="shared" si="8"/>
        <v>Competitive</v>
      </c>
      <c r="AF35" t="str">
        <f t="shared" si="9"/>
        <v>Competitive</v>
      </c>
    </row>
    <row r="36" spans="1:32" ht="13.5">
      <c r="A36" t="str">
        <f t="shared" si="3"/>
        <v>BASE CASE 6011__A FROM_TO</v>
      </c>
      <c r="B36" t="s">
        <v>19</v>
      </c>
      <c r="C36" t="s">
        <v>61</v>
      </c>
      <c r="D36">
        <v>1065</v>
      </c>
      <c r="E36">
        <v>0</v>
      </c>
      <c r="F36">
        <v>0</v>
      </c>
      <c r="G36" t="s">
        <v>62</v>
      </c>
      <c r="H36" t="s">
        <v>63</v>
      </c>
      <c r="I36" t="s">
        <v>23</v>
      </c>
      <c r="J36">
        <v>73521.13</v>
      </c>
      <c r="K36">
        <v>-0.1348</v>
      </c>
      <c r="L36">
        <v>0.015879</v>
      </c>
      <c r="M36">
        <v>-0.70293</v>
      </c>
      <c r="N36">
        <v>0.204946</v>
      </c>
      <c r="O36" s="7">
        <v>226.0684</v>
      </c>
      <c r="P36" s="7">
        <v>42.89288</v>
      </c>
      <c r="Q36" s="7">
        <v>0</v>
      </c>
      <c r="R36" s="7">
        <v>3137.886</v>
      </c>
      <c r="S36" s="7">
        <v>3618.239</v>
      </c>
      <c r="T36" t="s">
        <v>24</v>
      </c>
      <c r="U36" t="b">
        <f t="shared" si="4"/>
        <v>0</v>
      </c>
      <c r="V36" t="b">
        <f t="shared" si="4"/>
        <v>0</v>
      </c>
      <c r="W36" t="b">
        <f t="shared" si="4"/>
        <v>0</v>
      </c>
      <c r="X36" t="b">
        <f t="shared" si="4"/>
        <v>0</v>
      </c>
      <c r="Y36" t="b">
        <f t="shared" si="4"/>
        <v>0</v>
      </c>
      <c r="Z36" t="b">
        <f t="shared" si="1"/>
        <v>1</v>
      </c>
      <c r="AA36" t="b">
        <f t="shared" si="2"/>
        <v>1</v>
      </c>
      <c r="AB36" t="str">
        <f t="shared" si="5"/>
        <v>Non-Competitive</v>
      </c>
      <c r="AC36" t="str">
        <f t="shared" si="6"/>
        <v>Non-Competitive</v>
      </c>
      <c r="AD36" t="str">
        <f t="shared" si="7"/>
        <v>Non-Competitive</v>
      </c>
      <c r="AE36" t="str">
        <f t="shared" si="8"/>
        <v>Non-Competitive</v>
      </c>
      <c r="AF36" t="str">
        <f t="shared" si="9"/>
        <v>Non-Competitive</v>
      </c>
    </row>
    <row r="37" spans="1:32" ht="13.5">
      <c r="A37" t="str">
        <f t="shared" si="3"/>
        <v>BASE CASE 6011__A TO_FROM</v>
      </c>
      <c r="B37" t="s">
        <v>19</v>
      </c>
      <c r="C37" t="s">
        <v>61</v>
      </c>
      <c r="D37">
        <v>1065</v>
      </c>
      <c r="E37">
        <v>0</v>
      </c>
      <c r="F37">
        <v>0</v>
      </c>
      <c r="G37" t="s">
        <v>62</v>
      </c>
      <c r="H37" t="s">
        <v>63</v>
      </c>
      <c r="I37" t="s">
        <v>25</v>
      </c>
      <c r="J37">
        <v>73521.13</v>
      </c>
      <c r="K37">
        <v>-0.01588</v>
      </c>
      <c r="L37">
        <v>0.134796</v>
      </c>
      <c r="M37">
        <v>-0.20495</v>
      </c>
      <c r="N37">
        <v>0.702928</v>
      </c>
      <c r="O37" s="7">
        <v>149.4745</v>
      </c>
      <c r="P37" s="7">
        <v>-187.497</v>
      </c>
      <c r="Q37" s="7">
        <v>0</v>
      </c>
      <c r="R37" s="7">
        <v>4514.629</v>
      </c>
      <c r="S37" s="7">
        <v>3137.886</v>
      </c>
      <c r="T37" t="s">
        <v>24</v>
      </c>
      <c r="U37" t="b">
        <f t="shared" si="4"/>
        <v>0</v>
      </c>
      <c r="V37" t="b">
        <f t="shared" si="4"/>
        <v>0</v>
      </c>
      <c r="W37" t="b">
        <f t="shared" si="4"/>
        <v>0</v>
      </c>
      <c r="X37" t="b">
        <f t="shared" si="4"/>
        <v>0</v>
      </c>
      <c r="Y37" t="b">
        <f t="shared" si="4"/>
        <v>0</v>
      </c>
      <c r="Z37" t="b">
        <f t="shared" si="1"/>
        <v>1</v>
      </c>
      <c r="AA37" t="b">
        <f t="shared" si="2"/>
        <v>0</v>
      </c>
      <c r="AB37" t="str">
        <f t="shared" si="5"/>
        <v>Non-Competitive</v>
      </c>
      <c r="AC37" t="str">
        <f t="shared" si="6"/>
        <v>Non-Competitive</v>
      </c>
      <c r="AD37" t="str">
        <f t="shared" si="7"/>
        <v>Non-Competitive</v>
      </c>
      <c r="AE37" t="str">
        <f t="shared" si="8"/>
        <v>Non-Competitive</v>
      </c>
      <c r="AF37" t="str">
        <f aca="true" t="shared" si="10" ref="AF37:AF68">IF(AND(Y37,$Z37,$AA37),"Competitive","Non-Competitive")</f>
        <v>Non-Competitive</v>
      </c>
    </row>
    <row r="38" spans="1:32" ht="13.5">
      <c r="A38" t="str">
        <f t="shared" si="3"/>
        <v>BASE CASE 6012__A FROM_TO</v>
      </c>
      <c r="B38" t="s">
        <v>19</v>
      </c>
      <c r="C38" t="s">
        <v>64</v>
      </c>
      <c r="D38">
        <v>1065</v>
      </c>
      <c r="E38">
        <v>0</v>
      </c>
      <c r="F38">
        <v>0</v>
      </c>
      <c r="G38" t="s">
        <v>62</v>
      </c>
      <c r="H38" t="s">
        <v>65</v>
      </c>
      <c r="I38" t="s">
        <v>23</v>
      </c>
      <c r="J38">
        <v>73521.13</v>
      </c>
      <c r="K38">
        <v>-0.08532</v>
      </c>
      <c r="L38">
        <v>0.337233</v>
      </c>
      <c r="M38">
        <v>-0.11647</v>
      </c>
      <c r="N38">
        <v>0.424315</v>
      </c>
      <c r="O38" s="7">
        <v>968.2018</v>
      </c>
      <c r="P38" s="7">
        <v>-499.978</v>
      </c>
      <c r="Q38" s="7">
        <v>0</v>
      </c>
      <c r="R38" s="7">
        <v>1942.831</v>
      </c>
      <c r="S38" s="7">
        <v>4958.97</v>
      </c>
      <c r="T38" t="s">
        <v>24</v>
      </c>
      <c r="U38" t="b">
        <f t="shared" si="4"/>
        <v>0</v>
      </c>
      <c r="V38" t="b">
        <f t="shared" si="4"/>
        <v>0</v>
      </c>
      <c r="W38" t="b">
        <f t="shared" si="4"/>
        <v>0</v>
      </c>
      <c r="X38" t="b">
        <f t="shared" si="4"/>
        <v>0</v>
      </c>
      <c r="Y38" t="b">
        <f t="shared" si="4"/>
        <v>0</v>
      </c>
      <c r="Z38" t="b">
        <f t="shared" si="1"/>
        <v>1</v>
      </c>
      <c r="AA38" t="b">
        <f t="shared" si="2"/>
        <v>1</v>
      </c>
      <c r="AB38" t="str">
        <f t="shared" si="5"/>
        <v>Non-Competitive</v>
      </c>
      <c r="AC38" t="str">
        <f t="shared" si="6"/>
        <v>Non-Competitive</v>
      </c>
      <c r="AD38" t="str">
        <f t="shared" si="7"/>
        <v>Non-Competitive</v>
      </c>
      <c r="AE38" t="str">
        <f t="shared" si="8"/>
        <v>Non-Competitive</v>
      </c>
      <c r="AF38" t="str">
        <f t="shared" si="10"/>
        <v>Non-Competitive</v>
      </c>
    </row>
    <row r="39" spans="1:32" ht="13.5">
      <c r="A39" t="str">
        <f t="shared" si="3"/>
        <v>BASE CASE 6012__A TO_FROM</v>
      </c>
      <c r="B39" t="s">
        <v>19</v>
      </c>
      <c r="C39" t="s">
        <v>64</v>
      </c>
      <c r="D39">
        <v>1065</v>
      </c>
      <c r="E39">
        <v>0</v>
      </c>
      <c r="F39">
        <v>0</v>
      </c>
      <c r="G39" t="s">
        <v>62</v>
      </c>
      <c r="H39" t="s">
        <v>65</v>
      </c>
      <c r="I39" t="s">
        <v>25</v>
      </c>
      <c r="J39">
        <v>73521.13</v>
      </c>
      <c r="K39">
        <v>-0.33723</v>
      </c>
      <c r="L39">
        <v>0.085321</v>
      </c>
      <c r="M39">
        <v>-0.42432</v>
      </c>
      <c r="N39">
        <v>0.116467</v>
      </c>
      <c r="O39" s="7">
        <v>642.437</v>
      </c>
      <c r="P39" s="7">
        <v>-77.6486</v>
      </c>
      <c r="Q39" s="7">
        <v>0</v>
      </c>
      <c r="R39" s="7">
        <v>4958.97</v>
      </c>
      <c r="S39" s="7">
        <v>2375.127</v>
      </c>
      <c r="T39" t="s">
        <v>24</v>
      </c>
      <c r="U39" t="b">
        <f t="shared" si="4"/>
        <v>0</v>
      </c>
      <c r="V39" t="b">
        <f t="shared" si="4"/>
        <v>0</v>
      </c>
      <c r="W39" t="b">
        <f t="shared" si="4"/>
        <v>0</v>
      </c>
      <c r="X39" t="b">
        <f t="shared" si="4"/>
        <v>1</v>
      </c>
      <c r="Y39" t="b">
        <f t="shared" si="4"/>
        <v>1</v>
      </c>
      <c r="Z39" t="b">
        <f t="shared" si="1"/>
        <v>1</v>
      </c>
      <c r="AA39" t="b">
        <f t="shared" si="2"/>
        <v>1</v>
      </c>
      <c r="AB39" t="str">
        <f t="shared" si="5"/>
        <v>Non-Competitive</v>
      </c>
      <c r="AC39" t="str">
        <f t="shared" si="6"/>
        <v>Non-Competitive</v>
      </c>
      <c r="AD39" t="str">
        <f t="shared" si="7"/>
        <v>Non-Competitive</v>
      </c>
      <c r="AE39" t="str">
        <f t="shared" si="8"/>
        <v>Competitive</v>
      </c>
      <c r="AF39" t="str">
        <f t="shared" si="10"/>
        <v>Competitive</v>
      </c>
    </row>
    <row r="40" spans="1:32" ht="13.5">
      <c r="A40" t="str">
        <f t="shared" si="3"/>
        <v>BASE CASE 6024__A FROM_TO</v>
      </c>
      <c r="B40" t="s">
        <v>19</v>
      </c>
      <c r="C40" t="s">
        <v>66</v>
      </c>
      <c r="D40">
        <v>1065</v>
      </c>
      <c r="E40">
        <v>0</v>
      </c>
      <c r="F40">
        <v>0</v>
      </c>
      <c r="G40" t="s">
        <v>67</v>
      </c>
      <c r="H40" t="s">
        <v>68</v>
      </c>
      <c r="I40" t="s">
        <v>23</v>
      </c>
      <c r="J40">
        <v>73521.13</v>
      </c>
      <c r="K40">
        <v>-0.12649</v>
      </c>
      <c r="L40">
        <v>0.083248</v>
      </c>
      <c r="M40">
        <v>-0.24176</v>
      </c>
      <c r="N40">
        <v>0.083248</v>
      </c>
      <c r="O40" s="7">
        <v>566.3743</v>
      </c>
      <c r="P40" s="7">
        <v>54.80902</v>
      </c>
      <c r="Q40" s="7">
        <v>0</v>
      </c>
      <c r="R40" s="7">
        <v>2330.856</v>
      </c>
      <c r="S40" s="7">
        <v>3110.002</v>
      </c>
      <c r="T40" t="s">
        <v>24</v>
      </c>
      <c r="U40" t="b">
        <f t="shared" si="4"/>
        <v>0</v>
      </c>
      <c r="V40" t="b">
        <f t="shared" si="4"/>
        <v>0</v>
      </c>
      <c r="W40" t="b">
        <f t="shared" si="4"/>
        <v>0</v>
      </c>
      <c r="X40" t="b">
        <f t="shared" si="4"/>
        <v>0</v>
      </c>
      <c r="Y40" t="b">
        <f t="shared" si="4"/>
        <v>0</v>
      </c>
      <c r="Z40" t="b">
        <f t="shared" si="1"/>
        <v>1</v>
      </c>
      <c r="AA40" t="b">
        <f t="shared" si="2"/>
        <v>1</v>
      </c>
      <c r="AB40" t="str">
        <f t="shared" si="5"/>
        <v>Non-Competitive</v>
      </c>
      <c r="AC40" t="str">
        <f t="shared" si="6"/>
        <v>Non-Competitive</v>
      </c>
      <c r="AD40" t="str">
        <f t="shared" si="7"/>
        <v>Non-Competitive</v>
      </c>
      <c r="AE40" t="str">
        <f t="shared" si="8"/>
        <v>Non-Competitive</v>
      </c>
      <c r="AF40" t="str">
        <f t="shared" si="10"/>
        <v>Non-Competitive</v>
      </c>
    </row>
    <row r="41" spans="1:32" ht="13.5">
      <c r="A41" t="str">
        <f t="shared" si="3"/>
        <v>BASE CASE 6024__A TO_FROM</v>
      </c>
      <c r="B41" t="s">
        <v>19</v>
      </c>
      <c r="C41" t="s">
        <v>66</v>
      </c>
      <c r="D41">
        <v>1065</v>
      </c>
      <c r="E41">
        <v>0</v>
      </c>
      <c r="F41">
        <v>0</v>
      </c>
      <c r="G41" t="s">
        <v>67</v>
      </c>
      <c r="H41" t="s">
        <v>68</v>
      </c>
      <c r="I41" t="s">
        <v>25</v>
      </c>
      <c r="J41">
        <v>73521.13</v>
      </c>
      <c r="K41">
        <v>-0.08325</v>
      </c>
      <c r="L41">
        <v>0.241759</v>
      </c>
      <c r="M41">
        <v>-0.08325</v>
      </c>
      <c r="N41">
        <v>0.241759</v>
      </c>
      <c r="O41" s="7">
        <v>1277.18</v>
      </c>
      <c r="P41" s="7">
        <v>300.4633</v>
      </c>
      <c r="Q41" s="7">
        <v>0</v>
      </c>
      <c r="R41" s="7">
        <v>846.827</v>
      </c>
      <c r="S41" s="7">
        <v>2499.284</v>
      </c>
      <c r="T41" t="s">
        <v>24</v>
      </c>
      <c r="U41" t="b">
        <f t="shared" si="4"/>
        <v>0</v>
      </c>
      <c r="V41" t="b">
        <f t="shared" si="4"/>
        <v>0</v>
      </c>
      <c r="W41" t="b">
        <f t="shared" si="4"/>
        <v>0</v>
      </c>
      <c r="X41" t="b">
        <f t="shared" si="4"/>
        <v>1</v>
      </c>
      <c r="Y41" t="b">
        <f t="shared" si="4"/>
        <v>1</v>
      </c>
      <c r="Z41" t="b">
        <f t="shared" si="1"/>
        <v>1</v>
      </c>
      <c r="AA41" t="b">
        <f t="shared" si="2"/>
        <v>1</v>
      </c>
      <c r="AB41" t="str">
        <f t="shared" si="5"/>
        <v>Non-Competitive</v>
      </c>
      <c r="AC41" t="str">
        <f t="shared" si="6"/>
        <v>Non-Competitive</v>
      </c>
      <c r="AD41" t="str">
        <f t="shared" si="7"/>
        <v>Non-Competitive</v>
      </c>
      <c r="AE41" t="str">
        <f t="shared" si="8"/>
        <v>Competitive</v>
      </c>
      <c r="AF41" t="str">
        <f t="shared" si="10"/>
        <v>Competitive</v>
      </c>
    </row>
    <row r="42" spans="1:32" ht="13.5">
      <c r="A42" t="str">
        <f t="shared" si="3"/>
        <v>BASE CASE 6028__A FROM_TO</v>
      </c>
      <c r="B42" t="s">
        <v>19</v>
      </c>
      <c r="C42" t="s">
        <v>69</v>
      </c>
      <c r="D42">
        <v>1065</v>
      </c>
      <c r="E42">
        <v>0</v>
      </c>
      <c r="F42">
        <v>0</v>
      </c>
      <c r="G42" t="s">
        <v>67</v>
      </c>
      <c r="H42" t="s">
        <v>70</v>
      </c>
      <c r="I42" t="s">
        <v>23</v>
      </c>
      <c r="J42">
        <v>73521.13</v>
      </c>
      <c r="K42">
        <v>-0.12715</v>
      </c>
      <c r="L42">
        <v>0.083679</v>
      </c>
      <c r="M42">
        <v>-0.4046</v>
      </c>
      <c r="N42">
        <v>0.083679</v>
      </c>
      <c r="O42" s="7">
        <v>569.3088</v>
      </c>
      <c r="P42" s="7">
        <v>55.09276</v>
      </c>
      <c r="Q42" s="7">
        <v>0</v>
      </c>
      <c r="R42" s="7">
        <v>2330.825</v>
      </c>
      <c r="S42" s="7">
        <v>3110.006</v>
      </c>
      <c r="T42" t="s">
        <v>24</v>
      </c>
      <c r="U42" t="b">
        <f t="shared" si="4"/>
        <v>0</v>
      </c>
      <c r="V42" t="b">
        <f t="shared" si="4"/>
        <v>0</v>
      </c>
      <c r="W42" t="b">
        <f t="shared" si="4"/>
        <v>0</v>
      </c>
      <c r="X42" t="b">
        <f t="shared" si="4"/>
        <v>0</v>
      </c>
      <c r="Y42" t="b">
        <f t="shared" si="4"/>
        <v>0</v>
      </c>
      <c r="Z42" t="b">
        <f t="shared" si="1"/>
        <v>1</v>
      </c>
      <c r="AA42" t="b">
        <f t="shared" si="2"/>
        <v>1</v>
      </c>
      <c r="AB42" t="str">
        <f t="shared" si="5"/>
        <v>Non-Competitive</v>
      </c>
      <c r="AC42" t="str">
        <f t="shared" si="6"/>
        <v>Non-Competitive</v>
      </c>
      <c r="AD42" t="str">
        <f t="shared" si="7"/>
        <v>Non-Competitive</v>
      </c>
      <c r="AE42" t="str">
        <f t="shared" si="8"/>
        <v>Non-Competitive</v>
      </c>
      <c r="AF42" t="str">
        <f t="shared" si="10"/>
        <v>Non-Competitive</v>
      </c>
    </row>
    <row r="43" spans="1:32" ht="13.5">
      <c r="A43" t="str">
        <f t="shared" si="3"/>
        <v>BASE CASE 6028__A TO_FROM</v>
      </c>
      <c r="B43" t="s">
        <v>19</v>
      </c>
      <c r="C43" t="s">
        <v>69</v>
      </c>
      <c r="D43">
        <v>1065</v>
      </c>
      <c r="E43">
        <v>0</v>
      </c>
      <c r="F43">
        <v>0</v>
      </c>
      <c r="G43" t="s">
        <v>67</v>
      </c>
      <c r="H43" t="s">
        <v>70</v>
      </c>
      <c r="I43" t="s">
        <v>25</v>
      </c>
      <c r="J43">
        <v>73521.13</v>
      </c>
      <c r="K43">
        <v>-0.08368</v>
      </c>
      <c r="L43">
        <v>0.404596</v>
      </c>
      <c r="M43">
        <v>-0.08368</v>
      </c>
      <c r="N43">
        <v>0.404596</v>
      </c>
      <c r="O43" s="7">
        <v>1322.747</v>
      </c>
      <c r="P43" s="7">
        <v>302.0217</v>
      </c>
      <c r="Q43" s="7">
        <v>0</v>
      </c>
      <c r="R43" s="7">
        <v>881.19</v>
      </c>
      <c r="S43" s="7">
        <v>2499.252</v>
      </c>
      <c r="T43" t="s">
        <v>24</v>
      </c>
      <c r="U43" t="b">
        <f t="shared" si="4"/>
        <v>0</v>
      </c>
      <c r="V43" t="b">
        <f t="shared" si="4"/>
        <v>0</v>
      </c>
      <c r="W43" t="b">
        <f t="shared" si="4"/>
        <v>0</v>
      </c>
      <c r="X43" t="b">
        <f t="shared" si="4"/>
        <v>1</v>
      </c>
      <c r="Y43" t="b">
        <f t="shared" si="4"/>
        <v>1</v>
      </c>
      <c r="Z43" t="b">
        <f t="shared" si="1"/>
        <v>1</v>
      </c>
      <c r="AA43" t="b">
        <f t="shared" si="2"/>
        <v>1</v>
      </c>
      <c r="AB43" t="str">
        <f t="shared" si="5"/>
        <v>Non-Competitive</v>
      </c>
      <c r="AC43" t="str">
        <f t="shared" si="6"/>
        <v>Non-Competitive</v>
      </c>
      <c r="AD43" t="str">
        <f t="shared" si="7"/>
        <v>Non-Competitive</v>
      </c>
      <c r="AE43" t="str">
        <f t="shared" si="8"/>
        <v>Competitive</v>
      </c>
      <c r="AF43" t="str">
        <f t="shared" si="10"/>
        <v>Competitive</v>
      </c>
    </row>
    <row r="44" spans="1:32" ht="13.5">
      <c r="A44" t="str">
        <f t="shared" si="3"/>
        <v>BASE CASE 6029__A FROM_TO</v>
      </c>
      <c r="B44" t="s">
        <v>19</v>
      </c>
      <c r="C44" t="s">
        <v>71</v>
      </c>
      <c r="D44">
        <v>1065</v>
      </c>
      <c r="E44">
        <v>0</v>
      </c>
      <c r="F44">
        <v>0</v>
      </c>
      <c r="G44" t="s">
        <v>68</v>
      </c>
      <c r="H44" t="s">
        <v>70</v>
      </c>
      <c r="I44" t="s">
        <v>23</v>
      </c>
      <c r="J44">
        <v>73521.13</v>
      </c>
      <c r="K44">
        <v>-0.08368</v>
      </c>
      <c r="L44">
        <v>0.243011</v>
      </c>
      <c r="M44">
        <v>-0.5954</v>
      </c>
      <c r="N44">
        <v>0.243011</v>
      </c>
      <c r="O44" s="7">
        <v>1253.241</v>
      </c>
      <c r="P44" s="7">
        <v>302.0217</v>
      </c>
      <c r="Q44" s="7">
        <v>0</v>
      </c>
      <c r="R44" s="7">
        <v>876.138</v>
      </c>
      <c r="S44" s="7">
        <v>2499.252</v>
      </c>
      <c r="T44" t="s">
        <v>44</v>
      </c>
      <c r="U44" t="b">
        <f t="shared" si="4"/>
        <v>0</v>
      </c>
      <c r="V44" t="b">
        <f t="shared" si="4"/>
        <v>0</v>
      </c>
      <c r="W44" t="b">
        <f t="shared" si="4"/>
        <v>0</v>
      </c>
      <c r="X44" t="b">
        <f t="shared" si="4"/>
        <v>1</v>
      </c>
      <c r="Y44" t="b">
        <f t="shared" si="4"/>
        <v>1</v>
      </c>
      <c r="Z44" t="b">
        <f t="shared" si="1"/>
        <v>1</v>
      </c>
      <c r="AA44" t="b">
        <f t="shared" si="2"/>
        <v>1</v>
      </c>
      <c r="AB44" t="str">
        <f t="shared" si="5"/>
        <v>Non-Competitive</v>
      </c>
      <c r="AC44" t="str">
        <f t="shared" si="6"/>
        <v>Non-Competitive</v>
      </c>
      <c r="AD44" t="str">
        <f t="shared" si="7"/>
        <v>Non-Competitive</v>
      </c>
      <c r="AE44" t="str">
        <f t="shared" si="8"/>
        <v>Competitive</v>
      </c>
      <c r="AF44" t="str">
        <f t="shared" si="10"/>
        <v>Competitive</v>
      </c>
    </row>
    <row r="45" spans="1:32" ht="13.5">
      <c r="A45" t="str">
        <f t="shared" si="3"/>
        <v>BASE CASE 6029__A TO_FROM</v>
      </c>
      <c r="B45" t="s">
        <v>19</v>
      </c>
      <c r="C45" t="s">
        <v>71</v>
      </c>
      <c r="D45">
        <v>1065</v>
      </c>
      <c r="E45">
        <v>0</v>
      </c>
      <c r="F45">
        <v>0</v>
      </c>
      <c r="G45" t="s">
        <v>68</v>
      </c>
      <c r="H45" t="s">
        <v>70</v>
      </c>
      <c r="I45" t="s">
        <v>25</v>
      </c>
      <c r="J45">
        <v>73521.13</v>
      </c>
      <c r="K45">
        <v>-0.12715</v>
      </c>
      <c r="L45">
        <v>0.595404</v>
      </c>
      <c r="M45">
        <v>-0.24301</v>
      </c>
      <c r="N45">
        <v>0.595404</v>
      </c>
      <c r="O45" s="7">
        <v>667.8875</v>
      </c>
      <c r="P45" s="7">
        <v>55.09276</v>
      </c>
      <c r="Q45" s="7">
        <v>0</v>
      </c>
      <c r="R45" s="7">
        <v>6426.859</v>
      </c>
      <c r="S45" s="7">
        <v>3110.006</v>
      </c>
      <c r="T45" t="s">
        <v>24</v>
      </c>
      <c r="U45" t="b">
        <f t="shared" si="4"/>
        <v>0</v>
      </c>
      <c r="V45" t="b">
        <f t="shared" si="4"/>
        <v>0</v>
      </c>
      <c r="W45" t="b">
        <f t="shared" si="4"/>
        <v>0</v>
      </c>
      <c r="X45" t="b">
        <f t="shared" si="4"/>
        <v>0</v>
      </c>
      <c r="Y45" t="b">
        <f t="shared" si="4"/>
        <v>0</v>
      </c>
      <c r="Z45" t="b">
        <f t="shared" si="1"/>
        <v>1</v>
      </c>
      <c r="AA45" t="b">
        <f t="shared" si="2"/>
        <v>1</v>
      </c>
      <c r="AB45" t="str">
        <f t="shared" si="5"/>
        <v>Non-Competitive</v>
      </c>
      <c r="AC45" t="str">
        <f t="shared" si="6"/>
        <v>Non-Competitive</v>
      </c>
      <c r="AD45" t="str">
        <f t="shared" si="7"/>
        <v>Non-Competitive</v>
      </c>
      <c r="AE45" t="str">
        <f t="shared" si="8"/>
        <v>Non-Competitive</v>
      </c>
      <c r="AF45" t="str">
        <f t="shared" si="10"/>
        <v>Non-Competitive</v>
      </c>
    </row>
    <row r="46" spans="1:32" ht="13.5">
      <c r="A46" t="str">
        <f t="shared" si="3"/>
        <v>BASE CASE 6035__A FROM_TO</v>
      </c>
      <c r="B46" t="s">
        <v>19</v>
      </c>
      <c r="C46" t="s">
        <v>72</v>
      </c>
      <c r="D46">
        <v>1065</v>
      </c>
      <c r="E46">
        <v>0</v>
      </c>
      <c r="F46">
        <v>0</v>
      </c>
      <c r="G46" t="s">
        <v>73</v>
      </c>
      <c r="H46" t="s">
        <v>67</v>
      </c>
      <c r="I46" t="s">
        <v>23</v>
      </c>
      <c r="J46">
        <v>73521.13</v>
      </c>
      <c r="K46">
        <v>-0.05497</v>
      </c>
      <c r="L46">
        <v>0.158987</v>
      </c>
      <c r="M46">
        <v>-0.05497</v>
      </c>
      <c r="N46">
        <v>0.158987</v>
      </c>
      <c r="O46" s="7">
        <v>998.4061</v>
      </c>
      <c r="P46" s="7">
        <v>189.0551</v>
      </c>
      <c r="Q46" s="7">
        <v>0</v>
      </c>
      <c r="R46" s="7">
        <v>1133.649</v>
      </c>
      <c r="S46" s="7">
        <v>3443.363</v>
      </c>
      <c r="T46" t="s">
        <v>24</v>
      </c>
      <c r="U46" t="b">
        <f t="shared" si="4"/>
        <v>0</v>
      </c>
      <c r="V46" t="b">
        <f t="shared" si="4"/>
        <v>0</v>
      </c>
      <c r="W46" t="b">
        <f t="shared" si="4"/>
        <v>0</v>
      </c>
      <c r="X46" t="b">
        <f t="shared" si="4"/>
        <v>0</v>
      </c>
      <c r="Y46" t="b">
        <f t="shared" si="4"/>
        <v>0</v>
      </c>
      <c r="Z46" t="b">
        <f t="shared" si="1"/>
        <v>1</v>
      </c>
      <c r="AA46" t="b">
        <f t="shared" si="2"/>
        <v>1</v>
      </c>
      <c r="AB46" t="str">
        <f t="shared" si="5"/>
        <v>Non-Competitive</v>
      </c>
      <c r="AC46" t="str">
        <f t="shared" si="6"/>
        <v>Non-Competitive</v>
      </c>
      <c r="AD46" t="str">
        <f t="shared" si="7"/>
        <v>Non-Competitive</v>
      </c>
      <c r="AE46" t="str">
        <f t="shared" si="8"/>
        <v>Non-Competitive</v>
      </c>
      <c r="AF46" t="str">
        <f t="shared" si="10"/>
        <v>Non-Competitive</v>
      </c>
    </row>
    <row r="47" spans="1:32" ht="13.5">
      <c r="A47" t="str">
        <f t="shared" si="3"/>
        <v>BASE CASE 6035__A TO_FROM</v>
      </c>
      <c r="B47" t="s">
        <v>19</v>
      </c>
      <c r="C47" t="s">
        <v>72</v>
      </c>
      <c r="D47">
        <v>1065</v>
      </c>
      <c r="E47">
        <v>0</v>
      </c>
      <c r="F47">
        <v>0</v>
      </c>
      <c r="G47" t="s">
        <v>73</v>
      </c>
      <c r="H47" t="s">
        <v>67</v>
      </c>
      <c r="I47" t="s">
        <v>25</v>
      </c>
      <c r="J47">
        <v>73521.13</v>
      </c>
      <c r="K47">
        <v>-0.11651</v>
      </c>
      <c r="L47">
        <v>0.054973</v>
      </c>
      <c r="M47">
        <v>-0.15899</v>
      </c>
      <c r="N47">
        <v>0.054973</v>
      </c>
      <c r="O47" s="7">
        <v>441.7498</v>
      </c>
      <c r="P47" s="7">
        <v>37.94912</v>
      </c>
      <c r="Q47" s="7">
        <v>0</v>
      </c>
      <c r="R47" s="7">
        <v>3233.878</v>
      </c>
      <c r="S47" s="7">
        <v>3113.701</v>
      </c>
      <c r="T47" t="s">
        <v>24</v>
      </c>
      <c r="U47" t="b">
        <f t="shared" si="4"/>
        <v>0</v>
      </c>
      <c r="V47" t="b">
        <f t="shared" si="4"/>
        <v>0</v>
      </c>
      <c r="W47" t="b">
        <f t="shared" si="4"/>
        <v>0</v>
      </c>
      <c r="X47" t="b">
        <f t="shared" si="4"/>
        <v>0</v>
      </c>
      <c r="Y47" t="b">
        <f t="shared" si="4"/>
        <v>0</v>
      </c>
      <c r="Z47" t="b">
        <f t="shared" si="1"/>
        <v>1</v>
      </c>
      <c r="AA47" t="b">
        <f t="shared" si="2"/>
        <v>1</v>
      </c>
      <c r="AB47" t="str">
        <f t="shared" si="5"/>
        <v>Non-Competitive</v>
      </c>
      <c r="AC47" t="str">
        <f t="shared" si="6"/>
        <v>Non-Competitive</v>
      </c>
      <c r="AD47" t="str">
        <f t="shared" si="7"/>
        <v>Non-Competitive</v>
      </c>
      <c r="AE47" t="str">
        <f t="shared" si="8"/>
        <v>Non-Competitive</v>
      </c>
      <c r="AF47" t="str">
        <f t="shared" si="10"/>
        <v>Non-Competitive</v>
      </c>
    </row>
    <row r="48" spans="1:32" ht="13.5">
      <c r="A48" t="str">
        <f t="shared" si="3"/>
        <v>BASE CASE 6380__A FROM_TO</v>
      </c>
      <c r="B48" t="s">
        <v>19</v>
      </c>
      <c r="C48" t="s">
        <v>74</v>
      </c>
      <c r="D48">
        <v>185</v>
      </c>
      <c r="E48">
        <v>0</v>
      </c>
      <c r="F48">
        <v>0</v>
      </c>
      <c r="G48" t="s">
        <v>75</v>
      </c>
      <c r="H48" t="s">
        <v>76</v>
      </c>
      <c r="I48" t="s">
        <v>23</v>
      </c>
      <c r="J48">
        <v>73521.13</v>
      </c>
      <c r="K48">
        <v>-0.06255</v>
      </c>
      <c r="L48">
        <v>0.121574</v>
      </c>
      <c r="M48">
        <v>-0.06255</v>
      </c>
      <c r="N48">
        <v>0.697104</v>
      </c>
      <c r="O48" s="7">
        <v>174.5342</v>
      </c>
      <c r="P48" s="7">
        <v>-3.0549</v>
      </c>
      <c r="Q48" s="7">
        <v>0</v>
      </c>
      <c r="R48" s="7">
        <v>2580.15</v>
      </c>
      <c r="S48" s="7">
        <v>10000</v>
      </c>
      <c r="T48" t="s">
        <v>24</v>
      </c>
      <c r="U48" t="b">
        <f t="shared" si="4"/>
        <v>0</v>
      </c>
      <c r="V48" t="b">
        <f t="shared" si="4"/>
        <v>0</v>
      </c>
      <c r="W48" t="b">
        <f t="shared" si="4"/>
        <v>0</v>
      </c>
      <c r="X48" t="b">
        <f t="shared" si="4"/>
        <v>0</v>
      </c>
      <c r="Y48" t="b">
        <f t="shared" si="4"/>
        <v>0</v>
      </c>
      <c r="Z48" t="b">
        <f t="shared" si="1"/>
        <v>1</v>
      </c>
      <c r="AA48" t="b">
        <f t="shared" si="2"/>
        <v>1</v>
      </c>
      <c r="AB48" t="str">
        <f t="shared" si="5"/>
        <v>Non-Competitive</v>
      </c>
      <c r="AC48" t="str">
        <f t="shared" si="6"/>
        <v>Non-Competitive</v>
      </c>
      <c r="AD48" t="str">
        <f t="shared" si="7"/>
        <v>Non-Competitive</v>
      </c>
      <c r="AE48" t="str">
        <f t="shared" si="8"/>
        <v>Non-Competitive</v>
      </c>
      <c r="AF48" t="str">
        <f t="shared" si="10"/>
        <v>Non-Competitive</v>
      </c>
    </row>
    <row r="49" spans="1:32" ht="13.5">
      <c r="A49" t="str">
        <f t="shared" si="3"/>
        <v>BASE CASE 6380__A TO_FROM</v>
      </c>
      <c r="B49" t="s">
        <v>19</v>
      </c>
      <c r="C49" t="s">
        <v>74</v>
      </c>
      <c r="D49">
        <v>185</v>
      </c>
      <c r="E49">
        <v>0</v>
      </c>
      <c r="F49">
        <v>0</v>
      </c>
      <c r="G49" t="s">
        <v>75</v>
      </c>
      <c r="H49" t="s">
        <v>76</v>
      </c>
      <c r="I49" t="s">
        <v>25</v>
      </c>
      <c r="J49">
        <v>73521.13</v>
      </c>
      <c r="K49">
        <v>-0.02835</v>
      </c>
      <c r="L49">
        <v>0.062549</v>
      </c>
      <c r="M49">
        <v>-0.6971</v>
      </c>
      <c r="N49">
        <v>0.062549</v>
      </c>
      <c r="O49" s="7">
        <v>150.9264</v>
      </c>
      <c r="P49" s="7">
        <v>58.80592</v>
      </c>
      <c r="Q49" s="7">
        <v>4218.23</v>
      </c>
      <c r="R49" s="7">
        <v>8287.433</v>
      </c>
      <c r="S49" s="7">
        <v>3402.612</v>
      </c>
      <c r="T49" t="s">
        <v>24</v>
      </c>
      <c r="U49" t="b">
        <f t="shared" si="4"/>
        <v>0</v>
      </c>
      <c r="V49" t="b">
        <f t="shared" si="4"/>
        <v>0</v>
      </c>
      <c r="W49" t="b">
        <f t="shared" si="4"/>
        <v>0</v>
      </c>
      <c r="X49" t="b">
        <f t="shared" si="4"/>
        <v>0</v>
      </c>
      <c r="Y49" t="b">
        <f t="shared" si="4"/>
        <v>0</v>
      </c>
      <c r="Z49" t="b">
        <f t="shared" si="1"/>
        <v>1</v>
      </c>
      <c r="AA49" t="b">
        <f t="shared" si="2"/>
        <v>1</v>
      </c>
      <c r="AB49" t="str">
        <f t="shared" si="5"/>
        <v>Non-Competitive</v>
      </c>
      <c r="AC49" t="str">
        <f t="shared" si="6"/>
        <v>Non-Competitive</v>
      </c>
      <c r="AD49" t="str">
        <f t="shared" si="7"/>
        <v>Non-Competitive</v>
      </c>
      <c r="AE49" t="str">
        <f t="shared" si="8"/>
        <v>Non-Competitive</v>
      </c>
      <c r="AF49" t="str">
        <f t="shared" si="10"/>
        <v>Non-Competitive</v>
      </c>
    </row>
    <row r="50" spans="1:32" ht="13.5">
      <c r="A50" t="str">
        <f t="shared" si="3"/>
        <v>BASE CASE 6380__D FROM_TO</v>
      </c>
      <c r="B50" t="s">
        <v>19</v>
      </c>
      <c r="C50" t="s">
        <v>77</v>
      </c>
      <c r="D50">
        <v>154</v>
      </c>
      <c r="E50">
        <v>0</v>
      </c>
      <c r="F50">
        <v>0</v>
      </c>
      <c r="G50" t="s">
        <v>75</v>
      </c>
      <c r="H50" t="s">
        <v>78</v>
      </c>
      <c r="I50" t="s">
        <v>23</v>
      </c>
      <c r="J50">
        <v>73521.13</v>
      </c>
      <c r="K50">
        <v>-0.02839</v>
      </c>
      <c r="L50">
        <v>0.062514</v>
      </c>
      <c r="M50">
        <v>-0.19924</v>
      </c>
      <c r="N50">
        <v>0.302861</v>
      </c>
      <c r="O50" s="7">
        <v>148.3309</v>
      </c>
      <c r="P50" s="7">
        <v>56.37866</v>
      </c>
      <c r="Q50" s="7">
        <v>4218.23</v>
      </c>
      <c r="R50" s="7">
        <v>8289.147</v>
      </c>
      <c r="S50" s="7">
        <v>3401.804</v>
      </c>
      <c r="T50" t="s">
        <v>24</v>
      </c>
      <c r="U50" t="b">
        <f t="shared" si="4"/>
        <v>0</v>
      </c>
      <c r="V50" t="b">
        <f t="shared" si="4"/>
        <v>0</v>
      </c>
      <c r="W50" t="b">
        <f t="shared" si="4"/>
        <v>0</v>
      </c>
      <c r="X50" t="b">
        <f t="shared" si="4"/>
        <v>0</v>
      </c>
      <c r="Y50" t="b">
        <f t="shared" si="4"/>
        <v>0</v>
      </c>
      <c r="Z50" t="b">
        <f t="shared" si="1"/>
        <v>1</v>
      </c>
      <c r="AA50" t="b">
        <f t="shared" si="2"/>
        <v>1</v>
      </c>
      <c r="AB50" t="str">
        <f t="shared" si="5"/>
        <v>Non-Competitive</v>
      </c>
      <c r="AC50" t="str">
        <f t="shared" si="6"/>
        <v>Non-Competitive</v>
      </c>
      <c r="AD50" t="str">
        <f t="shared" si="7"/>
        <v>Non-Competitive</v>
      </c>
      <c r="AE50" t="str">
        <f t="shared" si="8"/>
        <v>Non-Competitive</v>
      </c>
      <c r="AF50" t="str">
        <f t="shared" si="10"/>
        <v>Non-Competitive</v>
      </c>
    </row>
    <row r="51" spans="1:32" ht="13.5">
      <c r="A51" t="str">
        <f t="shared" si="3"/>
        <v>BASE CASE 6380__D TO_FROM</v>
      </c>
      <c r="B51" t="s">
        <v>19</v>
      </c>
      <c r="C51" t="s">
        <v>77</v>
      </c>
      <c r="D51">
        <v>154</v>
      </c>
      <c r="E51">
        <v>0</v>
      </c>
      <c r="F51">
        <v>0</v>
      </c>
      <c r="G51" t="s">
        <v>75</v>
      </c>
      <c r="H51" t="s">
        <v>78</v>
      </c>
      <c r="I51" t="s">
        <v>25</v>
      </c>
      <c r="J51">
        <v>73521.13</v>
      </c>
      <c r="K51">
        <v>-0.06251</v>
      </c>
      <c r="L51">
        <v>0.121609</v>
      </c>
      <c r="M51">
        <v>-0.30286</v>
      </c>
      <c r="N51">
        <v>0.199243</v>
      </c>
      <c r="O51" s="7">
        <v>177.1287</v>
      </c>
      <c r="P51" s="7">
        <v>-0.4799</v>
      </c>
      <c r="Q51" s="7">
        <v>0</v>
      </c>
      <c r="R51" s="7">
        <v>2579.513</v>
      </c>
      <c r="S51" s="7">
        <v>10000</v>
      </c>
      <c r="T51" t="s">
        <v>24</v>
      </c>
      <c r="U51" t="b">
        <f t="shared" si="4"/>
        <v>0</v>
      </c>
      <c r="V51" t="b">
        <f t="shared" si="4"/>
        <v>0</v>
      </c>
      <c r="W51" t="b">
        <f t="shared" si="4"/>
        <v>0</v>
      </c>
      <c r="X51" t="b">
        <f t="shared" si="4"/>
        <v>0</v>
      </c>
      <c r="Y51" t="b">
        <f t="shared" si="4"/>
        <v>0</v>
      </c>
      <c r="Z51" t="b">
        <f t="shared" si="1"/>
        <v>1</v>
      </c>
      <c r="AA51" t="b">
        <f t="shared" si="2"/>
        <v>1</v>
      </c>
      <c r="AB51" t="str">
        <f t="shared" si="5"/>
        <v>Non-Competitive</v>
      </c>
      <c r="AC51" t="str">
        <f t="shared" si="6"/>
        <v>Non-Competitive</v>
      </c>
      <c r="AD51" t="str">
        <f t="shared" si="7"/>
        <v>Non-Competitive</v>
      </c>
      <c r="AE51" t="str">
        <f t="shared" si="8"/>
        <v>Non-Competitive</v>
      </c>
      <c r="AF51" t="str">
        <f t="shared" si="10"/>
        <v>Non-Competitive</v>
      </c>
    </row>
    <row r="52" spans="1:32" ht="13.5">
      <c r="A52" t="str">
        <f t="shared" si="3"/>
        <v>BASE CASE 651__A FROM_TO</v>
      </c>
      <c r="B52" t="s">
        <v>19</v>
      </c>
      <c r="C52" t="s">
        <v>79</v>
      </c>
      <c r="D52">
        <v>185</v>
      </c>
      <c r="E52">
        <v>0</v>
      </c>
      <c r="F52">
        <v>0</v>
      </c>
      <c r="G52" t="s">
        <v>80</v>
      </c>
      <c r="H52" t="s">
        <v>81</v>
      </c>
      <c r="I52" t="s">
        <v>23</v>
      </c>
      <c r="J52">
        <v>73521.13</v>
      </c>
      <c r="K52">
        <v>0</v>
      </c>
      <c r="L52">
        <v>0.000137</v>
      </c>
      <c r="M52">
        <v>-0.99986</v>
      </c>
      <c r="N52">
        <v>0.000137</v>
      </c>
      <c r="O52" s="7">
        <v>10.15118</v>
      </c>
      <c r="P52" s="7">
        <v>10.084</v>
      </c>
      <c r="Q52" s="7">
        <v>0</v>
      </c>
      <c r="R52" s="7">
        <v>795.897</v>
      </c>
      <c r="S52" s="7">
        <v>0</v>
      </c>
      <c r="T52" t="s">
        <v>24</v>
      </c>
      <c r="U52" t="b">
        <f t="shared" si="4"/>
        <v>1</v>
      </c>
      <c r="V52" t="b">
        <f t="shared" si="4"/>
        <v>1</v>
      </c>
      <c r="W52" t="b">
        <f t="shared" si="4"/>
        <v>1</v>
      </c>
      <c r="X52" t="b">
        <f t="shared" si="4"/>
        <v>1</v>
      </c>
      <c r="Y52" t="b">
        <f t="shared" si="4"/>
        <v>1</v>
      </c>
      <c r="Z52" t="b">
        <f t="shared" si="1"/>
        <v>1</v>
      </c>
      <c r="AA52" t="b">
        <f t="shared" si="2"/>
        <v>0</v>
      </c>
      <c r="AB52" t="str">
        <f t="shared" si="5"/>
        <v>Non-Competitive</v>
      </c>
      <c r="AC52" t="str">
        <f t="shared" si="6"/>
        <v>Non-Competitive</v>
      </c>
      <c r="AD52" t="str">
        <f t="shared" si="7"/>
        <v>Non-Competitive</v>
      </c>
      <c r="AE52" t="str">
        <f t="shared" si="8"/>
        <v>Non-Competitive</v>
      </c>
      <c r="AF52" t="str">
        <f t="shared" si="10"/>
        <v>Non-Competitive</v>
      </c>
    </row>
    <row r="53" spans="1:32" ht="13.5">
      <c r="A53" t="str">
        <f t="shared" si="3"/>
        <v>BASE CASE 651__A TO_FROM</v>
      </c>
      <c r="B53" t="s">
        <v>19</v>
      </c>
      <c r="C53" t="s">
        <v>79</v>
      </c>
      <c r="D53">
        <v>185</v>
      </c>
      <c r="E53">
        <v>0</v>
      </c>
      <c r="F53">
        <v>0</v>
      </c>
      <c r="G53" t="s">
        <v>80</v>
      </c>
      <c r="H53" t="s">
        <v>81</v>
      </c>
      <c r="I53" t="s">
        <v>25</v>
      </c>
      <c r="J53">
        <v>73521.13</v>
      </c>
      <c r="K53">
        <v>-0.00014</v>
      </c>
      <c r="L53">
        <v>0</v>
      </c>
      <c r="M53">
        <v>-0.00014</v>
      </c>
      <c r="N53">
        <v>0.999863</v>
      </c>
      <c r="O53" s="7">
        <v>-10.1043</v>
      </c>
      <c r="P53" s="7">
        <v>-9.24673</v>
      </c>
      <c r="Q53" s="7">
        <v>6104.43</v>
      </c>
      <c r="R53" s="7">
        <v>0</v>
      </c>
      <c r="S53" s="7">
        <v>917.244</v>
      </c>
      <c r="T53" t="s">
        <v>24</v>
      </c>
      <c r="U53" t="b">
        <f t="shared" si="4"/>
        <v>1</v>
      </c>
      <c r="V53" t="b">
        <f t="shared" si="4"/>
        <v>1</v>
      </c>
      <c r="W53" t="b">
        <f t="shared" si="4"/>
        <v>1</v>
      </c>
      <c r="X53" t="b">
        <f t="shared" si="4"/>
        <v>1</v>
      </c>
      <c r="Y53" t="b">
        <f t="shared" si="4"/>
        <v>1</v>
      </c>
      <c r="Z53" t="b">
        <f t="shared" si="1"/>
        <v>1</v>
      </c>
      <c r="AA53" t="b">
        <f t="shared" si="2"/>
        <v>0</v>
      </c>
      <c r="AB53" t="str">
        <f t="shared" si="5"/>
        <v>Non-Competitive</v>
      </c>
      <c r="AC53" t="str">
        <f t="shared" si="6"/>
        <v>Non-Competitive</v>
      </c>
      <c r="AD53" t="str">
        <f t="shared" si="7"/>
        <v>Non-Competitive</v>
      </c>
      <c r="AE53" t="str">
        <f t="shared" si="8"/>
        <v>Non-Competitive</v>
      </c>
      <c r="AF53" t="str">
        <f t="shared" si="10"/>
        <v>Non-Competitive</v>
      </c>
    </row>
    <row r="54" spans="1:32" ht="13.5">
      <c r="A54" t="str">
        <f t="shared" si="3"/>
        <v>BASE CASE 651__B FROM_TO</v>
      </c>
      <c r="B54" t="s">
        <v>19</v>
      </c>
      <c r="C54" t="s">
        <v>82</v>
      </c>
      <c r="D54">
        <v>185</v>
      </c>
      <c r="E54">
        <v>0</v>
      </c>
      <c r="F54">
        <v>0</v>
      </c>
      <c r="G54" t="s">
        <v>83</v>
      </c>
      <c r="H54" t="s">
        <v>80</v>
      </c>
      <c r="I54" t="s">
        <v>23</v>
      </c>
      <c r="J54">
        <v>73521.13</v>
      </c>
      <c r="K54">
        <v>-0.07225</v>
      </c>
      <c r="L54">
        <v>0.017587</v>
      </c>
      <c r="M54">
        <v>-0.72859</v>
      </c>
      <c r="N54">
        <v>0.183105</v>
      </c>
      <c r="O54" s="7">
        <v>246.7218</v>
      </c>
      <c r="P54" s="7">
        <v>54.37279</v>
      </c>
      <c r="Q54" s="7">
        <v>0</v>
      </c>
      <c r="R54" s="7">
        <v>937.448</v>
      </c>
      <c r="S54" s="7">
        <v>8869.265</v>
      </c>
      <c r="T54" t="s">
        <v>24</v>
      </c>
      <c r="U54" t="b">
        <f t="shared" si="4"/>
        <v>0</v>
      </c>
      <c r="V54" t="b">
        <f t="shared" si="4"/>
        <v>0</v>
      </c>
      <c r="W54" t="b">
        <f t="shared" si="4"/>
        <v>0</v>
      </c>
      <c r="X54" t="b">
        <f t="shared" si="4"/>
        <v>0</v>
      </c>
      <c r="Y54" t="b">
        <f t="shared" si="4"/>
        <v>0</v>
      </c>
      <c r="Z54" t="b">
        <f t="shared" si="1"/>
        <v>1</v>
      </c>
      <c r="AA54" t="b">
        <f t="shared" si="2"/>
        <v>1</v>
      </c>
      <c r="AB54" t="str">
        <f t="shared" si="5"/>
        <v>Non-Competitive</v>
      </c>
      <c r="AC54" t="str">
        <f t="shared" si="6"/>
        <v>Non-Competitive</v>
      </c>
      <c r="AD54" t="str">
        <f t="shared" si="7"/>
        <v>Non-Competitive</v>
      </c>
      <c r="AE54" t="str">
        <f t="shared" si="8"/>
        <v>Non-Competitive</v>
      </c>
      <c r="AF54" t="str">
        <f t="shared" si="10"/>
        <v>Non-Competitive</v>
      </c>
    </row>
    <row r="55" spans="1:32" ht="13.5">
      <c r="A55" t="str">
        <f t="shared" si="3"/>
        <v>BASE CASE 651__B TO_FROM</v>
      </c>
      <c r="B55" t="s">
        <v>19</v>
      </c>
      <c r="C55" t="s">
        <v>82</v>
      </c>
      <c r="D55">
        <v>185</v>
      </c>
      <c r="E55">
        <v>0</v>
      </c>
      <c r="F55">
        <v>0</v>
      </c>
      <c r="G55" t="s">
        <v>83</v>
      </c>
      <c r="H55" t="s">
        <v>80</v>
      </c>
      <c r="I55" t="s">
        <v>25</v>
      </c>
      <c r="J55">
        <v>73521.13</v>
      </c>
      <c r="K55">
        <v>-0.0141</v>
      </c>
      <c r="L55">
        <v>0.130988</v>
      </c>
      <c r="M55">
        <v>-0.1831</v>
      </c>
      <c r="N55">
        <v>0.728594</v>
      </c>
      <c r="O55" s="7">
        <v>44.09467</v>
      </c>
      <c r="P55" s="7">
        <v>-108.991</v>
      </c>
      <c r="Q55" s="7">
        <v>0</v>
      </c>
      <c r="R55" s="7">
        <v>5727.588</v>
      </c>
      <c r="S55" s="7">
        <v>2465.475</v>
      </c>
      <c r="T55" t="s">
        <v>24</v>
      </c>
      <c r="U55" t="b">
        <f t="shared" si="4"/>
        <v>0</v>
      </c>
      <c r="V55" t="b">
        <f t="shared" si="4"/>
        <v>0</v>
      </c>
      <c r="W55" t="b">
        <f t="shared" si="4"/>
        <v>0</v>
      </c>
      <c r="X55" t="b">
        <f t="shared" si="4"/>
        <v>1</v>
      </c>
      <c r="Y55" t="b">
        <f t="shared" si="4"/>
        <v>1</v>
      </c>
      <c r="Z55" t="b">
        <f t="shared" si="1"/>
        <v>1</v>
      </c>
      <c r="AA55" t="b">
        <f t="shared" si="2"/>
        <v>0</v>
      </c>
      <c r="AB55" t="str">
        <f t="shared" si="5"/>
        <v>Non-Competitive</v>
      </c>
      <c r="AC55" t="str">
        <f t="shared" si="6"/>
        <v>Non-Competitive</v>
      </c>
      <c r="AD55" t="str">
        <f t="shared" si="7"/>
        <v>Non-Competitive</v>
      </c>
      <c r="AE55" t="str">
        <f t="shared" si="8"/>
        <v>Non-Competitive</v>
      </c>
      <c r="AF55" t="str">
        <f t="shared" si="10"/>
        <v>Non-Competitive</v>
      </c>
    </row>
    <row r="56" spans="1:32" ht="13.5">
      <c r="A56" t="str">
        <f t="shared" si="3"/>
        <v>BASE CASE 651__D FROM_TO</v>
      </c>
      <c r="B56" t="s">
        <v>19</v>
      </c>
      <c r="C56" t="s">
        <v>84</v>
      </c>
      <c r="D56">
        <v>185</v>
      </c>
      <c r="E56">
        <v>0</v>
      </c>
      <c r="F56">
        <v>0</v>
      </c>
      <c r="G56" t="s">
        <v>85</v>
      </c>
      <c r="H56" t="s">
        <v>86</v>
      </c>
      <c r="I56" t="s">
        <v>23</v>
      </c>
      <c r="J56">
        <v>73521.13</v>
      </c>
      <c r="K56">
        <v>-0.01474</v>
      </c>
      <c r="L56">
        <v>0.131805</v>
      </c>
      <c r="M56">
        <v>-0.31555</v>
      </c>
      <c r="N56">
        <v>0.408406</v>
      </c>
      <c r="O56" s="7">
        <v>90.14757</v>
      </c>
      <c r="P56" s="7">
        <v>-63.4203</v>
      </c>
      <c r="Q56" s="7">
        <v>0</v>
      </c>
      <c r="R56" s="7">
        <v>5781.45</v>
      </c>
      <c r="S56" s="7">
        <v>2372.34</v>
      </c>
      <c r="T56" t="s">
        <v>24</v>
      </c>
      <c r="U56" t="b">
        <f t="shared" si="4"/>
        <v>0</v>
      </c>
      <c r="V56" t="b">
        <f t="shared" si="4"/>
        <v>0</v>
      </c>
      <c r="W56" t="b">
        <f t="shared" si="4"/>
        <v>0</v>
      </c>
      <c r="X56" t="b">
        <f t="shared" si="4"/>
        <v>1</v>
      </c>
      <c r="Y56" t="b">
        <f t="shared" si="4"/>
        <v>1</v>
      </c>
      <c r="Z56" t="b">
        <f t="shared" si="1"/>
        <v>1</v>
      </c>
      <c r="AA56" t="b">
        <f t="shared" si="2"/>
        <v>0</v>
      </c>
      <c r="AB56" t="str">
        <f t="shared" si="5"/>
        <v>Non-Competitive</v>
      </c>
      <c r="AC56" t="str">
        <f t="shared" si="6"/>
        <v>Non-Competitive</v>
      </c>
      <c r="AD56" t="str">
        <f t="shared" si="7"/>
        <v>Non-Competitive</v>
      </c>
      <c r="AE56" t="str">
        <f t="shared" si="8"/>
        <v>Non-Competitive</v>
      </c>
      <c r="AF56" t="str">
        <f t="shared" si="10"/>
        <v>Non-Competitive</v>
      </c>
    </row>
    <row r="57" spans="1:32" ht="13.5">
      <c r="A57" t="str">
        <f t="shared" si="3"/>
        <v>BASE CASE 651__D TO_FROM</v>
      </c>
      <c r="B57" t="s">
        <v>19</v>
      </c>
      <c r="C57" t="s">
        <v>84</v>
      </c>
      <c r="D57">
        <v>185</v>
      </c>
      <c r="E57">
        <v>0</v>
      </c>
      <c r="F57">
        <v>0</v>
      </c>
      <c r="G57" t="s">
        <v>85</v>
      </c>
      <c r="H57" t="s">
        <v>86</v>
      </c>
      <c r="I57" t="s">
        <v>25</v>
      </c>
      <c r="J57">
        <v>73521.13</v>
      </c>
      <c r="K57">
        <v>-0.07143</v>
      </c>
      <c r="L57">
        <v>0.014737</v>
      </c>
      <c r="M57">
        <v>-0.40841</v>
      </c>
      <c r="N57">
        <v>0.315547</v>
      </c>
      <c r="O57" s="7">
        <v>177.0533</v>
      </c>
      <c r="P57" s="7">
        <v>11.63896</v>
      </c>
      <c r="Q57" s="7">
        <v>0</v>
      </c>
      <c r="R57" s="7">
        <v>971.93</v>
      </c>
      <c r="S57" s="7">
        <v>8818.992</v>
      </c>
      <c r="T57" t="s">
        <v>24</v>
      </c>
      <c r="U57" t="b">
        <f t="shared" si="4"/>
        <v>0</v>
      </c>
      <c r="V57" t="b">
        <f t="shared" si="4"/>
        <v>0</v>
      </c>
      <c r="W57" t="b">
        <f t="shared" si="4"/>
        <v>0</v>
      </c>
      <c r="X57" t="b">
        <f t="shared" si="4"/>
        <v>0</v>
      </c>
      <c r="Y57" t="b">
        <f t="shared" si="4"/>
        <v>0</v>
      </c>
      <c r="Z57" t="b">
        <f t="shared" si="1"/>
        <v>1</v>
      </c>
      <c r="AA57" t="b">
        <f t="shared" si="2"/>
        <v>1</v>
      </c>
      <c r="AB57" t="str">
        <f t="shared" si="5"/>
        <v>Non-Competitive</v>
      </c>
      <c r="AC57" t="str">
        <f t="shared" si="6"/>
        <v>Non-Competitive</v>
      </c>
      <c r="AD57" t="str">
        <f t="shared" si="7"/>
        <v>Non-Competitive</v>
      </c>
      <c r="AE57" t="str">
        <f t="shared" si="8"/>
        <v>Non-Competitive</v>
      </c>
      <c r="AF57" t="str">
        <f t="shared" si="10"/>
        <v>Non-Competitive</v>
      </c>
    </row>
    <row r="58" spans="1:32" ht="13.5">
      <c r="A58" t="str">
        <f t="shared" si="3"/>
        <v>BASE CASE 651__E FROM_TO</v>
      </c>
      <c r="B58" t="s">
        <v>19</v>
      </c>
      <c r="C58" t="s">
        <v>87</v>
      </c>
      <c r="D58">
        <v>249</v>
      </c>
      <c r="E58">
        <v>0</v>
      </c>
      <c r="F58">
        <v>0</v>
      </c>
      <c r="G58" t="s">
        <v>85</v>
      </c>
      <c r="H58" t="s">
        <v>88</v>
      </c>
      <c r="I58" t="s">
        <v>23</v>
      </c>
      <c r="J58">
        <v>73521.13</v>
      </c>
      <c r="K58">
        <v>-0.07165</v>
      </c>
      <c r="L58">
        <v>0.014512</v>
      </c>
      <c r="M58">
        <v>-0.18123</v>
      </c>
      <c r="N58">
        <v>0.591369</v>
      </c>
      <c r="O58" s="7">
        <v>160.3759</v>
      </c>
      <c r="P58" s="7">
        <v>-4.87304</v>
      </c>
      <c r="Q58" s="7">
        <v>0</v>
      </c>
      <c r="R58" s="7">
        <v>976.15</v>
      </c>
      <c r="S58" s="7">
        <v>8809.494</v>
      </c>
      <c r="T58" t="s">
        <v>24</v>
      </c>
      <c r="U58" t="b">
        <f t="shared" si="4"/>
        <v>0</v>
      </c>
      <c r="V58" t="b">
        <f t="shared" si="4"/>
        <v>0</v>
      </c>
      <c r="W58" t="b">
        <f t="shared" si="4"/>
        <v>0</v>
      </c>
      <c r="X58" t="b">
        <f t="shared" si="4"/>
        <v>0</v>
      </c>
      <c r="Y58" t="b">
        <f t="shared" si="4"/>
        <v>0</v>
      </c>
      <c r="Z58" t="b">
        <f t="shared" si="1"/>
        <v>1</v>
      </c>
      <c r="AA58" t="b">
        <f t="shared" si="2"/>
        <v>1</v>
      </c>
      <c r="AB58" t="str">
        <f t="shared" si="5"/>
        <v>Non-Competitive</v>
      </c>
      <c r="AC58" t="str">
        <f t="shared" si="6"/>
        <v>Non-Competitive</v>
      </c>
      <c r="AD58" t="str">
        <f t="shared" si="7"/>
        <v>Non-Competitive</v>
      </c>
      <c r="AE58" t="str">
        <f t="shared" si="8"/>
        <v>Non-Competitive</v>
      </c>
      <c r="AF58" t="str">
        <f t="shared" si="10"/>
        <v>Non-Competitive</v>
      </c>
    </row>
    <row r="59" spans="1:32" ht="13.5">
      <c r="A59" t="str">
        <f t="shared" si="3"/>
        <v>BASE CASE 651__E TO_FROM</v>
      </c>
      <c r="B59" t="s">
        <v>19</v>
      </c>
      <c r="C59" t="s">
        <v>87</v>
      </c>
      <c r="D59">
        <v>249</v>
      </c>
      <c r="E59">
        <v>0</v>
      </c>
      <c r="F59">
        <v>0</v>
      </c>
      <c r="G59" t="s">
        <v>85</v>
      </c>
      <c r="H59" t="s">
        <v>88</v>
      </c>
      <c r="I59" t="s">
        <v>25</v>
      </c>
      <c r="J59">
        <v>73521.13</v>
      </c>
      <c r="K59">
        <v>-0.01451</v>
      </c>
      <c r="L59">
        <v>0.13203</v>
      </c>
      <c r="M59">
        <v>-0.59137</v>
      </c>
      <c r="N59">
        <v>0.18123</v>
      </c>
      <c r="O59" s="7">
        <v>106.7359</v>
      </c>
      <c r="P59" s="7">
        <v>-38.5477</v>
      </c>
      <c r="Q59" s="7">
        <v>0</v>
      </c>
      <c r="R59" s="7">
        <v>5781.308</v>
      </c>
      <c r="S59" s="7">
        <v>2377.838</v>
      </c>
      <c r="T59" t="s">
        <v>24</v>
      </c>
      <c r="U59" t="b">
        <f t="shared" si="4"/>
        <v>0</v>
      </c>
      <c r="V59" t="b">
        <f t="shared" si="4"/>
        <v>0</v>
      </c>
      <c r="W59" t="b">
        <f t="shared" si="4"/>
        <v>0</v>
      </c>
      <c r="X59" t="b">
        <f t="shared" si="4"/>
        <v>1</v>
      </c>
      <c r="Y59" t="b">
        <f t="shared" si="4"/>
        <v>1</v>
      </c>
      <c r="Z59" t="b">
        <f t="shared" si="1"/>
        <v>1</v>
      </c>
      <c r="AA59" t="b">
        <f t="shared" si="2"/>
        <v>0</v>
      </c>
      <c r="AB59" t="str">
        <f t="shared" si="5"/>
        <v>Non-Competitive</v>
      </c>
      <c r="AC59" t="str">
        <f t="shared" si="6"/>
        <v>Non-Competitive</v>
      </c>
      <c r="AD59" t="str">
        <f t="shared" si="7"/>
        <v>Non-Competitive</v>
      </c>
      <c r="AE59" t="str">
        <f t="shared" si="8"/>
        <v>Non-Competitive</v>
      </c>
      <c r="AF59" t="str">
        <f t="shared" si="10"/>
        <v>Non-Competitive</v>
      </c>
    </row>
    <row r="60" spans="1:32" ht="13.5">
      <c r="A60" t="str">
        <f t="shared" si="3"/>
        <v>BASE CASE KDLKG_75_A FROM_TO</v>
      </c>
      <c r="B60" t="s">
        <v>19</v>
      </c>
      <c r="C60" t="s">
        <v>89</v>
      </c>
      <c r="D60">
        <v>1677</v>
      </c>
      <c r="E60">
        <v>0</v>
      </c>
      <c r="F60">
        <v>0</v>
      </c>
      <c r="G60" t="s">
        <v>90</v>
      </c>
      <c r="H60" t="s">
        <v>91</v>
      </c>
      <c r="I60" t="s">
        <v>23</v>
      </c>
      <c r="J60">
        <v>73521.13</v>
      </c>
      <c r="K60">
        <v>-0.14569</v>
      </c>
      <c r="L60">
        <v>0.144456</v>
      </c>
      <c r="M60">
        <v>-0.57009</v>
      </c>
      <c r="N60">
        <v>0.150131</v>
      </c>
      <c r="O60" s="7">
        <v>453.9285</v>
      </c>
      <c r="P60" s="7">
        <v>516.897</v>
      </c>
      <c r="Q60" s="7">
        <v>3741.83</v>
      </c>
      <c r="R60" s="7">
        <v>2480.833</v>
      </c>
      <c r="S60" s="7">
        <v>1785.612</v>
      </c>
      <c r="T60" t="s">
        <v>24</v>
      </c>
      <c r="U60" t="b">
        <f t="shared" si="4"/>
        <v>0</v>
      </c>
      <c r="V60" t="b">
        <f t="shared" si="4"/>
        <v>0</v>
      </c>
      <c r="W60" t="b">
        <f t="shared" si="4"/>
        <v>1</v>
      </c>
      <c r="X60" t="b">
        <f t="shared" si="4"/>
        <v>1</v>
      </c>
      <c r="Y60" t="b">
        <f t="shared" si="4"/>
        <v>1</v>
      </c>
      <c r="Z60" t="b">
        <f t="shared" si="1"/>
        <v>1</v>
      </c>
      <c r="AA60" t="b">
        <f t="shared" si="2"/>
        <v>1</v>
      </c>
      <c r="AB60" t="str">
        <f t="shared" si="5"/>
        <v>Non-Competitive</v>
      </c>
      <c r="AC60" t="str">
        <f t="shared" si="6"/>
        <v>Non-Competitive</v>
      </c>
      <c r="AD60" t="str">
        <f t="shared" si="7"/>
        <v>Competitive</v>
      </c>
      <c r="AE60" t="str">
        <f t="shared" si="8"/>
        <v>Competitive</v>
      </c>
      <c r="AF60" t="str">
        <f t="shared" si="10"/>
        <v>Competitive</v>
      </c>
    </row>
    <row r="61" spans="1:32" ht="13.5">
      <c r="A61" t="str">
        <f t="shared" si="3"/>
        <v>BASE CASE KDLKG_75_A TO_FROM</v>
      </c>
      <c r="B61" t="s">
        <v>19</v>
      </c>
      <c r="C61" t="s">
        <v>89</v>
      </c>
      <c r="D61">
        <v>1677</v>
      </c>
      <c r="E61">
        <v>0</v>
      </c>
      <c r="F61">
        <v>0</v>
      </c>
      <c r="G61" t="s">
        <v>90</v>
      </c>
      <c r="H61" t="s">
        <v>91</v>
      </c>
      <c r="I61" t="s">
        <v>25</v>
      </c>
      <c r="J61">
        <v>73521.13</v>
      </c>
      <c r="K61">
        <v>-0.14446</v>
      </c>
      <c r="L61">
        <v>0.145695</v>
      </c>
      <c r="M61">
        <v>-0.15013</v>
      </c>
      <c r="N61">
        <v>0.570089</v>
      </c>
      <c r="O61" s="7">
        <v>2241.137</v>
      </c>
      <c r="P61" s="7">
        <v>914.9175</v>
      </c>
      <c r="Q61" s="7">
        <v>0</v>
      </c>
      <c r="R61" s="7">
        <v>1492.301</v>
      </c>
      <c r="S61" s="7">
        <v>2523.184</v>
      </c>
      <c r="T61" t="s">
        <v>24</v>
      </c>
      <c r="U61" t="b">
        <f t="shared" si="4"/>
        <v>0</v>
      </c>
      <c r="V61" t="b">
        <f t="shared" si="4"/>
        <v>0</v>
      </c>
      <c r="W61" t="b">
        <f t="shared" si="4"/>
        <v>0</v>
      </c>
      <c r="X61" t="b">
        <f t="shared" si="4"/>
        <v>0</v>
      </c>
      <c r="Y61" t="b">
        <f t="shared" si="4"/>
        <v>1</v>
      </c>
      <c r="Z61" t="b">
        <f t="shared" si="1"/>
        <v>1</v>
      </c>
      <c r="AA61" t="b">
        <f t="shared" si="2"/>
        <v>1</v>
      </c>
      <c r="AB61" t="str">
        <f t="shared" si="5"/>
        <v>Non-Competitive</v>
      </c>
      <c r="AC61" t="str">
        <f t="shared" si="6"/>
        <v>Non-Competitive</v>
      </c>
      <c r="AD61" t="str">
        <f t="shared" si="7"/>
        <v>Non-Competitive</v>
      </c>
      <c r="AE61" t="str">
        <f t="shared" si="8"/>
        <v>Non-Competitive</v>
      </c>
      <c r="AF61" t="str">
        <f t="shared" si="10"/>
        <v>Competitive</v>
      </c>
    </row>
    <row r="62" spans="1:32" ht="13.5">
      <c r="A62" t="str">
        <f t="shared" si="3"/>
        <v>BASE CASE KDLRNS75_A FROM_TO</v>
      </c>
      <c r="B62" t="s">
        <v>19</v>
      </c>
      <c r="C62" t="s">
        <v>92</v>
      </c>
      <c r="D62">
        <v>1677</v>
      </c>
      <c r="E62">
        <v>0</v>
      </c>
      <c r="F62">
        <v>0</v>
      </c>
      <c r="G62" t="s">
        <v>93</v>
      </c>
      <c r="H62" t="s">
        <v>91</v>
      </c>
      <c r="I62" t="s">
        <v>23</v>
      </c>
      <c r="J62">
        <v>73521.13</v>
      </c>
      <c r="K62">
        <v>-0.14367</v>
      </c>
      <c r="L62">
        <v>0.146481</v>
      </c>
      <c r="M62">
        <v>-0.42913</v>
      </c>
      <c r="N62">
        <v>0.146481</v>
      </c>
      <c r="O62" s="7">
        <v>2299.079</v>
      </c>
      <c r="P62" s="7">
        <v>972.7075</v>
      </c>
      <c r="Q62" s="7">
        <v>0</v>
      </c>
      <c r="R62" s="7">
        <v>1490.487</v>
      </c>
      <c r="S62" s="7">
        <v>2523.306</v>
      </c>
      <c r="T62" t="s">
        <v>44</v>
      </c>
      <c r="U62" t="b">
        <f t="shared" si="4"/>
        <v>0</v>
      </c>
      <c r="V62" t="b">
        <f t="shared" si="4"/>
        <v>0</v>
      </c>
      <c r="W62" t="b">
        <f t="shared" si="4"/>
        <v>0</v>
      </c>
      <c r="X62" t="b">
        <f t="shared" si="4"/>
        <v>0</v>
      </c>
      <c r="Y62" t="b">
        <f t="shared" si="4"/>
        <v>1</v>
      </c>
      <c r="Z62" t="b">
        <f t="shared" si="1"/>
        <v>1</v>
      </c>
      <c r="AA62" t="b">
        <f t="shared" si="2"/>
        <v>1</v>
      </c>
      <c r="AB62" t="str">
        <f t="shared" si="5"/>
        <v>Non-Competitive</v>
      </c>
      <c r="AC62" t="str">
        <f t="shared" si="6"/>
        <v>Non-Competitive</v>
      </c>
      <c r="AD62" t="str">
        <f t="shared" si="7"/>
        <v>Non-Competitive</v>
      </c>
      <c r="AE62" t="str">
        <f t="shared" si="8"/>
        <v>Non-Competitive</v>
      </c>
      <c r="AF62" t="str">
        <f t="shared" si="10"/>
        <v>Competitive</v>
      </c>
    </row>
    <row r="63" spans="1:32" ht="13.5">
      <c r="A63" t="str">
        <f t="shared" si="3"/>
        <v>BASE CASE KDLRNS75_A TO_FROM</v>
      </c>
      <c r="B63" t="s">
        <v>19</v>
      </c>
      <c r="C63" t="s">
        <v>92</v>
      </c>
      <c r="D63">
        <v>1677</v>
      </c>
      <c r="E63">
        <v>0</v>
      </c>
      <c r="F63">
        <v>0</v>
      </c>
      <c r="G63" t="s">
        <v>93</v>
      </c>
      <c r="H63" t="s">
        <v>91</v>
      </c>
      <c r="I63" t="s">
        <v>25</v>
      </c>
      <c r="J63">
        <v>73521.13</v>
      </c>
      <c r="K63">
        <v>-0.14648</v>
      </c>
      <c r="L63">
        <v>0.14367</v>
      </c>
      <c r="M63">
        <v>-0.14648</v>
      </c>
      <c r="N63">
        <v>0.429125</v>
      </c>
      <c r="O63" s="7">
        <v>395.9363</v>
      </c>
      <c r="P63" s="7">
        <v>462.0482</v>
      </c>
      <c r="Q63" s="7">
        <v>3741.83</v>
      </c>
      <c r="R63" s="7">
        <v>2481.76</v>
      </c>
      <c r="S63" s="7">
        <v>1785.131</v>
      </c>
      <c r="T63" t="s">
        <v>24</v>
      </c>
      <c r="U63" t="b">
        <f t="shared" si="4"/>
        <v>0</v>
      </c>
      <c r="V63" t="b">
        <f t="shared" si="4"/>
        <v>0</v>
      </c>
      <c r="W63" t="b">
        <f t="shared" si="4"/>
        <v>1</v>
      </c>
      <c r="X63" t="b">
        <f t="shared" si="4"/>
        <v>1</v>
      </c>
      <c r="Y63" t="b">
        <f t="shared" si="4"/>
        <v>1</v>
      </c>
      <c r="Z63" t="b">
        <f t="shared" si="1"/>
        <v>1</v>
      </c>
      <c r="AA63" t="b">
        <f t="shared" si="2"/>
        <v>1</v>
      </c>
      <c r="AB63" t="str">
        <f t="shared" si="5"/>
        <v>Non-Competitive</v>
      </c>
      <c r="AC63" t="str">
        <f t="shared" si="6"/>
        <v>Non-Competitive</v>
      </c>
      <c r="AD63" t="str">
        <f t="shared" si="7"/>
        <v>Competitive</v>
      </c>
      <c r="AE63" t="str">
        <f t="shared" si="8"/>
        <v>Competitive</v>
      </c>
      <c r="AF63" t="str">
        <f t="shared" si="10"/>
        <v>Competitive</v>
      </c>
    </row>
    <row r="64" spans="1:32" ht="13.5">
      <c r="A64" t="str">
        <f t="shared" si="3"/>
        <v>BASE CASE KDLRTW74_A FROM_TO</v>
      </c>
      <c r="B64" t="s">
        <v>19</v>
      </c>
      <c r="C64" t="s">
        <v>94</v>
      </c>
      <c r="D64">
        <v>1677</v>
      </c>
      <c r="E64">
        <v>0</v>
      </c>
      <c r="F64">
        <v>0</v>
      </c>
      <c r="G64" t="s">
        <v>95</v>
      </c>
      <c r="H64" t="s">
        <v>96</v>
      </c>
      <c r="I64" t="s">
        <v>23</v>
      </c>
      <c r="J64">
        <v>73521.13</v>
      </c>
      <c r="K64">
        <v>-0.13582</v>
      </c>
      <c r="L64">
        <v>0.055234</v>
      </c>
      <c r="M64">
        <v>-0.42405</v>
      </c>
      <c r="N64">
        <v>0.52476</v>
      </c>
      <c r="O64" s="7">
        <v>1494.91</v>
      </c>
      <c r="P64" s="7">
        <v>472.4912</v>
      </c>
      <c r="Q64" s="7">
        <v>0</v>
      </c>
      <c r="R64" s="7">
        <v>1509.027</v>
      </c>
      <c r="S64" s="7">
        <v>2487.616</v>
      </c>
      <c r="T64" t="s">
        <v>24</v>
      </c>
      <c r="U64" t="b">
        <f t="shared" si="4"/>
        <v>0</v>
      </c>
      <c r="V64" t="b">
        <f t="shared" si="4"/>
        <v>0</v>
      </c>
      <c r="W64" t="b">
        <f t="shared" si="4"/>
        <v>0</v>
      </c>
      <c r="X64" t="b">
        <f t="shared" si="4"/>
        <v>1</v>
      </c>
      <c r="Y64" t="b">
        <f t="shared" si="4"/>
        <v>1</v>
      </c>
      <c r="Z64" t="b">
        <f t="shared" si="1"/>
        <v>1</v>
      </c>
      <c r="AA64" t="b">
        <f t="shared" si="2"/>
        <v>1</v>
      </c>
      <c r="AB64" t="str">
        <f t="shared" si="5"/>
        <v>Non-Competitive</v>
      </c>
      <c r="AC64" t="str">
        <f t="shared" si="6"/>
        <v>Non-Competitive</v>
      </c>
      <c r="AD64" t="str">
        <f t="shared" si="7"/>
        <v>Non-Competitive</v>
      </c>
      <c r="AE64" t="str">
        <f t="shared" si="8"/>
        <v>Competitive</v>
      </c>
      <c r="AF64" t="str">
        <f t="shared" si="10"/>
        <v>Competitive</v>
      </c>
    </row>
    <row r="65" spans="1:32" ht="13.5">
      <c r="A65" t="str">
        <f t="shared" si="3"/>
        <v>BASE CASE KDLRTW74_A TO_FROM</v>
      </c>
      <c r="B65" t="s">
        <v>19</v>
      </c>
      <c r="C65" t="s">
        <v>94</v>
      </c>
      <c r="D65">
        <v>1677</v>
      </c>
      <c r="E65">
        <v>0</v>
      </c>
      <c r="F65">
        <v>0</v>
      </c>
      <c r="G65" t="s">
        <v>95</v>
      </c>
      <c r="H65" t="s">
        <v>96</v>
      </c>
      <c r="I65" t="s">
        <v>25</v>
      </c>
      <c r="J65">
        <v>73521.13</v>
      </c>
      <c r="K65">
        <v>-0.05523</v>
      </c>
      <c r="L65">
        <v>0.135825</v>
      </c>
      <c r="M65">
        <v>-0.52476</v>
      </c>
      <c r="N65">
        <v>0.42405</v>
      </c>
      <c r="O65" s="7">
        <v>566.089</v>
      </c>
      <c r="P65" s="7">
        <v>666.7296</v>
      </c>
      <c r="Q65" s="7">
        <v>3741.83</v>
      </c>
      <c r="R65" s="7">
        <v>2455.712</v>
      </c>
      <c r="S65" s="7">
        <v>1838.339</v>
      </c>
      <c r="T65" t="s">
        <v>24</v>
      </c>
      <c r="U65" t="b">
        <f t="shared" si="4"/>
        <v>0</v>
      </c>
      <c r="V65" t="b">
        <f t="shared" si="4"/>
        <v>0</v>
      </c>
      <c r="W65" t="b">
        <f t="shared" si="4"/>
        <v>1</v>
      </c>
      <c r="X65" t="b">
        <f t="shared" si="4"/>
        <v>1</v>
      </c>
      <c r="Y65" t="b">
        <f t="shared" si="4"/>
        <v>1</v>
      </c>
      <c r="Z65" t="b">
        <f t="shared" si="1"/>
        <v>1</v>
      </c>
      <c r="AA65" t="b">
        <f t="shared" si="2"/>
        <v>1</v>
      </c>
      <c r="AB65" t="str">
        <f t="shared" si="5"/>
        <v>Non-Competitive</v>
      </c>
      <c r="AC65" t="str">
        <f t="shared" si="6"/>
        <v>Non-Competitive</v>
      </c>
      <c r="AD65" t="str">
        <f t="shared" si="7"/>
        <v>Competitive</v>
      </c>
      <c r="AE65" t="str">
        <f t="shared" si="8"/>
        <v>Competitive</v>
      </c>
      <c r="AF65" t="str">
        <f t="shared" si="10"/>
        <v>Competitive</v>
      </c>
    </row>
    <row r="66" spans="1:32" ht="13.5">
      <c r="A66" t="str">
        <f t="shared" si="3"/>
        <v>BASE CASE KDLTB_74_A FROM_TO</v>
      </c>
      <c r="B66" t="s">
        <v>19</v>
      </c>
      <c r="C66" t="s">
        <v>97</v>
      </c>
      <c r="D66">
        <v>1677</v>
      </c>
      <c r="E66">
        <v>0</v>
      </c>
      <c r="F66">
        <v>0</v>
      </c>
      <c r="G66" t="s">
        <v>95</v>
      </c>
      <c r="H66" t="s">
        <v>98</v>
      </c>
      <c r="I66" t="s">
        <v>23</v>
      </c>
      <c r="J66">
        <v>73521.13</v>
      </c>
      <c r="K66">
        <v>-0.0563</v>
      </c>
      <c r="L66">
        <v>0.13476</v>
      </c>
      <c r="M66">
        <v>-0.38152</v>
      </c>
      <c r="N66">
        <v>0.474175</v>
      </c>
      <c r="O66" s="7">
        <v>487.5352</v>
      </c>
      <c r="P66" s="7">
        <v>592.4336</v>
      </c>
      <c r="Q66" s="7">
        <v>3741.83</v>
      </c>
      <c r="R66" s="7">
        <v>2456.829</v>
      </c>
      <c r="S66" s="7">
        <v>1839.978</v>
      </c>
      <c r="T66" t="s">
        <v>24</v>
      </c>
      <c r="U66" t="b">
        <f t="shared" si="4"/>
        <v>0</v>
      </c>
      <c r="V66" t="b">
        <f t="shared" si="4"/>
        <v>0</v>
      </c>
      <c r="W66" t="b">
        <f t="shared" si="4"/>
        <v>1</v>
      </c>
      <c r="X66" t="b">
        <f t="shared" si="4"/>
        <v>1</v>
      </c>
      <c r="Y66" t="b">
        <f t="shared" si="4"/>
        <v>1</v>
      </c>
      <c r="Z66" t="b">
        <f t="shared" si="1"/>
        <v>1</v>
      </c>
      <c r="AA66" t="b">
        <f t="shared" si="2"/>
        <v>1</v>
      </c>
      <c r="AB66" t="str">
        <f t="shared" si="5"/>
        <v>Non-Competitive</v>
      </c>
      <c r="AC66" t="str">
        <f t="shared" si="6"/>
        <v>Non-Competitive</v>
      </c>
      <c r="AD66" t="str">
        <f t="shared" si="7"/>
        <v>Competitive</v>
      </c>
      <c r="AE66" t="str">
        <f t="shared" si="8"/>
        <v>Competitive</v>
      </c>
      <c r="AF66" t="str">
        <f t="shared" si="10"/>
        <v>Competitive</v>
      </c>
    </row>
    <row r="67" spans="1:32" ht="13.5">
      <c r="A67" t="str">
        <f t="shared" si="3"/>
        <v>BASE CASE KDLTB_74_A TO_FROM</v>
      </c>
      <c r="B67" t="s">
        <v>19</v>
      </c>
      <c r="C67" t="s">
        <v>97</v>
      </c>
      <c r="D67">
        <v>1677</v>
      </c>
      <c r="E67">
        <v>0</v>
      </c>
      <c r="F67">
        <v>0</v>
      </c>
      <c r="G67" t="s">
        <v>95</v>
      </c>
      <c r="H67" t="s">
        <v>98</v>
      </c>
      <c r="I67" t="s">
        <v>25</v>
      </c>
      <c r="J67">
        <v>73521.13</v>
      </c>
      <c r="K67">
        <v>-0.13476</v>
      </c>
      <c r="L67">
        <v>0.056299</v>
      </c>
      <c r="M67">
        <v>-0.47418</v>
      </c>
      <c r="N67">
        <v>0.381525</v>
      </c>
      <c r="O67" s="7">
        <v>1573.243</v>
      </c>
      <c r="P67" s="7">
        <v>550.7712</v>
      </c>
      <c r="Q67" s="7">
        <v>0</v>
      </c>
      <c r="R67" s="7">
        <v>1508.067</v>
      </c>
      <c r="S67" s="7">
        <v>2487.459</v>
      </c>
      <c r="T67" t="s">
        <v>24</v>
      </c>
      <c r="U67" t="b">
        <f t="shared" si="4"/>
        <v>0</v>
      </c>
      <c r="V67" t="b">
        <f t="shared" si="4"/>
        <v>0</v>
      </c>
      <c r="W67" t="b">
        <f t="shared" si="4"/>
        <v>0</v>
      </c>
      <c r="X67" t="b">
        <f t="shared" si="4"/>
        <v>1</v>
      </c>
      <c r="Y67" t="b">
        <f t="shared" si="4"/>
        <v>1</v>
      </c>
      <c r="Z67" t="b">
        <f t="shared" si="1"/>
        <v>1</v>
      </c>
      <c r="AA67" t="b">
        <f t="shared" si="2"/>
        <v>1</v>
      </c>
      <c r="AB67" t="str">
        <f t="shared" si="5"/>
        <v>Non-Competitive</v>
      </c>
      <c r="AC67" t="str">
        <f t="shared" si="6"/>
        <v>Non-Competitive</v>
      </c>
      <c r="AD67" t="str">
        <f t="shared" si="7"/>
        <v>Non-Competitive</v>
      </c>
      <c r="AE67" t="str">
        <f t="shared" si="8"/>
        <v>Competitive</v>
      </c>
      <c r="AF67" t="str">
        <f t="shared" si="10"/>
        <v>Competitive</v>
      </c>
    </row>
    <row r="68" spans="1:32" ht="13.5">
      <c r="A68" t="str">
        <f t="shared" si="3"/>
        <v>BASE CASE KG_RTW74_A FROM_TO</v>
      </c>
      <c r="B68" t="s">
        <v>19</v>
      </c>
      <c r="C68" t="s">
        <v>99</v>
      </c>
      <c r="D68">
        <v>1710</v>
      </c>
      <c r="E68">
        <v>0</v>
      </c>
      <c r="F68">
        <v>0</v>
      </c>
      <c r="G68" t="s">
        <v>90</v>
      </c>
      <c r="H68" t="s">
        <v>96</v>
      </c>
      <c r="I68" t="s">
        <v>23</v>
      </c>
      <c r="J68">
        <v>73521.13</v>
      </c>
      <c r="K68">
        <v>-0.04597</v>
      </c>
      <c r="L68">
        <v>0.155316</v>
      </c>
      <c r="M68">
        <v>-0.46359</v>
      </c>
      <c r="N68">
        <v>0.165344</v>
      </c>
      <c r="O68" s="7">
        <v>825.3562</v>
      </c>
      <c r="P68" s="7">
        <v>910.3141</v>
      </c>
      <c r="Q68" s="7">
        <v>3741.83</v>
      </c>
      <c r="R68" s="7">
        <v>2449.339</v>
      </c>
      <c r="S68" s="7">
        <v>1848.376</v>
      </c>
      <c r="T68" t="s">
        <v>24</v>
      </c>
      <c r="U68" t="b">
        <f aca="true" t="shared" si="11" ref="U68:Y118">($S68&lt;=U$2)</f>
        <v>0</v>
      </c>
      <c r="V68" t="b">
        <f t="shared" si="11"/>
        <v>0</v>
      </c>
      <c r="W68" t="b">
        <f t="shared" si="11"/>
        <v>1</v>
      </c>
      <c r="X68" t="b">
        <f t="shared" si="11"/>
        <v>1</v>
      </c>
      <c r="Y68" t="b">
        <f t="shared" si="11"/>
        <v>1</v>
      </c>
      <c r="Z68" t="b">
        <f aca="true" t="shared" si="12" ref="Z68:Z131">(P68&lt;D68)</f>
        <v>1</v>
      </c>
      <c r="AA68" t="b">
        <f aca="true" t="shared" si="13" ref="AA68:AA131">(K68&lt;=-0.02)</f>
        <v>1</v>
      </c>
      <c r="AB68" t="str">
        <f t="shared" si="5"/>
        <v>Non-Competitive</v>
      </c>
      <c r="AC68" t="str">
        <f t="shared" si="6"/>
        <v>Non-Competitive</v>
      </c>
      <c r="AD68" t="str">
        <f t="shared" si="7"/>
        <v>Competitive</v>
      </c>
      <c r="AE68" t="str">
        <f t="shared" si="8"/>
        <v>Competitive</v>
      </c>
      <c r="AF68" t="str">
        <f t="shared" si="10"/>
        <v>Competitive</v>
      </c>
    </row>
    <row r="69" spans="1:32" ht="13.5">
      <c r="A69" t="str">
        <f aca="true" t="shared" si="14" ref="A69:A132">B69&amp;" "&amp;C69&amp;" "&amp;I69</f>
        <v>BASE CASE KG_RTW74_A TO_FROM</v>
      </c>
      <c r="B69" t="s">
        <v>19</v>
      </c>
      <c r="C69" t="s">
        <v>99</v>
      </c>
      <c r="D69">
        <v>1710</v>
      </c>
      <c r="E69">
        <v>0</v>
      </c>
      <c r="F69">
        <v>0</v>
      </c>
      <c r="G69" t="s">
        <v>90</v>
      </c>
      <c r="H69" t="s">
        <v>96</v>
      </c>
      <c r="I69" t="s">
        <v>25</v>
      </c>
      <c r="J69">
        <v>73521.13</v>
      </c>
      <c r="K69">
        <v>-0.15532</v>
      </c>
      <c r="L69">
        <v>0.045969</v>
      </c>
      <c r="M69">
        <v>-0.16534</v>
      </c>
      <c r="N69">
        <v>0.463587</v>
      </c>
      <c r="O69" s="7">
        <v>1182.159</v>
      </c>
      <c r="P69" s="7">
        <v>162.033</v>
      </c>
      <c r="Q69" s="7">
        <v>0</v>
      </c>
      <c r="R69" s="7">
        <v>1516.476</v>
      </c>
      <c r="S69" s="7">
        <v>2477.937</v>
      </c>
      <c r="T69" t="s">
        <v>24</v>
      </c>
      <c r="U69" t="b">
        <f t="shared" si="11"/>
        <v>0</v>
      </c>
      <c r="V69" t="b">
        <f t="shared" si="11"/>
        <v>0</v>
      </c>
      <c r="W69" t="b">
        <f t="shared" si="11"/>
        <v>0</v>
      </c>
      <c r="X69" t="b">
        <f t="shared" si="11"/>
        <v>1</v>
      </c>
      <c r="Y69" t="b">
        <f t="shared" si="11"/>
        <v>1</v>
      </c>
      <c r="Z69" t="b">
        <f t="shared" si="12"/>
        <v>1</v>
      </c>
      <c r="AA69" t="b">
        <f t="shared" si="13"/>
        <v>1</v>
      </c>
      <c r="AB69" t="str">
        <f aca="true" t="shared" si="15" ref="AB69:AB132">IF(AND(U69,$Z69,$AA69),"Competitive","Non-Competitive")</f>
        <v>Non-Competitive</v>
      </c>
      <c r="AC69" t="str">
        <f aca="true" t="shared" si="16" ref="AC69:AC132">IF(AND(V69,$Z69,$AA69),"Competitive","Non-Competitive")</f>
        <v>Non-Competitive</v>
      </c>
      <c r="AD69" t="str">
        <f aca="true" t="shared" si="17" ref="AD69:AD132">IF(AND(W69,$Z69,$AA69),"Competitive","Non-Competitive")</f>
        <v>Non-Competitive</v>
      </c>
      <c r="AE69" t="str">
        <f aca="true" t="shared" si="18" ref="AE69:AE132">IF(AND(X69,$Z69,$AA69),"Competitive","Non-Competitive")</f>
        <v>Competitive</v>
      </c>
      <c r="AF69" t="str">
        <f aca="true" t="shared" si="19" ref="AF69:AF132">IF(AND(Y69,$Z69,$AA69),"Competitive","Non-Competitive")</f>
        <v>Competitive</v>
      </c>
    </row>
    <row r="70" spans="1:32" ht="13.5">
      <c r="A70" t="str">
        <f t="shared" si="14"/>
        <v>BASE CASE RNSSNG75_A FROM_TO</v>
      </c>
      <c r="B70" t="s">
        <v>19</v>
      </c>
      <c r="C70" t="s">
        <v>100</v>
      </c>
      <c r="D70">
        <v>1677</v>
      </c>
      <c r="E70">
        <v>0</v>
      </c>
      <c r="F70">
        <v>0</v>
      </c>
      <c r="G70" t="s">
        <v>93</v>
      </c>
      <c r="H70" t="s">
        <v>43</v>
      </c>
      <c r="I70" t="s">
        <v>23</v>
      </c>
      <c r="J70">
        <v>73521.13</v>
      </c>
      <c r="K70">
        <v>-0.0849</v>
      </c>
      <c r="L70">
        <v>0.853519</v>
      </c>
      <c r="M70">
        <v>-0.08896</v>
      </c>
      <c r="N70">
        <v>0.853519</v>
      </c>
      <c r="O70" s="7">
        <v>1250.639</v>
      </c>
      <c r="P70" s="7">
        <v>1395.048</v>
      </c>
      <c r="Q70" s="7">
        <v>3741.83</v>
      </c>
      <c r="R70" s="7">
        <v>6310.016</v>
      </c>
      <c r="S70" s="7">
        <v>1884.573</v>
      </c>
      <c r="T70" t="s">
        <v>24</v>
      </c>
      <c r="U70" t="b">
        <f t="shared" si="11"/>
        <v>0</v>
      </c>
      <c r="V70" t="b">
        <f t="shared" si="11"/>
        <v>0</v>
      </c>
      <c r="W70" t="b">
        <f t="shared" si="11"/>
        <v>1</v>
      </c>
      <c r="X70" t="b">
        <f t="shared" si="11"/>
        <v>1</v>
      </c>
      <c r="Y70" t="b">
        <f t="shared" si="11"/>
        <v>1</v>
      </c>
      <c r="Z70" t="b">
        <f t="shared" si="12"/>
        <v>1</v>
      </c>
      <c r="AA70" t="b">
        <f t="shared" si="13"/>
        <v>1</v>
      </c>
      <c r="AB70" t="str">
        <f t="shared" si="15"/>
        <v>Non-Competitive</v>
      </c>
      <c r="AC70" t="str">
        <f t="shared" si="16"/>
        <v>Non-Competitive</v>
      </c>
      <c r="AD70" t="str">
        <f t="shared" si="17"/>
        <v>Competitive</v>
      </c>
      <c r="AE70" t="str">
        <f t="shared" si="18"/>
        <v>Competitive</v>
      </c>
      <c r="AF70" t="str">
        <f t="shared" si="19"/>
        <v>Competitive</v>
      </c>
    </row>
    <row r="71" spans="1:32" ht="13.5">
      <c r="A71" t="str">
        <f t="shared" si="14"/>
        <v>BASE CASE RNSSNG75_A TO_FROM</v>
      </c>
      <c r="B71" t="s">
        <v>19</v>
      </c>
      <c r="C71" t="s">
        <v>100</v>
      </c>
      <c r="D71">
        <v>1677</v>
      </c>
      <c r="E71">
        <v>0</v>
      </c>
      <c r="F71">
        <v>0</v>
      </c>
      <c r="G71" t="s">
        <v>93</v>
      </c>
      <c r="H71" t="s">
        <v>43</v>
      </c>
      <c r="I71" t="s">
        <v>25</v>
      </c>
      <c r="J71">
        <v>73521.13</v>
      </c>
      <c r="K71">
        <v>-0.85352</v>
      </c>
      <c r="L71">
        <v>0.084902</v>
      </c>
      <c r="M71">
        <v>-0.85352</v>
      </c>
      <c r="N71">
        <v>0.088963</v>
      </c>
      <c r="O71" s="7">
        <v>2089.365</v>
      </c>
      <c r="P71" s="7">
        <v>-246.619</v>
      </c>
      <c r="Q71" s="7">
        <v>0</v>
      </c>
      <c r="R71" s="7">
        <v>1545.16</v>
      </c>
      <c r="S71" s="7">
        <v>6333.03</v>
      </c>
      <c r="T71" t="s">
        <v>44</v>
      </c>
      <c r="U71" t="b">
        <f t="shared" si="11"/>
        <v>0</v>
      </c>
      <c r="V71" t="b">
        <f t="shared" si="11"/>
        <v>0</v>
      </c>
      <c r="W71" t="b">
        <f t="shared" si="11"/>
        <v>0</v>
      </c>
      <c r="X71" t="b">
        <f t="shared" si="11"/>
        <v>0</v>
      </c>
      <c r="Y71" t="b">
        <f t="shared" si="11"/>
        <v>0</v>
      </c>
      <c r="Z71" t="b">
        <f t="shared" si="12"/>
        <v>1</v>
      </c>
      <c r="AA71" t="b">
        <f t="shared" si="13"/>
        <v>1</v>
      </c>
      <c r="AB71" t="str">
        <f t="shared" si="15"/>
        <v>Non-Competitive</v>
      </c>
      <c r="AC71" t="str">
        <f t="shared" si="16"/>
        <v>Non-Competitive</v>
      </c>
      <c r="AD71" t="str">
        <f t="shared" si="17"/>
        <v>Non-Competitive</v>
      </c>
      <c r="AE71" t="str">
        <f t="shared" si="18"/>
        <v>Non-Competitive</v>
      </c>
      <c r="AF71" t="str">
        <f t="shared" si="19"/>
        <v>Non-Competitive</v>
      </c>
    </row>
    <row r="72" spans="1:32" ht="13.5">
      <c r="A72" t="str">
        <f t="shared" si="14"/>
        <v>BASE CASE SNGTB_74_A FROM_TO</v>
      </c>
      <c r="B72" t="s">
        <v>19</v>
      </c>
      <c r="C72" t="s">
        <v>101</v>
      </c>
      <c r="D72">
        <v>1677</v>
      </c>
      <c r="E72">
        <v>0</v>
      </c>
      <c r="F72">
        <v>0</v>
      </c>
      <c r="G72" t="s">
        <v>43</v>
      </c>
      <c r="H72" t="s">
        <v>98</v>
      </c>
      <c r="I72" t="s">
        <v>23</v>
      </c>
      <c r="J72">
        <v>73521.13</v>
      </c>
      <c r="K72">
        <v>-0.127</v>
      </c>
      <c r="L72">
        <v>0.105745</v>
      </c>
      <c r="M72">
        <v>-0.37604</v>
      </c>
      <c r="N72">
        <v>0.110959</v>
      </c>
      <c r="O72" s="7">
        <v>2751.945</v>
      </c>
      <c r="P72" s="7">
        <v>1412.753</v>
      </c>
      <c r="Q72" s="7">
        <v>0</v>
      </c>
      <c r="R72" s="7">
        <v>1498.865</v>
      </c>
      <c r="S72" s="7">
        <v>2579.097</v>
      </c>
      <c r="T72" t="s">
        <v>44</v>
      </c>
      <c r="U72" t="b">
        <f t="shared" si="11"/>
        <v>0</v>
      </c>
      <c r="V72" t="b">
        <f t="shared" si="11"/>
        <v>0</v>
      </c>
      <c r="W72" t="b">
        <f t="shared" si="11"/>
        <v>0</v>
      </c>
      <c r="X72" t="b">
        <f t="shared" si="11"/>
        <v>0</v>
      </c>
      <c r="Y72" t="b">
        <f t="shared" si="11"/>
        <v>1</v>
      </c>
      <c r="Z72" t="b">
        <f t="shared" si="12"/>
        <v>1</v>
      </c>
      <c r="AA72" t="b">
        <f t="shared" si="13"/>
        <v>1</v>
      </c>
      <c r="AB72" t="str">
        <f t="shared" si="15"/>
        <v>Non-Competitive</v>
      </c>
      <c r="AC72" t="str">
        <f t="shared" si="16"/>
        <v>Non-Competitive</v>
      </c>
      <c r="AD72" t="str">
        <f t="shared" si="17"/>
        <v>Non-Competitive</v>
      </c>
      <c r="AE72" t="str">
        <f t="shared" si="18"/>
        <v>Non-Competitive</v>
      </c>
      <c r="AF72" t="str">
        <f t="shared" si="19"/>
        <v>Competitive</v>
      </c>
    </row>
    <row r="73" spans="1:32" ht="13.5">
      <c r="A73" t="str">
        <f t="shared" si="14"/>
        <v>BASE CASE SNGTB_74_A TO_FROM</v>
      </c>
      <c r="B73" t="s">
        <v>19</v>
      </c>
      <c r="C73" t="s">
        <v>101</v>
      </c>
      <c r="D73">
        <v>1677</v>
      </c>
      <c r="E73">
        <v>0</v>
      </c>
      <c r="F73">
        <v>0</v>
      </c>
      <c r="G73" t="s">
        <v>43</v>
      </c>
      <c r="H73" t="s">
        <v>98</v>
      </c>
      <c r="I73" t="s">
        <v>25</v>
      </c>
      <c r="J73">
        <v>73521.13</v>
      </c>
      <c r="K73">
        <v>-0.10575</v>
      </c>
      <c r="L73">
        <v>0.127</v>
      </c>
      <c r="M73">
        <v>-0.11096</v>
      </c>
      <c r="N73">
        <v>0.376037</v>
      </c>
      <c r="O73" s="7">
        <v>129.2105</v>
      </c>
      <c r="P73" s="7">
        <v>287.2683</v>
      </c>
      <c r="Q73" s="7">
        <v>3741.83</v>
      </c>
      <c r="R73" s="7">
        <v>2527.353</v>
      </c>
      <c r="S73" s="7">
        <v>1811.625</v>
      </c>
      <c r="T73" t="s">
        <v>24</v>
      </c>
      <c r="U73" t="b">
        <f t="shared" si="11"/>
        <v>0</v>
      </c>
      <c r="V73" t="b">
        <f t="shared" si="11"/>
        <v>0</v>
      </c>
      <c r="W73" t="b">
        <f t="shared" si="11"/>
        <v>1</v>
      </c>
      <c r="X73" t="b">
        <f t="shared" si="11"/>
        <v>1</v>
      </c>
      <c r="Y73" t="b">
        <f t="shared" si="11"/>
        <v>1</v>
      </c>
      <c r="Z73" t="b">
        <f t="shared" si="12"/>
        <v>1</v>
      </c>
      <c r="AA73" t="b">
        <f t="shared" si="13"/>
        <v>1</v>
      </c>
      <c r="AB73" t="str">
        <f t="shared" si="15"/>
        <v>Non-Competitive</v>
      </c>
      <c r="AC73" t="str">
        <f t="shared" si="16"/>
        <v>Non-Competitive</v>
      </c>
      <c r="AD73" t="str">
        <f t="shared" si="17"/>
        <v>Competitive</v>
      </c>
      <c r="AE73" t="str">
        <f t="shared" si="18"/>
        <v>Competitive</v>
      </c>
      <c r="AF73" t="str">
        <f t="shared" si="19"/>
        <v>Competitive</v>
      </c>
    </row>
    <row r="74" spans="1:32" ht="13.5">
      <c r="A74" t="str">
        <f t="shared" si="14"/>
        <v>BASE CASE SNGXGC75_1 FROM_TO</v>
      </c>
      <c r="B74" t="s">
        <v>19</v>
      </c>
      <c r="C74" t="s">
        <v>102</v>
      </c>
      <c r="D74">
        <v>1310</v>
      </c>
      <c r="E74">
        <v>0</v>
      </c>
      <c r="F74">
        <v>0</v>
      </c>
      <c r="G74" t="s">
        <v>103</v>
      </c>
      <c r="H74" t="s">
        <v>43</v>
      </c>
      <c r="I74" t="s">
        <v>23</v>
      </c>
      <c r="J74">
        <v>73521.13</v>
      </c>
      <c r="K74">
        <v>-0.13068</v>
      </c>
      <c r="L74">
        <v>0.323355</v>
      </c>
      <c r="M74">
        <v>-0.13332</v>
      </c>
      <c r="N74">
        <v>0.323355</v>
      </c>
      <c r="O74" s="7">
        <v>2239.214</v>
      </c>
      <c r="P74" s="7">
        <v>881.0147</v>
      </c>
      <c r="Q74" s="7">
        <v>0</v>
      </c>
      <c r="R74" s="7">
        <v>1300.594</v>
      </c>
      <c r="S74" s="7">
        <v>2435.363</v>
      </c>
      <c r="T74" t="s">
        <v>24</v>
      </c>
      <c r="U74" t="b">
        <f t="shared" si="11"/>
        <v>0</v>
      </c>
      <c r="V74" t="b">
        <f t="shared" si="11"/>
        <v>0</v>
      </c>
      <c r="W74" t="b">
        <f t="shared" si="11"/>
        <v>0</v>
      </c>
      <c r="X74" t="b">
        <f t="shared" si="11"/>
        <v>1</v>
      </c>
      <c r="Y74" t="b">
        <f t="shared" si="11"/>
        <v>1</v>
      </c>
      <c r="Z74" t="b">
        <f t="shared" si="12"/>
        <v>1</v>
      </c>
      <c r="AA74" t="b">
        <f t="shared" si="13"/>
        <v>1</v>
      </c>
      <c r="AB74" t="str">
        <f t="shared" si="15"/>
        <v>Non-Competitive</v>
      </c>
      <c r="AC74" t="str">
        <f t="shared" si="16"/>
        <v>Non-Competitive</v>
      </c>
      <c r="AD74" t="str">
        <f t="shared" si="17"/>
        <v>Non-Competitive</v>
      </c>
      <c r="AE74" t="str">
        <f t="shared" si="18"/>
        <v>Competitive</v>
      </c>
      <c r="AF74" t="str">
        <f t="shared" si="19"/>
        <v>Competitive</v>
      </c>
    </row>
    <row r="75" spans="1:32" ht="13.5">
      <c r="A75" t="str">
        <f t="shared" si="14"/>
        <v>BASE CASE SNGXGC75_1 TO_FROM</v>
      </c>
      <c r="B75" t="s">
        <v>19</v>
      </c>
      <c r="C75" t="s">
        <v>102</v>
      </c>
      <c r="D75">
        <v>1310</v>
      </c>
      <c r="E75">
        <v>0</v>
      </c>
      <c r="F75">
        <v>0</v>
      </c>
      <c r="G75" t="s">
        <v>103</v>
      </c>
      <c r="H75" t="s">
        <v>43</v>
      </c>
      <c r="I75" t="s">
        <v>25</v>
      </c>
      <c r="J75">
        <v>73521.13</v>
      </c>
      <c r="K75">
        <v>-0.32335</v>
      </c>
      <c r="L75">
        <v>0.130679</v>
      </c>
      <c r="M75">
        <v>-0.32335</v>
      </c>
      <c r="N75">
        <v>0.133318</v>
      </c>
      <c r="O75" s="7">
        <v>559.4497</v>
      </c>
      <c r="P75" s="7">
        <v>526.3096</v>
      </c>
      <c r="Q75" s="7">
        <v>3741.83</v>
      </c>
      <c r="R75" s="7">
        <v>2369.862</v>
      </c>
      <c r="S75" s="7">
        <v>1489.395</v>
      </c>
      <c r="T75" t="s">
        <v>24</v>
      </c>
      <c r="U75" t="b">
        <f t="shared" si="11"/>
        <v>0</v>
      </c>
      <c r="V75" t="b">
        <f t="shared" si="11"/>
        <v>1</v>
      </c>
      <c r="W75" t="b">
        <f t="shared" si="11"/>
        <v>1</v>
      </c>
      <c r="X75" t="b">
        <f t="shared" si="11"/>
        <v>1</v>
      </c>
      <c r="Y75" t="b">
        <f t="shared" si="11"/>
        <v>1</v>
      </c>
      <c r="Z75" t="b">
        <f t="shared" si="12"/>
        <v>1</v>
      </c>
      <c r="AA75" t="b">
        <f t="shared" si="13"/>
        <v>1</v>
      </c>
      <c r="AB75" t="str">
        <f t="shared" si="15"/>
        <v>Non-Competitive</v>
      </c>
      <c r="AC75" t="str">
        <f t="shared" si="16"/>
        <v>Competitive</v>
      </c>
      <c r="AD75" t="str">
        <f t="shared" si="17"/>
        <v>Competitive</v>
      </c>
      <c r="AE75" t="str">
        <f t="shared" si="18"/>
        <v>Competitive</v>
      </c>
      <c r="AF75" t="str">
        <f t="shared" si="19"/>
        <v>Competitive</v>
      </c>
    </row>
    <row r="76" spans="1:32" ht="13.5">
      <c r="A76" t="str">
        <f t="shared" si="14"/>
        <v>BASE CASE SNGXGC99_1 FROM_TO</v>
      </c>
      <c r="B76" t="s">
        <v>19</v>
      </c>
      <c r="C76" t="s">
        <v>104</v>
      </c>
      <c r="D76">
        <v>1310</v>
      </c>
      <c r="E76">
        <v>0</v>
      </c>
      <c r="F76">
        <v>0</v>
      </c>
      <c r="G76" t="s">
        <v>103</v>
      </c>
      <c r="H76" t="s">
        <v>43</v>
      </c>
      <c r="I76" t="s">
        <v>23</v>
      </c>
      <c r="J76">
        <v>73521.13</v>
      </c>
      <c r="K76">
        <v>-0.13068</v>
      </c>
      <c r="L76">
        <v>0.323355</v>
      </c>
      <c r="M76">
        <v>-0.13332</v>
      </c>
      <c r="N76">
        <v>0.323355</v>
      </c>
      <c r="O76" s="7">
        <v>2239.214</v>
      </c>
      <c r="P76" s="7">
        <v>881.0147</v>
      </c>
      <c r="Q76" s="7">
        <v>0</v>
      </c>
      <c r="R76" s="7">
        <v>1300.594</v>
      </c>
      <c r="S76" s="7">
        <v>2435.363</v>
      </c>
      <c r="T76" t="s">
        <v>24</v>
      </c>
      <c r="U76" t="b">
        <f t="shared" si="11"/>
        <v>0</v>
      </c>
      <c r="V76" t="b">
        <f t="shared" si="11"/>
        <v>0</v>
      </c>
      <c r="W76" t="b">
        <f t="shared" si="11"/>
        <v>0</v>
      </c>
      <c r="X76" t="b">
        <f t="shared" si="11"/>
        <v>1</v>
      </c>
      <c r="Y76" t="b">
        <f t="shared" si="11"/>
        <v>1</v>
      </c>
      <c r="Z76" t="b">
        <f t="shared" si="12"/>
        <v>1</v>
      </c>
      <c r="AA76" t="b">
        <f t="shared" si="13"/>
        <v>1</v>
      </c>
      <c r="AB76" t="str">
        <f t="shared" si="15"/>
        <v>Non-Competitive</v>
      </c>
      <c r="AC76" t="str">
        <f t="shared" si="16"/>
        <v>Non-Competitive</v>
      </c>
      <c r="AD76" t="str">
        <f t="shared" si="17"/>
        <v>Non-Competitive</v>
      </c>
      <c r="AE76" t="str">
        <f t="shared" si="18"/>
        <v>Competitive</v>
      </c>
      <c r="AF76" t="str">
        <f t="shared" si="19"/>
        <v>Competitive</v>
      </c>
    </row>
    <row r="77" spans="1:32" ht="13.5">
      <c r="A77" t="str">
        <f t="shared" si="14"/>
        <v>BASE CASE SNGXGC99_1 TO_FROM</v>
      </c>
      <c r="B77" t="s">
        <v>19</v>
      </c>
      <c r="C77" t="s">
        <v>104</v>
      </c>
      <c r="D77">
        <v>1310</v>
      </c>
      <c r="E77">
        <v>0</v>
      </c>
      <c r="F77">
        <v>0</v>
      </c>
      <c r="G77" t="s">
        <v>103</v>
      </c>
      <c r="H77" t="s">
        <v>43</v>
      </c>
      <c r="I77" t="s">
        <v>25</v>
      </c>
      <c r="J77">
        <v>73521.13</v>
      </c>
      <c r="K77">
        <v>-0.32335</v>
      </c>
      <c r="L77">
        <v>0.130679</v>
      </c>
      <c r="M77">
        <v>-0.32335</v>
      </c>
      <c r="N77">
        <v>0.133318</v>
      </c>
      <c r="O77" s="7">
        <v>559.4497</v>
      </c>
      <c r="P77" s="7">
        <v>526.3096</v>
      </c>
      <c r="Q77" s="7">
        <v>3741.83</v>
      </c>
      <c r="R77" s="7">
        <v>2369.862</v>
      </c>
      <c r="S77" s="7">
        <v>1489.395</v>
      </c>
      <c r="T77" t="s">
        <v>24</v>
      </c>
      <c r="U77" t="b">
        <f t="shared" si="11"/>
        <v>0</v>
      </c>
      <c r="V77" t="b">
        <f t="shared" si="11"/>
        <v>1</v>
      </c>
      <c r="W77" t="b">
        <f t="shared" si="11"/>
        <v>1</v>
      </c>
      <c r="X77" t="b">
        <f t="shared" si="11"/>
        <v>1</v>
      </c>
      <c r="Y77" t="b">
        <f t="shared" si="11"/>
        <v>1</v>
      </c>
      <c r="Z77" t="b">
        <f t="shared" si="12"/>
        <v>1</v>
      </c>
      <c r="AA77" t="b">
        <f t="shared" si="13"/>
        <v>1</v>
      </c>
      <c r="AB77" t="str">
        <f t="shared" si="15"/>
        <v>Non-Competitive</v>
      </c>
      <c r="AC77" t="str">
        <f t="shared" si="16"/>
        <v>Competitive</v>
      </c>
      <c r="AD77" t="str">
        <f t="shared" si="17"/>
        <v>Competitive</v>
      </c>
      <c r="AE77" t="str">
        <f t="shared" si="18"/>
        <v>Competitive</v>
      </c>
      <c r="AF77" t="str">
        <f t="shared" si="19"/>
        <v>Competitive</v>
      </c>
    </row>
    <row r="78" spans="1:32" ht="13.5">
      <c r="A78" t="str">
        <f t="shared" si="14"/>
        <v>DGRSLNC5 6011__A FROM_TO</v>
      </c>
      <c r="B78" t="s">
        <v>105</v>
      </c>
      <c r="C78" t="s">
        <v>61</v>
      </c>
      <c r="D78">
        <v>1065</v>
      </c>
      <c r="E78">
        <v>2</v>
      </c>
      <c r="F78">
        <v>2</v>
      </c>
      <c r="G78" t="s">
        <v>62</v>
      </c>
      <c r="H78" t="s">
        <v>63</v>
      </c>
      <c r="I78" t="s">
        <v>23</v>
      </c>
      <c r="J78">
        <v>73521.13</v>
      </c>
      <c r="K78">
        <v>-0.1339</v>
      </c>
      <c r="L78">
        <v>0.020865</v>
      </c>
      <c r="M78">
        <v>-0.69975</v>
      </c>
      <c r="N78">
        <v>0.208604</v>
      </c>
      <c r="O78" s="7">
        <v>278.5776</v>
      </c>
      <c r="P78" s="7">
        <v>28.9765</v>
      </c>
      <c r="Q78" s="7">
        <v>0</v>
      </c>
      <c r="R78" s="7">
        <v>2616.428</v>
      </c>
      <c r="S78" s="7">
        <v>2743.72</v>
      </c>
      <c r="T78" t="s">
        <v>24</v>
      </c>
      <c r="U78" t="b">
        <f t="shared" si="11"/>
        <v>0</v>
      </c>
      <c r="V78" t="b">
        <f t="shared" si="11"/>
        <v>0</v>
      </c>
      <c r="W78" t="b">
        <f t="shared" si="11"/>
        <v>0</v>
      </c>
      <c r="X78" t="b">
        <f t="shared" si="11"/>
        <v>0</v>
      </c>
      <c r="Y78" t="b">
        <f t="shared" si="11"/>
        <v>1</v>
      </c>
      <c r="Z78" t="b">
        <f t="shared" si="12"/>
        <v>1</v>
      </c>
      <c r="AA78" t="b">
        <f t="shared" si="13"/>
        <v>1</v>
      </c>
      <c r="AB78" t="str">
        <f t="shared" si="15"/>
        <v>Non-Competitive</v>
      </c>
      <c r="AC78" t="str">
        <f t="shared" si="16"/>
        <v>Non-Competitive</v>
      </c>
      <c r="AD78" t="str">
        <f t="shared" si="17"/>
        <v>Non-Competitive</v>
      </c>
      <c r="AE78" t="str">
        <f t="shared" si="18"/>
        <v>Non-Competitive</v>
      </c>
      <c r="AF78" t="str">
        <f t="shared" si="19"/>
        <v>Competitive</v>
      </c>
    </row>
    <row r="79" spans="1:32" ht="13.5">
      <c r="A79" t="str">
        <f t="shared" si="14"/>
        <v>DGRSLNC5 6011__A TO_FROM</v>
      </c>
      <c r="B79" t="s">
        <v>105</v>
      </c>
      <c r="C79" t="s">
        <v>61</v>
      </c>
      <c r="D79">
        <v>1065</v>
      </c>
      <c r="E79">
        <v>2</v>
      </c>
      <c r="F79">
        <v>2</v>
      </c>
      <c r="G79" t="s">
        <v>62</v>
      </c>
      <c r="H79" t="s">
        <v>63</v>
      </c>
      <c r="I79" t="s">
        <v>25</v>
      </c>
      <c r="J79">
        <v>73521.13</v>
      </c>
      <c r="K79">
        <v>-0.02086</v>
      </c>
      <c r="L79">
        <v>0.133898</v>
      </c>
      <c r="M79">
        <v>-0.2086</v>
      </c>
      <c r="N79">
        <v>0.699753</v>
      </c>
      <c r="O79" s="7">
        <v>287.3307</v>
      </c>
      <c r="P79" s="7">
        <v>-232.457</v>
      </c>
      <c r="Q79" s="7">
        <v>0</v>
      </c>
      <c r="R79" s="7">
        <v>2316.455</v>
      </c>
      <c r="S79" s="7">
        <v>2616.428</v>
      </c>
      <c r="T79" t="s">
        <v>24</v>
      </c>
      <c r="U79" t="b">
        <f t="shared" si="11"/>
        <v>0</v>
      </c>
      <c r="V79" t="b">
        <f t="shared" si="11"/>
        <v>0</v>
      </c>
      <c r="W79" t="b">
        <f t="shared" si="11"/>
        <v>0</v>
      </c>
      <c r="X79" t="b">
        <f t="shared" si="11"/>
        <v>0</v>
      </c>
      <c r="Y79" t="b">
        <f t="shared" si="11"/>
        <v>1</v>
      </c>
      <c r="Z79" t="b">
        <f t="shared" si="12"/>
        <v>1</v>
      </c>
      <c r="AA79" t="b">
        <f t="shared" si="13"/>
        <v>1</v>
      </c>
      <c r="AB79" t="str">
        <f t="shared" si="15"/>
        <v>Non-Competitive</v>
      </c>
      <c r="AC79" t="str">
        <f t="shared" si="16"/>
        <v>Non-Competitive</v>
      </c>
      <c r="AD79" t="str">
        <f t="shared" si="17"/>
        <v>Non-Competitive</v>
      </c>
      <c r="AE79" t="str">
        <f t="shared" si="18"/>
        <v>Non-Competitive</v>
      </c>
      <c r="AF79" t="str">
        <f t="shared" si="19"/>
        <v>Competitive</v>
      </c>
    </row>
    <row r="80" spans="1:32" ht="13.5">
      <c r="A80" t="str">
        <f t="shared" si="14"/>
        <v>DGRSLNC5 6012__A FROM_TO</v>
      </c>
      <c r="B80" t="s">
        <v>105</v>
      </c>
      <c r="C80" t="s">
        <v>64</v>
      </c>
      <c r="D80">
        <v>1065</v>
      </c>
      <c r="E80">
        <v>2</v>
      </c>
      <c r="F80">
        <v>2</v>
      </c>
      <c r="G80" t="s">
        <v>62</v>
      </c>
      <c r="H80" t="s">
        <v>65</v>
      </c>
      <c r="I80" t="s">
        <v>23</v>
      </c>
      <c r="J80">
        <v>73521.13</v>
      </c>
      <c r="K80">
        <v>-0.091</v>
      </c>
      <c r="L80">
        <v>0.336211</v>
      </c>
      <c r="M80">
        <v>-0.12265</v>
      </c>
      <c r="N80">
        <v>0.420149</v>
      </c>
      <c r="O80" s="7">
        <v>1121.892</v>
      </c>
      <c r="P80" s="7">
        <v>-545.6</v>
      </c>
      <c r="Q80" s="7">
        <v>0</v>
      </c>
      <c r="R80" s="7">
        <v>1539.687</v>
      </c>
      <c r="S80" s="7">
        <v>2516.847</v>
      </c>
      <c r="T80" t="s">
        <v>24</v>
      </c>
      <c r="U80" t="b">
        <f t="shared" si="11"/>
        <v>0</v>
      </c>
      <c r="V80" t="b">
        <f t="shared" si="11"/>
        <v>0</v>
      </c>
      <c r="W80" t="b">
        <f t="shared" si="11"/>
        <v>0</v>
      </c>
      <c r="X80" t="b">
        <f t="shared" si="11"/>
        <v>0</v>
      </c>
      <c r="Y80" t="b">
        <f t="shared" si="11"/>
        <v>1</v>
      </c>
      <c r="Z80" t="b">
        <f t="shared" si="12"/>
        <v>1</v>
      </c>
      <c r="AA80" t="b">
        <f t="shared" si="13"/>
        <v>1</v>
      </c>
      <c r="AB80" t="str">
        <f t="shared" si="15"/>
        <v>Non-Competitive</v>
      </c>
      <c r="AC80" t="str">
        <f t="shared" si="16"/>
        <v>Non-Competitive</v>
      </c>
      <c r="AD80" t="str">
        <f t="shared" si="17"/>
        <v>Non-Competitive</v>
      </c>
      <c r="AE80" t="str">
        <f t="shared" si="18"/>
        <v>Non-Competitive</v>
      </c>
      <c r="AF80" t="str">
        <f t="shared" si="19"/>
        <v>Competitive</v>
      </c>
    </row>
    <row r="81" spans="1:32" ht="13.5">
      <c r="A81" t="str">
        <f t="shared" si="14"/>
        <v>DGRSLNC5 6012__A TO_FROM</v>
      </c>
      <c r="B81" t="s">
        <v>105</v>
      </c>
      <c r="C81" t="s">
        <v>64</v>
      </c>
      <c r="D81">
        <v>1065</v>
      </c>
      <c r="E81">
        <v>2</v>
      </c>
      <c r="F81">
        <v>2</v>
      </c>
      <c r="G81" t="s">
        <v>62</v>
      </c>
      <c r="H81" t="s">
        <v>65</v>
      </c>
      <c r="I81" t="s">
        <v>25</v>
      </c>
      <c r="J81">
        <v>73521.13</v>
      </c>
      <c r="K81">
        <v>-0.33621</v>
      </c>
      <c r="L81">
        <v>0.090999</v>
      </c>
      <c r="M81">
        <v>-0.42015</v>
      </c>
      <c r="N81">
        <v>0.122649</v>
      </c>
      <c r="O81" s="7">
        <v>697.46</v>
      </c>
      <c r="P81" s="7">
        <v>-91.7978</v>
      </c>
      <c r="Q81" s="7">
        <v>0</v>
      </c>
      <c r="R81" s="7">
        <v>2434.411</v>
      </c>
      <c r="S81" s="7">
        <v>2163.839</v>
      </c>
      <c r="T81" t="s">
        <v>24</v>
      </c>
      <c r="U81" t="b">
        <f t="shared" si="11"/>
        <v>0</v>
      </c>
      <c r="V81" t="b">
        <f t="shared" si="11"/>
        <v>0</v>
      </c>
      <c r="W81" t="b">
        <f t="shared" si="11"/>
        <v>0</v>
      </c>
      <c r="X81" t="b">
        <f t="shared" si="11"/>
        <v>1</v>
      </c>
      <c r="Y81" t="b">
        <f t="shared" si="11"/>
        <v>1</v>
      </c>
      <c r="Z81" t="b">
        <f t="shared" si="12"/>
        <v>1</v>
      </c>
      <c r="AA81" t="b">
        <f t="shared" si="13"/>
        <v>1</v>
      </c>
      <c r="AB81" t="str">
        <f t="shared" si="15"/>
        <v>Non-Competitive</v>
      </c>
      <c r="AC81" t="str">
        <f t="shared" si="16"/>
        <v>Non-Competitive</v>
      </c>
      <c r="AD81" t="str">
        <f t="shared" si="17"/>
        <v>Non-Competitive</v>
      </c>
      <c r="AE81" t="str">
        <f t="shared" si="18"/>
        <v>Competitive</v>
      </c>
      <c r="AF81" t="str">
        <f t="shared" si="19"/>
        <v>Competitive</v>
      </c>
    </row>
    <row r="82" spans="1:32" ht="13.5">
      <c r="A82" t="str">
        <f t="shared" si="14"/>
        <v>DGRSLNC5 6028__A FROM_TO</v>
      </c>
      <c r="B82" t="s">
        <v>105</v>
      </c>
      <c r="C82" t="s">
        <v>69</v>
      </c>
      <c r="D82">
        <v>1065</v>
      </c>
      <c r="E82">
        <v>2</v>
      </c>
      <c r="F82">
        <v>2</v>
      </c>
      <c r="G82" t="s">
        <v>67</v>
      </c>
      <c r="H82" t="s">
        <v>70</v>
      </c>
      <c r="I82" t="s">
        <v>23</v>
      </c>
      <c r="J82">
        <v>73521.13</v>
      </c>
      <c r="K82">
        <v>0</v>
      </c>
      <c r="L82">
        <v>0</v>
      </c>
      <c r="M82">
        <v>0</v>
      </c>
      <c r="N82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t="s">
        <v>24</v>
      </c>
      <c r="U82" t="b">
        <f t="shared" si="11"/>
        <v>1</v>
      </c>
      <c r="V82" t="b">
        <f t="shared" si="11"/>
        <v>1</v>
      </c>
      <c r="W82" t="b">
        <f t="shared" si="11"/>
        <v>1</v>
      </c>
      <c r="X82" t="b">
        <f t="shared" si="11"/>
        <v>1</v>
      </c>
      <c r="Y82" t="b">
        <f t="shared" si="11"/>
        <v>1</v>
      </c>
      <c r="Z82" t="b">
        <f t="shared" si="12"/>
        <v>1</v>
      </c>
      <c r="AA82" t="b">
        <f t="shared" si="13"/>
        <v>0</v>
      </c>
      <c r="AB82" t="str">
        <f t="shared" si="15"/>
        <v>Non-Competitive</v>
      </c>
      <c r="AC82" t="str">
        <f t="shared" si="16"/>
        <v>Non-Competitive</v>
      </c>
      <c r="AD82" t="str">
        <f t="shared" si="17"/>
        <v>Non-Competitive</v>
      </c>
      <c r="AE82" t="str">
        <f t="shared" si="18"/>
        <v>Non-Competitive</v>
      </c>
      <c r="AF82" t="str">
        <f t="shared" si="19"/>
        <v>Non-Competitive</v>
      </c>
    </row>
    <row r="83" spans="1:32" ht="13.5">
      <c r="A83" t="str">
        <f t="shared" si="14"/>
        <v>DGRSLNC5 6028__A TO_FROM</v>
      </c>
      <c r="B83" t="s">
        <v>105</v>
      </c>
      <c r="C83" t="s">
        <v>69</v>
      </c>
      <c r="D83">
        <v>1065</v>
      </c>
      <c r="E83">
        <v>2</v>
      </c>
      <c r="F83">
        <v>2</v>
      </c>
      <c r="G83" t="s">
        <v>67</v>
      </c>
      <c r="H83" t="s">
        <v>70</v>
      </c>
      <c r="I83" t="s">
        <v>25</v>
      </c>
      <c r="J83">
        <v>73521.13</v>
      </c>
      <c r="K83">
        <v>0</v>
      </c>
      <c r="L83">
        <v>0</v>
      </c>
      <c r="M83">
        <v>0</v>
      </c>
      <c r="N83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t="s">
        <v>24</v>
      </c>
      <c r="U83" t="b">
        <f t="shared" si="11"/>
        <v>1</v>
      </c>
      <c r="V83" t="b">
        <f t="shared" si="11"/>
        <v>1</v>
      </c>
      <c r="W83" t="b">
        <f t="shared" si="11"/>
        <v>1</v>
      </c>
      <c r="X83" t="b">
        <f t="shared" si="11"/>
        <v>1</v>
      </c>
      <c r="Y83" t="b">
        <f t="shared" si="11"/>
        <v>1</v>
      </c>
      <c r="Z83" t="b">
        <f t="shared" si="12"/>
        <v>1</v>
      </c>
      <c r="AA83" t="b">
        <f t="shared" si="13"/>
        <v>0</v>
      </c>
      <c r="AB83" t="str">
        <f t="shared" si="15"/>
        <v>Non-Competitive</v>
      </c>
      <c r="AC83" t="str">
        <f t="shared" si="16"/>
        <v>Non-Competitive</v>
      </c>
      <c r="AD83" t="str">
        <f t="shared" si="17"/>
        <v>Non-Competitive</v>
      </c>
      <c r="AE83" t="str">
        <f t="shared" si="18"/>
        <v>Non-Competitive</v>
      </c>
      <c r="AF83" t="str">
        <f t="shared" si="19"/>
        <v>Non-Competitive</v>
      </c>
    </row>
    <row r="84" spans="1:32" ht="13.5">
      <c r="A84" t="str">
        <f t="shared" si="14"/>
        <v>DGRSLNC5 6029__A FROM_TO</v>
      </c>
      <c r="B84" t="s">
        <v>105</v>
      </c>
      <c r="C84" t="s">
        <v>71</v>
      </c>
      <c r="D84">
        <v>1065</v>
      </c>
      <c r="E84">
        <v>2</v>
      </c>
      <c r="F84">
        <v>2</v>
      </c>
      <c r="G84" t="s">
        <v>68</v>
      </c>
      <c r="H84" t="s">
        <v>70</v>
      </c>
      <c r="I84" t="s">
        <v>23</v>
      </c>
      <c r="J84">
        <v>73521.13</v>
      </c>
      <c r="K84">
        <v>0</v>
      </c>
      <c r="L84">
        <v>0</v>
      </c>
      <c r="M84">
        <v>-1</v>
      </c>
      <c r="N84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t="s">
        <v>24</v>
      </c>
      <c r="U84" t="b">
        <f t="shared" si="11"/>
        <v>1</v>
      </c>
      <c r="V84" t="b">
        <f t="shared" si="11"/>
        <v>1</v>
      </c>
      <c r="W84" t="b">
        <f t="shared" si="11"/>
        <v>1</v>
      </c>
      <c r="X84" t="b">
        <f t="shared" si="11"/>
        <v>1</v>
      </c>
      <c r="Y84" t="b">
        <f t="shared" si="11"/>
        <v>1</v>
      </c>
      <c r="Z84" t="b">
        <f t="shared" si="12"/>
        <v>1</v>
      </c>
      <c r="AA84" t="b">
        <f t="shared" si="13"/>
        <v>0</v>
      </c>
      <c r="AB84" t="str">
        <f t="shared" si="15"/>
        <v>Non-Competitive</v>
      </c>
      <c r="AC84" t="str">
        <f t="shared" si="16"/>
        <v>Non-Competitive</v>
      </c>
      <c r="AD84" t="str">
        <f t="shared" si="17"/>
        <v>Non-Competitive</v>
      </c>
      <c r="AE84" t="str">
        <f t="shared" si="18"/>
        <v>Non-Competitive</v>
      </c>
      <c r="AF84" t="str">
        <f t="shared" si="19"/>
        <v>Non-Competitive</v>
      </c>
    </row>
    <row r="85" spans="1:32" ht="13.5">
      <c r="A85" t="str">
        <f t="shared" si="14"/>
        <v>DGRSLNC5 6029__A TO_FROM</v>
      </c>
      <c r="B85" t="s">
        <v>105</v>
      </c>
      <c r="C85" t="s">
        <v>71</v>
      </c>
      <c r="D85">
        <v>1065</v>
      </c>
      <c r="E85">
        <v>2</v>
      </c>
      <c r="F85">
        <v>2</v>
      </c>
      <c r="G85" t="s">
        <v>68</v>
      </c>
      <c r="H85" t="s">
        <v>70</v>
      </c>
      <c r="I85" t="s">
        <v>25</v>
      </c>
      <c r="J85">
        <v>73521.13</v>
      </c>
      <c r="K85">
        <v>0</v>
      </c>
      <c r="L85">
        <v>1</v>
      </c>
      <c r="M85">
        <v>0</v>
      </c>
      <c r="N85">
        <v>1</v>
      </c>
      <c r="O85" s="7">
        <v>162.3</v>
      </c>
      <c r="P85" s="7">
        <v>0</v>
      </c>
      <c r="Q85" s="7">
        <v>0</v>
      </c>
      <c r="R85" s="7">
        <v>10000</v>
      </c>
      <c r="S85" s="7">
        <v>0</v>
      </c>
      <c r="T85" t="s">
        <v>24</v>
      </c>
      <c r="U85" t="b">
        <f t="shared" si="11"/>
        <v>1</v>
      </c>
      <c r="V85" t="b">
        <f t="shared" si="11"/>
        <v>1</v>
      </c>
      <c r="W85" t="b">
        <f t="shared" si="11"/>
        <v>1</v>
      </c>
      <c r="X85" t="b">
        <f t="shared" si="11"/>
        <v>1</v>
      </c>
      <c r="Y85" t="b">
        <f t="shared" si="11"/>
        <v>1</v>
      </c>
      <c r="Z85" t="b">
        <f t="shared" si="12"/>
        <v>1</v>
      </c>
      <c r="AA85" t="b">
        <f t="shared" si="13"/>
        <v>0</v>
      </c>
      <c r="AB85" t="str">
        <f t="shared" si="15"/>
        <v>Non-Competitive</v>
      </c>
      <c r="AC85" t="str">
        <f t="shared" si="16"/>
        <v>Non-Competitive</v>
      </c>
      <c r="AD85" t="str">
        <f t="shared" si="17"/>
        <v>Non-Competitive</v>
      </c>
      <c r="AE85" t="str">
        <f t="shared" si="18"/>
        <v>Non-Competitive</v>
      </c>
      <c r="AF85" t="str">
        <f t="shared" si="19"/>
        <v>Non-Competitive</v>
      </c>
    </row>
    <row r="86" spans="1:32" ht="13.5">
      <c r="A86" t="str">
        <f t="shared" si="14"/>
        <v>DGRSLNC5 6035__A FROM_TO</v>
      </c>
      <c r="B86" t="s">
        <v>105</v>
      </c>
      <c r="C86" t="s">
        <v>72</v>
      </c>
      <c r="D86">
        <v>1065</v>
      </c>
      <c r="E86">
        <v>2</v>
      </c>
      <c r="F86">
        <v>2</v>
      </c>
      <c r="G86" t="s">
        <v>73</v>
      </c>
      <c r="H86" t="s">
        <v>67</v>
      </c>
      <c r="I86" t="s">
        <v>23</v>
      </c>
      <c r="J86">
        <v>73521.13</v>
      </c>
      <c r="K86">
        <v>-0.09681</v>
      </c>
      <c r="L86">
        <v>0.221173</v>
      </c>
      <c r="M86">
        <v>-0.09681</v>
      </c>
      <c r="N86">
        <v>0.221173</v>
      </c>
      <c r="O86" s="7">
        <v>1650.167</v>
      </c>
      <c r="P86" s="7">
        <v>380.7086</v>
      </c>
      <c r="Q86" s="7">
        <v>0</v>
      </c>
      <c r="R86" s="7">
        <v>994.924</v>
      </c>
      <c r="S86" s="7">
        <v>2451.216</v>
      </c>
      <c r="T86" t="s">
        <v>24</v>
      </c>
      <c r="U86" t="b">
        <f t="shared" si="11"/>
        <v>0</v>
      </c>
      <c r="V86" t="b">
        <f t="shared" si="11"/>
        <v>0</v>
      </c>
      <c r="W86" t="b">
        <f t="shared" si="11"/>
        <v>0</v>
      </c>
      <c r="X86" t="b">
        <f t="shared" si="11"/>
        <v>1</v>
      </c>
      <c r="Y86" t="b">
        <f t="shared" si="11"/>
        <v>1</v>
      </c>
      <c r="Z86" t="b">
        <f t="shared" si="12"/>
        <v>1</v>
      </c>
      <c r="AA86" t="b">
        <f t="shared" si="13"/>
        <v>1</v>
      </c>
      <c r="AB86" t="str">
        <f t="shared" si="15"/>
        <v>Non-Competitive</v>
      </c>
      <c r="AC86" t="str">
        <f t="shared" si="16"/>
        <v>Non-Competitive</v>
      </c>
      <c r="AD86" t="str">
        <f t="shared" si="17"/>
        <v>Non-Competitive</v>
      </c>
      <c r="AE86" t="str">
        <f t="shared" si="18"/>
        <v>Competitive</v>
      </c>
      <c r="AF86" t="str">
        <f t="shared" si="19"/>
        <v>Competitive</v>
      </c>
    </row>
    <row r="87" spans="1:32" ht="13.5">
      <c r="A87" t="str">
        <f t="shared" si="14"/>
        <v>DGRSLNC5 6035__A TO_FROM</v>
      </c>
      <c r="B87" t="s">
        <v>105</v>
      </c>
      <c r="C87" t="s">
        <v>72</v>
      </c>
      <c r="D87">
        <v>1065</v>
      </c>
      <c r="E87">
        <v>2</v>
      </c>
      <c r="F87">
        <v>2</v>
      </c>
      <c r="G87" t="s">
        <v>73</v>
      </c>
      <c r="H87" t="s">
        <v>67</v>
      </c>
      <c r="I87" t="s">
        <v>25</v>
      </c>
      <c r="J87">
        <v>73521.13</v>
      </c>
      <c r="K87">
        <v>-0.18007</v>
      </c>
      <c r="L87">
        <v>0.096807</v>
      </c>
      <c r="M87">
        <v>-0.22117</v>
      </c>
      <c r="N87">
        <v>0.096807</v>
      </c>
      <c r="O87" s="7">
        <v>726.3732</v>
      </c>
      <c r="P87" s="7">
        <v>65.49751</v>
      </c>
      <c r="Q87" s="7">
        <v>0</v>
      </c>
      <c r="R87" s="7">
        <v>2304.608</v>
      </c>
      <c r="S87" s="7">
        <v>3106.371</v>
      </c>
      <c r="T87" t="s">
        <v>24</v>
      </c>
      <c r="U87" t="b">
        <f t="shared" si="11"/>
        <v>0</v>
      </c>
      <c r="V87" t="b">
        <f t="shared" si="11"/>
        <v>0</v>
      </c>
      <c r="W87" t="b">
        <f t="shared" si="11"/>
        <v>0</v>
      </c>
      <c r="X87" t="b">
        <f t="shared" si="11"/>
        <v>0</v>
      </c>
      <c r="Y87" t="b">
        <f t="shared" si="11"/>
        <v>0</v>
      </c>
      <c r="Z87" t="b">
        <f t="shared" si="12"/>
        <v>1</v>
      </c>
      <c r="AA87" t="b">
        <f t="shared" si="13"/>
        <v>1</v>
      </c>
      <c r="AB87" t="str">
        <f t="shared" si="15"/>
        <v>Non-Competitive</v>
      </c>
      <c r="AC87" t="str">
        <f t="shared" si="16"/>
        <v>Non-Competitive</v>
      </c>
      <c r="AD87" t="str">
        <f t="shared" si="17"/>
        <v>Non-Competitive</v>
      </c>
      <c r="AE87" t="str">
        <f t="shared" si="18"/>
        <v>Non-Competitive</v>
      </c>
      <c r="AF87" t="str">
        <f t="shared" si="19"/>
        <v>Non-Competitive</v>
      </c>
    </row>
    <row r="88" spans="1:32" ht="13.5">
      <c r="A88" t="str">
        <f t="shared" si="14"/>
        <v>DGRSLNC5 6380__A FROM_TO</v>
      </c>
      <c r="B88" t="s">
        <v>105</v>
      </c>
      <c r="C88" t="s">
        <v>74</v>
      </c>
      <c r="D88">
        <v>185</v>
      </c>
      <c r="E88">
        <v>2</v>
      </c>
      <c r="F88">
        <v>2</v>
      </c>
      <c r="G88" t="s">
        <v>75</v>
      </c>
      <c r="H88" t="s">
        <v>76</v>
      </c>
      <c r="I88" t="s">
        <v>23</v>
      </c>
      <c r="J88">
        <v>73521.13</v>
      </c>
      <c r="K88">
        <v>-0.06659</v>
      </c>
      <c r="L88">
        <v>0.128033</v>
      </c>
      <c r="M88">
        <v>-0.06659</v>
      </c>
      <c r="N88">
        <v>0.696362</v>
      </c>
      <c r="O88" s="7">
        <v>282.198</v>
      </c>
      <c r="P88" s="7">
        <v>19.09906</v>
      </c>
      <c r="Q88" s="7">
        <v>0</v>
      </c>
      <c r="R88" s="7">
        <v>1175.394</v>
      </c>
      <c r="S88" s="7">
        <v>10000</v>
      </c>
      <c r="T88" t="s">
        <v>24</v>
      </c>
      <c r="U88" t="b">
        <f t="shared" si="11"/>
        <v>0</v>
      </c>
      <c r="V88" t="b">
        <f t="shared" si="11"/>
        <v>0</v>
      </c>
      <c r="W88" t="b">
        <f t="shared" si="11"/>
        <v>0</v>
      </c>
      <c r="X88" t="b">
        <f t="shared" si="11"/>
        <v>0</v>
      </c>
      <c r="Y88" t="b">
        <f t="shared" si="11"/>
        <v>0</v>
      </c>
      <c r="Z88" t="b">
        <f t="shared" si="12"/>
        <v>1</v>
      </c>
      <c r="AA88" t="b">
        <f t="shared" si="13"/>
        <v>1</v>
      </c>
      <c r="AB88" t="str">
        <f t="shared" si="15"/>
        <v>Non-Competitive</v>
      </c>
      <c r="AC88" t="str">
        <f t="shared" si="16"/>
        <v>Non-Competitive</v>
      </c>
      <c r="AD88" t="str">
        <f t="shared" si="17"/>
        <v>Non-Competitive</v>
      </c>
      <c r="AE88" t="str">
        <f t="shared" si="18"/>
        <v>Non-Competitive</v>
      </c>
      <c r="AF88" t="str">
        <f t="shared" si="19"/>
        <v>Non-Competitive</v>
      </c>
    </row>
    <row r="89" spans="1:32" ht="13.5">
      <c r="A89" t="str">
        <f t="shared" si="14"/>
        <v>DGRSLNC5 6380__A TO_FROM</v>
      </c>
      <c r="B89" t="s">
        <v>105</v>
      </c>
      <c r="C89" t="s">
        <v>74</v>
      </c>
      <c r="D89">
        <v>185</v>
      </c>
      <c r="E89">
        <v>2</v>
      </c>
      <c r="F89">
        <v>2</v>
      </c>
      <c r="G89" t="s">
        <v>75</v>
      </c>
      <c r="H89" t="s">
        <v>76</v>
      </c>
      <c r="I89" t="s">
        <v>25</v>
      </c>
      <c r="J89">
        <v>73521.13</v>
      </c>
      <c r="K89">
        <v>-0.03865</v>
      </c>
      <c r="L89">
        <v>0.066595</v>
      </c>
      <c r="M89">
        <v>-0.69636</v>
      </c>
      <c r="N89">
        <v>0.066595</v>
      </c>
      <c r="O89" s="7">
        <v>198.7766</v>
      </c>
      <c r="P89" s="7">
        <v>62.74544</v>
      </c>
      <c r="Q89" s="7">
        <v>4884.43</v>
      </c>
      <c r="R89" s="7">
        <v>8219.233</v>
      </c>
      <c r="S89" s="7">
        <v>3231.367</v>
      </c>
      <c r="T89" t="s">
        <v>24</v>
      </c>
      <c r="U89" t="b">
        <f t="shared" si="11"/>
        <v>0</v>
      </c>
      <c r="V89" t="b">
        <f t="shared" si="11"/>
        <v>0</v>
      </c>
      <c r="W89" t="b">
        <f t="shared" si="11"/>
        <v>0</v>
      </c>
      <c r="X89" t="b">
        <f t="shared" si="11"/>
        <v>0</v>
      </c>
      <c r="Y89" t="b">
        <f t="shared" si="11"/>
        <v>0</v>
      </c>
      <c r="Z89" t="b">
        <f t="shared" si="12"/>
        <v>1</v>
      </c>
      <c r="AA89" t="b">
        <f t="shared" si="13"/>
        <v>1</v>
      </c>
      <c r="AB89" t="str">
        <f t="shared" si="15"/>
        <v>Non-Competitive</v>
      </c>
      <c r="AC89" t="str">
        <f t="shared" si="16"/>
        <v>Non-Competitive</v>
      </c>
      <c r="AD89" t="str">
        <f t="shared" si="17"/>
        <v>Non-Competitive</v>
      </c>
      <c r="AE89" t="str">
        <f t="shared" si="18"/>
        <v>Non-Competitive</v>
      </c>
      <c r="AF89" t="str">
        <f t="shared" si="19"/>
        <v>Non-Competitive</v>
      </c>
    </row>
    <row r="90" spans="1:32" ht="13.5">
      <c r="A90" t="str">
        <f t="shared" si="14"/>
        <v>DGRSLNC5 6380__D FROM_TO</v>
      </c>
      <c r="B90" t="s">
        <v>105</v>
      </c>
      <c r="C90" t="s">
        <v>77</v>
      </c>
      <c r="D90">
        <v>154</v>
      </c>
      <c r="E90">
        <v>2</v>
      </c>
      <c r="F90">
        <v>2</v>
      </c>
      <c r="G90" t="s">
        <v>75</v>
      </c>
      <c r="H90" t="s">
        <v>78</v>
      </c>
      <c r="I90" t="s">
        <v>23</v>
      </c>
      <c r="J90">
        <v>73521.13</v>
      </c>
      <c r="K90">
        <v>-0.03869</v>
      </c>
      <c r="L90">
        <v>0.066559</v>
      </c>
      <c r="M90">
        <v>-0.20534</v>
      </c>
      <c r="N90">
        <v>0.303602</v>
      </c>
      <c r="O90" s="7">
        <v>196.1974</v>
      </c>
      <c r="P90" s="7">
        <v>60.34152</v>
      </c>
      <c r="Q90" s="7">
        <v>4884.43</v>
      </c>
      <c r="R90" s="7">
        <v>8220.814</v>
      </c>
      <c r="S90" s="7">
        <v>3231.061</v>
      </c>
      <c r="T90" t="s">
        <v>24</v>
      </c>
      <c r="U90" t="b">
        <f t="shared" si="11"/>
        <v>0</v>
      </c>
      <c r="V90" t="b">
        <f t="shared" si="11"/>
        <v>0</v>
      </c>
      <c r="W90" t="b">
        <f t="shared" si="11"/>
        <v>0</v>
      </c>
      <c r="X90" t="b">
        <f t="shared" si="11"/>
        <v>0</v>
      </c>
      <c r="Y90" t="b">
        <f t="shared" si="11"/>
        <v>0</v>
      </c>
      <c r="Z90" t="b">
        <f t="shared" si="12"/>
        <v>1</v>
      </c>
      <c r="AA90" t="b">
        <f t="shared" si="13"/>
        <v>1</v>
      </c>
      <c r="AB90" t="str">
        <f t="shared" si="15"/>
        <v>Non-Competitive</v>
      </c>
      <c r="AC90" t="str">
        <f t="shared" si="16"/>
        <v>Non-Competitive</v>
      </c>
      <c r="AD90" t="str">
        <f t="shared" si="17"/>
        <v>Non-Competitive</v>
      </c>
      <c r="AE90" t="str">
        <f t="shared" si="18"/>
        <v>Non-Competitive</v>
      </c>
      <c r="AF90" t="str">
        <f t="shared" si="19"/>
        <v>Non-Competitive</v>
      </c>
    </row>
    <row r="91" spans="1:32" ht="13.5">
      <c r="A91" t="str">
        <f t="shared" si="14"/>
        <v>DGRSLNC5 6380__D TO_FROM</v>
      </c>
      <c r="B91" t="s">
        <v>105</v>
      </c>
      <c r="C91" t="s">
        <v>77</v>
      </c>
      <c r="D91">
        <v>154</v>
      </c>
      <c r="E91">
        <v>2</v>
      </c>
      <c r="F91">
        <v>2</v>
      </c>
      <c r="G91" t="s">
        <v>75</v>
      </c>
      <c r="H91" t="s">
        <v>78</v>
      </c>
      <c r="I91" t="s">
        <v>25</v>
      </c>
      <c r="J91">
        <v>73521.13</v>
      </c>
      <c r="K91">
        <v>-0.06656</v>
      </c>
      <c r="L91">
        <v>0.128069</v>
      </c>
      <c r="M91">
        <v>-0.3036</v>
      </c>
      <c r="N91">
        <v>0.205344</v>
      </c>
      <c r="O91" s="7">
        <v>284.8158</v>
      </c>
      <c r="P91" s="7">
        <v>21.67406</v>
      </c>
      <c r="Q91" s="7">
        <v>0</v>
      </c>
      <c r="R91" s="7">
        <v>1174.764</v>
      </c>
      <c r="S91" s="7">
        <v>10000</v>
      </c>
      <c r="T91" t="s">
        <v>24</v>
      </c>
      <c r="U91" t="b">
        <f t="shared" si="11"/>
        <v>0</v>
      </c>
      <c r="V91" t="b">
        <f t="shared" si="11"/>
        <v>0</v>
      </c>
      <c r="W91" t="b">
        <f t="shared" si="11"/>
        <v>0</v>
      </c>
      <c r="X91" t="b">
        <f t="shared" si="11"/>
        <v>0</v>
      </c>
      <c r="Y91" t="b">
        <f t="shared" si="11"/>
        <v>0</v>
      </c>
      <c r="Z91" t="b">
        <f t="shared" si="12"/>
        <v>1</v>
      </c>
      <c r="AA91" t="b">
        <f t="shared" si="13"/>
        <v>1</v>
      </c>
      <c r="AB91" t="str">
        <f t="shared" si="15"/>
        <v>Non-Competitive</v>
      </c>
      <c r="AC91" t="str">
        <f t="shared" si="16"/>
        <v>Non-Competitive</v>
      </c>
      <c r="AD91" t="str">
        <f t="shared" si="17"/>
        <v>Non-Competitive</v>
      </c>
      <c r="AE91" t="str">
        <f t="shared" si="18"/>
        <v>Non-Competitive</v>
      </c>
      <c r="AF91" t="str">
        <f t="shared" si="19"/>
        <v>Non-Competitive</v>
      </c>
    </row>
    <row r="92" spans="1:32" ht="13.5">
      <c r="A92" t="str">
        <f t="shared" si="14"/>
        <v>DGRSLNC5 651__A FROM_TO</v>
      </c>
      <c r="B92" t="s">
        <v>105</v>
      </c>
      <c r="C92" t="s">
        <v>79</v>
      </c>
      <c r="D92">
        <v>185</v>
      </c>
      <c r="E92">
        <v>2</v>
      </c>
      <c r="F92">
        <v>2</v>
      </c>
      <c r="G92" t="s">
        <v>80</v>
      </c>
      <c r="H92" t="s">
        <v>81</v>
      </c>
      <c r="I92" t="s">
        <v>23</v>
      </c>
      <c r="J92">
        <v>73521.13</v>
      </c>
      <c r="K92">
        <v>0</v>
      </c>
      <c r="L92">
        <v>0.000137</v>
      </c>
      <c r="M92">
        <v>-0.99986</v>
      </c>
      <c r="N92">
        <v>0.000137</v>
      </c>
      <c r="O92" s="7">
        <v>10.15118</v>
      </c>
      <c r="P92" s="7">
        <v>10.084</v>
      </c>
      <c r="Q92" s="7">
        <v>0</v>
      </c>
      <c r="R92" s="7">
        <v>795.897</v>
      </c>
      <c r="S92" s="7">
        <v>0</v>
      </c>
      <c r="T92" t="s">
        <v>24</v>
      </c>
      <c r="U92" t="b">
        <f t="shared" si="11"/>
        <v>1</v>
      </c>
      <c r="V92" t="b">
        <f t="shared" si="11"/>
        <v>1</v>
      </c>
      <c r="W92" t="b">
        <f t="shared" si="11"/>
        <v>1</v>
      </c>
      <c r="X92" t="b">
        <f t="shared" si="11"/>
        <v>1</v>
      </c>
      <c r="Y92" t="b">
        <f t="shared" si="11"/>
        <v>1</v>
      </c>
      <c r="Z92" t="b">
        <f t="shared" si="12"/>
        <v>1</v>
      </c>
      <c r="AA92" t="b">
        <f t="shared" si="13"/>
        <v>0</v>
      </c>
      <c r="AB92" t="str">
        <f t="shared" si="15"/>
        <v>Non-Competitive</v>
      </c>
      <c r="AC92" t="str">
        <f t="shared" si="16"/>
        <v>Non-Competitive</v>
      </c>
      <c r="AD92" t="str">
        <f t="shared" si="17"/>
        <v>Non-Competitive</v>
      </c>
      <c r="AE92" t="str">
        <f t="shared" si="18"/>
        <v>Non-Competitive</v>
      </c>
      <c r="AF92" t="str">
        <f t="shared" si="19"/>
        <v>Non-Competitive</v>
      </c>
    </row>
    <row r="93" spans="1:32" ht="13.5">
      <c r="A93" t="str">
        <f t="shared" si="14"/>
        <v>DGRSLNC5 651__A TO_FROM</v>
      </c>
      <c r="B93" t="s">
        <v>105</v>
      </c>
      <c r="C93" t="s">
        <v>79</v>
      </c>
      <c r="D93">
        <v>185</v>
      </c>
      <c r="E93">
        <v>2</v>
      </c>
      <c r="F93">
        <v>2</v>
      </c>
      <c r="G93" t="s">
        <v>80</v>
      </c>
      <c r="H93" t="s">
        <v>81</v>
      </c>
      <c r="I93" t="s">
        <v>25</v>
      </c>
      <c r="J93">
        <v>73521.13</v>
      </c>
      <c r="K93">
        <v>-0.00014</v>
      </c>
      <c r="L93">
        <v>0</v>
      </c>
      <c r="M93">
        <v>-0.00014</v>
      </c>
      <c r="N93">
        <v>0.999863</v>
      </c>
      <c r="O93" s="7">
        <v>-10.1043</v>
      </c>
      <c r="P93" s="7">
        <v>-9.24673</v>
      </c>
      <c r="Q93" s="7">
        <v>6104.43</v>
      </c>
      <c r="R93" s="7">
        <v>0</v>
      </c>
      <c r="S93" s="7">
        <v>917.244</v>
      </c>
      <c r="T93" t="s">
        <v>24</v>
      </c>
      <c r="U93" t="b">
        <f t="shared" si="11"/>
        <v>1</v>
      </c>
      <c r="V93" t="b">
        <f t="shared" si="11"/>
        <v>1</v>
      </c>
      <c r="W93" t="b">
        <f t="shared" si="11"/>
        <v>1</v>
      </c>
      <c r="X93" t="b">
        <f t="shared" si="11"/>
        <v>1</v>
      </c>
      <c r="Y93" t="b">
        <f t="shared" si="11"/>
        <v>1</v>
      </c>
      <c r="Z93" t="b">
        <f t="shared" si="12"/>
        <v>1</v>
      </c>
      <c r="AA93" t="b">
        <f t="shared" si="13"/>
        <v>0</v>
      </c>
      <c r="AB93" t="str">
        <f t="shared" si="15"/>
        <v>Non-Competitive</v>
      </c>
      <c r="AC93" t="str">
        <f t="shared" si="16"/>
        <v>Non-Competitive</v>
      </c>
      <c r="AD93" t="str">
        <f t="shared" si="17"/>
        <v>Non-Competitive</v>
      </c>
      <c r="AE93" t="str">
        <f t="shared" si="18"/>
        <v>Non-Competitive</v>
      </c>
      <c r="AF93" t="str">
        <f t="shared" si="19"/>
        <v>Non-Competitive</v>
      </c>
    </row>
    <row r="94" spans="1:32" ht="13.5">
      <c r="A94" t="str">
        <f t="shared" si="14"/>
        <v>DGRSLNC5 651__B FROM_TO</v>
      </c>
      <c r="B94" t="s">
        <v>105</v>
      </c>
      <c r="C94" t="s">
        <v>82</v>
      </c>
      <c r="D94">
        <v>185</v>
      </c>
      <c r="E94">
        <v>2</v>
      </c>
      <c r="F94">
        <v>2</v>
      </c>
      <c r="G94" t="s">
        <v>83</v>
      </c>
      <c r="H94" t="s">
        <v>80</v>
      </c>
      <c r="I94" t="s">
        <v>23</v>
      </c>
      <c r="J94">
        <v>73521.13</v>
      </c>
      <c r="K94">
        <v>-0.0729</v>
      </c>
      <c r="L94">
        <v>0.021652</v>
      </c>
      <c r="M94">
        <v>-0.72774</v>
      </c>
      <c r="N94">
        <v>0.184083</v>
      </c>
      <c r="O94" s="7">
        <v>289.4897</v>
      </c>
      <c r="P94" s="7">
        <v>38.77306</v>
      </c>
      <c r="Q94" s="7">
        <v>0</v>
      </c>
      <c r="R94" s="7">
        <v>891.926</v>
      </c>
      <c r="S94" s="7">
        <v>8916.76</v>
      </c>
      <c r="T94" t="s">
        <v>24</v>
      </c>
      <c r="U94" t="b">
        <f t="shared" si="11"/>
        <v>0</v>
      </c>
      <c r="V94" t="b">
        <f t="shared" si="11"/>
        <v>0</v>
      </c>
      <c r="W94" t="b">
        <f t="shared" si="11"/>
        <v>0</v>
      </c>
      <c r="X94" t="b">
        <f t="shared" si="11"/>
        <v>0</v>
      </c>
      <c r="Y94" t="b">
        <f t="shared" si="11"/>
        <v>0</v>
      </c>
      <c r="Z94" t="b">
        <f t="shared" si="12"/>
        <v>1</v>
      </c>
      <c r="AA94" t="b">
        <f t="shared" si="13"/>
        <v>1</v>
      </c>
      <c r="AB94" t="str">
        <f t="shared" si="15"/>
        <v>Non-Competitive</v>
      </c>
      <c r="AC94" t="str">
        <f t="shared" si="16"/>
        <v>Non-Competitive</v>
      </c>
      <c r="AD94" t="str">
        <f t="shared" si="17"/>
        <v>Non-Competitive</v>
      </c>
      <c r="AE94" t="str">
        <f t="shared" si="18"/>
        <v>Non-Competitive</v>
      </c>
      <c r="AF94" t="str">
        <f t="shared" si="19"/>
        <v>Non-Competitive</v>
      </c>
    </row>
    <row r="95" spans="1:32" ht="13.5">
      <c r="A95" t="str">
        <f t="shared" si="14"/>
        <v>DGRSLNC5 651__B TO_FROM</v>
      </c>
      <c r="B95" t="s">
        <v>105</v>
      </c>
      <c r="C95" t="s">
        <v>82</v>
      </c>
      <c r="D95">
        <v>185</v>
      </c>
      <c r="E95">
        <v>2</v>
      </c>
      <c r="F95">
        <v>2</v>
      </c>
      <c r="G95" t="s">
        <v>83</v>
      </c>
      <c r="H95" t="s">
        <v>80</v>
      </c>
      <c r="I95" t="s">
        <v>25</v>
      </c>
      <c r="J95">
        <v>73521.13</v>
      </c>
      <c r="K95">
        <v>-0.01717</v>
      </c>
      <c r="L95">
        <v>0.130635</v>
      </c>
      <c r="M95">
        <v>-0.18408</v>
      </c>
      <c r="N95">
        <v>0.727741</v>
      </c>
      <c r="O95" s="7">
        <v>62.03846</v>
      </c>
      <c r="P95" s="7">
        <v>-104.143</v>
      </c>
      <c r="Q95" s="7">
        <v>0</v>
      </c>
      <c r="R95" s="7">
        <v>5927.449</v>
      </c>
      <c r="S95" s="7">
        <v>2635.762</v>
      </c>
      <c r="T95" t="s">
        <v>24</v>
      </c>
      <c r="U95" t="b">
        <f t="shared" si="11"/>
        <v>0</v>
      </c>
      <c r="V95" t="b">
        <f t="shared" si="11"/>
        <v>0</v>
      </c>
      <c r="W95" t="b">
        <f t="shared" si="11"/>
        <v>0</v>
      </c>
      <c r="X95" t="b">
        <f t="shared" si="11"/>
        <v>0</v>
      </c>
      <c r="Y95" t="b">
        <f t="shared" si="11"/>
        <v>1</v>
      </c>
      <c r="Z95" t="b">
        <f t="shared" si="12"/>
        <v>1</v>
      </c>
      <c r="AA95" t="b">
        <f t="shared" si="13"/>
        <v>0</v>
      </c>
      <c r="AB95" t="str">
        <f t="shared" si="15"/>
        <v>Non-Competitive</v>
      </c>
      <c r="AC95" t="str">
        <f t="shared" si="16"/>
        <v>Non-Competitive</v>
      </c>
      <c r="AD95" t="str">
        <f t="shared" si="17"/>
        <v>Non-Competitive</v>
      </c>
      <c r="AE95" t="str">
        <f t="shared" si="18"/>
        <v>Non-Competitive</v>
      </c>
      <c r="AF95" t="str">
        <f t="shared" si="19"/>
        <v>Non-Competitive</v>
      </c>
    </row>
    <row r="96" spans="1:32" ht="13.5">
      <c r="A96" t="str">
        <f t="shared" si="14"/>
        <v>DGRSLNC5 651__D FROM_TO</v>
      </c>
      <c r="B96" t="s">
        <v>105</v>
      </c>
      <c r="C96" t="s">
        <v>84</v>
      </c>
      <c r="D96">
        <v>185</v>
      </c>
      <c r="E96">
        <v>2</v>
      </c>
      <c r="F96">
        <v>2</v>
      </c>
      <c r="G96" t="s">
        <v>85</v>
      </c>
      <c r="H96" t="s">
        <v>86</v>
      </c>
      <c r="I96" t="s">
        <v>23</v>
      </c>
      <c r="J96">
        <v>73521.13</v>
      </c>
      <c r="K96">
        <v>-0.01522</v>
      </c>
      <c r="L96">
        <v>0.131496</v>
      </c>
      <c r="M96">
        <v>-0.31613</v>
      </c>
      <c r="N96">
        <v>0.408153</v>
      </c>
      <c r="O96" s="7">
        <v>108.4481</v>
      </c>
      <c r="P96" s="7">
        <v>-59.3742</v>
      </c>
      <c r="Q96" s="7">
        <v>0</v>
      </c>
      <c r="R96" s="7">
        <v>5796.784</v>
      </c>
      <c r="S96" s="7">
        <v>2393.666</v>
      </c>
      <c r="T96" t="s">
        <v>24</v>
      </c>
      <c r="U96" t="b">
        <f t="shared" si="11"/>
        <v>0</v>
      </c>
      <c r="V96" t="b">
        <f t="shared" si="11"/>
        <v>0</v>
      </c>
      <c r="W96" t="b">
        <f t="shared" si="11"/>
        <v>0</v>
      </c>
      <c r="X96" t="b">
        <f t="shared" si="11"/>
        <v>1</v>
      </c>
      <c r="Y96" t="b">
        <f t="shared" si="11"/>
        <v>1</v>
      </c>
      <c r="Z96" t="b">
        <f t="shared" si="12"/>
        <v>1</v>
      </c>
      <c r="AA96" t="b">
        <f t="shared" si="13"/>
        <v>0</v>
      </c>
      <c r="AB96" t="str">
        <f t="shared" si="15"/>
        <v>Non-Competitive</v>
      </c>
      <c r="AC96" t="str">
        <f t="shared" si="16"/>
        <v>Non-Competitive</v>
      </c>
      <c r="AD96" t="str">
        <f t="shared" si="17"/>
        <v>Non-Competitive</v>
      </c>
      <c r="AE96" t="str">
        <f t="shared" si="18"/>
        <v>Non-Competitive</v>
      </c>
      <c r="AF96" t="str">
        <f t="shared" si="19"/>
        <v>Non-Competitive</v>
      </c>
    </row>
    <row r="97" spans="1:32" ht="13.5">
      <c r="A97" t="str">
        <f t="shared" si="14"/>
        <v>DGRSLNC5 651__D TO_FROM</v>
      </c>
      <c r="B97" t="s">
        <v>105</v>
      </c>
      <c r="C97" t="s">
        <v>84</v>
      </c>
      <c r="D97">
        <v>185</v>
      </c>
      <c r="E97">
        <v>2</v>
      </c>
      <c r="F97">
        <v>2</v>
      </c>
      <c r="G97" t="s">
        <v>85</v>
      </c>
      <c r="H97" t="s">
        <v>86</v>
      </c>
      <c r="I97" t="s">
        <v>25</v>
      </c>
      <c r="J97">
        <v>73521.13</v>
      </c>
      <c r="K97">
        <v>-0.072</v>
      </c>
      <c r="L97">
        <v>0.016423</v>
      </c>
      <c r="M97">
        <v>-0.40815</v>
      </c>
      <c r="N97">
        <v>0.31613</v>
      </c>
      <c r="O97" s="7">
        <v>216.4973</v>
      </c>
      <c r="P97" s="7">
        <v>-0.7198</v>
      </c>
      <c r="Q97" s="7">
        <v>0</v>
      </c>
      <c r="R97" s="7">
        <v>873.07</v>
      </c>
      <c r="S97" s="7">
        <v>8793.018</v>
      </c>
      <c r="T97" t="s">
        <v>24</v>
      </c>
      <c r="U97" t="b">
        <f t="shared" si="11"/>
        <v>0</v>
      </c>
      <c r="V97" t="b">
        <f t="shared" si="11"/>
        <v>0</v>
      </c>
      <c r="W97" t="b">
        <f t="shared" si="11"/>
        <v>0</v>
      </c>
      <c r="X97" t="b">
        <f t="shared" si="11"/>
        <v>0</v>
      </c>
      <c r="Y97" t="b">
        <f t="shared" si="11"/>
        <v>0</v>
      </c>
      <c r="Z97" t="b">
        <f t="shared" si="12"/>
        <v>1</v>
      </c>
      <c r="AA97" t="b">
        <f t="shared" si="13"/>
        <v>1</v>
      </c>
      <c r="AB97" t="str">
        <f t="shared" si="15"/>
        <v>Non-Competitive</v>
      </c>
      <c r="AC97" t="str">
        <f t="shared" si="16"/>
        <v>Non-Competitive</v>
      </c>
      <c r="AD97" t="str">
        <f t="shared" si="17"/>
        <v>Non-Competitive</v>
      </c>
      <c r="AE97" t="str">
        <f t="shared" si="18"/>
        <v>Non-Competitive</v>
      </c>
      <c r="AF97" t="str">
        <f t="shared" si="19"/>
        <v>Non-Competitive</v>
      </c>
    </row>
    <row r="98" spans="1:32" ht="13.5">
      <c r="A98" t="str">
        <f t="shared" si="14"/>
        <v>DGRSLNC5 651__E FROM_TO</v>
      </c>
      <c r="B98" t="s">
        <v>105</v>
      </c>
      <c r="C98" t="s">
        <v>87</v>
      </c>
      <c r="D98">
        <v>249</v>
      </c>
      <c r="E98">
        <v>2</v>
      </c>
      <c r="F98">
        <v>2</v>
      </c>
      <c r="G98" t="s">
        <v>85</v>
      </c>
      <c r="H98" t="s">
        <v>88</v>
      </c>
      <c r="I98" t="s">
        <v>23</v>
      </c>
      <c r="J98">
        <v>73521.13</v>
      </c>
      <c r="K98">
        <v>-0.07222</v>
      </c>
      <c r="L98">
        <v>0.016198</v>
      </c>
      <c r="M98">
        <v>-0.18125</v>
      </c>
      <c r="N98">
        <v>0.591622</v>
      </c>
      <c r="O98" s="7">
        <v>199.8862</v>
      </c>
      <c r="P98" s="7">
        <v>-17.2318</v>
      </c>
      <c r="Q98" s="7">
        <v>0</v>
      </c>
      <c r="R98" s="7">
        <v>876.264</v>
      </c>
      <c r="S98" s="7">
        <v>8783.705</v>
      </c>
      <c r="T98" t="s">
        <v>24</v>
      </c>
      <c r="U98" t="b">
        <f t="shared" si="11"/>
        <v>0</v>
      </c>
      <c r="V98" t="b">
        <f t="shared" si="11"/>
        <v>0</v>
      </c>
      <c r="W98" t="b">
        <f t="shared" si="11"/>
        <v>0</v>
      </c>
      <c r="X98" t="b">
        <f t="shared" si="11"/>
        <v>0</v>
      </c>
      <c r="Y98" t="b">
        <f t="shared" si="11"/>
        <v>0</v>
      </c>
      <c r="Z98" t="b">
        <f t="shared" si="12"/>
        <v>1</v>
      </c>
      <c r="AA98" t="b">
        <f t="shared" si="13"/>
        <v>1</v>
      </c>
      <c r="AB98" t="str">
        <f t="shared" si="15"/>
        <v>Non-Competitive</v>
      </c>
      <c r="AC98" t="str">
        <f t="shared" si="16"/>
        <v>Non-Competitive</v>
      </c>
      <c r="AD98" t="str">
        <f t="shared" si="17"/>
        <v>Non-Competitive</v>
      </c>
      <c r="AE98" t="str">
        <f t="shared" si="18"/>
        <v>Non-Competitive</v>
      </c>
      <c r="AF98" t="str">
        <f t="shared" si="19"/>
        <v>Non-Competitive</v>
      </c>
    </row>
    <row r="99" spans="1:32" ht="13.5">
      <c r="A99" t="str">
        <f t="shared" si="14"/>
        <v>DGRSLNC5 651__E TO_FROM</v>
      </c>
      <c r="B99" t="s">
        <v>105</v>
      </c>
      <c r="C99" t="s">
        <v>87</v>
      </c>
      <c r="D99">
        <v>249</v>
      </c>
      <c r="E99">
        <v>2</v>
      </c>
      <c r="F99">
        <v>2</v>
      </c>
      <c r="G99" t="s">
        <v>85</v>
      </c>
      <c r="H99" t="s">
        <v>88</v>
      </c>
      <c r="I99" t="s">
        <v>25</v>
      </c>
      <c r="J99">
        <v>73521.13</v>
      </c>
      <c r="K99">
        <v>-0.015</v>
      </c>
      <c r="L99">
        <v>0.131721</v>
      </c>
      <c r="M99">
        <v>-0.59162</v>
      </c>
      <c r="N99">
        <v>0.181247</v>
      </c>
      <c r="O99" s="7">
        <v>124.9855</v>
      </c>
      <c r="P99" s="7">
        <v>-42.8622</v>
      </c>
      <c r="Q99" s="7">
        <v>0</v>
      </c>
      <c r="R99" s="7">
        <v>5796.594</v>
      </c>
      <c r="S99" s="7">
        <v>2394.827</v>
      </c>
      <c r="T99" t="s">
        <v>24</v>
      </c>
      <c r="U99" t="b">
        <f t="shared" si="11"/>
        <v>0</v>
      </c>
      <c r="V99" t="b">
        <f t="shared" si="11"/>
        <v>0</v>
      </c>
      <c r="W99" t="b">
        <f t="shared" si="11"/>
        <v>0</v>
      </c>
      <c r="X99" t="b">
        <f t="shared" si="11"/>
        <v>1</v>
      </c>
      <c r="Y99" t="b">
        <f t="shared" si="11"/>
        <v>1</v>
      </c>
      <c r="Z99" t="b">
        <f t="shared" si="12"/>
        <v>1</v>
      </c>
      <c r="AA99" t="b">
        <f t="shared" si="13"/>
        <v>0</v>
      </c>
      <c r="AB99" t="str">
        <f t="shared" si="15"/>
        <v>Non-Competitive</v>
      </c>
      <c r="AC99" t="str">
        <f t="shared" si="16"/>
        <v>Non-Competitive</v>
      </c>
      <c r="AD99" t="str">
        <f t="shared" si="17"/>
        <v>Non-Competitive</v>
      </c>
      <c r="AE99" t="str">
        <f t="shared" si="18"/>
        <v>Non-Competitive</v>
      </c>
      <c r="AF99" t="str">
        <f t="shared" si="19"/>
        <v>Non-Competitive</v>
      </c>
    </row>
    <row r="100" spans="1:32" ht="13.5">
      <c r="A100" t="str">
        <f t="shared" si="14"/>
        <v>DJEWSNG5 424T424_1 FROM_TO</v>
      </c>
      <c r="B100" t="s">
        <v>106</v>
      </c>
      <c r="C100" t="s">
        <v>57</v>
      </c>
      <c r="D100">
        <v>1621</v>
      </c>
      <c r="E100">
        <v>2</v>
      </c>
      <c r="F100">
        <v>2</v>
      </c>
      <c r="G100" t="s">
        <v>58</v>
      </c>
      <c r="H100" t="s">
        <v>59</v>
      </c>
      <c r="I100" t="s">
        <v>23</v>
      </c>
      <c r="J100">
        <v>73521.13</v>
      </c>
      <c r="K100">
        <v>-0.09407</v>
      </c>
      <c r="L100">
        <v>0.013122</v>
      </c>
      <c r="M100">
        <v>-0.29566</v>
      </c>
      <c r="N100">
        <v>0.095191</v>
      </c>
      <c r="O100" s="7">
        <v>458.4614</v>
      </c>
      <c r="P100" s="7">
        <v>87.99967</v>
      </c>
      <c r="Q100" s="7">
        <v>0</v>
      </c>
      <c r="R100" s="7">
        <v>991.013</v>
      </c>
      <c r="S100" s="7">
        <v>2910.284</v>
      </c>
      <c r="T100" t="s">
        <v>24</v>
      </c>
      <c r="U100" t="b">
        <f t="shared" si="11"/>
        <v>0</v>
      </c>
      <c r="V100" t="b">
        <f t="shared" si="11"/>
        <v>0</v>
      </c>
      <c r="W100" t="b">
        <f t="shared" si="11"/>
        <v>0</v>
      </c>
      <c r="X100" t="b">
        <f t="shared" si="11"/>
        <v>0</v>
      </c>
      <c r="Y100" t="b">
        <f t="shared" si="11"/>
        <v>1</v>
      </c>
      <c r="Z100" t="b">
        <f t="shared" si="12"/>
        <v>1</v>
      </c>
      <c r="AA100" t="b">
        <f t="shared" si="13"/>
        <v>1</v>
      </c>
      <c r="AB100" t="str">
        <f t="shared" si="15"/>
        <v>Non-Competitive</v>
      </c>
      <c r="AC100" t="str">
        <f t="shared" si="16"/>
        <v>Non-Competitive</v>
      </c>
      <c r="AD100" t="str">
        <f t="shared" si="17"/>
        <v>Non-Competitive</v>
      </c>
      <c r="AE100" t="str">
        <f t="shared" si="18"/>
        <v>Non-Competitive</v>
      </c>
      <c r="AF100" t="str">
        <f t="shared" si="19"/>
        <v>Competitive</v>
      </c>
    </row>
    <row r="101" spans="1:32" ht="13.5">
      <c r="A101" t="str">
        <f t="shared" si="14"/>
        <v>DJEWSNG5 424T424_1 TO_FROM</v>
      </c>
      <c r="B101" t="s">
        <v>106</v>
      </c>
      <c r="C101" t="s">
        <v>57</v>
      </c>
      <c r="D101">
        <v>1621</v>
      </c>
      <c r="E101">
        <v>2</v>
      </c>
      <c r="F101">
        <v>2</v>
      </c>
      <c r="G101" t="s">
        <v>58</v>
      </c>
      <c r="H101" t="s">
        <v>59</v>
      </c>
      <c r="I101" t="s">
        <v>25</v>
      </c>
      <c r="J101">
        <v>73521.13</v>
      </c>
      <c r="K101">
        <v>-0.01312</v>
      </c>
      <c r="L101">
        <v>0.15951100000000001</v>
      </c>
      <c r="M101">
        <v>-0.09519</v>
      </c>
      <c r="N101">
        <v>0.295661</v>
      </c>
      <c r="O101" s="7">
        <v>797.0702</v>
      </c>
      <c r="P101" s="7">
        <v>216.6016</v>
      </c>
      <c r="Q101" s="7">
        <v>0</v>
      </c>
      <c r="R101" s="7">
        <v>1103.488</v>
      </c>
      <c r="S101" s="7">
        <v>1073.768</v>
      </c>
      <c r="T101" t="s">
        <v>24</v>
      </c>
      <c r="U101" t="b">
        <f t="shared" si="11"/>
        <v>0</v>
      </c>
      <c r="V101" t="b">
        <f t="shared" si="11"/>
        <v>1</v>
      </c>
      <c r="W101" t="b">
        <f t="shared" si="11"/>
        <v>1</v>
      </c>
      <c r="X101" t="b">
        <f t="shared" si="11"/>
        <v>1</v>
      </c>
      <c r="Y101" t="b">
        <f t="shared" si="11"/>
        <v>1</v>
      </c>
      <c r="Z101" t="b">
        <f t="shared" si="12"/>
        <v>1</v>
      </c>
      <c r="AA101" t="b">
        <f t="shared" si="13"/>
        <v>0</v>
      </c>
      <c r="AB101" t="str">
        <f t="shared" si="15"/>
        <v>Non-Competitive</v>
      </c>
      <c r="AC101" t="str">
        <f t="shared" si="16"/>
        <v>Non-Competitive</v>
      </c>
      <c r="AD101" t="str">
        <f t="shared" si="17"/>
        <v>Non-Competitive</v>
      </c>
      <c r="AE101" t="str">
        <f t="shared" si="18"/>
        <v>Non-Competitive</v>
      </c>
      <c r="AF101" t="str">
        <f t="shared" si="19"/>
        <v>Non-Competitive</v>
      </c>
    </row>
    <row r="102" spans="1:32" ht="13.5">
      <c r="A102" t="str">
        <f t="shared" si="14"/>
        <v>DJEWSNG5 KDLKG_75_A FROM_TO</v>
      </c>
      <c r="B102" t="s">
        <v>106</v>
      </c>
      <c r="C102" t="s">
        <v>89</v>
      </c>
      <c r="D102">
        <v>1677</v>
      </c>
      <c r="E102">
        <v>2</v>
      </c>
      <c r="F102">
        <v>2</v>
      </c>
      <c r="G102" t="s">
        <v>90</v>
      </c>
      <c r="H102" t="s">
        <v>91</v>
      </c>
      <c r="I102" t="s">
        <v>23</v>
      </c>
      <c r="J102">
        <v>73521.13</v>
      </c>
      <c r="K102">
        <v>-0.15818</v>
      </c>
      <c r="L102">
        <v>0.134758</v>
      </c>
      <c r="M102">
        <v>-0.58094</v>
      </c>
      <c r="N102">
        <v>0.140362</v>
      </c>
      <c r="O102" s="7">
        <v>444.125</v>
      </c>
      <c r="P102" s="7">
        <v>447.659</v>
      </c>
      <c r="Q102" s="7">
        <v>3741.83</v>
      </c>
      <c r="R102" s="7">
        <v>2473.393</v>
      </c>
      <c r="S102" s="7">
        <v>1821.158</v>
      </c>
      <c r="T102" t="s">
        <v>24</v>
      </c>
      <c r="U102" t="b">
        <f t="shared" si="11"/>
        <v>0</v>
      </c>
      <c r="V102" t="b">
        <f t="shared" si="11"/>
        <v>0</v>
      </c>
      <c r="W102" t="b">
        <f t="shared" si="11"/>
        <v>1</v>
      </c>
      <c r="X102" t="b">
        <f t="shared" si="11"/>
        <v>1</v>
      </c>
      <c r="Y102" t="b">
        <f t="shared" si="11"/>
        <v>1</v>
      </c>
      <c r="Z102" t="b">
        <f t="shared" si="12"/>
        <v>1</v>
      </c>
      <c r="AA102" t="b">
        <f t="shared" si="13"/>
        <v>1</v>
      </c>
      <c r="AB102" t="str">
        <f t="shared" si="15"/>
        <v>Non-Competitive</v>
      </c>
      <c r="AC102" t="str">
        <f t="shared" si="16"/>
        <v>Non-Competitive</v>
      </c>
      <c r="AD102" t="str">
        <f t="shared" si="17"/>
        <v>Competitive</v>
      </c>
      <c r="AE102" t="str">
        <f t="shared" si="18"/>
        <v>Competitive</v>
      </c>
      <c r="AF102" t="str">
        <f t="shared" si="19"/>
        <v>Competitive</v>
      </c>
    </row>
    <row r="103" spans="1:32" ht="13.5">
      <c r="A103" t="str">
        <f t="shared" si="14"/>
        <v>DJEWSNG5 KDLKG_75_A TO_FROM</v>
      </c>
      <c r="B103" t="s">
        <v>106</v>
      </c>
      <c r="C103" t="s">
        <v>89</v>
      </c>
      <c r="D103">
        <v>1677</v>
      </c>
      <c r="E103">
        <v>2</v>
      </c>
      <c r="F103">
        <v>2</v>
      </c>
      <c r="G103" t="s">
        <v>90</v>
      </c>
      <c r="H103" t="s">
        <v>91</v>
      </c>
      <c r="I103" t="s">
        <v>25</v>
      </c>
      <c r="J103">
        <v>73521.13</v>
      </c>
      <c r="K103">
        <v>-0.13476</v>
      </c>
      <c r="L103">
        <v>0.158179</v>
      </c>
      <c r="M103">
        <v>-0.14036</v>
      </c>
      <c r="N103">
        <v>0.580937</v>
      </c>
      <c r="O103" s="7">
        <v>2022.874</v>
      </c>
      <c r="P103" s="7">
        <v>776.4956</v>
      </c>
      <c r="Q103" s="7">
        <v>0</v>
      </c>
      <c r="R103" s="7">
        <v>1533.811</v>
      </c>
      <c r="S103" s="7">
        <v>2511.416</v>
      </c>
      <c r="T103" t="s">
        <v>44</v>
      </c>
      <c r="U103" t="b">
        <f t="shared" si="11"/>
        <v>0</v>
      </c>
      <c r="V103" t="b">
        <f t="shared" si="11"/>
        <v>0</v>
      </c>
      <c r="W103" t="b">
        <f t="shared" si="11"/>
        <v>0</v>
      </c>
      <c r="X103" t="b">
        <f t="shared" si="11"/>
        <v>0</v>
      </c>
      <c r="Y103" t="b">
        <f t="shared" si="11"/>
        <v>1</v>
      </c>
      <c r="Z103" t="b">
        <f t="shared" si="12"/>
        <v>1</v>
      </c>
      <c r="AA103" t="b">
        <f t="shared" si="13"/>
        <v>1</v>
      </c>
      <c r="AB103" t="str">
        <f t="shared" si="15"/>
        <v>Non-Competitive</v>
      </c>
      <c r="AC103" t="str">
        <f t="shared" si="16"/>
        <v>Non-Competitive</v>
      </c>
      <c r="AD103" t="str">
        <f t="shared" si="17"/>
        <v>Non-Competitive</v>
      </c>
      <c r="AE103" t="str">
        <f t="shared" si="18"/>
        <v>Non-Competitive</v>
      </c>
      <c r="AF103" t="str">
        <f t="shared" si="19"/>
        <v>Competitive</v>
      </c>
    </row>
    <row r="104" spans="1:32" ht="13.5">
      <c r="A104" t="str">
        <f t="shared" si="14"/>
        <v>DJEWSNG5 KDLRNS75_A FROM_TO</v>
      </c>
      <c r="B104" t="s">
        <v>106</v>
      </c>
      <c r="C104" t="s">
        <v>92</v>
      </c>
      <c r="D104">
        <v>1677</v>
      </c>
      <c r="E104">
        <v>2</v>
      </c>
      <c r="F104">
        <v>2</v>
      </c>
      <c r="G104" t="s">
        <v>93</v>
      </c>
      <c r="H104" t="s">
        <v>91</v>
      </c>
      <c r="I104" t="s">
        <v>23</v>
      </c>
      <c r="J104">
        <v>73521.13</v>
      </c>
      <c r="K104">
        <v>-0.13397</v>
      </c>
      <c r="L104">
        <v>0.158966</v>
      </c>
      <c r="M104">
        <v>-0.41828</v>
      </c>
      <c r="N104">
        <v>0.158966</v>
      </c>
      <c r="O104" s="7">
        <v>2080.816</v>
      </c>
      <c r="P104" s="7">
        <v>834.2856</v>
      </c>
      <c r="Q104" s="7">
        <v>0</v>
      </c>
      <c r="R104" s="7">
        <v>1528.498</v>
      </c>
      <c r="S104" s="7">
        <v>2511.263</v>
      </c>
      <c r="T104" t="s">
        <v>44</v>
      </c>
      <c r="U104" t="b">
        <f t="shared" si="11"/>
        <v>0</v>
      </c>
      <c r="V104" t="b">
        <f t="shared" si="11"/>
        <v>0</v>
      </c>
      <c r="W104" t="b">
        <f t="shared" si="11"/>
        <v>0</v>
      </c>
      <c r="X104" t="b">
        <f t="shared" si="11"/>
        <v>0</v>
      </c>
      <c r="Y104" t="b">
        <f t="shared" si="11"/>
        <v>1</v>
      </c>
      <c r="Z104" t="b">
        <f t="shared" si="12"/>
        <v>1</v>
      </c>
      <c r="AA104" t="b">
        <f t="shared" si="13"/>
        <v>1</v>
      </c>
      <c r="AB104" t="str">
        <f t="shared" si="15"/>
        <v>Non-Competitive</v>
      </c>
      <c r="AC104" t="str">
        <f t="shared" si="16"/>
        <v>Non-Competitive</v>
      </c>
      <c r="AD104" t="str">
        <f t="shared" si="17"/>
        <v>Non-Competitive</v>
      </c>
      <c r="AE104" t="str">
        <f t="shared" si="18"/>
        <v>Non-Competitive</v>
      </c>
      <c r="AF104" t="str">
        <f t="shared" si="19"/>
        <v>Competitive</v>
      </c>
    </row>
    <row r="105" spans="1:32" ht="13.5">
      <c r="A105" t="str">
        <f t="shared" si="14"/>
        <v>DJEWSNG5 KDLRNS75_A TO_FROM</v>
      </c>
      <c r="B105" t="s">
        <v>106</v>
      </c>
      <c r="C105" t="s">
        <v>92</v>
      </c>
      <c r="D105">
        <v>1677</v>
      </c>
      <c r="E105">
        <v>2</v>
      </c>
      <c r="F105">
        <v>2</v>
      </c>
      <c r="G105" t="s">
        <v>93</v>
      </c>
      <c r="H105" t="s">
        <v>91</v>
      </c>
      <c r="I105" t="s">
        <v>25</v>
      </c>
      <c r="J105">
        <v>73521.13</v>
      </c>
      <c r="K105">
        <v>-0.15897</v>
      </c>
      <c r="L105">
        <v>0.133971</v>
      </c>
      <c r="M105">
        <v>-0.15897</v>
      </c>
      <c r="N105">
        <v>0.418276</v>
      </c>
      <c r="O105" s="7">
        <v>386.2571</v>
      </c>
      <c r="P105" s="7">
        <v>392.8102</v>
      </c>
      <c r="Q105" s="7">
        <v>3741.83</v>
      </c>
      <c r="R105" s="7">
        <v>2474.134</v>
      </c>
      <c r="S105" s="7">
        <v>1816.952</v>
      </c>
      <c r="T105" t="s">
        <v>24</v>
      </c>
      <c r="U105" t="b">
        <f t="shared" si="11"/>
        <v>0</v>
      </c>
      <c r="V105" t="b">
        <f t="shared" si="11"/>
        <v>0</v>
      </c>
      <c r="W105" t="b">
        <f t="shared" si="11"/>
        <v>1</v>
      </c>
      <c r="X105" t="b">
        <f t="shared" si="11"/>
        <v>1</v>
      </c>
      <c r="Y105" t="b">
        <f t="shared" si="11"/>
        <v>1</v>
      </c>
      <c r="Z105" t="b">
        <f t="shared" si="12"/>
        <v>1</v>
      </c>
      <c r="AA105" t="b">
        <f t="shared" si="13"/>
        <v>1</v>
      </c>
      <c r="AB105" t="str">
        <f t="shared" si="15"/>
        <v>Non-Competitive</v>
      </c>
      <c r="AC105" t="str">
        <f t="shared" si="16"/>
        <v>Non-Competitive</v>
      </c>
      <c r="AD105" t="str">
        <f t="shared" si="17"/>
        <v>Competitive</v>
      </c>
      <c r="AE105" t="str">
        <f t="shared" si="18"/>
        <v>Competitive</v>
      </c>
      <c r="AF105" t="str">
        <f t="shared" si="19"/>
        <v>Competitive</v>
      </c>
    </row>
    <row r="106" spans="1:32" ht="13.5">
      <c r="A106" t="str">
        <f t="shared" si="14"/>
        <v>DJEWSNG5 KDLRTW74_A FROM_TO</v>
      </c>
      <c r="B106" t="s">
        <v>106</v>
      </c>
      <c r="C106" t="s">
        <v>94</v>
      </c>
      <c r="D106">
        <v>2170</v>
      </c>
      <c r="E106">
        <v>2</v>
      </c>
      <c r="F106">
        <v>2</v>
      </c>
      <c r="G106" t="s">
        <v>95</v>
      </c>
      <c r="H106" t="s">
        <v>96</v>
      </c>
      <c r="I106" t="s">
        <v>23</v>
      </c>
      <c r="J106">
        <v>73521.13</v>
      </c>
      <c r="K106">
        <v>-0.1299</v>
      </c>
      <c r="L106">
        <v>0.061223</v>
      </c>
      <c r="M106">
        <v>-0.41778</v>
      </c>
      <c r="N106">
        <v>0.531069</v>
      </c>
      <c r="O106" s="7">
        <v>1360.896</v>
      </c>
      <c r="P106" s="7">
        <v>387.9212</v>
      </c>
      <c r="Q106" s="7">
        <v>0</v>
      </c>
      <c r="R106" s="7">
        <v>1468.238</v>
      </c>
      <c r="S106" s="7">
        <v>2485.533</v>
      </c>
      <c r="T106" t="s">
        <v>24</v>
      </c>
      <c r="U106" t="b">
        <f t="shared" si="11"/>
        <v>0</v>
      </c>
      <c r="V106" t="b">
        <f t="shared" si="11"/>
        <v>0</v>
      </c>
      <c r="W106" t="b">
        <f t="shared" si="11"/>
        <v>0</v>
      </c>
      <c r="X106" t="b">
        <f t="shared" si="11"/>
        <v>1</v>
      </c>
      <c r="Y106" t="b">
        <f t="shared" si="11"/>
        <v>1</v>
      </c>
      <c r="Z106" t="b">
        <f t="shared" si="12"/>
        <v>1</v>
      </c>
      <c r="AA106" t="b">
        <f t="shared" si="13"/>
        <v>1</v>
      </c>
      <c r="AB106" t="str">
        <f t="shared" si="15"/>
        <v>Non-Competitive</v>
      </c>
      <c r="AC106" t="str">
        <f t="shared" si="16"/>
        <v>Non-Competitive</v>
      </c>
      <c r="AD106" t="str">
        <f t="shared" si="17"/>
        <v>Non-Competitive</v>
      </c>
      <c r="AE106" t="str">
        <f t="shared" si="18"/>
        <v>Competitive</v>
      </c>
      <c r="AF106" t="str">
        <f t="shared" si="19"/>
        <v>Competitive</v>
      </c>
    </row>
    <row r="107" spans="1:32" ht="13.5">
      <c r="A107" t="str">
        <f t="shared" si="14"/>
        <v>DJEWSNG5 KDLRTW74_A TO_FROM</v>
      </c>
      <c r="B107" t="s">
        <v>106</v>
      </c>
      <c r="C107" t="s">
        <v>94</v>
      </c>
      <c r="D107">
        <v>2170</v>
      </c>
      <c r="E107">
        <v>2</v>
      </c>
      <c r="F107">
        <v>2</v>
      </c>
      <c r="G107" t="s">
        <v>95</v>
      </c>
      <c r="H107" t="s">
        <v>96</v>
      </c>
      <c r="I107" t="s">
        <v>25</v>
      </c>
      <c r="J107">
        <v>73521.13</v>
      </c>
      <c r="K107">
        <v>-0.06122</v>
      </c>
      <c r="L107">
        <v>0.129899</v>
      </c>
      <c r="M107">
        <v>-0.53107</v>
      </c>
      <c r="N107">
        <v>0.417778</v>
      </c>
      <c r="O107" s="7">
        <v>560.7298</v>
      </c>
      <c r="P107" s="7">
        <v>624.4373</v>
      </c>
      <c r="Q107" s="7">
        <v>3741.83</v>
      </c>
      <c r="R107" s="7">
        <v>2456.883</v>
      </c>
      <c r="S107" s="7">
        <v>1777.713</v>
      </c>
      <c r="T107" t="s">
        <v>24</v>
      </c>
      <c r="U107" t="b">
        <f t="shared" si="11"/>
        <v>0</v>
      </c>
      <c r="V107" t="b">
        <f t="shared" si="11"/>
        <v>0</v>
      </c>
      <c r="W107" t="b">
        <f t="shared" si="11"/>
        <v>1</v>
      </c>
      <c r="X107" t="b">
        <f t="shared" si="11"/>
        <v>1</v>
      </c>
      <c r="Y107" t="b">
        <f t="shared" si="11"/>
        <v>1</v>
      </c>
      <c r="Z107" t="b">
        <f t="shared" si="12"/>
        <v>1</v>
      </c>
      <c r="AA107" t="b">
        <f t="shared" si="13"/>
        <v>1</v>
      </c>
      <c r="AB107" t="str">
        <f t="shared" si="15"/>
        <v>Non-Competitive</v>
      </c>
      <c r="AC107" t="str">
        <f t="shared" si="16"/>
        <v>Non-Competitive</v>
      </c>
      <c r="AD107" t="str">
        <f t="shared" si="17"/>
        <v>Competitive</v>
      </c>
      <c r="AE107" t="str">
        <f t="shared" si="18"/>
        <v>Competitive</v>
      </c>
      <c r="AF107" t="str">
        <f t="shared" si="19"/>
        <v>Competitive</v>
      </c>
    </row>
    <row r="108" spans="1:32" ht="13.5">
      <c r="A108" t="str">
        <f t="shared" si="14"/>
        <v>DJEWSNG5 KDLTB_74_A FROM_TO</v>
      </c>
      <c r="B108" t="s">
        <v>106</v>
      </c>
      <c r="C108" t="s">
        <v>97</v>
      </c>
      <c r="D108">
        <v>1677</v>
      </c>
      <c r="E108">
        <v>2</v>
      </c>
      <c r="F108">
        <v>2</v>
      </c>
      <c r="G108" t="s">
        <v>95</v>
      </c>
      <c r="H108" t="s">
        <v>98</v>
      </c>
      <c r="I108" t="s">
        <v>23</v>
      </c>
      <c r="J108">
        <v>73521.13</v>
      </c>
      <c r="K108">
        <v>-0.06229</v>
      </c>
      <c r="L108">
        <v>0.128835</v>
      </c>
      <c r="M108">
        <v>-0.38794</v>
      </c>
      <c r="N108">
        <v>0.467867</v>
      </c>
      <c r="O108" s="7">
        <v>482.3442</v>
      </c>
      <c r="P108" s="7">
        <v>550.1414</v>
      </c>
      <c r="Q108" s="7">
        <v>3741.83</v>
      </c>
      <c r="R108" s="7">
        <v>2457.459</v>
      </c>
      <c r="S108" s="7">
        <v>1781.763</v>
      </c>
      <c r="T108" t="s">
        <v>24</v>
      </c>
      <c r="U108" t="b">
        <f t="shared" si="11"/>
        <v>0</v>
      </c>
      <c r="V108" t="b">
        <f t="shared" si="11"/>
        <v>0</v>
      </c>
      <c r="W108" t="b">
        <f t="shared" si="11"/>
        <v>1</v>
      </c>
      <c r="X108" t="b">
        <f t="shared" si="11"/>
        <v>1</v>
      </c>
      <c r="Y108" t="b">
        <f t="shared" si="11"/>
        <v>1</v>
      </c>
      <c r="Z108" t="b">
        <f t="shared" si="12"/>
        <v>1</v>
      </c>
      <c r="AA108" t="b">
        <f t="shared" si="13"/>
        <v>1</v>
      </c>
      <c r="AB108" t="str">
        <f t="shared" si="15"/>
        <v>Non-Competitive</v>
      </c>
      <c r="AC108" t="str">
        <f t="shared" si="16"/>
        <v>Non-Competitive</v>
      </c>
      <c r="AD108" t="str">
        <f t="shared" si="17"/>
        <v>Competitive</v>
      </c>
      <c r="AE108" t="str">
        <f t="shared" si="18"/>
        <v>Competitive</v>
      </c>
      <c r="AF108" t="str">
        <f t="shared" si="19"/>
        <v>Competitive</v>
      </c>
    </row>
    <row r="109" spans="1:32" ht="13.5">
      <c r="A109" t="str">
        <f t="shared" si="14"/>
        <v>DJEWSNG5 KDLTB_74_A TO_FROM</v>
      </c>
      <c r="B109" t="s">
        <v>106</v>
      </c>
      <c r="C109" t="s">
        <v>97</v>
      </c>
      <c r="D109">
        <v>1677</v>
      </c>
      <c r="E109">
        <v>2</v>
      </c>
      <c r="F109">
        <v>2</v>
      </c>
      <c r="G109" t="s">
        <v>95</v>
      </c>
      <c r="H109" t="s">
        <v>98</v>
      </c>
      <c r="I109" t="s">
        <v>25</v>
      </c>
      <c r="J109">
        <v>73521.13</v>
      </c>
      <c r="K109">
        <v>-0.12883</v>
      </c>
      <c r="L109">
        <v>0.062287</v>
      </c>
      <c r="M109">
        <v>-0.46787</v>
      </c>
      <c r="N109">
        <v>0.387939</v>
      </c>
      <c r="O109" s="7">
        <v>1439.229</v>
      </c>
      <c r="P109" s="7">
        <v>466.2012</v>
      </c>
      <c r="Q109" s="7">
        <v>0</v>
      </c>
      <c r="R109" s="7">
        <v>1468.781</v>
      </c>
      <c r="S109" s="7">
        <v>2484.751</v>
      </c>
      <c r="T109" t="s">
        <v>24</v>
      </c>
      <c r="U109" t="b">
        <f t="shared" si="11"/>
        <v>0</v>
      </c>
      <c r="V109" t="b">
        <f t="shared" si="11"/>
        <v>0</v>
      </c>
      <c r="W109" t="b">
        <f t="shared" si="11"/>
        <v>0</v>
      </c>
      <c r="X109" t="b">
        <f t="shared" si="11"/>
        <v>1</v>
      </c>
      <c r="Y109" t="b">
        <f t="shared" si="11"/>
        <v>1</v>
      </c>
      <c r="Z109" t="b">
        <f t="shared" si="12"/>
        <v>1</v>
      </c>
      <c r="AA109" t="b">
        <f t="shared" si="13"/>
        <v>1</v>
      </c>
      <c r="AB109" t="str">
        <f t="shared" si="15"/>
        <v>Non-Competitive</v>
      </c>
      <c r="AC109" t="str">
        <f t="shared" si="16"/>
        <v>Non-Competitive</v>
      </c>
      <c r="AD109" t="str">
        <f t="shared" si="17"/>
        <v>Non-Competitive</v>
      </c>
      <c r="AE109" t="str">
        <f t="shared" si="18"/>
        <v>Competitive</v>
      </c>
      <c r="AF109" t="str">
        <f t="shared" si="19"/>
        <v>Competitive</v>
      </c>
    </row>
    <row r="110" spans="1:32" ht="13.5">
      <c r="A110" t="str">
        <f t="shared" si="14"/>
        <v>DJEWSNG5 KG_RTW74_A FROM_TO</v>
      </c>
      <c r="B110" t="s">
        <v>106</v>
      </c>
      <c r="C110" t="s">
        <v>99</v>
      </c>
      <c r="D110">
        <v>1710</v>
      </c>
      <c r="E110">
        <v>2</v>
      </c>
      <c r="F110">
        <v>2</v>
      </c>
      <c r="G110" t="s">
        <v>90</v>
      </c>
      <c r="H110" t="s">
        <v>96</v>
      </c>
      <c r="I110" t="s">
        <v>23</v>
      </c>
      <c r="J110">
        <v>73521.13</v>
      </c>
      <c r="K110">
        <v>-0.05093</v>
      </c>
      <c r="L110">
        <v>0.150412</v>
      </c>
      <c r="M110">
        <v>-0.46878</v>
      </c>
      <c r="N110">
        <v>0.160405</v>
      </c>
      <c r="O110" s="7">
        <v>818.3267</v>
      </c>
      <c r="P110" s="7">
        <v>875.3128</v>
      </c>
      <c r="Q110" s="7">
        <v>3741.83</v>
      </c>
      <c r="R110" s="7">
        <v>2445.647</v>
      </c>
      <c r="S110" s="7">
        <v>1788.975</v>
      </c>
      <c r="T110" t="s">
        <v>24</v>
      </c>
      <c r="U110" t="b">
        <f t="shared" si="11"/>
        <v>0</v>
      </c>
      <c r="V110" t="b">
        <f t="shared" si="11"/>
        <v>0</v>
      </c>
      <c r="W110" t="b">
        <f t="shared" si="11"/>
        <v>1</v>
      </c>
      <c r="X110" t="b">
        <f t="shared" si="11"/>
        <v>1</v>
      </c>
      <c r="Y110" t="b">
        <f t="shared" si="11"/>
        <v>1</v>
      </c>
      <c r="Z110" t="b">
        <f t="shared" si="12"/>
        <v>1</v>
      </c>
      <c r="AA110" t="b">
        <f t="shared" si="13"/>
        <v>1</v>
      </c>
      <c r="AB110" t="str">
        <f t="shared" si="15"/>
        <v>Non-Competitive</v>
      </c>
      <c r="AC110" t="str">
        <f t="shared" si="16"/>
        <v>Non-Competitive</v>
      </c>
      <c r="AD110" t="str">
        <f t="shared" si="17"/>
        <v>Competitive</v>
      </c>
      <c r="AE110" t="str">
        <f t="shared" si="18"/>
        <v>Competitive</v>
      </c>
      <c r="AF110" t="str">
        <f t="shared" si="19"/>
        <v>Competitive</v>
      </c>
    </row>
    <row r="111" spans="1:32" ht="13.5">
      <c r="A111" t="str">
        <f t="shared" si="14"/>
        <v>DJEWSNG5 KG_RTW74_A TO_FROM</v>
      </c>
      <c r="B111" t="s">
        <v>106</v>
      </c>
      <c r="C111" t="s">
        <v>99</v>
      </c>
      <c r="D111">
        <v>1710</v>
      </c>
      <c r="E111">
        <v>2</v>
      </c>
      <c r="F111">
        <v>2</v>
      </c>
      <c r="G111" t="s">
        <v>90</v>
      </c>
      <c r="H111" t="s">
        <v>96</v>
      </c>
      <c r="I111" t="s">
        <v>25</v>
      </c>
      <c r="J111">
        <v>73521.13</v>
      </c>
      <c r="K111">
        <v>-0.15041</v>
      </c>
      <c r="L111">
        <v>0.050926</v>
      </c>
      <c r="M111">
        <v>-0.1604</v>
      </c>
      <c r="N111">
        <v>0.468777</v>
      </c>
      <c r="O111" s="7">
        <v>1072.069</v>
      </c>
      <c r="P111" s="7">
        <v>94.38723</v>
      </c>
      <c r="Q111" s="7">
        <v>0</v>
      </c>
      <c r="R111" s="7">
        <v>1476.394</v>
      </c>
      <c r="S111" s="7">
        <v>2471.544</v>
      </c>
      <c r="T111" t="s">
        <v>24</v>
      </c>
      <c r="U111" t="b">
        <f t="shared" si="11"/>
        <v>0</v>
      </c>
      <c r="V111" t="b">
        <f t="shared" si="11"/>
        <v>0</v>
      </c>
      <c r="W111" t="b">
        <f t="shared" si="11"/>
        <v>0</v>
      </c>
      <c r="X111" t="b">
        <f t="shared" si="11"/>
        <v>1</v>
      </c>
      <c r="Y111" t="b">
        <f t="shared" si="11"/>
        <v>1</v>
      </c>
      <c r="Z111" t="b">
        <f t="shared" si="12"/>
        <v>1</v>
      </c>
      <c r="AA111" t="b">
        <f t="shared" si="13"/>
        <v>1</v>
      </c>
      <c r="AB111" t="str">
        <f t="shared" si="15"/>
        <v>Non-Competitive</v>
      </c>
      <c r="AC111" t="str">
        <f t="shared" si="16"/>
        <v>Non-Competitive</v>
      </c>
      <c r="AD111" t="str">
        <f t="shared" si="17"/>
        <v>Non-Competitive</v>
      </c>
      <c r="AE111" t="str">
        <f t="shared" si="18"/>
        <v>Competitive</v>
      </c>
      <c r="AF111" t="str">
        <f t="shared" si="19"/>
        <v>Competitive</v>
      </c>
    </row>
    <row r="112" spans="1:32" ht="13.5">
      <c r="A112" t="str">
        <f t="shared" si="14"/>
        <v>DJEWSNG5 RNSSNG75_A FROM_TO</v>
      </c>
      <c r="B112" t="s">
        <v>106</v>
      </c>
      <c r="C112" t="s">
        <v>100</v>
      </c>
      <c r="D112">
        <v>2170</v>
      </c>
      <c r="E112">
        <v>2</v>
      </c>
      <c r="F112">
        <v>2</v>
      </c>
      <c r="G112" t="s">
        <v>93</v>
      </c>
      <c r="H112" t="s">
        <v>43</v>
      </c>
      <c r="I112" t="s">
        <v>23</v>
      </c>
      <c r="J112">
        <v>73521.13</v>
      </c>
      <c r="K112">
        <v>-0.09471</v>
      </c>
      <c r="L112">
        <v>0.841034</v>
      </c>
      <c r="M112">
        <v>-0.10167</v>
      </c>
      <c r="N112">
        <v>0.841034</v>
      </c>
      <c r="O112" s="7">
        <v>1219.929</v>
      </c>
      <c r="P112" s="7">
        <v>1325.81</v>
      </c>
      <c r="Q112" s="7">
        <v>3741.83</v>
      </c>
      <c r="R112" s="7">
        <v>6712.904</v>
      </c>
      <c r="S112" s="7">
        <v>1843.007</v>
      </c>
      <c r="T112" t="s">
        <v>24</v>
      </c>
      <c r="U112" t="b">
        <f t="shared" si="11"/>
        <v>0</v>
      </c>
      <c r="V112" t="b">
        <f t="shared" si="11"/>
        <v>0</v>
      </c>
      <c r="W112" t="b">
        <f t="shared" si="11"/>
        <v>1</v>
      </c>
      <c r="X112" t="b">
        <f t="shared" si="11"/>
        <v>1</v>
      </c>
      <c r="Y112" t="b">
        <f t="shared" si="11"/>
        <v>1</v>
      </c>
      <c r="Z112" t="b">
        <f t="shared" si="12"/>
        <v>1</v>
      </c>
      <c r="AA112" t="b">
        <f t="shared" si="13"/>
        <v>1</v>
      </c>
      <c r="AB112" t="str">
        <f t="shared" si="15"/>
        <v>Non-Competitive</v>
      </c>
      <c r="AC112" t="str">
        <f t="shared" si="16"/>
        <v>Non-Competitive</v>
      </c>
      <c r="AD112" t="str">
        <f t="shared" si="17"/>
        <v>Competitive</v>
      </c>
      <c r="AE112" t="str">
        <f t="shared" si="18"/>
        <v>Competitive</v>
      </c>
      <c r="AF112" t="str">
        <f t="shared" si="19"/>
        <v>Competitive</v>
      </c>
    </row>
    <row r="113" spans="1:32" ht="13.5">
      <c r="A113" t="str">
        <f t="shared" si="14"/>
        <v>DJEWSNG5 RNSSNG75_A TO_FROM</v>
      </c>
      <c r="B113" t="s">
        <v>106</v>
      </c>
      <c r="C113" t="s">
        <v>100</v>
      </c>
      <c r="D113">
        <v>2170</v>
      </c>
      <c r="E113">
        <v>2</v>
      </c>
      <c r="F113">
        <v>2</v>
      </c>
      <c r="G113" t="s">
        <v>93</v>
      </c>
      <c r="H113" t="s">
        <v>43</v>
      </c>
      <c r="I113" t="s">
        <v>25</v>
      </c>
      <c r="J113">
        <v>73521.13</v>
      </c>
      <c r="K113">
        <v>-0.84103</v>
      </c>
      <c r="L113">
        <v>0.094707</v>
      </c>
      <c r="M113">
        <v>-0.84103</v>
      </c>
      <c r="N113">
        <v>0.101671</v>
      </c>
      <c r="O113" s="7">
        <v>1868.733</v>
      </c>
      <c r="P113" s="7">
        <v>-243.344</v>
      </c>
      <c r="Q113" s="7">
        <v>0</v>
      </c>
      <c r="R113" s="7">
        <v>1517.134</v>
      </c>
      <c r="S113" s="7">
        <v>6732.059</v>
      </c>
      <c r="T113" t="s">
        <v>24</v>
      </c>
      <c r="U113" t="b">
        <f t="shared" si="11"/>
        <v>0</v>
      </c>
      <c r="V113" t="b">
        <f t="shared" si="11"/>
        <v>0</v>
      </c>
      <c r="W113" t="b">
        <f t="shared" si="11"/>
        <v>0</v>
      </c>
      <c r="X113" t="b">
        <f t="shared" si="11"/>
        <v>0</v>
      </c>
      <c r="Y113" t="b">
        <f t="shared" si="11"/>
        <v>0</v>
      </c>
      <c r="Z113" t="b">
        <f t="shared" si="12"/>
        <v>1</v>
      </c>
      <c r="AA113" t="b">
        <f t="shared" si="13"/>
        <v>1</v>
      </c>
      <c r="AB113" t="str">
        <f t="shared" si="15"/>
        <v>Non-Competitive</v>
      </c>
      <c r="AC113" t="str">
        <f t="shared" si="16"/>
        <v>Non-Competitive</v>
      </c>
      <c r="AD113" t="str">
        <f t="shared" si="17"/>
        <v>Non-Competitive</v>
      </c>
      <c r="AE113" t="str">
        <f t="shared" si="18"/>
        <v>Non-Competitive</v>
      </c>
      <c r="AF113" t="str">
        <f t="shared" si="19"/>
        <v>Non-Competitive</v>
      </c>
    </row>
    <row r="114" spans="1:32" ht="13.5">
      <c r="A114" t="str">
        <f t="shared" si="14"/>
        <v>DJEWSNG5 SNGTB_74_A FROM_TO</v>
      </c>
      <c r="B114" t="s">
        <v>106</v>
      </c>
      <c r="C114" t="s">
        <v>101</v>
      </c>
      <c r="D114">
        <v>1924</v>
      </c>
      <c r="E114">
        <v>2</v>
      </c>
      <c r="F114">
        <v>2</v>
      </c>
      <c r="G114" t="s">
        <v>43</v>
      </c>
      <c r="H114" t="s">
        <v>98</v>
      </c>
      <c r="I114" t="s">
        <v>23</v>
      </c>
      <c r="J114">
        <v>73521.13</v>
      </c>
      <c r="K114">
        <v>-0.11456</v>
      </c>
      <c r="L114">
        <v>0.118322</v>
      </c>
      <c r="M114">
        <v>-0.36257</v>
      </c>
      <c r="N114">
        <v>0.127259</v>
      </c>
      <c r="O114" s="7">
        <v>2471.966</v>
      </c>
      <c r="P114" s="7">
        <v>1235.201</v>
      </c>
      <c r="Q114" s="7">
        <v>0</v>
      </c>
      <c r="R114" s="7">
        <v>1451.449</v>
      </c>
      <c r="S114" s="7">
        <v>2564.6</v>
      </c>
      <c r="T114" t="s">
        <v>44</v>
      </c>
      <c r="U114" t="b">
        <f t="shared" si="11"/>
        <v>0</v>
      </c>
      <c r="V114" t="b">
        <f t="shared" si="11"/>
        <v>0</v>
      </c>
      <c r="W114" t="b">
        <f t="shared" si="11"/>
        <v>0</v>
      </c>
      <c r="X114" t="b">
        <f t="shared" si="11"/>
        <v>0</v>
      </c>
      <c r="Y114" t="b">
        <f t="shared" si="11"/>
        <v>1</v>
      </c>
      <c r="Z114" t="b">
        <f t="shared" si="12"/>
        <v>1</v>
      </c>
      <c r="AA114" t="b">
        <f t="shared" si="13"/>
        <v>1</v>
      </c>
      <c r="AB114" t="str">
        <f t="shared" si="15"/>
        <v>Non-Competitive</v>
      </c>
      <c r="AC114" t="str">
        <f t="shared" si="16"/>
        <v>Non-Competitive</v>
      </c>
      <c r="AD114" t="str">
        <f t="shared" si="17"/>
        <v>Non-Competitive</v>
      </c>
      <c r="AE114" t="str">
        <f t="shared" si="18"/>
        <v>Non-Competitive</v>
      </c>
      <c r="AF114" t="str">
        <f t="shared" si="19"/>
        <v>Competitive</v>
      </c>
    </row>
    <row r="115" spans="1:32" ht="13.5">
      <c r="A115" t="str">
        <f t="shared" si="14"/>
        <v>DJEWSNG5 SNGTB_74_A TO_FROM</v>
      </c>
      <c r="B115" t="s">
        <v>106</v>
      </c>
      <c r="C115" t="s">
        <v>101</v>
      </c>
      <c r="D115">
        <v>1924</v>
      </c>
      <c r="E115">
        <v>2</v>
      </c>
      <c r="F115">
        <v>2</v>
      </c>
      <c r="G115" t="s">
        <v>43</v>
      </c>
      <c r="H115" t="s">
        <v>98</v>
      </c>
      <c r="I115" t="s">
        <v>25</v>
      </c>
      <c r="J115">
        <v>73521.13</v>
      </c>
      <c r="K115">
        <v>-0.11832</v>
      </c>
      <c r="L115">
        <v>0.114557</v>
      </c>
      <c r="M115">
        <v>-0.12726</v>
      </c>
      <c r="N115">
        <v>0.362566</v>
      </c>
      <c r="O115" s="7">
        <v>116.2748</v>
      </c>
      <c r="P115" s="7">
        <v>198.4517</v>
      </c>
      <c r="Q115" s="7">
        <v>3741.83</v>
      </c>
      <c r="R115" s="7">
        <v>2517.811</v>
      </c>
      <c r="S115" s="7">
        <v>1739.605</v>
      </c>
      <c r="T115" t="s">
        <v>24</v>
      </c>
      <c r="U115" t="b">
        <f t="shared" si="11"/>
        <v>0</v>
      </c>
      <c r="V115" t="b">
        <f t="shared" si="11"/>
        <v>0</v>
      </c>
      <c r="W115" t="b">
        <f t="shared" si="11"/>
        <v>1</v>
      </c>
      <c r="X115" t="b">
        <f t="shared" si="11"/>
        <v>1</v>
      </c>
      <c r="Y115" t="b">
        <f t="shared" si="11"/>
        <v>1</v>
      </c>
      <c r="Z115" t="b">
        <f t="shared" si="12"/>
        <v>1</v>
      </c>
      <c r="AA115" t="b">
        <f t="shared" si="13"/>
        <v>1</v>
      </c>
      <c r="AB115" t="str">
        <f t="shared" si="15"/>
        <v>Non-Competitive</v>
      </c>
      <c r="AC115" t="str">
        <f t="shared" si="16"/>
        <v>Non-Competitive</v>
      </c>
      <c r="AD115" t="str">
        <f t="shared" si="17"/>
        <v>Competitive</v>
      </c>
      <c r="AE115" t="str">
        <f t="shared" si="18"/>
        <v>Competitive</v>
      </c>
      <c r="AF115" t="str">
        <f t="shared" si="19"/>
        <v>Competitive</v>
      </c>
    </row>
    <row r="116" spans="1:32" ht="13.5">
      <c r="A116" t="str">
        <f t="shared" si="14"/>
        <v>DJEWSNG5 SNGXGC75_1 FROM_TO</v>
      </c>
      <c r="B116" t="s">
        <v>106</v>
      </c>
      <c r="C116" t="s">
        <v>102</v>
      </c>
      <c r="D116">
        <v>1631</v>
      </c>
      <c r="E116">
        <v>2</v>
      </c>
      <c r="F116">
        <v>2</v>
      </c>
      <c r="G116" t="s">
        <v>103</v>
      </c>
      <c r="H116" t="s">
        <v>43</v>
      </c>
      <c r="I116" t="s">
        <v>23</v>
      </c>
      <c r="J116">
        <v>73521.13</v>
      </c>
      <c r="K116">
        <v>-0.23685</v>
      </c>
      <c r="L116">
        <v>0.240053</v>
      </c>
      <c r="M116">
        <v>-0.24137</v>
      </c>
      <c r="N116">
        <v>0.240053</v>
      </c>
      <c r="O116" s="7">
        <v>4115.885</v>
      </c>
      <c r="P116" s="7">
        <v>1897.288</v>
      </c>
      <c r="Q116" s="7">
        <v>0</v>
      </c>
      <c r="R116" s="7">
        <v>1510.121</v>
      </c>
      <c r="S116" s="7">
        <v>2410.153</v>
      </c>
      <c r="T116" t="s">
        <v>24</v>
      </c>
      <c r="U116" t="b">
        <f t="shared" si="11"/>
        <v>0</v>
      </c>
      <c r="V116" t="b">
        <f t="shared" si="11"/>
        <v>0</v>
      </c>
      <c r="W116" t="b">
        <f t="shared" si="11"/>
        <v>0</v>
      </c>
      <c r="X116" t="b">
        <f t="shared" si="11"/>
        <v>1</v>
      </c>
      <c r="Y116" t="b">
        <f t="shared" si="11"/>
        <v>1</v>
      </c>
      <c r="Z116" t="b">
        <f t="shared" si="12"/>
        <v>0</v>
      </c>
      <c r="AA116" t="b">
        <f t="shared" si="13"/>
        <v>1</v>
      </c>
      <c r="AB116" t="str">
        <f t="shared" si="15"/>
        <v>Non-Competitive</v>
      </c>
      <c r="AC116" t="str">
        <f t="shared" si="16"/>
        <v>Non-Competitive</v>
      </c>
      <c r="AD116" t="str">
        <f t="shared" si="17"/>
        <v>Non-Competitive</v>
      </c>
      <c r="AE116" t="str">
        <f t="shared" si="18"/>
        <v>Non-Competitive</v>
      </c>
      <c r="AF116" t="str">
        <f t="shared" si="19"/>
        <v>Non-Competitive</v>
      </c>
    </row>
    <row r="117" spans="1:32" ht="13.5">
      <c r="A117" t="str">
        <f t="shared" si="14"/>
        <v>DJEWSNG5 SNGXGC75_1 TO_FROM</v>
      </c>
      <c r="B117" t="s">
        <v>106</v>
      </c>
      <c r="C117" t="s">
        <v>102</v>
      </c>
      <c r="D117">
        <v>1631</v>
      </c>
      <c r="E117">
        <v>2</v>
      </c>
      <c r="F117">
        <v>2</v>
      </c>
      <c r="G117" t="s">
        <v>103</v>
      </c>
      <c r="H117" t="s">
        <v>43</v>
      </c>
      <c r="I117" t="s">
        <v>25</v>
      </c>
      <c r="J117">
        <v>73521.13</v>
      </c>
      <c r="K117">
        <v>-0.24005</v>
      </c>
      <c r="L117">
        <v>0.236846</v>
      </c>
      <c r="M117">
        <v>-0.24005</v>
      </c>
      <c r="N117">
        <v>0.241371</v>
      </c>
      <c r="O117" s="7">
        <v>880.9814</v>
      </c>
      <c r="P117" s="7">
        <v>1115.318</v>
      </c>
      <c r="Q117" s="7">
        <v>3741.83</v>
      </c>
      <c r="R117" s="7">
        <v>2325.789</v>
      </c>
      <c r="S117" s="7">
        <v>1821.001</v>
      </c>
      <c r="T117" t="s">
        <v>24</v>
      </c>
      <c r="U117" t="b">
        <f t="shared" si="11"/>
        <v>0</v>
      </c>
      <c r="V117" t="b">
        <f t="shared" si="11"/>
        <v>0</v>
      </c>
      <c r="W117" t="b">
        <f t="shared" si="11"/>
        <v>1</v>
      </c>
      <c r="X117" t="b">
        <f t="shared" si="11"/>
        <v>1</v>
      </c>
      <c r="Y117" t="b">
        <f t="shared" si="11"/>
        <v>1</v>
      </c>
      <c r="Z117" t="b">
        <f t="shared" si="12"/>
        <v>1</v>
      </c>
      <c r="AA117" t="b">
        <f t="shared" si="13"/>
        <v>1</v>
      </c>
      <c r="AB117" t="str">
        <f t="shared" si="15"/>
        <v>Non-Competitive</v>
      </c>
      <c r="AC117" t="str">
        <f t="shared" si="16"/>
        <v>Non-Competitive</v>
      </c>
      <c r="AD117" t="str">
        <f t="shared" si="17"/>
        <v>Competitive</v>
      </c>
      <c r="AE117" t="str">
        <f t="shared" si="18"/>
        <v>Competitive</v>
      </c>
      <c r="AF117" t="str">
        <f t="shared" si="19"/>
        <v>Competitive</v>
      </c>
    </row>
    <row r="118" spans="1:32" ht="13.5">
      <c r="A118" t="str">
        <f t="shared" si="14"/>
        <v>DJEWSNG5 SNGXGC99_1 FROM_TO</v>
      </c>
      <c r="B118" t="s">
        <v>106</v>
      </c>
      <c r="C118" t="s">
        <v>104</v>
      </c>
      <c r="D118">
        <v>1631</v>
      </c>
      <c r="E118">
        <v>2</v>
      </c>
      <c r="F118">
        <v>2</v>
      </c>
      <c r="G118" t="s">
        <v>103</v>
      </c>
      <c r="H118" t="s">
        <v>43</v>
      </c>
      <c r="I118" t="s">
        <v>23</v>
      </c>
      <c r="J118">
        <v>73521.13</v>
      </c>
      <c r="K118">
        <v>-0.23685</v>
      </c>
      <c r="L118">
        <v>0.240053</v>
      </c>
      <c r="M118">
        <v>-0.24137</v>
      </c>
      <c r="N118">
        <v>0.240053</v>
      </c>
      <c r="O118" s="7">
        <v>4115.885</v>
      </c>
      <c r="P118" s="7">
        <v>1897.288</v>
      </c>
      <c r="Q118" s="7">
        <v>0</v>
      </c>
      <c r="R118" s="7">
        <v>1510.121</v>
      </c>
      <c r="S118" s="7">
        <v>2410.153</v>
      </c>
      <c r="T118" t="s">
        <v>24</v>
      </c>
      <c r="U118" t="b">
        <f t="shared" si="11"/>
        <v>0</v>
      </c>
      <c r="V118" t="b">
        <f t="shared" si="11"/>
        <v>0</v>
      </c>
      <c r="W118" t="b">
        <f t="shared" si="11"/>
        <v>0</v>
      </c>
      <c r="X118" t="b">
        <f t="shared" si="11"/>
        <v>1</v>
      </c>
      <c r="Y118" t="b">
        <f t="shared" si="11"/>
        <v>1</v>
      </c>
      <c r="Z118" t="b">
        <f t="shared" si="12"/>
        <v>0</v>
      </c>
      <c r="AA118" t="b">
        <f t="shared" si="13"/>
        <v>1</v>
      </c>
      <c r="AB118" t="str">
        <f t="shared" si="15"/>
        <v>Non-Competitive</v>
      </c>
      <c r="AC118" t="str">
        <f t="shared" si="16"/>
        <v>Non-Competitive</v>
      </c>
      <c r="AD118" t="str">
        <f t="shared" si="17"/>
        <v>Non-Competitive</v>
      </c>
      <c r="AE118" t="str">
        <f t="shared" si="18"/>
        <v>Non-Competitive</v>
      </c>
      <c r="AF118" t="str">
        <f t="shared" si="19"/>
        <v>Non-Competitive</v>
      </c>
    </row>
    <row r="119" spans="1:32" ht="13.5">
      <c r="A119" t="str">
        <f t="shared" si="14"/>
        <v>DJEWSNG5 SNGXGC99_1 TO_FROM</v>
      </c>
      <c r="B119" t="s">
        <v>106</v>
      </c>
      <c r="C119" t="s">
        <v>104</v>
      </c>
      <c r="D119">
        <v>1631</v>
      </c>
      <c r="E119">
        <v>2</v>
      </c>
      <c r="F119">
        <v>2</v>
      </c>
      <c r="G119" t="s">
        <v>103</v>
      </c>
      <c r="H119" t="s">
        <v>43</v>
      </c>
      <c r="I119" t="s">
        <v>25</v>
      </c>
      <c r="J119">
        <v>73521.13</v>
      </c>
      <c r="K119">
        <v>-0.24005</v>
      </c>
      <c r="L119">
        <v>0.236846</v>
      </c>
      <c r="M119">
        <v>-0.24005</v>
      </c>
      <c r="N119">
        <v>0.241371</v>
      </c>
      <c r="O119" s="7">
        <v>880.9814</v>
      </c>
      <c r="P119" s="7">
        <v>1115.318</v>
      </c>
      <c r="Q119" s="7">
        <v>3741.83</v>
      </c>
      <c r="R119" s="7">
        <v>2325.789</v>
      </c>
      <c r="S119" s="7">
        <v>1821.001</v>
      </c>
      <c r="T119" t="s">
        <v>24</v>
      </c>
      <c r="U119" t="b">
        <f aca="true" t="shared" si="20" ref="U119:Y169">($S119&lt;=U$2)</f>
        <v>0</v>
      </c>
      <c r="V119" t="b">
        <f t="shared" si="20"/>
        <v>0</v>
      </c>
      <c r="W119" t="b">
        <f t="shared" si="20"/>
        <v>1</v>
      </c>
      <c r="X119" t="b">
        <f t="shared" si="20"/>
        <v>1</v>
      </c>
      <c r="Y119" t="b">
        <f t="shared" si="20"/>
        <v>1</v>
      </c>
      <c r="Z119" t="b">
        <f t="shared" si="12"/>
        <v>1</v>
      </c>
      <c r="AA119" t="b">
        <f t="shared" si="13"/>
        <v>1</v>
      </c>
      <c r="AB119" t="str">
        <f t="shared" si="15"/>
        <v>Non-Competitive</v>
      </c>
      <c r="AC119" t="str">
        <f t="shared" si="16"/>
        <v>Non-Competitive</v>
      </c>
      <c r="AD119" t="str">
        <f t="shared" si="17"/>
        <v>Competitive</v>
      </c>
      <c r="AE119" t="str">
        <f t="shared" si="18"/>
        <v>Competitive</v>
      </c>
      <c r="AF119" t="str">
        <f t="shared" si="19"/>
        <v>Competitive</v>
      </c>
    </row>
    <row r="120" spans="1:32" ht="13.5">
      <c r="A120" t="str">
        <f t="shared" si="14"/>
        <v>DSNG_TB5 240__A FROM_TO</v>
      </c>
      <c r="B120" t="s">
        <v>107</v>
      </c>
      <c r="C120" t="s">
        <v>41</v>
      </c>
      <c r="D120">
        <v>1435</v>
      </c>
      <c r="E120">
        <v>2</v>
      </c>
      <c r="F120">
        <v>2</v>
      </c>
      <c r="G120" t="s">
        <v>42</v>
      </c>
      <c r="H120" t="s">
        <v>43</v>
      </c>
      <c r="I120" t="s">
        <v>23</v>
      </c>
      <c r="J120">
        <v>73521.13</v>
      </c>
      <c r="K120">
        <v>-0.12794</v>
      </c>
      <c r="L120">
        <v>0.094144</v>
      </c>
      <c r="M120">
        <v>-0.15978</v>
      </c>
      <c r="N120">
        <v>0.174223</v>
      </c>
      <c r="O120" s="7">
        <v>2185.35</v>
      </c>
      <c r="P120" s="7">
        <v>1101.709</v>
      </c>
      <c r="Q120" s="7">
        <v>0</v>
      </c>
      <c r="R120" s="7">
        <v>1487.001</v>
      </c>
      <c r="S120" s="7">
        <v>2297.059</v>
      </c>
      <c r="T120" t="s">
        <v>24</v>
      </c>
      <c r="U120" t="b">
        <f t="shared" si="20"/>
        <v>0</v>
      </c>
      <c r="V120" t="b">
        <f t="shared" si="20"/>
        <v>0</v>
      </c>
      <c r="W120" t="b">
        <f t="shared" si="20"/>
        <v>0</v>
      </c>
      <c r="X120" t="b">
        <f t="shared" si="20"/>
        <v>1</v>
      </c>
      <c r="Y120" t="b">
        <f t="shared" si="20"/>
        <v>1</v>
      </c>
      <c r="Z120" t="b">
        <f t="shared" si="12"/>
        <v>1</v>
      </c>
      <c r="AA120" t="b">
        <f t="shared" si="13"/>
        <v>1</v>
      </c>
      <c r="AB120" t="str">
        <f t="shared" si="15"/>
        <v>Non-Competitive</v>
      </c>
      <c r="AC120" t="str">
        <f t="shared" si="16"/>
        <v>Non-Competitive</v>
      </c>
      <c r="AD120" t="str">
        <f t="shared" si="17"/>
        <v>Non-Competitive</v>
      </c>
      <c r="AE120" t="str">
        <f t="shared" si="18"/>
        <v>Competitive</v>
      </c>
      <c r="AF120" t="str">
        <f t="shared" si="19"/>
        <v>Competitive</v>
      </c>
    </row>
    <row r="121" spans="1:32" ht="13.5">
      <c r="A121" t="str">
        <f t="shared" si="14"/>
        <v>DSNG_TB5 240__A TO_FROM</v>
      </c>
      <c r="B121" t="s">
        <v>107</v>
      </c>
      <c r="C121" t="s">
        <v>41</v>
      </c>
      <c r="D121">
        <v>1435</v>
      </c>
      <c r="E121">
        <v>2</v>
      </c>
      <c r="F121">
        <v>2</v>
      </c>
      <c r="G121" t="s">
        <v>42</v>
      </c>
      <c r="H121" t="s">
        <v>43</v>
      </c>
      <c r="I121" t="s">
        <v>25</v>
      </c>
      <c r="J121">
        <v>73521.13</v>
      </c>
      <c r="K121">
        <v>-0.09414</v>
      </c>
      <c r="L121">
        <v>0.127939</v>
      </c>
      <c r="M121">
        <v>-0.17422</v>
      </c>
      <c r="N121">
        <v>0.159784</v>
      </c>
      <c r="O121" s="7">
        <v>681.7839</v>
      </c>
      <c r="P121" s="7">
        <v>684.3367</v>
      </c>
      <c r="Q121" s="7">
        <v>2855.63</v>
      </c>
      <c r="R121" s="7">
        <v>2196.744</v>
      </c>
      <c r="S121" s="7">
        <v>1812.698</v>
      </c>
      <c r="T121" t="s">
        <v>24</v>
      </c>
      <c r="U121" t="b">
        <f t="shared" si="20"/>
        <v>0</v>
      </c>
      <c r="V121" t="b">
        <f t="shared" si="20"/>
        <v>0</v>
      </c>
      <c r="W121" t="b">
        <f t="shared" si="20"/>
        <v>1</v>
      </c>
      <c r="X121" t="b">
        <f t="shared" si="20"/>
        <v>1</v>
      </c>
      <c r="Y121" t="b">
        <f t="shared" si="20"/>
        <v>1</v>
      </c>
      <c r="Z121" t="b">
        <f t="shared" si="12"/>
        <v>1</v>
      </c>
      <c r="AA121" t="b">
        <f t="shared" si="13"/>
        <v>1</v>
      </c>
      <c r="AB121" t="str">
        <f t="shared" si="15"/>
        <v>Non-Competitive</v>
      </c>
      <c r="AC121" t="str">
        <f t="shared" si="16"/>
        <v>Non-Competitive</v>
      </c>
      <c r="AD121" t="str">
        <f t="shared" si="17"/>
        <v>Competitive</v>
      </c>
      <c r="AE121" t="str">
        <f t="shared" si="18"/>
        <v>Competitive</v>
      </c>
      <c r="AF121" t="str">
        <f t="shared" si="19"/>
        <v>Competitive</v>
      </c>
    </row>
    <row r="122" spans="1:32" ht="13.5">
      <c r="A122" t="str">
        <f t="shared" si="14"/>
        <v>DSNG_TB5 260_A_1 FROM_TO</v>
      </c>
      <c r="B122" t="s">
        <v>107</v>
      </c>
      <c r="C122" t="s">
        <v>45</v>
      </c>
      <c r="D122">
        <v>1435</v>
      </c>
      <c r="E122">
        <v>2</v>
      </c>
      <c r="F122">
        <v>2</v>
      </c>
      <c r="G122" t="s">
        <v>46</v>
      </c>
      <c r="H122" t="s">
        <v>43</v>
      </c>
      <c r="I122" t="s">
        <v>23</v>
      </c>
      <c r="J122">
        <v>73521.13</v>
      </c>
      <c r="K122">
        <v>-0.11564</v>
      </c>
      <c r="L122">
        <v>0.092845</v>
      </c>
      <c r="M122">
        <v>-0.14999</v>
      </c>
      <c r="N122">
        <v>0.162902</v>
      </c>
      <c r="O122" s="7">
        <v>2092.613</v>
      </c>
      <c r="P122" s="7">
        <v>1037.262</v>
      </c>
      <c r="Q122" s="7">
        <v>0</v>
      </c>
      <c r="R122" s="7">
        <v>1599.416</v>
      </c>
      <c r="S122" s="7">
        <v>2318.974</v>
      </c>
      <c r="T122" t="s">
        <v>24</v>
      </c>
      <c r="U122" t="b">
        <f t="shared" si="20"/>
        <v>0</v>
      </c>
      <c r="V122" t="b">
        <f t="shared" si="20"/>
        <v>0</v>
      </c>
      <c r="W122" t="b">
        <f t="shared" si="20"/>
        <v>0</v>
      </c>
      <c r="X122" t="b">
        <f t="shared" si="20"/>
        <v>1</v>
      </c>
      <c r="Y122" t="b">
        <f t="shared" si="20"/>
        <v>1</v>
      </c>
      <c r="Z122" t="b">
        <f t="shared" si="12"/>
        <v>1</v>
      </c>
      <c r="AA122" t="b">
        <f t="shared" si="13"/>
        <v>1</v>
      </c>
      <c r="AB122" t="str">
        <f t="shared" si="15"/>
        <v>Non-Competitive</v>
      </c>
      <c r="AC122" t="str">
        <f t="shared" si="16"/>
        <v>Non-Competitive</v>
      </c>
      <c r="AD122" t="str">
        <f t="shared" si="17"/>
        <v>Non-Competitive</v>
      </c>
      <c r="AE122" t="str">
        <f t="shared" si="18"/>
        <v>Competitive</v>
      </c>
      <c r="AF122" t="str">
        <f t="shared" si="19"/>
        <v>Competitive</v>
      </c>
    </row>
    <row r="123" spans="1:32" ht="13.5">
      <c r="A123" t="str">
        <f t="shared" si="14"/>
        <v>DSNG_TB5 260_A_1 TO_FROM</v>
      </c>
      <c r="B123" t="s">
        <v>107</v>
      </c>
      <c r="C123" t="s">
        <v>45</v>
      </c>
      <c r="D123">
        <v>1435</v>
      </c>
      <c r="E123">
        <v>2</v>
      </c>
      <c r="F123">
        <v>2</v>
      </c>
      <c r="G123" t="s">
        <v>46</v>
      </c>
      <c r="H123" t="s">
        <v>43</v>
      </c>
      <c r="I123" t="s">
        <v>25</v>
      </c>
      <c r="J123">
        <v>73521.13</v>
      </c>
      <c r="K123">
        <v>-0.09285</v>
      </c>
      <c r="L123">
        <v>0.115645</v>
      </c>
      <c r="M123">
        <v>-0.1629</v>
      </c>
      <c r="N123">
        <v>0.149987</v>
      </c>
      <c r="O123" s="7">
        <v>646.7242</v>
      </c>
      <c r="P123" s="7">
        <v>661.0387</v>
      </c>
      <c r="Q123" s="7">
        <v>2855.63</v>
      </c>
      <c r="R123" s="7">
        <v>2216.945</v>
      </c>
      <c r="S123" s="7">
        <v>1926.54</v>
      </c>
      <c r="T123" t="s">
        <v>24</v>
      </c>
      <c r="U123" t="b">
        <f t="shared" si="20"/>
        <v>0</v>
      </c>
      <c r="V123" t="b">
        <f t="shared" si="20"/>
        <v>0</v>
      </c>
      <c r="W123" t="b">
        <f t="shared" si="20"/>
        <v>1</v>
      </c>
      <c r="X123" t="b">
        <f t="shared" si="20"/>
        <v>1</v>
      </c>
      <c r="Y123" t="b">
        <f t="shared" si="20"/>
        <v>1</v>
      </c>
      <c r="Z123" t="b">
        <f t="shared" si="12"/>
        <v>1</v>
      </c>
      <c r="AA123" t="b">
        <f t="shared" si="13"/>
        <v>1</v>
      </c>
      <c r="AB123" t="str">
        <f t="shared" si="15"/>
        <v>Non-Competitive</v>
      </c>
      <c r="AC123" t="str">
        <f t="shared" si="16"/>
        <v>Non-Competitive</v>
      </c>
      <c r="AD123" t="str">
        <f t="shared" si="17"/>
        <v>Competitive</v>
      </c>
      <c r="AE123" t="str">
        <f t="shared" si="18"/>
        <v>Competitive</v>
      </c>
      <c r="AF123" t="str">
        <f t="shared" si="19"/>
        <v>Competitive</v>
      </c>
    </row>
    <row r="124" spans="1:32" ht="13.5">
      <c r="A124" t="str">
        <f t="shared" si="14"/>
        <v>DSNG_TB5 424T424_1 FROM_TO</v>
      </c>
      <c r="B124" t="s">
        <v>107</v>
      </c>
      <c r="C124" t="s">
        <v>57</v>
      </c>
      <c r="D124">
        <v>1621</v>
      </c>
      <c r="E124">
        <v>2</v>
      </c>
      <c r="F124">
        <v>2</v>
      </c>
      <c r="G124" t="s">
        <v>58</v>
      </c>
      <c r="H124" t="s">
        <v>59</v>
      </c>
      <c r="I124" t="s">
        <v>23</v>
      </c>
      <c r="J124">
        <v>73521.13</v>
      </c>
      <c r="K124">
        <v>-0.09382</v>
      </c>
      <c r="L124">
        <v>0.013144</v>
      </c>
      <c r="M124">
        <v>-0.29543</v>
      </c>
      <c r="N124">
        <v>0.09541</v>
      </c>
      <c r="O124" s="7">
        <v>456.751</v>
      </c>
      <c r="P124" s="7">
        <v>88.96468</v>
      </c>
      <c r="Q124" s="7">
        <v>0</v>
      </c>
      <c r="R124" s="7">
        <v>978.065</v>
      </c>
      <c r="S124" s="7">
        <v>2911.691</v>
      </c>
      <c r="T124" t="s">
        <v>24</v>
      </c>
      <c r="U124" t="b">
        <f t="shared" si="20"/>
        <v>0</v>
      </c>
      <c r="V124" t="b">
        <f t="shared" si="20"/>
        <v>0</v>
      </c>
      <c r="W124" t="b">
        <f t="shared" si="20"/>
        <v>0</v>
      </c>
      <c r="X124" t="b">
        <f t="shared" si="20"/>
        <v>0</v>
      </c>
      <c r="Y124" t="b">
        <f t="shared" si="20"/>
        <v>1</v>
      </c>
      <c r="Z124" t="b">
        <f t="shared" si="12"/>
        <v>1</v>
      </c>
      <c r="AA124" t="b">
        <f t="shared" si="13"/>
        <v>1</v>
      </c>
      <c r="AB124" t="str">
        <f t="shared" si="15"/>
        <v>Non-Competitive</v>
      </c>
      <c r="AC124" t="str">
        <f t="shared" si="16"/>
        <v>Non-Competitive</v>
      </c>
      <c r="AD124" t="str">
        <f t="shared" si="17"/>
        <v>Non-Competitive</v>
      </c>
      <c r="AE124" t="str">
        <f t="shared" si="18"/>
        <v>Non-Competitive</v>
      </c>
      <c r="AF124" t="str">
        <f t="shared" si="19"/>
        <v>Competitive</v>
      </c>
    </row>
    <row r="125" spans="1:32" ht="13.5">
      <c r="A125" t="str">
        <f t="shared" si="14"/>
        <v>DSNG_TB5 424T424_1 TO_FROM</v>
      </c>
      <c r="B125" t="s">
        <v>107</v>
      </c>
      <c r="C125" t="s">
        <v>57</v>
      </c>
      <c r="D125">
        <v>1621</v>
      </c>
      <c r="E125">
        <v>2</v>
      </c>
      <c r="F125">
        <v>2</v>
      </c>
      <c r="G125" t="s">
        <v>58</v>
      </c>
      <c r="H125" t="s">
        <v>59</v>
      </c>
      <c r="I125" t="s">
        <v>25</v>
      </c>
      <c r="J125">
        <v>73521.13</v>
      </c>
      <c r="K125">
        <v>-0.01314</v>
      </c>
      <c r="L125">
        <v>0.15932</v>
      </c>
      <c r="M125">
        <v>-0.09541</v>
      </c>
      <c r="N125">
        <v>0.295427</v>
      </c>
      <c r="O125" s="7">
        <v>792.4784</v>
      </c>
      <c r="P125" s="7">
        <v>211.3725</v>
      </c>
      <c r="Q125" s="7">
        <v>0</v>
      </c>
      <c r="R125" s="7">
        <v>1104.601</v>
      </c>
      <c r="S125" s="7">
        <v>1059.272</v>
      </c>
      <c r="T125" t="s">
        <v>24</v>
      </c>
      <c r="U125" t="b">
        <f t="shared" si="20"/>
        <v>0</v>
      </c>
      <c r="V125" t="b">
        <f t="shared" si="20"/>
        <v>1</v>
      </c>
      <c r="W125" t="b">
        <f t="shared" si="20"/>
        <v>1</v>
      </c>
      <c r="X125" t="b">
        <f t="shared" si="20"/>
        <v>1</v>
      </c>
      <c r="Y125" t="b">
        <f t="shared" si="20"/>
        <v>1</v>
      </c>
      <c r="Z125" t="b">
        <f t="shared" si="12"/>
        <v>1</v>
      </c>
      <c r="AA125" t="b">
        <f t="shared" si="13"/>
        <v>0</v>
      </c>
      <c r="AB125" t="str">
        <f t="shared" si="15"/>
        <v>Non-Competitive</v>
      </c>
      <c r="AC125" t="str">
        <f t="shared" si="16"/>
        <v>Non-Competitive</v>
      </c>
      <c r="AD125" t="str">
        <f t="shared" si="17"/>
        <v>Non-Competitive</v>
      </c>
      <c r="AE125" t="str">
        <f t="shared" si="18"/>
        <v>Non-Competitive</v>
      </c>
      <c r="AF125" t="str">
        <f t="shared" si="19"/>
        <v>Non-Competitive</v>
      </c>
    </row>
    <row r="126" spans="1:32" ht="13.5">
      <c r="A126" t="str">
        <f t="shared" si="14"/>
        <v>DSNG_TB5 KDLKG_75_A FROM_TO</v>
      </c>
      <c r="B126" t="s">
        <v>107</v>
      </c>
      <c r="C126" t="s">
        <v>89</v>
      </c>
      <c r="D126">
        <v>1677</v>
      </c>
      <c r="E126">
        <v>2</v>
      </c>
      <c r="F126">
        <v>2</v>
      </c>
      <c r="G126" t="s">
        <v>90</v>
      </c>
      <c r="H126" t="s">
        <v>91</v>
      </c>
      <c r="I126" t="s">
        <v>23</v>
      </c>
      <c r="J126">
        <v>73521.13</v>
      </c>
      <c r="K126">
        <v>-0.99921</v>
      </c>
      <c r="L126">
        <v>0.000786</v>
      </c>
      <c r="M126">
        <v>-0.99921</v>
      </c>
      <c r="N126">
        <v>0.000786</v>
      </c>
      <c r="O126" s="7">
        <v>57.82574</v>
      </c>
      <c r="P126" s="7">
        <v>57.79</v>
      </c>
      <c r="Q126" s="7">
        <v>0</v>
      </c>
      <c r="R126" s="7">
        <v>801.846</v>
      </c>
      <c r="S126" s="7">
        <v>10000</v>
      </c>
      <c r="T126" t="s">
        <v>24</v>
      </c>
      <c r="U126" t="b">
        <f t="shared" si="20"/>
        <v>0</v>
      </c>
      <c r="V126" t="b">
        <f t="shared" si="20"/>
        <v>0</v>
      </c>
      <c r="W126" t="b">
        <f t="shared" si="20"/>
        <v>0</v>
      </c>
      <c r="X126" t="b">
        <f t="shared" si="20"/>
        <v>0</v>
      </c>
      <c r="Y126" t="b">
        <f t="shared" si="20"/>
        <v>0</v>
      </c>
      <c r="Z126" t="b">
        <f t="shared" si="12"/>
        <v>1</v>
      </c>
      <c r="AA126" t="b">
        <f t="shared" si="13"/>
        <v>1</v>
      </c>
      <c r="AB126" t="str">
        <f t="shared" si="15"/>
        <v>Non-Competitive</v>
      </c>
      <c r="AC126" t="str">
        <f t="shared" si="16"/>
        <v>Non-Competitive</v>
      </c>
      <c r="AD126" t="str">
        <f t="shared" si="17"/>
        <v>Non-Competitive</v>
      </c>
      <c r="AE126" t="str">
        <f t="shared" si="18"/>
        <v>Non-Competitive</v>
      </c>
      <c r="AF126" t="str">
        <f t="shared" si="19"/>
        <v>Non-Competitive</v>
      </c>
    </row>
    <row r="127" spans="1:32" ht="13.5">
      <c r="A127" t="str">
        <f t="shared" si="14"/>
        <v>DSNG_TB5 KDLKG_75_A TO_FROM</v>
      </c>
      <c r="B127" t="s">
        <v>107</v>
      </c>
      <c r="C127" t="s">
        <v>89</v>
      </c>
      <c r="D127">
        <v>1677</v>
      </c>
      <c r="E127">
        <v>2</v>
      </c>
      <c r="F127">
        <v>2</v>
      </c>
      <c r="G127" t="s">
        <v>90</v>
      </c>
      <c r="H127" t="s">
        <v>91</v>
      </c>
      <c r="I127" t="s">
        <v>25</v>
      </c>
      <c r="J127">
        <v>73521.13</v>
      </c>
      <c r="K127">
        <v>-0.00079</v>
      </c>
      <c r="L127">
        <v>0.999214</v>
      </c>
      <c r="M127">
        <v>-0.00079</v>
      </c>
      <c r="N127">
        <v>0.999214</v>
      </c>
      <c r="O127" s="7">
        <v>875.0939</v>
      </c>
      <c r="P127" s="7">
        <v>880.0083</v>
      </c>
      <c r="Q127" s="7">
        <v>6104.43</v>
      </c>
      <c r="R127" s="7">
        <v>10000</v>
      </c>
      <c r="S127" s="7">
        <v>925.195</v>
      </c>
      <c r="T127" t="s">
        <v>24</v>
      </c>
      <c r="U127" t="b">
        <f t="shared" si="20"/>
        <v>1</v>
      </c>
      <c r="V127" t="b">
        <f t="shared" si="20"/>
        <v>1</v>
      </c>
      <c r="W127" t="b">
        <f t="shared" si="20"/>
        <v>1</v>
      </c>
      <c r="X127" t="b">
        <f t="shared" si="20"/>
        <v>1</v>
      </c>
      <c r="Y127" t="b">
        <f t="shared" si="20"/>
        <v>1</v>
      </c>
      <c r="Z127" t="b">
        <f t="shared" si="12"/>
        <v>1</v>
      </c>
      <c r="AA127" t="b">
        <f t="shared" si="13"/>
        <v>0</v>
      </c>
      <c r="AB127" t="str">
        <f t="shared" si="15"/>
        <v>Non-Competitive</v>
      </c>
      <c r="AC127" t="str">
        <f t="shared" si="16"/>
        <v>Non-Competitive</v>
      </c>
      <c r="AD127" t="str">
        <f t="shared" si="17"/>
        <v>Non-Competitive</v>
      </c>
      <c r="AE127" t="str">
        <f t="shared" si="18"/>
        <v>Non-Competitive</v>
      </c>
      <c r="AF127" t="str">
        <f t="shared" si="19"/>
        <v>Non-Competitive</v>
      </c>
    </row>
    <row r="128" spans="1:32" ht="13.5">
      <c r="A128" t="str">
        <f t="shared" si="14"/>
        <v>DSNG_TB5 KDLRNS75_A FROM_TO</v>
      </c>
      <c r="B128" t="s">
        <v>107</v>
      </c>
      <c r="C128" t="s">
        <v>92</v>
      </c>
      <c r="D128">
        <v>1677</v>
      </c>
      <c r="E128">
        <v>2</v>
      </c>
      <c r="F128">
        <v>2</v>
      </c>
      <c r="G128" t="s">
        <v>93</v>
      </c>
      <c r="H128" t="s">
        <v>91</v>
      </c>
      <c r="I128" t="s">
        <v>23</v>
      </c>
      <c r="J128">
        <v>73521.13</v>
      </c>
      <c r="K128">
        <v>0</v>
      </c>
      <c r="L128">
        <v>1</v>
      </c>
      <c r="M128">
        <v>0</v>
      </c>
      <c r="N128">
        <v>1</v>
      </c>
      <c r="O128" s="7">
        <v>933</v>
      </c>
      <c r="P128" s="7">
        <v>0</v>
      </c>
      <c r="Q128" s="7">
        <v>0</v>
      </c>
      <c r="R128" s="7">
        <v>10000</v>
      </c>
      <c r="S128" s="7">
        <v>0</v>
      </c>
      <c r="T128" t="s">
        <v>24</v>
      </c>
      <c r="U128" t="b">
        <f t="shared" si="20"/>
        <v>1</v>
      </c>
      <c r="V128" t="b">
        <f t="shared" si="20"/>
        <v>1</v>
      </c>
      <c r="W128" t="b">
        <f t="shared" si="20"/>
        <v>1</v>
      </c>
      <c r="X128" t="b">
        <f t="shared" si="20"/>
        <v>1</v>
      </c>
      <c r="Y128" t="b">
        <f t="shared" si="20"/>
        <v>1</v>
      </c>
      <c r="Z128" t="b">
        <f t="shared" si="12"/>
        <v>1</v>
      </c>
      <c r="AA128" t="b">
        <f t="shared" si="13"/>
        <v>0</v>
      </c>
      <c r="AB128" t="str">
        <f t="shared" si="15"/>
        <v>Non-Competitive</v>
      </c>
      <c r="AC128" t="str">
        <f t="shared" si="16"/>
        <v>Non-Competitive</v>
      </c>
      <c r="AD128" t="str">
        <f t="shared" si="17"/>
        <v>Non-Competitive</v>
      </c>
      <c r="AE128" t="str">
        <f t="shared" si="18"/>
        <v>Non-Competitive</v>
      </c>
      <c r="AF128" t="str">
        <f t="shared" si="19"/>
        <v>Non-Competitive</v>
      </c>
    </row>
    <row r="129" spans="1:32" ht="13.5">
      <c r="A129" t="str">
        <f t="shared" si="14"/>
        <v>DSNG_TB5 KDLRNS75_A TO_FROM</v>
      </c>
      <c r="B129" t="s">
        <v>107</v>
      </c>
      <c r="C129" t="s">
        <v>92</v>
      </c>
      <c r="D129">
        <v>1677</v>
      </c>
      <c r="E129">
        <v>2</v>
      </c>
      <c r="F129">
        <v>2</v>
      </c>
      <c r="G129" t="s">
        <v>93</v>
      </c>
      <c r="H129" t="s">
        <v>91</v>
      </c>
      <c r="I129" t="s">
        <v>25</v>
      </c>
      <c r="J129">
        <v>73521.13</v>
      </c>
      <c r="K129">
        <v>-1</v>
      </c>
      <c r="L129">
        <v>0</v>
      </c>
      <c r="M129">
        <v>-1</v>
      </c>
      <c r="N129">
        <v>0</v>
      </c>
      <c r="O129" s="7">
        <v>0</v>
      </c>
      <c r="P129" s="7">
        <v>0</v>
      </c>
      <c r="Q129" s="7">
        <v>0</v>
      </c>
      <c r="R129" s="7">
        <v>0</v>
      </c>
      <c r="S129" s="7">
        <v>10000</v>
      </c>
      <c r="T129" t="s">
        <v>24</v>
      </c>
      <c r="U129" t="b">
        <f t="shared" si="20"/>
        <v>0</v>
      </c>
      <c r="V129" t="b">
        <f t="shared" si="20"/>
        <v>0</v>
      </c>
      <c r="W129" t="b">
        <f t="shared" si="20"/>
        <v>0</v>
      </c>
      <c r="X129" t="b">
        <f t="shared" si="20"/>
        <v>0</v>
      </c>
      <c r="Y129" t="b">
        <f t="shared" si="20"/>
        <v>0</v>
      </c>
      <c r="Z129" t="b">
        <f t="shared" si="12"/>
        <v>1</v>
      </c>
      <c r="AA129" t="b">
        <f t="shared" si="13"/>
        <v>1</v>
      </c>
      <c r="AB129" t="str">
        <f t="shared" si="15"/>
        <v>Non-Competitive</v>
      </c>
      <c r="AC129" t="str">
        <f t="shared" si="16"/>
        <v>Non-Competitive</v>
      </c>
      <c r="AD129" t="str">
        <f t="shared" si="17"/>
        <v>Non-Competitive</v>
      </c>
      <c r="AE129" t="str">
        <f t="shared" si="18"/>
        <v>Non-Competitive</v>
      </c>
      <c r="AF129" t="str">
        <f t="shared" si="19"/>
        <v>Non-Competitive</v>
      </c>
    </row>
    <row r="130" spans="1:32" ht="13.5">
      <c r="A130" t="str">
        <f t="shared" si="14"/>
        <v>DSNG_TB5 KDLRTW74_A FROM_TO</v>
      </c>
      <c r="B130" t="s">
        <v>107</v>
      </c>
      <c r="C130" t="s">
        <v>94</v>
      </c>
      <c r="D130">
        <v>2170</v>
      </c>
      <c r="E130">
        <v>2</v>
      </c>
      <c r="F130">
        <v>2</v>
      </c>
      <c r="G130" t="s">
        <v>95</v>
      </c>
      <c r="H130" t="s">
        <v>96</v>
      </c>
      <c r="I130" t="s">
        <v>23</v>
      </c>
      <c r="J130">
        <v>73521.13</v>
      </c>
      <c r="K130">
        <v>-0.07429</v>
      </c>
      <c r="L130">
        <v>0.012452</v>
      </c>
      <c r="M130">
        <v>-0.24423</v>
      </c>
      <c r="N130">
        <v>0.716574</v>
      </c>
      <c r="O130" s="7">
        <v>-18.1546</v>
      </c>
      <c r="P130" s="7">
        <v>-454.571</v>
      </c>
      <c r="Q130" s="7">
        <v>0</v>
      </c>
      <c r="R130" s="7">
        <v>3805.497</v>
      </c>
      <c r="S130" s="7">
        <v>2040.168</v>
      </c>
      <c r="T130" t="s">
        <v>24</v>
      </c>
      <c r="U130" t="b">
        <f t="shared" si="20"/>
        <v>0</v>
      </c>
      <c r="V130" t="b">
        <f t="shared" si="20"/>
        <v>0</v>
      </c>
      <c r="W130" t="b">
        <f t="shared" si="20"/>
        <v>0</v>
      </c>
      <c r="X130" t="b">
        <f t="shared" si="20"/>
        <v>1</v>
      </c>
      <c r="Y130" t="b">
        <f t="shared" si="20"/>
        <v>1</v>
      </c>
      <c r="Z130" t="b">
        <f t="shared" si="12"/>
        <v>1</v>
      </c>
      <c r="AA130" t="b">
        <f t="shared" si="13"/>
        <v>1</v>
      </c>
      <c r="AB130" t="str">
        <f t="shared" si="15"/>
        <v>Non-Competitive</v>
      </c>
      <c r="AC130" t="str">
        <f t="shared" si="16"/>
        <v>Non-Competitive</v>
      </c>
      <c r="AD130" t="str">
        <f t="shared" si="17"/>
        <v>Non-Competitive</v>
      </c>
      <c r="AE130" t="str">
        <f t="shared" si="18"/>
        <v>Competitive</v>
      </c>
      <c r="AF130" t="str">
        <f t="shared" si="19"/>
        <v>Competitive</v>
      </c>
    </row>
    <row r="131" spans="1:32" ht="13.5">
      <c r="A131" t="str">
        <f t="shared" si="14"/>
        <v>DSNG_TB5 KDLRTW74_A TO_FROM</v>
      </c>
      <c r="B131" t="s">
        <v>107</v>
      </c>
      <c r="C131" t="s">
        <v>94</v>
      </c>
      <c r="D131">
        <v>2170</v>
      </c>
      <c r="E131">
        <v>2</v>
      </c>
      <c r="F131">
        <v>2</v>
      </c>
      <c r="G131" t="s">
        <v>95</v>
      </c>
      <c r="H131" t="s">
        <v>96</v>
      </c>
      <c r="I131" t="s">
        <v>25</v>
      </c>
      <c r="J131">
        <v>73521.13</v>
      </c>
      <c r="K131">
        <v>-0.01245</v>
      </c>
      <c r="L131">
        <v>0.074293</v>
      </c>
      <c r="M131">
        <v>-0.71657</v>
      </c>
      <c r="N131">
        <v>0.244233</v>
      </c>
      <c r="O131" s="7">
        <v>644.6435</v>
      </c>
      <c r="P131" s="7">
        <v>274.2305</v>
      </c>
      <c r="Q131" s="7">
        <v>0</v>
      </c>
      <c r="R131" s="7">
        <v>2040.168</v>
      </c>
      <c r="S131" s="7">
        <v>3805.497</v>
      </c>
      <c r="T131" t="s">
        <v>24</v>
      </c>
      <c r="U131" t="b">
        <f t="shared" si="20"/>
        <v>0</v>
      </c>
      <c r="V131" t="b">
        <f t="shared" si="20"/>
        <v>0</v>
      </c>
      <c r="W131" t="b">
        <f t="shared" si="20"/>
        <v>0</v>
      </c>
      <c r="X131" t="b">
        <f t="shared" si="20"/>
        <v>0</v>
      </c>
      <c r="Y131" t="b">
        <f t="shared" si="20"/>
        <v>0</v>
      </c>
      <c r="Z131" t="b">
        <f t="shared" si="12"/>
        <v>1</v>
      </c>
      <c r="AA131" t="b">
        <f t="shared" si="13"/>
        <v>0</v>
      </c>
      <c r="AB131" t="str">
        <f t="shared" si="15"/>
        <v>Non-Competitive</v>
      </c>
      <c r="AC131" t="str">
        <f t="shared" si="16"/>
        <v>Non-Competitive</v>
      </c>
      <c r="AD131" t="str">
        <f t="shared" si="17"/>
        <v>Non-Competitive</v>
      </c>
      <c r="AE131" t="str">
        <f t="shared" si="18"/>
        <v>Non-Competitive</v>
      </c>
      <c r="AF131" t="str">
        <f t="shared" si="19"/>
        <v>Non-Competitive</v>
      </c>
    </row>
    <row r="132" spans="1:32" ht="13.5">
      <c r="A132" t="str">
        <f t="shared" si="14"/>
        <v>DSNG_TB5 KDLTB_74_A FROM_TO</v>
      </c>
      <c r="B132" t="s">
        <v>107</v>
      </c>
      <c r="C132" t="s">
        <v>97</v>
      </c>
      <c r="D132">
        <v>1677</v>
      </c>
      <c r="E132">
        <v>2</v>
      </c>
      <c r="F132">
        <v>2</v>
      </c>
      <c r="G132" t="s">
        <v>95</v>
      </c>
      <c r="H132" t="s">
        <v>98</v>
      </c>
      <c r="I132" t="s">
        <v>23</v>
      </c>
      <c r="J132">
        <v>73521.13</v>
      </c>
      <c r="K132">
        <v>-0.01352</v>
      </c>
      <c r="L132">
        <v>0.073228</v>
      </c>
      <c r="M132">
        <v>-0.60716</v>
      </c>
      <c r="N132">
        <v>0.282361</v>
      </c>
      <c r="O132" s="7">
        <v>560.1847</v>
      </c>
      <c r="P132" s="7">
        <v>261.9235</v>
      </c>
      <c r="Q132" s="7">
        <v>0</v>
      </c>
      <c r="R132" s="7">
        <v>2042.444</v>
      </c>
      <c r="S132" s="7">
        <v>3765.72</v>
      </c>
      <c r="T132" t="s">
        <v>24</v>
      </c>
      <c r="U132" t="b">
        <f t="shared" si="20"/>
        <v>0</v>
      </c>
      <c r="V132" t="b">
        <f t="shared" si="20"/>
        <v>0</v>
      </c>
      <c r="W132" t="b">
        <f t="shared" si="20"/>
        <v>0</v>
      </c>
      <c r="X132" t="b">
        <f t="shared" si="20"/>
        <v>0</v>
      </c>
      <c r="Y132" t="b">
        <f t="shared" si="20"/>
        <v>0</v>
      </c>
      <c r="Z132" t="b">
        <f aca="true" t="shared" si="21" ref="Z132:Z195">(P132&lt;D132)</f>
        <v>1</v>
      </c>
      <c r="AA132" t="b">
        <f aca="true" t="shared" si="22" ref="AA132:AA195">(K132&lt;=-0.02)</f>
        <v>0</v>
      </c>
      <c r="AB132" t="str">
        <f t="shared" si="15"/>
        <v>Non-Competitive</v>
      </c>
      <c r="AC132" t="str">
        <f t="shared" si="16"/>
        <v>Non-Competitive</v>
      </c>
      <c r="AD132" t="str">
        <f t="shared" si="17"/>
        <v>Non-Competitive</v>
      </c>
      <c r="AE132" t="str">
        <f t="shared" si="18"/>
        <v>Non-Competitive</v>
      </c>
      <c r="AF132" t="str">
        <f t="shared" si="19"/>
        <v>Non-Competitive</v>
      </c>
    </row>
    <row r="133" spans="1:32" ht="13.5">
      <c r="A133" t="str">
        <f aca="true" t="shared" si="23" ref="A133:A196">B133&amp;" "&amp;C133&amp;" "&amp;I133</f>
        <v>DSNG_TB5 KDLTB_74_A TO_FROM</v>
      </c>
      <c r="B133" t="s">
        <v>107</v>
      </c>
      <c r="C133" t="s">
        <v>97</v>
      </c>
      <c r="D133">
        <v>1677</v>
      </c>
      <c r="E133">
        <v>2</v>
      </c>
      <c r="F133">
        <v>2</v>
      </c>
      <c r="G133" t="s">
        <v>95</v>
      </c>
      <c r="H133" t="s">
        <v>98</v>
      </c>
      <c r="I133" t="s">
        <v>25</v>
      </c>
      <c r="J133">
        <v>73521.13</v>
      </c>
      <c r="K133">
        <v>-0.07323</v>
      </c>
      <c r="L133">
        <v>0.013517</v>
      </c>
      <c r="M133">
        <v>-0.28236</v>
      </c>
      <c r="N133">
        <v>0.607157</v>
      </c>
      <c r="O133" s="7">
        <v>72.84071</v>
      </c>
      <c r="P133" s="7">
        <v>-380.83</v>
      </c>
      <c r="Q133" s="7">
        <v>0</v>
      </c>
      <c r="R133" s="7">
        <v>3765.72</v>
      </c>
      <c r="S133" s="7">
        <v>2042.444</v>
      </c>
      <c r="T133" t="s">
        <v>24</v>
      </c>
      <c r="U133" t="b">
        <f t="shared" si="20"/>
        <v>0</v>
      </c>
      <c r="V133" t="b">
        <f t="shared" si="20"/>
        <v>0</v>
      </c>
      <c r="W133" t="b">
        <f t="shared" si="20"/>
        <v>0</v>
      </c>
      <c r="X133" t="b">
        <f t="shared" si="20"/>
        <v>1</v>
      </c>
      <c r="Y133" t="b">
        <f t="shared" si="20"/>
        <v>1</v>
      </c>
      <c r="Z133" t="b">
        <f t="shared" si="21"/>
        <v>1</v>
      </c>
      <c r="AA133" t="b">
        <f t="shared" si="22"/>
        <v>1</v>
      </c>
      <c r="AB133" t="str">
        <f aca="true" t="shared" si="24" ref="AB133:AB196">IF(AND(U133,$Z133,$AA133),"Competitive","Non-Competitive")</f>
        <v>Non-Competitive</v>
      </c>
      <c r="AC133" t="str">
        <f aca="true" t="shared" si="25" ref="AC133:AC196">IF(AND(V133,$Z133,$AA133),"Competitive","Non-Competitive")</f>
        <v>Non-Competitive</v>
      </c>
      <c r="AD133" t="str">
        <f aca="true" t="shared" si="26" ref="AD133:AD196">IF(AND(W133,$Z133,$AA133),"Competitive","Non-Competitive")</f>
        <v>Non-Competitive</v>
      </c>
      <c r="AE133" t="str">
        <f aca="true" t="shared" si="27" ref="AE133:AE196">IF(AND(X133,$Z133,$AA133),"Competitive","Non-Competitive")</f>
        <v>Competitive</v>
      </c>
      <c r="AF133" t="str">
        <f aca="true" t="shared" si="28" ref="AF133:AF196">IF(AND(Y133,$Z133,$AA133),"Competitive","Non-Competitive")</f>
        <v>Competitive</v>
      </c>
    </row>
    <row r="134" spans="1:32" ht="13.5">
      <c r="A134" t="str">
        <f t="shared" si="23"/>
        <v>DSNG_TB5 KG_RTW74_A FROM_TO</v>
      </c>
      <c r="B134" t="s">
        <v>107</v>
      </c>
      <c r="C134" t="s">
        <v>99</v>
      </c>
      <c r="D134">
        <v>1710</v>
      </c>
      <c r="E134">
        <v>2</v>
      </c>
      <c r="F134">
        <v>2</v>
      </c>
      <c r="G134" t="s">
        <v>90</v>
      </c>
      <c r="H134" t="s">
        <v>96</v>
      </c>
      <c r="I134" t="s">
        <v>23</v>
      </c>
      <c r="J134">
        <v>73521.13</v>
      </c>
      <c r="K134">
        <v>-0.01365</v>
      </c>
      <c r="L134">
        <v>0.106912</v>
      </c>
      <c r="M134">
        <v>-0.62831</v>
      </c>
      <c r="N134">
        <v>0.106912</v>
      </c>
      <c r="O134" s="7">
        <v>974.0078</v>
      </c>
      <c r="P134" s="7">
        <v>182.1289</v>
      </c>
      <c r="Q134" s="7">
        <v>0</v>
      </c>
      <c r="R134" s="7">
        <v>2078.426</v>
      </c>
      <c r="S134" s="7">
        <v>4137.175</v>
      </c>
      <c r="T134" t="s">
        <v>24</v>
      </c>
      <c r="U134" t="b">
        <f t="shared" si="20"/>
        <v>0</v>
      </c>
      <c r="V134" t="b">
        <f t="shared" si="20"/>
        <v>0</v>
      </c>
      <c r="W134" t="b">
        <f t="shared" si="20"/>
        <v>0</v>
      </c>
      <c r="X134" t="b">
        <f t="shared" si="20"/>
        <v>0</v>
      </c>
      <c r="Y134" t="b">
        <f t="shared" si="20"/>
        <v>0</v>
      </c>
      <c r="Z134" t="b">
        <f t="shared" si="21"/>
        <v>1</v>
      </c>
      <c r="AA134" t="b">
        <f t="shared" si="22"/>
        <v>0</v>
      </c>
      <c r="AB134" t="str">
        <f t="shared" si="24"/>
        <v>Non-Competitive</v>
      </c>
      <c r="AC134" t="str">
        <f t="shared" si="25"/>
        <v>Non-Competitive</v>
      </c>
      <c r="AD134" t="str">
        <f t="shared" si="26"/>
        <v>Non-Competitive</v>
      </c>
      <c r="AE134" t="str">
        <f t="shared" si="27"/>
        <v>Non-Competitive</v>
      </c>
      <c r="AF134" t="str">
        <f t="shared" si="28"/>
        <v>Non-Competitive</v>
      </c>
    </row>
    <row r="135" spans="1:32" ht="13.5">
      <c r="A135" t="str">
        <f t="shared" si="23"/>
        <v>DSNG_TB5 KG_RTW74_A TO_FROM</v>
      </c>
      <c r="B135" t="s">
        <v>107</v>
      </c>
      <c r="C135" t="s">
        <v>99</v>
      </c>
      <c r="D135">
        <v>1710</v>
      </c>
      <c r="E135">
        <v>2</v>
      </c>
      <c r="F135">
        <v>2</v>
      </c>
      <c r="G135" t="s">
        <v>90</v>
      </c>
      <c r="H135" t="s">
        <v>96</v>
      </c>
      <c r="I135" t="s">
        <v>25</v>
      </c>
      <c r="J135">
        <v>73521.13</v>
      </c>
      <c r="K135">
        <v>-0.10691</v>
      </c>
      <c r="L135">
        <v>0.013647</v>
      </c>
      <c r="M135">
        <v>-0.10691</v>
      </c>
      <c r="N135">
        <v>0.628308</v>
      </c>
      <c r="O135" s="7">
        <v>-398.762</v>
      </c>
      <c r="P135" s="7">
        <v>-667.85</v>
      </c>
      <c r="Q135" s="7">
        <v>0</v>
      </c>
      <c r="R135" s="7">
        <v>4137.175</v>
      </c>
      <c r="S135" s="7">
        <v>2078.426</v>
      </c>
      <c r="T135" t="s">
        <v>24</v>
      </c>
      <c r="U135" t="b">
        <f t="shared" si="20"/>
        <v>0</v>
      </c>
      <c r="V135" t="b">
        <f t="shared" si="20"/>
        <v>0</v>
      </c>
      <c r="W135" t="b">
        <f t="shared" si="20"/>
        <v>0</v>
      </c>
      <c r="X135" t="b">
        <f t="shared" si="20"/>
        <v>1</v>
      </c>
      <c r="Y135" t="b">
        <f t="shared" si="20"/>
        <v>1</v>
      </c>
      <c r="Z135" t="b">
        <f t="shared" si="21"/>
        <v>1</v>
      </c>
      <c r="AA135" t="b">
        <f t="shared" si="22"/>
        <v>1</v>
      </c>
      <c r="AB135" t="str">
        <f t="shared" si="24"/>
        <v>Non-Competitive</v>
      </c>
      <c r="AC135" t="str">
        <f t="shared" si="25"/>
        <v>Non-Competitive</v>
      </c>
      <c r="AD135" t="str">
        <f t="shared" si="26"/>
        <v>Non-Competitive</v>
      </c>
      <c r="AE135" t="str">
        <f t="shared" si="27"/>
        <v>Competitive</v>
      </c>
      <c r="AF135" t="str">
        <f t="shared" si="28"/>
        <v>Competitive</v>
      </c>
    </row>
    <row r="136" spans="1:32" ht="13.5">
      <c r="A136" t="str">
        <f t="shared" si="23"/>
        <v>DSNG_TB5 SNGXGC75_1 FROM_TO</v>
      </c>
      <c r="B136" t="s">
        <v>107</v>
      </c>
      <c r="C136" t="s">
        <v>102</v>
      </c>
      <c r="D136">
        <v>1631</v>
      </c>
      <c r="E136">
        <v>2</v>
      </c>
      <c r="F136">
        <v>2</v>
      </c>
      <c r="G136" t="s">
        <v>103</v>
      </c>
      <c r="H136" t="s">
        <v>43</v>
      </c>
      <c r="I136" t="s">
        <v>23</v>
      </c>
      <c r="J136">
        <v>73521.13</v>
      </c>
      <c r="K136">
        <v>-0.08385</v>
      </c>
      <c r="L136">
        <v>0.310205</v>
      </c>
      <c r="M136">
        <v>-0.14711</v>
      </c>
      <c r="N136">
        <v>0.310205</v>
      </c>
      <c r="O136" s="7">
        <v>1914.063</v>
      </c>
      <c r="P136" s="7">
        <v>771.6588</v>
      </c>
      <c r="Q136" s="7">
        <v>0</v>
      </c>
      <c r="R136" s="7">
        <v>1306.058</v>
      </c>
      <c r="S136" s="7">
        <v>2631.272</v>
      </c>
      <c r="T136" t="s">
        <v>44</v>
      </c>
      <c r="U136" t="b">
        <f t="shared" si="20"/>
        <v>0</v>
      </c>
      <c r="V136" t="b">
        <f t="shared" si="20"/>
        <v>0</v>
      </c>
      <c r="W136" t="b">
        <f t="shared" si="20"/>
        <v>0</v>
      </c>
      <c r="X136" t="b">
        <f t="shared" si="20"/>
        <v>0</v>
      </c>
      <c r="Y136" t="b">
        <f t="shared" si="20"/>
        <v>1</v>
      </c>
      <c r="Z136" t="b">
        <f t="shared" si="21"/>
        <v>1</v>
      </c>
      <c r="AA136" t="b">
        <f t="shared" si="22"/>
        <v>1</v>
      </c>
      <c r="AB136" t="str">
        <f t="shared" si="24"/>
        <v>Non-Competitive</v>
      </c>
      <c r="AC136" t="str">
        <f t="shared" si="25"/>
        <v>Non-Competitive</v>
      </c>
      <c r="AD136" t="str">
        <f t="shared" si="26"/>
        <v>Non-Competitive</v>
      </c>
      <c r="AE136" t="str">
        <f t="shared" si="27"/>
        <v>Non-Competitive</v>
      </c>
      <c r="AF136" t="str">
        <f t="shared" si="28"/>
        <v>Competitive</v>
      </c>
    </row>
    <row r="137" spans="1:32" ht="13.5">
      <c r="A137" t="str">
        <f t="shared" si="23"/>
        <v>DSNG_TB5 SNGXGC75_1 TO_FROM</v>
      </c>
      <c r="B137" t="s">
        <v>107</v>
      </c>
      <c r="C137" t="s">
        <v>102</v>
      </c>
      <c r="D137">
        <v>1631</v>
      </c>
      <c r="E137">
        <v>2</v>
      </c>
      <c r="F137">
        <v>2</v>
      </c>
      <c r="G137" t="s">
        <v>103</v>
      </c>
      <c r="H137" t="s">
        <v>43</v>
      </c>
      <c r="I137" t="s">
        <v>25</v>
      </c>
      <c r="J137">
        <v>73521.13</v>
      </c>
      <c r="K137">
        <v>-0.31021</v>
      </c>
      <c r="L137">
        <v>0.083854</v>
      </c>
      <c r="M137">
        <v>-0.31021</v>
      </c>
      <c r="N137">
        <v>0.147108</v>
      </c>
      <c r="O137" s="7">
        <v>457.8763</v>
      </c>
      <c r="P137" s="7">
        <v>411.516</v>
      </c>
      <c r="Q137" s="7">
        <v>3741.83</v>
      </c>
      <c r="R137" s="7">
        <v>2552.386</v>
      </c>
      <c r="S137" s="7">
        <v>1482.19</v>
      </c>
      <c r="T137" t="s">
        <v>24</v>
      </c>
      <c r="U137" t="b">
        <f t="shared" si="20"/>
        <v>0</v>
      </c>
      <c r="V137" t="b">
        <f t="shared" si="20"/>
        <v>1</v>
      </c>
      <c r="W137" t="b">
        <f t="shared" si="20"/>
        <v>1</v>
      </c>
      <c r="X137" t="b">
        <f t="shared" si="20"/>
        <v>1</v>
      </c>
      <c r="Y137" t="b">
        <f t="shared" si="20"/>
        <v>1</v>
      </c>
      <c r="Z137" t="b">
        <f t="shared" si="21"/>
        <v>1</v>
      </c>
      <c r="AA137" t="b">
        <f t="shared" si="22"/>
        <v>1</v>
      </c>
      <c r="AB137" t="str">
        <f t="shared" si="24"/>
        <v>Non-Competitive</v>
      </c>
      <c r="AC137" t="str">
        <f t="shared" si="25"/>
        <v>Competitive</v>
      </c>
      <c r="AD137" t="str">
        <f t="shared" si="26"/>
        <v>Competitive</v>
      </c>
      <c r="AE137" t="str">
        <f t="shared" si="27"/>
        <v>Competitive</v>
      </c>
      <c r="AF137" t="str">
        <f t="shared" si="28"/>
        <v>Competitive</v>
      </c>
    </row>
    <row r="138" spans="1:32" ht="13.5">
      <c r="A138" t="str">
        <f t="shared" si="23"/>
        <v>DSNG_TB5 SNGXGC99_1 FROM_TO</v>
      </c>
      <c r="B138" t="s">
        <v>107</v>
      </c>
      <c r="C138" t="s">
        <v>104</v>
      </c>
      <c r="D138">
        <v>1631</v>
      </c>
      <c r="E138">
        <v>2</v>
      </c>
      <c r="F138">
        <v>2</v>
      </c>
      <c r="G138" t="s">
        <v>103</v>
      </c>
      <c r="H138" t="s">
        <v>43</v>
      </c>
      <c r="I138" t="s">
        <v>23</v>
      </c>
      <c r="J138">
        <v>73521.13</v>
      </c>
      <c r="K138">
        <v>-0.08385</v>
      </c>
      <c r="L138">
        <v>0.310205</v>
      </c>
      <c r="M138">
        <v>-0.14711</v>
      </c>
      <c r="N138">
        <v>0.310205</v>
      </c>
      <c r="O138" s="7">
        <v>1914.063</v>
      </c>
      <c r="P138" s="7">
        <v>771.6588</v>
      </c>
      <c r="Q138" s="7">
        <v>0</v>
      </c>
      <c r="R138" s="7">
        <v>1306.058</v>
      </c>
      <c r="S138" s="7">
        <v>2631.272</v>
      </c>
      <c r="T138" t="s">
        <v>44</v>
      </c>
      <c r="U138" t="b">
        <f t="shared" si="20"/>
        <v>0</v>
      </c>
      <c r="V138" t="b">
        <f t="shared" si="20"/>
        <v>0</v>
      </c>
      <c r="W138" t="b">
        <f t="shared" si="20"/>
        <v>0</v>
      </c>
      <c r="X138" t="b">
        <f t="shared" si="20"/>
        <v>0</v>
      </c>
      <c r="Y138" t="b">
        <f t="shared" si="20"/>
        <v>1</v>
      </c>
      <c r="Z138" t="b">
        <f t="shared" si="21"/>
        <v>1</v>
      </c>
      <c r="AA138" t="b">
        <f t="shared" si="22"/>
        <v>1</v>
      </c>
      <c r="AB138" t="str">
        <f t="shared" si="24"/>
        <v>Non-Competitive</v>
      </c>
      <c r="AC138" t="str">
        <f t="shared" si="25"/>
        <v>Non-Competitive</v>
      </c>
      <c r="AD138" t="str">
        <f t="shared" si="26"/>
        <v>Non-Competitive</v>
      </c>
      <c r="AE138" t="str">
        <f t="shared" si="27"/>
        <v>Non-Competitive</v>
      </c>
      <c r="AF138" t="str">
        <f t="shared" si="28"/>
        <v>Competitive</v>
      </c>
    </row>
    <row r="139" spans="1:32" ht="13.5">
      <c r="A139" t="str">
        <f t="shared" si="23"/>
        <v>DSNG_TB5 SNGXGC99_1 TO_FROM</v>
      </c>
      <c r="B139" t="s">
        <v>107</v>
      </c>
      <c r="C139" t="s">
        <v>104</v>
      </c>
      <c r="D139">
        <v>1631</v>
      </c>
      <c r="E139">
        <v>2</v>
      </c>
      <c r="F139">
        <v>2</v>
      </c>
      <c r="G139" t="s">
        <v>103</v>
      </c>
      <c r="H139" t="s">
        <v>43</v>
      </c>
      <c r="I139" t="s">
        <v>25</v>
      </c>
      <c r="J139">
        <v>73521.13</v>
      </c>
      <c r="K139">
        <v>-0.31021</v>
      </c>
      <c r="L139">
        <v>0.083854</v>
      </c>
      <c r="M139">
        <v>-0.31021</v>
      </c>
      <c r="N139">
        <v>0.147108</v>
      </c>
      <c r="O139" s="7">
        <v>457.8763</v>
      </c>
      <c r="P139" s="7">
        <v>411.516</v>
      </c>
      <c r="Q139" s="7">
        <v>3741.83</v>
      </c>
      <c r="R139" s="7">
        <v>2552.386</v>
      </c>
      <c r="S139" s="7">
        <v>1482.19</v>
      </c>
      <c r="T139" t="s">
        <v>24</v>
      </c>
      <c r="U139" t="b">
        <f t="shared" si="20"/>
        <v>0</v>
      </c>
      <c r="V139" t="b">
        <f t="shared" si="20"/>
        <v>1</v>
      </c>
      <c r="W139" t="b">
        <f t="shared" si="20"/>
        <v>1</v>
      </c>
      <c r="X139" t="b">
        <f t="shared" si="20"/>
        <v>1</v>
      </c>
      <c r="Y139" t="b">
        <f t="shared" si="20"/>
        <v>1</v>
      </c>
      <c r="Z139" t="b">
        <f t="shared" si="21"/>
        <v>1</v>
      </c>
      <c r="AA139" t="b">
        <f t="shared" si="22"/>
        <v>1</v>
      </c>
      <c r="AB139" t="str">
        <f t="shared" si="24"/>
        <v>Non-Competitive</v>
      </c>
      <c r="AC139" t="str">
        <f t="shared" si="25"/>
        <v>Competitive</v>
      </c>
      <c r="AD139" t="str">
        <f t="shared" si="26"/>
        <v>Competitive</v>
      </c>
      <c r="AE139" t="str">
        <f t="shared" si="27"/>
        <v>Competitive</v>
      </c>
      <c r="AF139" t="str">
        <f t="shared" si="28"/>
        <v>Competitive</v>
      </c>
    </row>
    <row r="140" spans="1:32" ht="13.5">
      <c r="A140" t="str">
        <f t="shared" si="23"/>
        <v>DTHSLCS5 1295__A FROM_TO</v>
      </c>
      <c r="B140" t="s">
        <v>108</v>
      </c>
      <c r="C140" t="s">
        <v>20</v>
      </c>
      <c r="D140">
        <v>492</v>
      </c>
      <c r="E140">
        <v>2</v>
      </c>
      <c r="F140">
        <v>2</v>
      </c>
      <c r="G140" t="s">
        <v>21</v>
      </c>
      <c r="H140" t="s">
        <v>22</v>
      </c>
      <c r="I140" t="s">
        <v>23</v>
      </c>
      <c r="J140">
        <v>73521.13</v>
      </c>
      <c r="K140">
        <v>-0.01839</v>
      </c>
      <c r="L140">
        <v>0.021963</v>
      </c>
      <c r="M140">
        <v>-0.27725</v>
      </c>
      <c r="N140">
        <v>0.318381</v>
      </c>
      <c r="O140" s="7">
        <v>31.50716</v>
      </c>
      <c r="P140" s="7">
        <v>-4.20823</v>
      </c>
      <c r="Q140" s="7">
        <v>2819.63</v>
      </c>
      <c r="R140" s="7">
        <v>2169.865</v>
      </c>
      <c r="S140" s="7">
        <v>1621.106</v>
      </c>
      <c r="T140" t="s">
        <v>24</v>
      </c>
      <c r="U140" t="b">
        <f t="shared" si="20"/>
        <v>0</v>
      </c>
      <c r="V140" t="b">
        <f t="shared" si="20"/>
        <v>0</v>
      </c>
      <c r="W140" t="b">
        <f t="shared" si="20"/>
        <v>1</v>
      </c>
      <c r="X140" t="b">
        <f t="shared" si="20"/>
        <v>1</v>
      </c>
      <c r="Y140" t="b">
        <f t="shared" si="20"/>
        <v>1</v>
      </c>
      <c r="Z140" t="b">
        <f t="shared" si="21"/>
        <v>1</v>
      </c>
      <c r="AA140" t="b">
        <f t="shared" si="22"/>
        <v>0</v>
      </c>
      <c r="AB140" t="str">
        <f t="shared" si="24"/>
        <v>Non-Competitive</v>
      </c>
      <c r="AC140" t="str">
        <f t="shared" si="25"/>
        <v>Non-Competitive</v>
      </c>
      <c r="AD140" t="str">
        <f t="shared" si="26"/>
        <v>Non-Competitive</v>
      </c>
      <c r="AE140" t="str">
        <f t="shared" si="27"/>
        <v>Non-Competitive</v>
      </c>
      <c r="AF140" t="str">
        <f t="shared" si="28"/>
        <v>Non-Competitive</v>
      </c>
    </row>
    <row r="141" spans="1:32" ht="13.5">
      <c r="A141" t="str">
        <f t="shared" si="23"/>
        <v>DTHSLCS5 1295__A TO_FROM</v>
      </c>
      <c r="B141" t="s">
        <v>108</v>
      </c>
      <c r="C141" t="s">
        <v>20</v>
      </c>
      <c r="D141">
        <v>492</v>
      </c>
      <c r="E141">
        <v>2</v>
      </c>
      <c r="F141">
        <v>2</v>
      </c>
      <c r="G141" t="s">
        <v>21</v>
      </c>
      <c r="H141" t="s">
        <v>22</v>
      </c>
      <c r="I141" t="s">
        <v>25</v>
      </c>
      <c r="J141">
        <v>73521.13</v>
      </c>
      <c r="K141">
        <v>-0.02196</v>
      </c>
      <c r="L141">
        <v>0.018395</v>
      </c>
      <c r="M141">
        <v>-0.31838</v>
      </c>
      <c r="N141">
        <v>0.277248</v>
      </c>
      <c r="O141" s="7">
        <v>267.9665</v>
      </c>
      <c r="P141" s="7">
        <v>43.46045</v>
      </c>
      <c r="Q141" s="7">
        <v>0</v>
      </c>
      <c r="R141" s="7">
        <v>1535.239</v>
      </c>
      <c r="S141" s="7">
        <v>2318.871</v>
      </c>
      <c r="T141" t="s">
        <v>24</v>
      </c>
      <c r="U141" t="b">
        <f t="shared" si="20"/>
        <v>0</v>
      </c>
      <c r="V141" t="b">
        <f t="shared" si="20"/>
        <v>0</v>
      </c>
      <c r="W141" t="b">
        <f t="shared" si="20"/>
        <v>0</v>
      </c>
      <c r="X141" t="b">
        <f t="shared" si="20"/>
        <v>1</v>
      </c>
      <c r="Y141" t="b">
        <f t="shared" si="20"/>
        <v>1</v>
      </c>
      <c r="Z141" t="b">
        <f t="shared" si="21"/>
        <v>1</v>
      </c>
      <c r="AA141" t="b">
        <f t="shared" si="22"/>
        <v>1</v>
      </c>
      <c r="AB141" t="str">
        <f t="shared" si="24"/>
        <v>Non-Competitive</v>
      </c>
      <c r="AC141" t="str">
        <f t="shared" si="25"/>
        <v>Non-Competitive</v>
      </c>
      <c r="AD141" t="str">
        <f t="shared" si="26"/>
        <v>Non-Competitive</v>
      </c>
      <c r="AE141" t="str">
        <f t="shared" si="27"/>
        <v>Competitive</v>
      </c>
      <c r="AF141" t="str">
        <f t="shared" si="28"/>
        <v>Competitive</v>
      </c>
    </row>
    <row r="142" spans="1:32" ht="13.5">
      <c r="A142" t="str">
        <f t="shared" si="23"/>
        <v>DTHSLCS5 1830__A FROM_TO</v>
      </c>
      <c r="B142" t="s">
        <v>108</v>
      </c>
      <c r="C142" t="s">
        <v>26</v>
      </c>
      <c r="D142">
        <v>83</v>
      </c>
      <c r="E142">
        <v>2</v>
      </c>
      <c r="F142">
        <v>2</v>
      </c>
      <c r="G142" t="s">
        <v>27</v>
      </c>
      <c r="H142" t="s">
        <v>28</v>
      </c>
      <c r="I142" t="s">
        <v>23</v>
      </c>
      <c r="J142">
        <v>73521.13</v>
      </c>
      <c r="K142">
        <v>-0.00081</v>
      </c>
      <c r="L142">
        <v>0.000943</v>
      </c>
      <c r="M142">
        <v>-0.04468</v>
      </c>
      <c r="N142">
        <v>0.921082</v>
      </c>
      <c r="O142" s="7">
        <v>-8.33051</v>
      </c>
      <c r="P142" s="7">
        <v>-11.6915</v>
      </c>
      <c r="Q142" s="7">
        <v>0</v>
      </c>
      <c r="R142" s="7">
        <v>9375.289</v>
      </c>
      <c r="S142" s="7">
        <v>1210.815</v>
      </c>
      <c r="T142" t="s">
        <v>24</v>
      </c>
      <c r="U142" t="b">
        <f t="shared" si="20"/>
        <v>0</v>
      </c>
      <c r="V142" t="b">
        <f t="shared" si="20"/>
        <v>1</v>
      </c>
      <c r="W142" t="b">
        <f t="shared" si="20"/>
        <v>1</v>
      </c>
      <c r="X142" t="b">
        <f t="shared" si="20"/>
        <v>1</v>
      </c>
      <c r="Y142" t="b">
        <f t="shared" si="20"/>
        <v>1</v>
      </c>
      <c r="Z142" t="b">
        <f t="shared" si="21"/>
        <v>1</v>
      </c>
      <c r="AA142" t="b">
        <f t="shared" si="22"/>
        <v>0</v>
      </c>
      <c r="AB142" t="str">
        <f t="shared" si="24"/>
        <v>Non-Competitive</v>
      </c>
      <c r="AC142" t="str">
        <f t="shared" si="25"/>
        <v>Non-Competitive</v>
      </c>
      <c r="AD142" t="str">
        <f t="shared" si="26"/>
        <v>Non-Competitive</v>
      </c>
      <c r="AE142" t="str">
        <f t="shared" si="27"/>
        <v>Non-Competitive</v>
      </c>
      <c r="AF142" t="str">
        <f t="shared" si="28"/>
        <v>Non-Competitive</v>
      </c>
    </row>
    <row r="143" spans="1:32" ht="13.5">
      <c r="A143" t="str">
        <f t="shared" si="23"/>
        <v>DTHSLCS5 1830__A TO_FROM</v>
      </c>
      <c r="B143" t="s">
        <v>108</v>
      </c>
      <c r="C143" t="s">
        <v>26</v>
      </c>
      <c r="D143">
        <v>83</v>
      </c>
      <c r="E143">
        <v>2</v>
      </c>
      <c r="F143">
        <v>2</v>
      </c>
      <c r="G143" t="s">
        <v>27</v>
      </c>
      <c r="H143" t="s">
        <v>28</v>
      </c>
      <c r="I143" t="s">
        <v>25</v>
      </c>
      <c r="J143">
        <v>73521.13</v>
      </c>
      <c r="K143">
        <v>-0.00094</v>
      </c>
      <c r="L143">
        <v>0.000806</v>
      </c>
      <c r="M143">
        <v>-0.92108</v>
      </c>
      <c r="N143">
        <v>0.044684</v>
      </c>
      <c r="O143" s="7">
        <v>21.2889</v>
      </c>
      <c r="P143" s="7">
        <v>6.946405</v>
      </c>
      <c r="Q143" s="7">
        <v>0</v>
      </c>
      <c r="R143" s="7">
        <v>1064.387</v>
      </c>
      <c r="S143" s="7">
        <v>9375.289</v>
      </c>
      <c r="T143" t="s">
        <v>24</v>
      </c>
      <c r="U143" t="b">
        <f t="shared" si="20"/>
        <v>0</v>
      </c>
      <c r="V143" t="b">
        <f t="shared" si="20"/>
        <v>0</v>
      </c>
      <c r="W143" t="b">
        <f t="shared" si="20"/>
        <v>0</v>
      </c>
      <c r="X143" t="b">
        <f t="shared" si="20"/>
        <v>0</v>
      </c>
      <c r="Y143" t="b">
        <f t="shared" si="20"/>
        <v>0</v>
      </c>
      <c r="Z143" t="b">
        <f t="shared" si="21"/>
        <v>1</v>
      </c>
      <c r="AA143" t="b">
        <f t="shared" si="22"/>
        <v>0</v>
      </c>
      <c r="AB143" t="str">
        <f t="shared" si="24"/>
        <v>Non-Competitive</v>
      </c>
      <c r="AC143" t="str">
        <f t="shared" si="25"/>
        <v>Non-Competitive</v>
      </c>
      <c r="AD143" t="str">
        <f t="shared" si="26"/>
        <v>Non-Competitive</v>
      </c>
      <c r="AE143" t="str">
        <f t="shared" si="27"/>
        <v>Non-Competitive</v>
      </c>
      <c r="AF143" t="str">
        <f t="shared" si="28"/>
        <v>Non-Competitive</v>
      </c>
    </row>
    <row r="144" spans="1:32" ht="13.5">
      <c r="A144" t="str">
        <f t="shared" si="23"/>
        <v>DTHSLCS5 1830__B FROM_TO</v>
      </c>
      <c r="B144" t="s">
        <v>108</v>
      </c>
      <c r="C144" t="s">
        <v>29</v>
      </c>
      <c r="D144">
        <v>213</v>
      </c>
      <c r="E144">
        <v>2</v>
      </c>
      <c r="F144">
        <v>2</v>
      </c>
      <c r="G144" t="s">
        <v>30</v>
      </c>
      <c r="H144" t="s">
        <v>28</v>
      </c>
      <c r="I144" t="s">
        <v>23</v>
      </c>
      <c r="J144">
        <v>73521.13</v>
      </c>
      <c r="K144">
        <v>-0.01305</v>
      </c>
      <c r="L144">
        <v>0.021198</v>
      </c>
      <c r="M144">
        <v>-0.4483</v>
      </c>
      <c r="N144">
        <v>0.490669</v>
      </c>
      <c r="O144" s="7">
        <v>134.3852</v>
      </c>
      <c r="P144" s="7">
        <v>-26.7211</v>
      </c>
      <c r="Q144" s="7">
        <v>0</v>
      </c>
      <c r="R144" s="7">
        <v>1696.757</v>
      </c>
      <c r="S144" s="7">
        <v>1547.434</v>
      </c>
      <c r="T144" t="s">
        <v>24</v>
      </c>
      <c r="U144" t="b">
        <f t="shared" si="20"/>
        <v>0</v>
      </c>
      <c r="V144" t="b">
        <f t="shared" si="20"/>
        <v>0</v>
      </c>
      <c r="W144" t="b">
        <f t="shared" si="20"/>
        <v>1</v>
      </c>
      <c r="X144" t="b">
        <f t="shared" si="20"/>
        <v>1</v>
      </c>
      <c r="Y144" t="b">
        <f t="shared" si="20"/>
        <v>1</v>
      </c>
      <c r="Z144" t="b">
        <f t="shared" si="21"/>
        <v>1</v>
      </c>
      <c r="AA144" t="b">
        <f t="shared" si="22"/>
        <v>0</v>
      </c>
      <c r="AB144" t="str">
        <f t="shared" si="24"/>
        <v>Non-Competitive</v>
      </c>
      <c r="AC144" t="str">
        <f t="shared" si="25"/>
        <v>Non-Competitive</v>
      </c>
      <c r="AD144" t="str">
        <f t="shared" si="26"/>
        <v>Non-Competitive</v>
      </c>
      <c r="AE144" t="str">
        <f t="shared" si="27"/>
        <v>Non-Competitive</v>
      </c>
      <c r="AF144" t="str">
        <f t="shared" si="28"/>
        <v>Non-Competitive</v>
      </c>
    </row>
    <row r="145" spans="1:32" ht="13.5">
      <c r="A145" t="str">
        <f t="shared" si="23"/>
        <v>DTHSLCS5 1830__B TO_FROM</v>
      </c>
      <c r="B145" t="s">
        <v>108</v>
      </c>
      <c r="C145" t="s">
        <v>29</v>
      </c>
      <c r="D145">
        <v>213</v>
      </c>
      <c r="E145">
        <v>2</v>
      </c>
      <c r="F145">
        <v>2</v>
      </c>
      <c r="G145" t="s">
        <v>30</v>
      </c>
      <c r="H145" t="s">
        <v>28</v>
      </c>
      <c r="I145" t="s">
        <v>25</v>
      </c>
      <c r="J145">
        <v>73521.13</v>
      </c>
      <c r="K145">
        <v>-0.0212</v>
      </c>
      <c r="L145">
        <v>0.013046</v>
      </c>
      <c r="M145">
        <v>-0.49067</v>
      </c>
      <c r="N145">
        <v>0.448299</v>
      </c>
      <c r="O145" s="7">
        <v>152.5726</v>
      </c>
      <c r="P145" s="7">
        <v>92.52191</v>
      </c>
      <c r="Q145" s="7">
        <v>732.73</v>
      </c>
      <c r="R145" s="7">
        <v>1341.841</v>
      </c>
      <c r="S145" s="7">
        <v>1776.553</v>
      </c>
      <c r="T145" t="s">
        <v>24</v>
      </c>
      <c r="U145" t="b">
        <f t="shared" si="20"/>
        <v>0</v>
      </c>
      <c r="V145" t="b">
        <f t="shared" si="20"/>
        <v>0</v>
      </c>
      <c r="W145" t="b">
        <f t="shared" si="20"/>
        <v>1</v>
      </c>
      <c r="X145" t="b">
        <f t="shared" si="20"/>
        <v>1</v>
      </c>
      <c r="Y145" t="b">
        <f t="shared" si="20"/>
        <v>1</v>
      </c>
      <c r="Z145" t="b">
        <f t="shared" si="21"/>
        <v>1</v>
      </c>
      <c r="AA145" t="b">
        <f t="shared" si="22"/>
        <v>1</v>
      </c>
      <c r="AB145" t="str">
        <f t="shared" si="24"/>
        <v>Non-Competitive</v>
      </c>
      <c r="AC145" t="str">
        <f t="shared" si="25"/>
        <v>Non-Competitive</v>
      </c>
      <c r="AD145" t="str">
        <f t="shared" si="26"/>
        <v>Competitive</v>
      </c>
      <c r="AE145" t="str">
        <f t="shared" si="27"/>
        <v>Competitive</v>
      </c>
      <c r="AF145" t="str">
        <f t="shared" si="28"/>
        <v>Competitive</v>
      </c>
    </row>
    <row r="146" spans="1:32" ht="13.5">
      <c r="A146" t="str">
        <f t="shared" si="23"/>
        <v>DTHSLCS5 1830__C FROM_TO</v>
      </c>
      <c r="B146" t="s">
        <v>108</v>
      </c>
      <c r="C146" t="s">
        <v>31</v>
      </c>
      <c r="D146">
        <v>213</v>
      </c>
      <c r="E146">
        <v>2</v>
      </c>
      <c r="F146">
        <v>2</v>
      </c>
      <c r="G146" t="s">
        <v>28</v>
      </c>
      <c r="H146" t="s">
        <v>32</v>
      </c>
      <c r="I146" t="s">
        <v>23</v>
      </c>
      <c r="J146">
        <v>73521.13</v>
      </c>
      <c r="K146">
        <v>-0.01376</v>
      </c>
      <c r="L146">
        <v>0.022141</v>
      </c>
      <c r="M146">
        <v>-0.08479</v>
      </c>
      <c r="N146">
        <v>0.507017</v>
      </c>
      <c r="O146" s="7">
        <v>128.2145</v>
      </c>
      <c r="P146" s="7">
        <v>-38.9021</v>
      </c>
      <c r="Q146" s="7">
        <v>0</v>
      </c>
      <c r="R146" s="7">
        <v>1616.487</v>
      </c>
      <c r="S146" s="7">
        <v>1546.579</v>
      </c>
      <c r="T146" t="s">
        <v>24</v>
      </c>
      <c r="U146" t="b">
        <f t="shared" si="20"/>
        <v>0</v>
      </c>
      <c r="V146" t="b">
        <f t="shared" si="20"/>
        <v>0</v>
      </c>
      <c r="W146" t="b">
        <f t="shared" si="20"/>
        <v>1</v>
      </c>
      <c r="X146" t="b">
        <f t="shared" si="20"/>
        <v>1</v>
      </c>
      <c r="Y146" t="b">
        <f t="shared" si="20"/>
        <v>1</v>
      </c>
      <c r="Z146" t="b">
        <f t="shared" si="21"/>
        <v>1</v>
      </c>
      <c r="AA146" t="b">
        <f t="shared" si="22"/>
        <v>0</v>
      </c>
      <c r="AB146" t="str">
        <f t="shared" si="24"/>
        <v>Non-Competitive</v>
      </c>
      <c r="AC146" t="str">
        <f t="shared" si="25"/>
        <v>Non-Competitive</v>
      </c>
      <c r="AD146" t="str">
        <f t="shared" si="26"/>
        <v>Non-Competitive</v>
      </c>
      <c r="AE146" t="str">
        <f t="shared" si="27"/>
        <v>Non-Competitive</v>
      </c>
      <c r="AF146" t="str">
        <f t="shared" si="28"/>
        <v>Non-Competitive</v>
      </c>
    </row>
    <row r="147" spans="1:32" ht="13.5">
      <c r="A147" t="str">
        <f t="shared" si="23"/>
        <v>DTHSLCS5 1830__C TO_FROM</v>
      </c>
      <c r="B147" t="s">
        <v>108</v>
      </c>
      <c r="C147" t="s">
        <v>31</v>
      </c>
      <c r="D147">
        <v>213</v>
      </c>
      <c r="E147">
        <v>2</v>
      </c>
      <c r="F147">
        <v>2</v>
      </c>
      <c r="G147" t="s">
        <v>28</v>
      </c>
      <c r="H147" t="s">
        <v>32</v>
      </c>
      <c r="I147" t="s">
        <v>25</v>
      </c>
      <c r="J147">
        <v>73521.13</v>
      </c>
      <c r="K147">
        <v>-0.02214</v>
      </c>
      <c r="L147">
        <v>0.013757</v>
      </c>
      <c r="M147">
        <v>-0.50702</v>
      </c>
      <c r="N147">
        <v>0.08479</v>
      </c>
      <c r="O147" s="7">
        <v>173.3677</v>
      </c>
      <c r="P147" s="7">
        <v>-64.3843</v>
      </c>
      <c r="Q147" s="7">
        <v>0</v>
      </c>
      <c r="R147" s="7">
        <v>1340.181</v>
      </c>
      <c r="S147" s="7">
        <v>1693.953</v>
      </c>
      <c r="T147" t="s">
        <v>24</v>
      </c>
      <c r="U147" t="b">
        <f t="shared" si="20"/>
        <v>0</v>
      </c>
      <c r="V147" t="b">
        <f t="shared" si="20"/>
        <v>0</v>
      </c>
      <c r="W147" t="b">
        <f t="shared" si="20"/>
        <v>1</v>
      </c>
      <c r="X147" t="b">
        <f t="shared" si="20"/>
        <v>1</v>
      </c>
      <c r="Y147" t="b">
        <f t="shared" si="20"/>
        <v>1</v>
      </c>
      <c r="Z147" t="b">
        <f t="shared" si="21"/>
        <v>1</v>
      </c>
      <c r="AA147" t="b">
        <f t="shared" si="22"/>
        <v>1</v>
      </c>
      <c r="AB147" t="str">
        <f t="shared" si="24"/>
        <v>Non-Competitive</v>
      </c>
      <c r="AC147" t="str">
        <f t="shared" si="25"/>
        <v>Non-Competitive</v>
      </c>
      <c r="AD147" t="str">
        <f t="shared" si="26"/>
        <v>Competitive</v>
      </c>
      <c r="AE147" t="str">
        <f t="shared" si="27"/>
        <v>Competitive</v>
      </c>
      <c r="AF147" t="str">
        <f t="shared" si="28"/>
        <v>Competitive</v>
      </c>
    </row>
    <row r="148" spans="1:32" ht="13.5">
      <c r="A148" t="str">
        <f t="shared" si="23"/>
        <v>DTHSLCS5 1830__E FROM_TO</v>
      </c>
      <c r="B148" t="s">
        <v>108</v>
      </c>
      <c r="C148" t="s">
        <v>33</v>
      </c>
      <c r="D148">
        <v>213</v>
      </c>
      <c r="E148">
        <v>2</v>
      </c>
      <c r="F148">
        <v>2</v>
      </c>
      <c r="G148" t="s">
        <v>34</v>
      </c>
      <c r="H148" t="s">
        <v>30</v>
      </c>
      <c r="I148" t="s">
        <v>23</v>
      </c>
      <c r="J148">
        <v>73521.13</v>
      </c>
      <c r="K148">
        <v>-0.01294</v>
      </c>
      <c r="L148">
        <v>0.021303</v>
      </c>
      <c r="M148">
        <v>-0.50923</v>
      </c>
      <c r="N148">
        <v>0.426632</v>
      </c>
      <c r="O148" s="7">
        <v>142.132</v>
      </c>
      <c r="P148" s="7">
        <v>-19.0031</v>
      </c>
      <c r="Q148" s="7">
        <v>0</v>
      </c>
      <c r="R148" s="7">
        <v>1694.588</v>
      </c>
      <c r="S148" s="7">
        <v>1548.934</v>
      </c>
      <c r="T148" t="s">
        <v>24</v>
      </c>
      <c r="U148" t="b">
        <f t="shared" si="20"/>
        <v>0</v>
      </c>
      <c r="V148" t="b">
        <f t="shared" si="20"/>
        <v>0</v>
      </c>
      <c r="W148" t="b">
        <f t="shared" si="20"/>
        <v>1</v>
      </c>
      <c r="X148" t="b">
        <f t="shared" si="20"/>
        <v>1</v>
      </c>
      <c r="Y148" t="b">
        <f t="shared" si="20"/>
        <v>1</v>
      </c>
      <c r="Z148" t="b">
        <f t="shared" si="21"/>
        <v>1</v>
      </c>
      <c r="AA148" t="b">
        <f t="shared" si="22"/>
        <v>0</v>
      </c>
      <c r="AB148" t="str">
        <f t="shared" si="24"/>
        <v>Non-Competitive</v>
      </c>
      <c r="AC148" t="str">
        <f t="shared" si="25"/>
        <v>Non-Competitive</v>
      </c>
      <c r="AD148" t="str">
        <f t="shared" si="26"/>
        <v>Non-Competitive</v>
      </c>
      <c r="AE148" t="str">
        <f t="shared" si="27"/>
        <v>Non-Competitive</v>
      </c>
      <c r="AF148" t="str">
        <f t="shared" si="28"/>
        <v>Non-Competitive</v>
      </c>
    </row>
    <row r="149" spans="1:32" ht="13.5">
      <c r="A149" t="str">
        <f t="shared" si="23"/>
        <v>DTHSLCS5 1830__E TO_FROM</v>
      </c>
      <c r="B149" t="s">
        <v>108</v>
      </c>
      <c r="C149" t="s">
        <v>33</v>
      </c>
      <c r="D149">
        <v>213</v>
      </c>
      <c r="E149">
        <v>2</v>
      </c>
      <c r="F149">
        <v>2</v>
      </c>
      <c r="G149" t="s">
        <v>34</v>
      </c>
      <c r="H149" t="s">
        <v>30</v>
      </c>
      <c r="I149" t="s">
        <v>25</v>
      </c>
      <c r="J149">
        <v>73521.13</v>
      </c>
      <c r="K149">
        <v>-0.0213</v>
      </c>
      <c r="L149">
        <v>0.012941</v>
      </c>
      <c r="M149">
        <v>-0.42663</v>
      </c>
      <c r="N149">
        <v>0.509226</v>
      </c>
      <c r="O149" s="7">
        <v>144.8504</v>
      </c>
      <c r="P149" s="7">
        <v>84.88083</v>
      </c>
      <c r="Q149" s="7">
        <v>732.73</v>
      </c>
      <c r="R149" s="7">
        <v>1343.535</v>
      </c>
      <c r="S149" s="7">
        <v>1774.551</v>
      </c>
      <c r="T149" t="s">
        <v>24</v>
      </c>
      <c r="U149" t="b">
        <f t="shared" si="20"/>
        <v>0</v>
      </c>
      <c r="V149" t="b">
        <f t="shared" si="20"/>
        <v>0</v>
      </c>
      <c r="W149" t="b">
        <f t="shared" si="20"/>
        <v>1</v>
      </c>
      <c r="X149" t="b">
        <f t="shared" si="20"/>
        <v>1</v>
      </c>
      <c r="Y149" t="b">
        <f t="shared" si="20"/>
        <v>1</v>
      </c>
      <c r="Z149" t="b">
        <f t="shared" si="21"/>
        <v>1</v>
      </c>
      <c r="AA149" t="b">
        <f t="shared" si="22"/>
        <v>1</v>
      </c>
      <c r="AB149" t="str">
        <f t="shared" si="24"/>
        <v>Non-Competitive</v>
      </c>
      <c r="AC149" t="str">
        <f t="shared" si="25"/>
        <v>Non-Competitive</v>
      </c>
      <c r="AD149" t="str">
        <f t="shared" si="26"/>
        <v>Competitive</v>
      </c>
      <c r="AE149" t="str">
        <f t="shared" si="27"/>
        <v>Competitive</v>
      </c>
      <c r="AF149" t="str">
        <f t="shared" si="28"/>
        <v>Competitive</v>
      </c>
    </row>
    <row r="150" spans="1:32" ht="13.5">
      <c r="A150" t="str">
        <f t="shared" si="23"/>
        <v>DTHSLCS5 1830__F FROM_TO</v>
      </c>
      <c r="B150" t="s">
        <v>108</v>
      </c>
      <c r="C150" t="s">
        <v>35</v>
      </c>
      <c r="D150">
        <v>213</v>
      </c>
      <c r="E150">
        <v>2</v>
      </c>
      <c r="F150">
        <v>2</v>
      </c>
      <c r="G150" t="s">
        <v>34</v>
      </c>
      <c r="H150" t="s">
        <v>36</v>
      </c>
      <c r="I150" t="s">
        <v>23</v>
      </c>
      <c r="J150">
        <v>73521.13</v>
      </c>
      <c r="K150">
        <v>-0.02145</v>
      </c>
      <c r="L150">
        <v>0.012798</v>
      </c>
      <c r="M150">
        <v>-0.28683</v>
      </c>
      <c r="N150">
        <v>0.573225</v>
      </c>
      <c r="O150" s="7">
        <v>132.874</v>
      </c>
      <c r="P150" s="7">
        <v>74.42711</v>
      </c>
      <c r="Q150" s="7">
        <v>897.73</v>
      </c>
      <c r="R150" s="7">
        <v>1345.921</v>
      </c>
      <c r="S150" s="7">
        <v>1772.239</v>
      </c>
      <c r="T150" t="s">
        <v>24</v>
      </c>
      <c r="U150" t="b">
        <f t="shared" si="20"/>
        <v>0</v>
      </c>
      <c r="V150" t="b">
        <f t="shared" si="20"/>
        <v>0</v>
      </c>
      <c r="W150" t="b">
        <f t="shared" si="20"/>
        <v>1</v>
      </c>
      <c r="X150" t="b">
        <f t="shared" si="20"/>
        <v>1</v>
      </c>
      <c r="Y150" t="b">
        <f t="shared" si="20"/>
        <v>1</v>
      </c>
      <c r="Z150" t="b">
        <f t="shared" si="21"/>
        <v>1</v>
      </c>
      <c r="AA150" t="b">
        <f t="shared" si="22"/>
        <v>1</v>
      </c>
      <c r="AB150" t="str">
        <f t="shared" si="24"/>
        <v>Non-Competitive</v>
      </c>
      <c r="AC150" t="str">
        <f t="shared" si="25"/>
        <v>Non-Competitive</v>
      </c>
      <c r="AD150" t="str">
        <f t="shared" si="26"/>
        <v>Competitive</v>
      </c>
      <c r="AE150" t="str">
        <f t="shared" si="27"/>
        <v>Competitive</v>
      </c>
      <c r="AF150" t="str">
        <f t="shared" si="28"/>
        <v>Competitive</v>
      </c>
    </row>
    <row r="151" spans="1:32" ht="13.5">
      <c r="A151" t="str">
        <f t="shared" si="23"/>
        <v>DTHSLCS5 1830__F TO_FROM</v>
      </c>
      <c r="B151" t="s">
        <v>108</v>
      </c>
      <c r="C151" t="s">
        <v>35</v>
      </c>
      <c r="D151">
        <v>213</v>
      </c>
      <c r="E151">
        <v>2</v>
      </c>
      <c r="F151">
        <v>2</v>
      </c>
      <c r="G151" t="s">
        <v>34</v>
      </c>
      <c r="H151" t="s">
        <v>36</v>
      </c>
      <c r="I151" t="s">
        <v>25</v>
      </c>
      <c r="J151">
        <v>73521.13</v>
      </c>
      <c r="K151">
        <v>-0.0128</v>
      </c>
      <c r="L151">
        <v>0.021446</v>
      </c>
      <c r="M151">
        <v>-0.57322</v>
      </c>
      <c r="N151">
        <v>0.286829</v>
      </c>
      <c r="O151" s="7">
        <v>155.7931</v>
      </c>
      <c r="P151" s="7">
        <v>-9.75364</v>
      </c>
      <c r="Q151" s="7">
        <v>0</v>
      </c>
      <c r="R151" s="7">
        <v>1692.037</v>
      </c>
      <c r="S151" s="7">
        <v>1551.048</v>
      </c>
      <c r="T151" t="s">
        <v>24</v>
      </c>
      <c r="U151" t="b">
        <f t="shared" si="20"/>
        <v>0</v>
      </c>
      <c r="V151" t="b">
        <f t="shared" si="20"/>
        <v>0</v>
      </c>
      <c r="W151" t="b">
        <f t="shared" si="20"/>
        <v>1</v>
      </c>
      <c r="X151" t="b">
        <f t="shared" si="20"/>
        <v>1</v>
      </c>
      <c r="Y151" t="b">
        <f t="shared" si="20"/>
        <v>1</v>
      </c>
      <c r="Z151" t="b">
        <f t="shared" si="21"/>
        <v>1</v>
      </c>
      <c r="AA151" t="b">
        <f t="shared" si="22"/>
        <v>0</v>
      </c>
      <c r="AB151" t="str">
        <f t="shared" si="24"/>
        <v>Non-Competitive</v>
      </c>
      <c r="AC151" t="str">
        <f t="shared" si="25"/>
        <v>Non-Competitive</v>
      </c>
      <c r="AD151" t="str">
        <f t="shared" si="26"/>
        <v>Non-Competitive</v>
      </c>
      <c r="AE151" t="str">
        <f t="shared" si="27"/>
        <v>Non-Competitive</v>
      </c>
      <c r="AF151" t="str">
        <f t="shared" si="28"/>
        <v>Non-Competitive</v>
      </c>
    </row>
    <row r="152" spans="1:32" ht="13.5">
      <c r="A152" t="str">
        <f t="shared" si="23"/>
        <v>DTHSLCS5 1830__G FROM_TO</v>
      </c>
      <c r="B152" t="s">
        <v>108</v>
      </c>
      <c r="C152" t="s">
        <v>37</v>
      </c>
      <c r="D152">
        <v>596</v>
      </c>
      <c r="E152">
        <v>2</v>
      </c>
      <c r="F152">
        <v>2</v>
      </c>
      <c r="G152" t="s">
        <v>38</v>
      </c>
      <c r="H152" t="s">
        <v>39</v>
      </c>
      <c r="I152" t="s">
        <v>23</v>
      </c>
      <c r="J152">
        <v>73521.13</v>
      </c>
      <c r="K152">
        <v>-0.01192</v>
      </c>
      <c r="L152">
        <v>0.022328</v>
      </c>
      <c r="M152">
        <v>-0.77326</v>
      </c>
      <c r="N152">
        <v>0.151718</v>
      </c>
      <c r="O152" s="7">
        <v>236.0319</v>
      </c>
      <c r="P152" s="7">
        <v>41.95233</v>
      </c>
      <c r="Q152" s="7">
        <v>0</v>
      </c>
      <c r="R152" s="7">
        <v>1665.464</v>
      </c>
      <c r="S152" s="7">
        <v>1584.237</v>
      </c>
      <c r="T152" t="s">
        <v>24</v>
      </c>
      <c r="U152" t="b">
        <f t="shared" si="20"/>
        <v>0</v>
      </c>
      <c r="V152" t="b">
        <f t="shared" si="20"/>
        <v>0</v>
      </c>
      <c r="W152" t="b">
        <f t="shared" si="20"/>
        <v>1</v>
      </c>
      <c r="X152" t="b">
        <f t="shared" si="20"/>
        <v>1</v>
      </c>
      <c r="Y152" t="b">
        <f t="shared" si="20"/>
        <v>1</v>
      </c>
      <c r="Z152" t="b">
        <f t="shared" si="21"/>
        <v>1</v>
      </c>
      <c r="AA152" t="b">
        <f t="shared" si="22"/>
        <v>0</v>
      </c>
      <c r="AB152" t="str">
        <f t="shared" si="24"/>
        <v>Non-Competitive</v>
      </c>
      <c r="AC152" t="str">
        <f t="shared" si="25"/>
        <v>Non-Competitive</v>
      </c>
      <c r="AD152" t="str">
        <f t="shared" si="26"/>
        <v>Non-Competitive</v>
      </c>
      <c r="AE152" t="str">
        <f t="shared" si="27"/>
        <v>Non-Competitive</v>
      </c>
      <c r="AF152" t="str">
        <f t="shared" si="28"/>
        <v>Non-Competitive</v>
      </c>
    </row>
    <row r="153" spans="1:32" ht="13.5">
      <c r="A153" t="str">
        <f t="shared" si="23"/>
        <v>DTHSLCS5 1830__G TO_FROM</v>
      </c>
      <c r="B153" t="s">
        <v>108</v>
      </c>
      <c r="C153" t="s">
        <v>37</v>
      </c>
      <c r="D153">
        <v>596</v>
      </c>
      <c r="E153">
        <v>2</v>
      </c>
      <c r="F153">
        <v>2</v>
      </c>
      <c r="G153" t="s">
        <v>38</v>
      </c>
      <c r="H153" t="s">
        <v>39</v>
      </c>
      <c r="I153" t="s">
        <v>25</v>
      </c>
      <c r="J153">
        <v>73521.13</v>
      </c>
      <c r="K153">
        <v>-0.02233</v>
      </c>
      <c r="L153">
        <v>0.011916</v>
      </c>
      <c r="M153">
        <v>-0.15172</v>
      </c>
      <c r="N153">
        <v>0.773256</v>
      </c>
      <c r="O153" s="7">
        <v>52.95318</v>
      </c>
      <c r="P153" s="7">
        <v>11.50759</v>
      </c>
      <c r="Q153" s="7">
        <v>2654.63</v>
      </c>
      <c r="R153" s="7">
        <v>1376.963</v>
      </c>
      <c r="S153" s="7">
        <v>1756.651</v>
      </c>
      <c r="T153" t="s">
        <v>24</v>
      </c>
      <c r="U153" t="b">
        <f t="shared" si="20"/>
        <v>0</v>
      </c>
      <c r="V153" t="b">
        <f t="shared" si="20"/>
        <v>0</v>
      </c>
      <c r="W153" t="b">
        <f t="shared" si="20"/>
        <v>1</v>
      </c>
      <c r="X153" t="b">
        <f t="shared" si="20"/>
        <v>1</v>
      </c>
      <c r="Y153" t="b">
        <f t="shared" si="20"/>
        <v>1</v>
      </c>
      <c r="Z153" t="b">
        <f t="shared" si="21"/>
        <v>1</v>
      </c>
      <c r="AA153" t="b">
        <f t="shared" si="22"/>
        <v>1</v>
      </c>
      <c r="AB153" t="str">
        <f t="shared" si="24"/>
        <v>Non-Competitive</v>
      </c>
      <c r="AC153" t="str">
        <f t="shared" si="25"/>
        <v>Non-Competitive</v>
      </c>
      <c r="AD153" t="str">
        <f t="shared" si="26"/>
        <v>Competitive</v>
      </c>
      <c r="AE153" t="str">
        <f t="shared" si="27"/>
        <v>Competitive</v>
      </c>
      <c r="AF153" t="str">
        <f t="shared" si="28"/>
        <v>Competitive</v>
      </c>
    </row>
    <row r="154" spans="1:32" ht="13.5">
      <c r="A154" t="str">
        <f t="shared" si="23"/>
        <v>DTHSLCS5 1830__H FROM_TO</v>
      </c>
      <c r="B154" t="s">
        <v>108</v>
      </c>
      <c r="C154" t="s">
        <v>40</v>
      </c>
      <c r="D154">
        <v>596</v>
      </c>
      <c r="E154">
        <v>2</v>
      </c>
      <c r="F154">
        <v>2</v>
      </c>
      <c r="G154" t="s">
        <v>39</v>
      </c>
      <c r="H154" t="s">
        <v>36</v>
      </c>
      <c r="I154" t="s">
        <v>23</v>
      </c>
      <c r="J154">
        <v>73521.13</v>
      </c>
      <c r="K154">
        <v>-0.01233</v>
      </c>
      <c r="L154">
        <v>0.021915</v>
      </c>
      <c r="M154">
        <v>-0.7127</v>
      </c>
      <c r="N154">
        <v>0.226331</v>
      </c>
      <c r="O154" s="7">
        <v>204.7215</v>
      </c>
      <c r="P154" s="7">
        <v>12.25509</v>
      </c>
      <c r="Q154" s="7">
        <v>0</v>
      </c>
      <c r="R154" s="7">
        <v>1599.35</v>
      </c>
      <c r="S154" s="7">
        <v>1558.459</v>
      </c>
      <c r="T154" t="s">
        <v>24</v>
      </c>
      <c r="U154" t="b">
        <f t="shared" si="20"/>
        <v>0</v>
      </c>
      <c r="V154" t="b">
        <f t="shared" si="20"/>
        <v>0</v>
      </c>
      <c r="W154" t="b">
        <f t="shared" si="20"/>
        <v>1</v>
      </c>
      <c r="X154" t="b">
        <f t="shared" si="20"/>
        <v>1</v>
      </c>
      <c r="Y154" t="b">
        <f t="shared" si="20"/>
        <v>1</v>
      </c>
      <c r="Z154" t="b">
        <f t="shared" si="21"/>
        <v>1</v>
      </c>
      <c r="AA154" t="b">
        <f t="shared" si="22"/>
        <v>0</v>
      </c>
      <c r="AB154" t="str">
        <f t="shared" si="24"/>
        <v>Non-Competitive</v>
      </c>
      <c r="AC154" t="str">
        <f t="shared" si="25"/>
        <v>Non-Competitive</v>
      </c>
      <c r="AD154" t="str">
        <f t="shared" si="26"/>
        <v>Non-Competitive</v>
      </c>
      <c r="AE154" t="str">
        <f t="shared" si="27"/>
        <v>Non-Competitive</v>
      </c>
      <c r="AF154" t="str">
        <f t="shared" si="28"/>
        <v>Non-Competitive</v>
      </c>
    </row>
    <row r="155" spans="1:32" ht="13.5">
      <c r="A155" t="str">
        <f t="shared" si="23"/>
        <v>DTHSLCS5 1830__H TO_FROM</v>
      </c>
      <c r="B155" t="s">
        <v>108</v>
      </c>
      <c r="C155" t="s">
        <v>40</v>
      </c>
      <c r="D155">
        <v>596</v>
      </c>
      <c r="E155">
        <v>2</v>
      </c>
      <c r="F155">
        <v>2</v>
      </c>
      <c r="G155" t="s">
        <v>39</v>
      </c>
      <c r="H155" t="s">
        <v>36</v>
      </c>
      <c r="I155" t="s">
        <v>25</v>
      </c>
      <c r="J155">
        <v>73521.13</v>
      </c>
      <c r="K155">
        <v>-0.02191</v>
      </c>
      <c r="L155">
        <v>0.012329</v>
      </c>
      <c r="M155">
        <v>-0.22633</v>
      </c>
      <c r="N155">
        <v>0.712702</v>
      </c>
      <c r="O155" s="7">
        <v>83.42273</v>
      </c>
      <c r="P155" s="7">
        <v>40.83439</v>
      </c>
      <c r="Q155" s="7">
        <v>2411.53</v>
      </c>
      <c r="R155" s="7">
        <v>1354.286</v>
      </c>
      <c r="S155" s="7">
        <v>1673.605</v>
      </c>
      <c r="T155" t="s">
        <v>24</v>
      </c>
      <c r="U155" t="b">
        <f t="shared" si="20"/>
        <v>0</v>
      </c>
      <c r="V155" t="b">
        <f t="shared" si="20"/>
        <v>0</v>
      </c>
      <c r="W155" t="b">
        <f t="shared" si="20"/>
        <v>1</v>
      </c>
      <c r="X155" t="b">
        <f t="shared" si="20"/>
        <v>1</v>
      </c>
      <c r="Y155" t="b">
        <f t="shared" si="20"/>
        <v>1</v>
      </c>
      <c r="Z155" t="b">
        <f t="shared" si="21"/>
        <v>1</v>
      </c>
      <c r="AA155" t="b">
        <f t="shared" si="22"/>
        <v>1</v>
      </c>
      <c r="AB155" t="str">
        <f t="shared" si="24"/>
        <v>Non-Competitive</v>
      </c>
      <c r="AC155" t="str">
        <f t="shared" si="25"/>
        <v>Non-Competitive</v>
      </c>
      <c r="AD155" t="str">
        <f t="shared" si="26"/>
        <v>Competitive</v>
      </c>
      <c r="AE155" t="str">
        <f t="shared" si="27"/>
        <v>Competitive</v>
      </c>
      <c r="AF155" t="str">
        <f t="shared" si="28"/>
        <v>Competitive</v>
      </c>
    </row>
    <row r="156" spans="1:32" ht="13.5">
      <c r="A156" t="str">
        <f t="shared" si="23"/>
        <v>DTHSLCS5 290__A FROM_TO</v>
      </c>
      <c r="B156" t="s">
        <v>108</v>
      </c>
      <c r="C156" t="s">
        <v>50</v>
      </c>
      <c r="D156">
        <v>1065</v>
      </c>
      <c r="E156">
        <v>2</v>
      </c>
      <c r="F156">
        <v>2</v>
      </c>
      <c r="G156" t="s">
        <v>51</v>
      </c>
      <c r="H156" t="s">
        <v>52</v>
      </c>
      <c r="I156" t="s">
        <v>23</v>
      </c>
      <c r="J156">
        <v>73521.13</v>
      </c>
      <c r="K156">
        <v>-0.2473</v>
      </c>
      <c r="L156">
        <v>0.315995</v>
      </c>
      <c r="M156">
        <v>-0.54238</v>
      </c>
      <c r="N156">
        <v>0.439663</v>
      </c>
      <c r="O156" s="7">
        <v>1873.21</v>
      </c>
      <c r="P156" s="7">
        <v>1220.778</v>
      </c>
      <c r="Q156" s="7">
        <v>2819.63</v>
      </c>
      <c r="R156" s="7">
        <v>1276.994</v>
      </c>
      <c r="S156" s="7">
        <v>1862.877</v>
      </c>
      <c r="T156" t="s">
        <v>24</v>
      </c>
      <c r="U156" t="b">
        <f t="shared" si="20"/>
        <v>0</v>
      </c>
      <c r="V156" t="b">
        <f t="shared" si="20"/>
        <v>0</v>
      </c>
      <c r="W156" t="b">
        <f t="shared" si="20"/>
        <v>1</v>
      </c>
      <c r="X156" t="b">
        <f t="shared" si="20"/>
        <v>1</v>
      </c>
      <c r="Y156" t="b">
        <f t="shared" si="20"/>
        <v>1</v>
      </c>
      <c r="Z156" t="b">
        <f t="shared" si="21"/>
        <v>0</v>
      </c>
      <c r="AA156" t="b">
        <f t="shared" si="22"/>
        <v>1</v>
      </c>
      <c r="AB156" t="str">
        <f t="shared" si="24"/>
        <v>Non-Competitive</v>
      </c>
      <c r="AC156" t="str">
        <f t="shared" si="25"/>
        <v>Non-Competitive</v>
      </c>
      <c r="AD156" t="str">
        <f t="shared" si="26"/>
        <v>Non-Competitive</v>
      </c>
      <c r="AE156" t="str">
        <f t="shared" si="27"/>
        <v>Non-Competitive</v>
      </c>
      <c r="AF156" t="str">
        <f t="shared" si="28"/>
        <v>Non-Competitive</v>
      </c>
    </row>
    <row r="157" spans="1:32" ht="13.5">
      <c r="A157" t="str">
        <f t="shared" si="23"/>
        <v>DTHSLCS5 290__A TO_FROM</v>
      </c>
      <c r="B157" t="s">
        <v>108</v>
      </c>
      <c r="C157" t="s">
        <v>50</v>
      </c>
      <c r="D157">
        <v>1065</v>
      </c>
      <c r="E157">
        <v>2</v>
      </c>
      <c r="F157">
        <v>2</v>
      </c>
      <c r="G157" t="s">
        <v>51</v>
      </c>
      <c r="H157" t="s">
        <v>52</v>
      </c>
      <c r="I157" t="s">
        <v>25</v>
      </c>
      <c r="J157">
        <v>73521.13</v>
      </c>
      <c r="K157">
        <v>-0.316</v>
      </c>
      <c r="L157">
        <v>0.247296</v>
      </c>
      <c r="M157">
        <v>-0.43966</v>
      </c>
      <c r="N157">
        <v>0.542379</v>
      </c>
      <c r="O157" s="7">
        <v>1544.483</v>
      </c>
      <c r="P157" s="7">
        <v>-1367.27</v>
      </c>
      <c r="Q157" s="7">
        <v>0</v>
      </c>
      <c r="R157" s="7">
        <v>1570.742</v>
      </c>
      <c r="S157" s="7">
        <v>1400.356</v>
      </c>
      <c r="T157" t="s">
        <v>24</v>
      </c>
      <c r="U157" t="b">
        <f t="shared" si="20"/>
        <v>0</v>
      </c>
      <c r="V157" t="b">
        <f t="shared" si="20"/>
        <v>1</v>
      </c>
      <c r="W157" t="b">
        <f t="shared" si="20"/>
        <v>1</v>
      </c>
      <c r="X157" t="b">
        <f t="shared" si="20"/>
        <v>1</v>
      </c>
      <c r="Y157" t="b">
        <f t="shared" si="20"/>
        <v>1</v>
      </c>
      <c r="Z157" t="b">
        <f t="shared" si="21"/>
        <v>1</v>
      </c>
      <c r="AA157" t="b">
        <f t="shared" si="22"/>
        <v>1</v>
      </c>
      <c r="AB157" t="str">
        <f t="shared" si="24"/>
        <v>Non-Competitive</v>
      </c>
      <c r="AC157" t="str">
        <f t="shared" si="25"/>
        <v>Competitive</v>
      </c>
      <c r="AD157" t="str">
        <f t="shared" si="26"/>
        <v>Competitive</v>
      </c>
      <c r="AE157" t="str">
        <f t="shared" si="27"/>
        <v>Competitive</v>
      </c>
      <c r="AF157" t="str">
        <f t="shared" si="28"/>
        <v>Competitive</v>
      </c>
    </row>
    <row r="158" spans="1:32" ht="13.5">
      <c r="A158" t="str">
        <f t="shared" si="23"/>
        <v>DTMPLCS5 1295__A FROM_TO</v>
      </c>
      <c r="B158" t="s">
        <v>109</v>
      </c>
      <c r="C158" t="s">
        <v>20</v>
      </c>
      <c r="D158">
        <v>492</v>
      </c>
      <c r="E158">
        <v>2</v>
      </c>
      <c r="F158">
        <v>2</v>
      </c>
      <c r="G158" t="s">
        <v>21</v>
      </c>
      <c r="H158" t="s">
        <v>22</v>
      </c>
      <c r="I158" t="s">
        <v>23</v>
      </c>
      <c r="J158">
        <v>73521.13</v>
      </c>
      <c r="K158">
        <v>-0.08732</v>
      </c>
      <c r="L158">
        <v>0.056222</v>
      </c>
      <c r="M158">
        <v>-0.32826</v>
      </c>
      <c r="N158">
        <v>0.270311</v>
      </c>
      <c r="O158" s="7">
        <v>391.2374</v>
      </c>
      <c r="P158" s="7">
        <v>207.1974</v>
      </c>
      <c r="Q158" s="7">
        <v>2819.63</v>
      </c>
      <c r="R158" s="7">
        <v>1322.276</v>
      </c>
      <c r="S158" s="7">
        <v>1670.081</v>
      </c>
      <c r="T158" t="s">
        <v>24</v>
      </c>
      <c r="U158" t="b">
        <f t="shared" si="20"/>
        <v>0</v>
      </c>
      <c r="V158" t="b">
        <f t="shared" si="20"/>
        <v>0</v>
      </c>
      <c r="W158" t="b">
        <f t="shared" si="20"/>
        <v>1</v>
      </c>
      <c r="X158" t="b">
        <f t="shared" si="20"/>
        <v>1</v>
      </c>
      <c r="Y158" t="b">
        <f t="shared" si="20"/>
        <v>1</v>
      </c>
      <c r="Z158" t="b">
        <f t="shared" si="21"/>
        <v>1</v>
      </c>
      <c r="AA158" t="b">
        <f t="shared" si="22"/>
        <v>1</v>
      </c>
      <c r="AB158" t="str">
        <f t="shared" si="24"/>
        <v>Non-Competitive</v>
      </c>
      <c r="AC158" t="str">
        <f t="shared" si="25"/>
        <v>Non-Competitive</v>
      </c>
      <c r="AD158" t="str">
        <f t="shared" si="26"/>
        <v>Competitive</v>
      </c>
      <c r="AE158" t="str">
        <f t="shared" si="27"/>
        <v>Competitive</v>
      </c>
      <c r="AF158" t="str">
        <f t="shared" si="28"/>
        <v>Competitive</v>
      </c>
    </row>
    <row r="159" spans="1:32" ht="13.5">
      <c r="A159" t="str">
        <f t="shared" si="23"/>
        <v>DTMPLCS5 1295__A TO_FROM</v>
      </c>
      <c r="B159" t="s">
        <v>109</v>
      </c>
      <c r="C159" t="s">
        <v>20</v>
      </c>
      <c r="D159">
        <v>492</v>
      </c>
      <c r="E159">
        <v>2</v>
      </c>
      <c r="F159">
        <v>2</v>
      </c>
      <c r="G159" t="s">
        <v>21</v>
      </c>
      <c r="H159" t="s">
        <v>22</v>
      </c>
      <c r="I159" t="s">
        <v>25</v>
      </c>
      <c r="J159">
        <v>73521.13</v>
      </c>
      <c r="K159">
        <v>-0.05622</v>
      </c>
      <c r="L159">
        <v>0.087322</v>
      </c>
      <c r="M159">
        <v>-0.27031</v>
      </c>
      <c r="N159">
        <v>0.328263</v>
      </c>
      <c r="O159" s="7">
        <v>845.0782</v>
      </c>
      <c r="P159" s="7">
        <v>31.30322</v>
      </c>
      <c r="Q159" s="7">
        <v>0</v>
      </c>
      <c r="R159" s="7">
        <v>1574.483</v>
      </c>
      <c r="S159" s="7">
        <v>1518.336</v>
      </c>
      <c r="T159" t="s">
        <v>24</v>
      </c>
      <c r="U159" t="b">
        <f t="shared" si="20"/>
        <v>0</v>
      </c>
      <c r="V159" t="b">
        <f t="shared" si="20"/>
        <v>0</v>
      </c>
      <c r="W159" t="b">
        <f t="shared" si="20"/>
        <v>1</v>
      </c>
      <c r="X159" t="b">
        <f t="shared" si="20"/>
        <v>1</v>
      </c>
      <c r="Y159" t="b">
        <f t="shared" si="20"/>
        <v>1</v>
      </c>
      <c r="Z159" t="b">
        <f t="shared" si="21"/>
        <v>1</v>
      </c>
      <c r="AA159" t="b">
        <f t="shared" si="22"/>
        <v>1</v>
      </c>
      <c r="AB159" t="str">
        <f t="shared" si="24"/>
        <v>Non-Competitive</v>
      </c>
      <c r="AC159" t="str">
        <f t="shared" si="25"/>
        <v>Non-Competitive</v>
      </c>
      <c r="AD159" t="str">
        <f t="shared" si="26"/>
        <v>Competitive</v>
      </c>
      <c r="AE159" t="str">
        <f t="shared" si="27"/>
        <v>Competitive</v>
      </c>
      <c r="AF159" t="str">
        <f t="shared" si="28"/>
        <v>Competitive</v>
      </c>
    </row>
    <row r="160" spans="1:32" ht="13.5">
      <c r="A160" t="str">
        <f t="shared" si="23"/>
        <v>DTMPLCS5 1830__A FROM_TO</v>
      </c>
      <c r="B160" t="s">
        <v>109</v>
      </c>
      <c r="C160" t="s">
        <v>26</v>
      </c>
      <c r="D160">
        <v>83</v>
      </c>
      <c r="E160">
        <v>2</v>
      </c>
      <c r="F160">
        <v>2</v>
      </c>
      <c r="G160" t="s">
        <v>27</v>
      </c>
      <c r="H160" t="s">
        <v>28</v>
      </c>
      <c r="I160" t="s">
        <v>23</v>
      </c>
      <c r="J160">
        <v>73521.13</v>
      </c>
      <c r="K160">
        <v>-0.00082</v>
      </c>
      <c r="L160">
        <v>0.001057</v>
      </c>
      <c r="M160">
        <v>-0.04467</v>
      </c>
      <c r="N160">
        <v>0.921097</v>
      </c>
      <c r="O160" s="7">
        <v>-7.97088</v>
      </c>
      <c r="P160" s="7">
        <v>-11.4782</v>
      </c>
      <c r="Q160" s="7">
        <v>0</v>
      </c>
      <c r="R160" s="7">
        <v>9593.41</v>
      </c>
      <c r="S160" s="7">
        <v>1260.047</v>
      </c>
      <c r="T160" t="s">
        <v>24</v>
      </c>
      <c r="U160" t="b">
        <f t="shared" si="20"/>
        <v>0</v>
      </c>
      <c r="V160" t="b">
        <f t="shared" si="20"/>
        <v>1</v>
      </c>
      <c r="W160" t="b">
        <f t="shared" si="20"/>
        <v>1</v>
      </c>
      <c r="X160" t="b">
        <f t="shared" si="20"/>
        <v>1</v>
      </c>
      <c r="Y160" t="b">
        <f t="shared" si="20"/>
        <v>1</v>
      </c>
      <c r="Z160" t="b">
        <f t="shared" si="21"/>
        <v>1</v>
      </c>
      <c r="AA160" t="b">
        <f t="shared" si="22"/>
        <v>0</v>
      </c>
      <c r="AB160" t="str">
        <f t="shared" si="24"/>
        <v>Non-Competitive</v>
      </c>
      <c r="AC160" t="str">
        <f t="shared" si="25"/>
        <v>Non-Competitive</v>
      </c>
      <c r="AD160" t="str">
        <f t="shared" si="26"/>
        <v>Non-Competitive</v>
      </c>
      <c r="AE160" t="str">
        <f t="shared" si="27"/>
        <v>Non-Competitive</v>
      </c>
      <c r="AF160" t="str">
        <f t="shared" si="28"/>
        <v>Non-Competitive</v>
      </c>
    </row>
    <row r="161" spans="1:32" ht="13.5">
      <c r="A161" t="str">
        <f t="shared" si="23"/>
        <v>DTMPLCS5 1830__A TO_FROM</v>
      </c>
      <c r="B161" t="s">
        <v>109</v>
      </c>
      <c r="C161" t="s">
        <v>26</v>
      </c>
      <c r="D161">
        <v>83</v>
      </c>
      <c r="E161">
        <v>2</v>
      </c>
      <c r="F161">
        <v>2</v>
      </c>
      <c r="G161" t="s">
        <v>27</v>
      </c>
      <c r="H161" t="s">
        <v>28</v>
      </c>
      <c r="I161" t="s">
        <v>25</v>
      </c>
      <c r="J161">
        <v>73521.13</v>
      </c>
      <c r="K161">
        <v>-0.00106</v>
      </c>
      <c r="L161">
        <v>0.000822</v>
      </c>
      <c r="M161">
        <v>-0.9211</v>
      </c>
      <c r="N161">
        <v>0.044669</v>
      </c>
      <c r="O161" s="7">
        <v>21.42586</v>
      </c>
      <c r="P161" s="7">
        <v>6.583024</v>
      </c>
      <c r="Q161" s="7">
        <v>0</v>
      </c>
      <c r="R161" s="7">
        <v>1102.546</v>
      </c>
      <c r="S161" s="7">
        <v>9593.41</v>
      </c>
      <c r="T161" t="s">
        <v>24</v>
      </c>
      <c r="U161" t="b">
        <f t="shared" si="20"/>
        <v>0</v>
      </c>
      <c r="V161" t="b">
        <f t="shared" si="20"/>
        <v>0</v>
      </c>
      <c r="W161" t="b">
        <f t="shared" si="20"/>
        <v>0</v>
      </c>
      <c r="X161" t="b">
        <f t="shared" si="20"/>
        <v>0</v>
      </c>
      <c r="Y161" t="b">
        <f t="shared" si="20"/>
        <v>0</v>
      </c>
      <c r="Z161" t="b">
        <f t="shared" si="21"/>
        <v>1</v>
      </c>
      <c r="AA161" t="b">
        <f t="shared" si="22"/>
        <v>0</v>
      </c>
      <c r="AB161" t="str">
        <f t="shared" si="24"/>
        <v>Non-Competitive</v>
      </c>
      <c r="AC161" t="str">
        <f t="shared" si="25"/>
        <v>Non-Competitive</v>
      </c>
      <c r="AD161" t="str">
        <f t="shared" si="26"/>
        <v>Non-Competitive</v>
      </c>
      <c r="AE161" t="str">
        <f t="shared" si="27"/>
        <v>Non-Competitive</v>
      </c>
      <c r="AF161" t="str">
        <f t="shared" si="28"/>
        <v>Non-Competitive</v>
      </c>
    </row>
    <row r="162" spans="1:32" ht="13.5">
      <c r="A162" t="str">
        <f t="shared" si="23"/>
        <v>DTMPLCS5 1830__B FROM_TO</v>
      </c>
      <c r="B162" t="s">
        <v>109</v>
      </c>
      <c r="C162" t="s">
        <v>29</v>
      </c>
      <c r="D162">
        <v>213</v>
      </c>
      <c r="E162">
        <v>2</v>
      </c>
      <c r="F162">
        <v>2</v>
      </c>
      <c r="G162" t="s">
        <v>30</v>
      </c>
      <c r="H162" t="s">
        <v>28</v>
      </c>
      <c r="I162" t="s">
        <v>23</v>
      </c>
      <c r="J162">
        <v>73521.13</v>
      </c>
      <c r="K162">
        <v>-0.015</v>
      </c>
      <c r="L162">
        <v>0.026429</v>
      </c>
      <c r="M162">
        <v>-0.44557</v>
      </c>
      <c r="N162">
        <v>0.493469</v>
      </c>
      <c r="O162" s="7">
        <v>163.3554</v>
      </c>
      <c r="P162" s="7">
        <v>-25.3159</v>
      </c>
      <c r="Q162" s="7">
        <v>0</v>
      </c>
      <c r="R162" s="7">
        <v>1695.07</v>
      </c>
      <c r="S162" s="7">
        <v>1549.78</v>
      </c>
      <c r="T162" t="s">
        <v>24</v>
      </c>
      <c r="U162" t="b">
        <f t="shared" si="20"/>
        <v>0</v>
      </c>
      <c r="V162" t="b">
        <f t="shared" si="20"/>
        <v>0</v>
      </c>
      <c r="W162" t="b">
        <f t="shared" si="20"/>
        <v>1</v>
      </c>
      <c r="X162" t="b">
        <f t="shared" si="20"/>
        <v>1</v>
      </c>
      <c r="Y162" t="b">
        <f t="shared" si="20"/>
        <v>1</v>
      </c>
      <c r="Z162" t="b">
        <f t="shared" si="21"/>
        <v>1</v>
      </c>
      <c r="AA162" t="b">
        <f t="shared" si="22"/>
        <v>0</v>
      </c>
      <c r="AB162" t="str">
        <f t="shared" si="24"/>
        <v>Non-Competitive</v>
      </c>
      <c r="AC162" t="str">
        <f t="shared" si="25"/>
        <v>Non-Competitive</v>
      </c>
      <c r="AD162" t="str">
        <f t="shared" si="26"/>
        <v>Non-Competitive</v>
      </c>
      <c r="AE162" t="str">
        <f t="shared" si="27"/>
        <v>Non-Competitive</v>
      </c>
      <c r="AF162" t="str">
        <f t="shared" si="28"/>
        <v>Non-Competitive</v>
      </c>
    </row>
    <row r="163" spans="1:32" ht="13.5">
      <c r="A163" t="str">
        <f t="shared" si="23"/>
        <v>DTMPLCS5 1830__B TO_FROM</v>
      </c>
      <c r="B163" t="s">
        <v>109</v>
      </c>
      <c r="C163" t="s">
        <v>29</v>
      </c>
      <c r="D163">
        <v>213</v>
      </c>
      <c r="E163">
        <v>2</v>
      </c>
      <c r="F163">
        <v>2</v>
      </c>
      <c r="G163" t="s">
        <v>30</v>
      </c>
      <c r="H163" t="s">
        <v>28</v>
      </c>
      <c r="I163" t="s">
        <v>25</v>
      </c>
      <c r="J163">
        <v>73521.13</v>
      </c>
      <c r="K163">
        <v>-0.02643</v>
      </c>
      <c r="L163">
        <v>0.015002</v>
      </c>
      <c r="M163">
        <v>-0.49347</v>
      </c>
      <c r="N163">
        <v>0.445574</v>
      </c>
      <c r="O163" s="7">
        <v>171.4593</v>
      </c>
      <c r="P163" s="7">
        <v>-88.9587</v>
      </c>
      <c r="Q163" s="7">
        <v>0</v>
      </c>
      <c r="R163" s="7">
        <v>1343.392</v>
      </c>
      <c r="S163" s="7">
        <v>1778.55</v>
      </c>
      <c r="T163" t="s">
        <v>24</v>
      </c>
      <c r="U163" t="b">
        <f t="shared" si="20"/>
        <v>0</v>
      </c>
      <c r="V163" t="b">
        <f t="shared" si="20"/>
        <v>0</v>
      </c>
      <c r="W163" t="b">
        <f t="shared" si="20"/>
        <v>1</v>
      </c>
      <c r="X163" t="b">
        <f t="shared" si="20"/>
        <v>1</v>
      </c>
      <c r="Y163" t="b">
        <f t="shared" si="20"/>
        <v>1</v>
      </c>
      <c r="Z163" t="b">
        <f t="shared" si="21"/>
        <v>1</v>
      </c>
      <c r="AA163" t="b">
        <f t="shared" si="22"/>
        <v>1</v>
      </c>
      <c r="AB163" t="str">
        <f t="shared" si="24"/>
        <v>Non-Competitive</v>
      </c>
      <c r="AC163" t="str">
        <f t="shared" si="25"/>
        <v>Non-Competitive</v>
      </c>
      <c r="AD163" t="str">
        <f t="shared" si="26"/>
        <v>Competitive</v>
      </c>
      <c r="AE163" t="str">
        <f t="shared" si="27"/>
        <v>Competitive</v>
      </c>
      <c r="AF163" t="str">
        <f t="shared" si="28"/>
        <v>Competitive</v>
      </c>
    </row>
    <row r="164" spans="1:32" ht="13.5">
      <c r="A164" t="str">
        <f t="shared" si="23"/>
        <v>DTMPLCS5 1830__C FROM_TO</v>
      </c>
      <c r="B164" t="s">
        <v>109</v>
      </c>
      <c r="C164" t="s">
        <v>31</v>
      </c>
      <c r="D164">
        <v>213</v>
      </c>
      <c r="E164">
        <v>2</v>
      </c>
      <c r="F164">
        <v>2</v>
      </c>
      <c r="G164" t="s">
        <v>28</v>
      </c>
      <c r="H164" t="s">
        <v>32</v>
      </c>
      <c r="I164" t="s">
        <v>23</v>
      </c>
      <c r="J164">
        <v>73521.13</v>
      </c>
      <c r="K164">
        <v>-0.01573</v>
      </c>
      <c r="L164">
        <v>0.027486</v>
      </c>
      <c r="M164">
        <v>-0.08258</v>
      </c>
      <c r="N164">
        <v>0.509757</v>
      </c>
      <c r="O164" s="7">
        <v>157.4122</v>
      </c>
      <c r="P164" s="7">
        <v>-37.1863</v>
      </c>
      <c r="Q164" s="7">
        <v>0</v>
      </c>
      <c r="R164" s="7">
        <v>1858.61</v>
      </c>
      <c r="S164" s="7">
        <v>1505.716</v>
      </c>
      <c r="T164" t="s">
        <v>24</v>
      </c>
      <c r="U164" t="b">
        <f t="shared" si="20"/>
        <v>0</v>
      </c>
      <c r="V164" t="b">
        <f t="shared" si="20"/>
        <v>0</v>
      </c>
      <c r="W164" t="b">
        <f t="shared" si="20"/>
        <v>1</v>
      </c>
      <c r="X164" t="b">
        <f t="shared" si="20"/>
        <v>1</v>
      </c>
      <c r="Y164" t="b">
        <f t="shared" si="20"/>
        <v>1</v>
      </c>
      <c r="Z164" t="b">
        <f t="shared" si="21"/>
        <v>1</v>
      </c>
      <c r="AA164" t="b">
        <f t="shared" si="22"/>
        <v>0</v>
      </c>
      <c r="AB164" t="str">
        <f t="shared" si="24"/>
        <v>Non-Competitive</v>
      </c>
      <c r="AC164" t="str">
        <f t="shared" si="25"/>
        <v>Non-Competitive</v>
      </c>
      <c r="AD164" t="str">
        <f t="shared" si="26"/>
        <v>Non-Competitive</v>
      </c>
      <c r="AE164" t="str">
        <f t="shared" si="27"/>
        <v>Non-Competitive</v>
      </c>
      <c r="AF164" t="str">
        <f t="shared" si="28"/>
        <v>Non-Competitive</v>
      </c>
    </row>
    <row r="165" spans="1:32" ht="13.5">
      <c r="A165" t="str">
        <f t="shared" si="23"/>
        <v>DTMPLCS5 1830__C TO_FROM</v>
      </c>
      <c r="B165" t="s">
        <v>109</v>
      </c>
      <c r="C165" t="s">
        <v>31</v>
      </c>
      <c r="D165">
        <v>213</v>
      </c>
      <c r="E165">
        <v>2</v>
      </c>
      <c r="F165">
        <v>2</v>
      </c>
      <c r="G165" t="s">
        <v>28</v>
      </c>
      <c r="H165" t="s">
        <v>32</v>
      </c>
      <c r="I165" t="s">
        <v>25</v>
      </c>
      <c r="J165">
        <v>73521.13</v>
      </c>
      <c r="K165">
        <v>-0.02749</v>
      </c>
      <c r="L165">
        <v>0.015732</v>
      </c>
      <c r="M165">
        <v>-0.50976</v>
      </c>
      <c r="N165">
        <v>0.082576</v>
      </c>
      <c r="O165" s="7">
        <v>192.5206</v>
      </c>
      <c r="P165" s="7">
        <v>-82.2142</v>
      </c>
      <c r="Q165" s="7">
        <v>0</v>
      </c>
      <c r="R165" s="7">
        <v>1308.302</v>
      </c>
      <c r="S165" s="7">
        <v>1955.347</v>
      </c>
      <c r="T165" t="s">
        <v>24</v>
      </c>
      <c r="U165" t="b">
        <f t="shared" si="20"/>
        <v>0</v>
      </c>
      <c r="V165" t="b">
        <f t="shared" si="20"/>
        <v>0</v>
      </c>
      <c r="W165" t="b">
        <f t="shared" si="20"/>
        <v>1</v>
      </c>
      <c r="X165" t="b">
        <f t="shared" si="20"/>
        <v>1</v>
      </c>
      <c r="Y165" t="b">
        <f t="shared" si="20"/>
        <v>1</v>
      </c>
      <c r="Z165" t="b">
        <f t="shared" si="21"/>
        <v>1</v>
      </c>
      <c r="AA165" t="b">
        <f t="shared" si="22"/>
        <v>1</v>
      </c>
      <c r="AB165" t="str">
        <f t="shared" si="24"/>
        <v>Non-Competitive</v>
      </c>
      <c r="AC165" t="str">
        <f t="shared" si="25"/>
        <v>Non-Competitive</v>
      </c>
      <c r="AD165" t="str">
        <f t="shared" si="26"/>
        <v>Competitive</v>
      </c>
      <c r="AE165" t="str">
        <f t="shared" si="27"/>
        <v>Competitive</v>
      </c>
      <c r="AF165" t="str">
        <f t="shared" si="28"/>
        <v>Competitive</v>
      </c>
    </row>
    <row r="166" spans="1:32" ht="13.5">
      <c r="A166" t="str">
        <f t="shared" si="23"/>
        <v>DTMPLCS5 1830__E FROM_TO</v>
      </c>
      <c r="B166" t="s">
        <v>109</v>
      </c>
      <c r="C166" t="s">
        <v>33</v>
      </c>
      <c r="D166">
        <v>213</v>
      </c>
      <c r="E166">
        <v>2</v>
      </c>
      <c r="F166">
        <v>2</v>
      </c>
      <c r="G166" t="s">
        <v>34</v>
      </c>
      <c r="H166" t="s">
        <v>30</v>
      </c>
      <c r="I166" t="s">
        <v>23</v>
      </c>
      <c r="J166">
        <v>73521.13</v>
      </c>
      <c r="K166">
        <v>-0.0149</v>
      </c>
      <c r="L166">
        <v>0.026534</v>
      </c>
      <c r="M166">
        <v>-0.50643</v>
      </c>
      <c r="N166">
        <v>0.429511</v>
      </c>
      <c r="O166" s="7">
        <v>171.1455</v>
      </c>
      <c r="P166" s="7">
        <v>-17.5979</v>
      </c>
      <c r="Q166" s="7">
        <v>0</v>
      </c>
      <c r="R166" s="7">
        <v>1638.82</v>
      </c>
      <c r="S166" s="7">
        <v>1551.054</v>
      </c>
      <c r="T166" t="s">
        <v>24</v>
      </c>
      <c r="U166" t="b">
        <f t="shared" si="20"/>
        <v>0</v>
      </c>
      <c r="V166" t="b">
        <f t="shared" si="20"/>
        <v>0</v>
      </c>
      <c r="W166" t="b">
        <f t="shared" si="20"/>
        <v>1</v>
      </c>
      <c r="X166" t="b">
        <f t="shared" si="20"/>
        <v>1</v>
      </c>
      <c r="Y166" t="b">
        <f t="shared" si="20"/>
        <v>1</v>
      </c>
      <c r="Z166" t="b">
        <f t="shared" si="21"/>
        <v>1</v>
      </c>
      <c r="AA166" t="b">
        <f t="shared" si="22"/>
        <v>0</v>
      </c>
      <c r="AB166" t="str">
        <f t="shared" si="24"/>
        <v>Non-Competitive</v>
      </c>
      <c r="AC166" t="str">
        <f t="shared" si="25"/>
        <v>Non-Competitive</v>
      </c>
      <c r="AD166" t="str">
        <f t="shared" si="26"/>
        <v>Non-Competitive</v>
      </c>
      <c r="AE166" t="str">
        <f t="shared" si="27"/>
        <v>Non-Competitive</v>
      </c>
      <c r="AF166" t="str">
        <f t="shared" si="28"/>
        <v>Non-Competitive</v>
      </c>
    </row>
    <row r="167" spans="1:32" ht="13.5">
      <c r="A167" t="str">
        <f t="shared" si="23"/>
        <v>DTMPLCS5 1830__E TO_FROM</v>
      </c>
      <c r="B167" t="s">
        <v>109</v>
      </c>
      <c r="C167" t="s">
        <v>33</v>
      </c>
      <c r="D167">
        <v>213</v>
      </c>
      <c r="E167">
        <v>2</v>
      </c>
      <c r="F167">
        <v>2</v>
      </c>
      <c r="G167" t="s">
        <v>34</v>
      </c>
      <c r="H167" t="s">
        <v>30</v>
      </c>
      <c r="I167" t="s">
        <v>25</v>
      </c>
      <c r="J167">
        <v>73521.13</v>
      </c>
      <c r="K167">
        <v>-0.02653</v>
      </c>
      <c r="L167">
        <v>0.014897</v>
      </c>
      <c r="M167">
        <v>-0.42951</v>
      </c>
      <c r="N167">
        <v>0.506426</v>
      </c>
      <c r="O167" s="7">
        <v>163.7359</v>
      </c>
      <c r="P167" s="7">
        <v>-96.6767</v>
      </c>
      <c r="Q167" s="7">
        <v>0</v>
      </c>
      <c r="R167" s="7">
        <v>1344.83</v>
      </c>
      <c r="S167" s="7">
        <v>1717.357</v>
      </c>
      <c r="T167" t="s">
        <v>24</v>
      </c>
      <c r="U167" t="b">
        <f t="shared" si="20"/>
        <v>0</v>
      </c>
      <c r="V167" t="b">
        <f t="shared" si="20"/>
        <v>0</v>
      </c>
      <c r="W167" t="b">
        <f t="shared" si="20"/>
        <v>1</v>
      </c>
      <c r="X167" t="b">
        <f t="shared" si="20"/>
        <v>1</v>
      </c>
      <c r="Y167" t="b">
        <f t="shared" si="20"/>
        <v>1</v>
      </c>
      <c r="Z167" t="b">
        <f t="shared" si="21"/>
        <v>1</v>
      </c>
      <c r="AA167" t="b">
        <f t="shared" si="22"/>
        <v>1</v>
      </c>
      <c r="AB167" t="str">
        <f t="shared" si="24"/>
        <v>Non-Competitive</v>
      </c>
      <c r="AC167" t="str">
        <f t="shared" si="25"/>
        <v>Non-Competitive</v>
      </c>
      <c r="AD167" t="str">
        <f t="shared" si="26"/>
        <v>Competitive</v>
      </c>
      <c r="AE167" t="str">
        <f t="shared" si="27"/>
        <v>Competitive</v>
      </c>
      <c r="AF167" t="str">
        <f t="shared" si="28"/>
        <v>Competitive</v>
      </c>
    </row>
    <row r="168" spans="1:32" ht="13.5">
      <c r="A168" t="str">
        <f t="shared" si="23"/>
        <v>DTMPLCS5 1830__F FROM_TO</v>
      </c>
      <c r="B168" t="s">
        <v>109</v>
      </c>
      <c r="C168" t="s">
        <v>35</v>
      </c>
      <c r="D168">
        <v>213</v>
      </c>
      <c r="E168">
        <v>2</v>
      </c>
      <c r="F168">
        <v>2</v>
      </c>
      <c r="G168" t="s">
        <v>34</v>
      </c>
      <c r="H168" t="s">
        <v>36</v>
      </c>
      <c r="I168" t="s">
        <v>23</v>
      </c>
      <c r="J168">
        <v>73521.13</v>
      </c>
      <c r="K168">
        <v>-0.02668</v>
      </c>
      <c r="L168">
        <v>0.014753</v>
      </c>
      <c r="M168">
        <v>-0.28988</v>
      </c>
      <c r="N168">
        <v>0.570345</v>
      </c>
      <c r="O168" s="7">
        <v>141.7549</v>
      </c>
      <c r="P168" s="7">
        <v>-97.6361</v>
      </c>
      <c r="Q168" s="7">
        <v>0</v>
      </c>
      <c r="R168" s="7">
        <v>1346.847</v>
      </c>
      <c r="S168" s="7">
        <v>1709.541</v>
      </c>
      <c r="T168" t="s">
        <v>24</v>
      </c>
      <c r="U168" t="b">
        <f t="shared" si="20"/>
        <v>0</v>
      </c>
      <c r="V168" t="b">
        <f t="shared" si="20"/>
        <v>0</v>
      </c>
      <c r="W168" t="b">
        <f t="shared" si="20"/>
        <v>1</v>
      </c>
      <c r="X168" t="b">
        <f t="shared" si="20"/>
        <v>1</v>
      </c>
      <c r="Y168" t="b">
        <f t="shared" si="20"/>
        <v>1</v>
      </c>
      <c r="Z168" t="b">
        <f t="shared" si="21"/>
        <v>1</v>
      </c>
      <c r="AA168" t="b">
        <f t="shared" si="22"/>
        <v>1</v>
      </c>
      <c r="AB168" t="str">
        <f t="shared" si="24"/>
        <v>Non-Competitive</v>
      </c>
      <c r="AC168" t="str">
        <f t="shared" si="25"/>
        <v>Non-Competitive</v>
      </c>
      <c r="AD168" t="str">
        <f t="shared" si="26"/>
        <v>Competitive</v>
      </c>
      <c r="AE168" t="str">
        <f t="shared" si="27"/>
        <v>Competitive</v>
      </c>
      <c r="AF168" t="str">
        <f t="shared" si="28"/>
        <v>Competitive</v>
      </c>
    </row>
    <row r="169" spans="1:32" ht="13.5">
      <c r="A169" t="str">
        <f t="shared" si="23"/>
        <v>DTMPLCS5 1830__F TO_FROM</v>
      </c>
      <c r="B169" t="s">
        <v>109</v>
      </c>
      <c r="C169" t="s">
        <v>35</v>
      </c>
      <c r="D169">
        <v>213</v>
      </c>
      <c r="E169">
        <v>2</v>
      </c>
      <c r="F169">
        <v>2</v>
      </c>
      <c r="G169" t="s">
        <v>34</v>
      </c>
      <c r="H169" t="s">
        <v>36</v>
      </c>
      <c r="I169" t="s">
        <v>25</v>
      </c>
      <c r="J169">
        <v>73521.13</v>
      </c>
      <c r="K169">
        <v>-0.01475</v>
      </c>
      <c r="L169">
        <v>0.026678</v>
      </c>
      <c r="M169">
        <v>-0.57035</v>
      </c>
      <c r="N169">
        <v>0.289881</v>
      </c>
      <c r="O169" s="7">
        <v>197.0263</v>
      </c>
      <c r="P169" s="7">
        <v>-15.1562</v>
      </c>
      <c r="Q169" s="7">
        <v>0</v>
      </c>
      <c r="R169" s="7">
        <v>1631.01</v>
      </c>
      <c r="S169" s="7">
        <v>1552.841</v>
      </c>
      <c r="T169" t="s">
        <v>24</v>
      </c>
      <c r="U169" t="b">
        <f t="shared" si="20"/>
        <v>0</v>
      </c>
      <c r="V169" t="b">
        <f t="shared" si="20"/>
        <v>0</v>
      </c>
      <c r="W169" t="b">
        <f t="shared" si="20"/>
        <v>1</v>
      </c>
      <c r="X169" t="b">
        <f t="shared" si="20"/>
        <v>1</v>
      </c>
      <c r="Y169" t="b">
        <f t="shared" si="20"/>
        <v>1</v>
      </c>
      <c r="Z169" t="b">
        <f t="shared" si="21"/>
        <v>1</v>
      </c>
      <c r="AA169" t="b">
        <f t="shared" si="22"/>
        <v>0</v>
      </c>
      <c r="AB169" t="str">
        <f t="shared" si="24"/>
        <v>Non-Competitive</v>
      </c>
      <c r="AC169" t="str">
        <f t="shared" si="25"/>
        <v>Non-Competitive</v>
      </c>
      <c r="AD169" t="str">
        <f t="shared" si="26"/>
        <v>Non-Competitive</v>
      </c>
      <c r="AE169" t="str">
        <f t="shared" si="27"/>
        <v>Non-Competitive</v>
      </c>
      <c r="AF169" t="str">
        <f t="shared" si="28"/>
        <v>Non-Competitive</v>
      </c>
    </row>
    <row r="170" spans="1:32" ht="13.5">
      <c r="A170" t="str">
        <f t="shared" si="23"/>
        <v>DTMPLCS5 1830__G FROM_TO</v>
      </c>
      <c r="B170" t="s">
        <v>109</v>
      </c>
      <c r="C170" t="s">
        <v>37</v>
      </c>
      <c r="D170">
        <v>596</v>
      </c>
      <c r="E170">
        <v>2</v>
      </c>
      <c r="F170">
        <v>2</v>
      </c>
      <c r="G170" t="s">
        <v>38</v>
      </c>
      <c r="H170" t="s">
        <v>39</v>
      </c>
      <c r="I170" t="s">
        <v>23</v>
      </c>
      <c r="J170">
        <v>73521.13</v>
      </c>
      <c r="K170">
        <v>-0.01387</v>
      </c>
      <c r="L170">
        <v>0.02756</v>
      </c>
      <c r="M170">
        <v>-0.77013</v>
      </c>
      <c r="N170">
        <v>0.154936</v>
      </c>
      <c r="O170" s="7">
        <v>271.3953</v>
      </c>
      <c r="P170" s="7">
        <v>42.54042</v>
      </c>
      <c r="Q170" s="7">
        <v>0</v>
      </c>
      <c r="R170" s="7">
        <v>1699.538</v>
      </c>
      <c r="S170" s="7">
        <v>1564.995</v>
      </c>
      <c r="T170" t="s">
        <v>24</v>
      </c>
      <c r="U170" t="b">
        <f aca="true" t="shared" si="29" ref="U170:Y220">($S170&lt;=U$2)</f>
        <v>0</v>
      </c>
      <c r="V170" t="b">
        <f t="shared" si="29"/>
        <v>0</v>
      </c>
      <c r="W170" t="b">
        <f t="shared" si="29"/>
        <v>1</v>
      </c>
      <c r="X170" t="b">
        <f t="shared" si="29"/>
        <v>1</v>
      </c>
      <c r="Y170" t="b">
        <f t="shared" si="29"/>
        <v>1</v>
      </c>
      <c r="Z170" t="b">
        <f t="shared" si="21"/>
        <v>1</v>
      </c>
      <c r="AA170" t="b">
        <f t="shared" si="22"/>
        <v>0</v>
      </c>
      <c r="AB170" t="str">
        <f t="shared" si="24"/>
        <v>Non-Competitive</v>
      </c>
      <c r="AC170" t="str">
        <f t="shared" si="25"/>
        <v>Non-Competitive</v>
      </c>
      <c r="AD170" t="str">
        <f t="shared" si="26"/>
        <v>Non-Competitive</v>
      </c>
      <c r="AE170" t="str">
        <f t="shared" si="27"/>
        <v>Non-Competitive</v>
      </c>
      <c r="AF170" t="str">
        <f t="shared" si="28"/>
        <v>Non-Competitive</v>
      </c>
    </row>
    <row r="171" spans="1:32" ht="13.5">
      <c r="A171" t="str">
        <f t="shared" si="23"/>
        <v>DTMPLCS5 1830__G TO_FROM</v>
      </c>
      <c r="B171" t="s">
        <v>109</v>
      </c>
      <c r="C171" t="s">
        <v>37</v>
      </c>
      <c r="D171">
        <v>596</v>
      </c>
      <c r="E171">
        <v>2</v>
      </c>
      <c r="F171">
        <v>2</v>
      </c>
      <c r="G171" t="s">
        <v>38</v>
      </c>
      <c r="H171" t="s">
        <v>39</v>
      </c>
      <c r="I171" t="s">
        <v>25</v>
      </c>
      <c r="J171">
        <v>73521.13</v>
      </c>
      <c r="K171">
        <v>-0.02756</v>
      </c>
      <c r="L171">
        <v>0.013871</v>
      </c>
      <c r="M171">
        <v>-0.15494</v>
      </c>
      <c r="N171">
        <v>0.77013</v>
      </c>
      <c r="O171" s="7">
        <v>70.78025</v>
      </c>
      <c r="P171" s="7">
        <v>20.2295</v>
      </c>
      <c r="Q171" s="7">
        <v>2654.63</v>
      </c>
      <c r="R171" s="7">
        <v>1360.57</v>
      </c>
      <c r="S171" s="7">
        <v>1781.003</v>
      </c>
      <c r="T171" t="s">
        <v>24</v>
      </c>
      <c r="U171" t="b">
        <f t="shared" si="29"/>
        <v>0</v>
      </c>
      <c r="V171" t="b">
        <f t="shared" si="29"/>
        <v>0</v>
      </c>
      <c r="W171" t="b">
        <f t="shared" si="29"/>
        <v>1</v>
      </c>
      <c r="X171" t="b">
        <f t="shared" si="29"/>
        <v>1</v>
      </c>
      <c r="Y171" t="b">
        <f t="shared" si="29"/>
        <v>1</v>
      </c>
      <c r="Z171" t="b">
        <f t="shared" si="21"/>
        <v>1</v>
      </c>
      <c r="AA171" t="b">
        <f t="shared" si="22"/>
        <v>1</v>
      </c>
      <c r="AB171" t="str">
        <f t="shared" si="24"/>
        <v>Non-Competitive</v>
      </c>
      <c r="AC171" t="str">
        <f t="shared" si="25"/>
        <v>Non-Competitive</v>
      </c>
      <c r="AD171" t="str">
        <f t="shared" si="26"/>
        <v>Competitive</v>
      </c>
      <c r="AE171" t="str">
        <f t="shared" si="27"/>
        <v>Competitive</v>
      </c>
      <c r="AF171" t="str">
        <f t="shared" si="28"/>
        <v>Competitive</v>
      </c>
    </row>
    <row r="172" spans="1:32" ht="13.5">
      <c r="A172" t="str">
        <f t="shared" si="23"/>
        <v>DTMPLCS5 1830__H FROM_TO</v>
      </c>
      <c r="B172" t="s">
        <v>109</v>
      </c>
      <c r="C172" t="s">
        <v>40</v>
      </c>
      <c r="D172">
        <v>596</v>
      </c>
      <c r="E172">
        <v>2</v>
      </c>
      <c r="F172">
        <v>2</v>
      </c>
      <c r="G172" t="s">
        <v>39</v>
      </c>
      <c r="H172" t="s">
        <v>36</v>
      </c>
      <c r="I172" t="s">
        <v>23</v>
      </c>
      <c r="J172">
        <v>73521.13</v>
      </c>
      <c r="K172">
        <v>-0.01428</v>
      </c>
      <c r="L172">
        <v>0.027146</v>
      </c>
      <c r="M172">
        <v>-0.70965</v>
      </c>
      <c r="N172">
        <v>0.229456</v>
      </c>
      <c r="O172" s="7">
        <v>240.6625</v>
      </c>
      <c r="P172" s="7">
        <v>12.14042</v>
      </c>
      <c r="Q172" s="7">
        <v>0</v>
      </c>
      <c r="R172" s="7">
        <v>1705.298</v>
      </c>
      <c r="S172" s="7">
        <v>1559.031</v>
      </c>
      <c r="T172" t="s">
        <v>24</v>
      </c>
      <c r="U172" t="b">
        <f t="shared" si="29"/>
        <v>0</v>
      </c>
      <c r="V172" t="b">
        <f t="shared" si="29"/>
        <v>0</v>
      </c>
      <c r="W172" t="b">
        <f t="shared" si="29"/>
        <v>1</v>
      </c>
      <c r="X172" t="b">
        <f t="shared" si="29"/>
        <v>1</v>
      </c>
      <c r="Y172" t="b">
        <f t="shared" si="29"/>
        <v>1</v>
      </c>
      <c r="Z172" t="b">
        <f t="shared" si="21"/>
        <v>1</v>
      </c>
      <c r="AA172" t="b">
        <f t="shared" si="22"/>
        <v>0</v>
      </c>
      <c r="AB172" t="str">
        <f t="shared" si="24"/>
        <v>Non-Competitive</v>
      </c>
      <c r="AC172" t="str">
        <f t="shared" si="25"/>
        <v>Non-Competitive</v>
      </c>
      <c r="AD172" t="str">
        <f t="shared" si="26"/>
        <v>Non-Competitive</v>
      </c>
      <c r="AE172" t="str">
        <f t="shared" si="27"/>
        <v>Non-Competitive</v>
      </c>
      <c r="AF172" t="str">
        <f t="shared" si="28"/>
        <v>Non-Competitive</v>
      </c>
    </row>
    <row r="173" spans="1:32" ht="13.5">
      <c r="A173" t="str">
        <f t="shared" si="23"/>
        <v>DTMPLCS5 1830__H TO_FROM</v>
      </c>
      <c r="B173" t="s">
        <v>109</v>
      </c>
      <c r="C173" t="s">
        <v>40</v>
      </c>
      <c r="D173">
        <v>596</v>
      </c>
      <c r="E173">
        <v>2</v>
      </c>
      <c r="F173">
        <v>2</v>
      </c>
      <c r="G173" t="s">
        <v>39</v>
      </c>
      <c r="H173" t="s">
        <v>36</v>
      </c>
      <c r="I173" t="s">
        <v>25</v>
      </c>
      <c r="J173">
        <v>73521.13</v>
      </c>
      <c r="K173">
        <v>-0.02715</v>
      </c>
      <c r="L173">
        <v>0.014285</v>
      </c>
      <c r="M173">
        <v>-0.22946</v>
      </c>
      <c r="N173">
        <v>0.709651</v>
      </c>
      <c r="O173" s="7">
        <v>101.2319</v>
      </c>
      <c r="P173" s="7">
        <v>49.5384</v>
      </c>
      <c r="Q173" s="7">
        <v>2494.13</v>
      </c>
      <c r="R173" s="7">
        <v>1353.833</v>
      </c>
      <c r="S173" s="7">
        <v>1786.254</v>
      </c>
      <c r="T173" t="s">
        <v>24</v>
      </c>
      <c r="U173" t="b">
        <f t="shared" si="29"/>
        <v>0</v>
      </c>
      <c r="V173" t="b">
        <f t="shared" si="29"/>
        <v>0</v>
      </c>
      <c r="W173" t="b">
        <f t="shared" si="29"/>
        <v>1</v>
      </c>
      <c r="X173" t="b">
        <f t="shared" si="29"/>
        <v>1</v>
      </c>
      <c r="Y173" t="b">
        <f t="shared" si="29"/>
        <v>1</v>
      </c>
      <c r="Z173" t="b">
        <f t="shared" si="21"/>
        <v>1</v>
      </c>
      <c r="AA173" t="b">
        <f t="shared" si="22"/>
        <v>1</v>
      </c>
      <c r="AB173" t="str">
        <f t="shared" si="24"/>
        <v>Non-Competitive</v>
      </c>
      <c r="AC173" t="str">
        <f t="shared" si="25"/>
        <v>Non-Competitive</v>
      </c>
      <c r="AD173" t="str">
        <f t="shared" si="26"/>
        <v>Competitive</v>
      </c>
      <c r="AE173" t="str">
        <f t="shared" si="27"/>
        <v>Competitive</v>
      </c>
      <c r="AF173" t="str">
        <f t="shared" si="28"/>
        <v>Competitive</v>
      </c>
    </row>
    <row r="174" spans="1:32" ht="13.5">
      <c r="A174" t="str">
        <f t="shared" si="23"/>
        <v>DTMPLCS5 280__A FROM_TO</v>
      </c>
      <c r="B174" t="s">
        <v>109</v>
      </c>
      <c r="C174" t="s">
        <v>47</v>
      </c>
      <c r="D174">
        <v>1065</v>
      </c>
      <c r="E174">
        <v>2</v>
      </c>
      <c r="F174">
        <v>2</v>
      </c>
      <c r="G174" t="s">
        <v>48</v>
      </c>
      <c r="H174" t="s">
        <v>49</v>
      </c>
      <c r="I174" t="s">
        <v>23</v>
      </c>
      <c r="J174">
        <v>73521.13</v>
      </c>
      <c r="K174">
        <v>-0.07047</v>
      </c>
      <c r="L174">
        <v>0.208905</v>
      </c>
      <c r="M174">
        <v>-0.60919</v>
      </c>
      <c r="N174">
        <v>0.252356</v>
      </c>
      <c r="O174" s="7">
        <v>753.7917</v>
      </c>
      <c r="P174" s="7">
        <v>456.0232</v>
      </c>
      <c r="Q174" s="7">
        <v>2819.63</v>
      </c>
      <c r="R174" s="7">
        <v>3247.514</v>
      </c>
      <c r="S174" s="7">
        <v>1886.173</v>
      </c>
      <c r="T174" t="s">
        <v>24</v>
      </c>
      <c r="U174" t="b">
        <f t="shared" si="29"/>
        <v>0</v>
      </c>
      <c r="V174" t="b">
        <f t="shared" si="29"/>
        <v>0</v>
      </c>
      <c r="W174" t="b">
        <f t="shared" si="29"/>
        <v>1</v>
      </c>
      <c r="X174" t="b">
        <f t="shared" si="29"/>
        <v>1</v>
      </c>
      <c r="Y174" t="b">
        <f t="shared" si="29"/>
        <v>1</v>
      </c>
      <c r="Z174" t="b">
        <f t="shared" si="21"/>
        <v>1</v>
      </c>
      <c r="AA174" t="b">
        <f t="shared" si="22"/>
        <v>1</v>
      </c>
      <c r="AB174" t="str">
        <f t="shared" si="24"/>
        <v>Non-Competitive</v>
      </c>
      <c r="AC174" t="str">
        <f t="shared" si="25"/>
        <v>Non-Competitive</v>
      </c>
      <c r="AD174" t="str">
        <f t="shared" si="26"/>
        <v>Competitive</v>
      </c>
      <c r="AE174" t="str">
        <f t="shared" si="27"/>
        <v>Competitive</v>
      </c>
      <c r="AF174" t="str">
        <f t="shared" si="28"/>
        <v>Competitive</v>
      </c>
    </row>
    <row r="175" spans="1:32" ht="13.5">
      <c r="A175" t="str">
        <f t="shared" si="23"/>
        <v>DTMPLCS5 280__A TO_FROM</v>
      </c>
      <c r="B175" t="s">
        <v>109</v>
      </c>
      <c r="C175" t="s">
        <v>47</v>
      </c>
      <c r="D175">
        <v>1065</v>
      </c>
      <c r="E175">
        <v>2</v>
      </c>
      <c r="F175">
        <v>2</v>
      </c>
      <c r="G175" t="s">
        <v>48</v>
      </c>
      <c r="H175" t="s">
        <v>49</v>
      </c>
      <c r="I175" t="s">
        <v>25</v>
      </c>
      <c r="J175">
        <v>73521.13</v>
      </c>
      <c r="K175">
        <v>-0.2089</v>
      </c>
      <c r="L175">
        <v>0.070473</v>
      </c>
      <c r="M175">
        <v>-0.25236</v>
      </c>
      <c r="N175">
        <v>0.609192</v>
      </c>
      <c r="O175" s="7">
        <v>674.6456</v>
      </c>
      <c r="P175" s="7">
        <v>-494.984</v>
      </c>
      <c r="Q175" s="7">
        <v>0</v>
      </c>
      <c r="R175" s="7">
        <v>1576.843</v>
      </c>
      <c r="S175" s="7">
        <v>3437.655</v>
      </c>
      <c r="T175" t="s">
        <v>24</v>
      </c>
      <c r="U175" t="b">
        <f t="shared" si="29"/>
        <v>0</v>
      </c>
      <c r="V175" t="b">
        <f t="shared" si="29"/>
        <v>0</v>
      </c>
      <c r="W175" t="b">
        <f t="shared" si="29"/>
        <v>0</v>
      </c>
      <c r="X175" t="b">
        <f t="shared" si="29"/>
        <v>0</v>
      </c>
      <c r="Y175" t="b">
        <f t="shared" si="29"/>
        <v>0</v>
      </c>
      <c r="Z175" t="b">
        <f t="shared" si="21"/>
        <v>1</v>
      </c>
      <c r="AA175" t="b">
        <f t="shared" si="22"/>
        <v>1</v>
      </c>
      <c r="AB175" t="str">
        <f t="shared" si="24"/>
        <v>Non-Competitive</v>
      </c>
      <c r="AC175" t="str">
        <f t="shared" si="25"/>
        <v>Non-Competitive</v>
      </c>
      <c r="AD175" t="str">
        <f t="shared" si="26"/>
        <v>Non-Competitive</v>
      </c>
      <c r="AE175" t="str">
        <f t="shared" si="27"/>
        <v>Non-Competitive</v>
      </c>
      <c r="AF175" t="str">
        <f t="shared" si="28"/>
        <v>Non-Competitive</v>
      </c>
    </row>
    <row r="176" spans="1:32" ht="13.5">
      <c r="A176" t="str">
        <f t="shared" si="23"/>
        <v>DTMPLCS5 290__A FROM_TO</v>
      </c>
      <c r="B176" t="s">
        <v>109</v>
      </c>
      <c r="C176" t="s">
        <v>50</v>
      </c>
      <c r="D176">
        <v>1065</v>
      </c>
      <c r="E176">
        <v>2</v>
      </c>
      <c r="F176">
        <v>2</v>
      </c>
      <c r="G176" t="s">
        <v>51</v>
      </c>
      <c r="H176" t="s">
        <v>52</v>
      </c>
      <c r="I176" t="s">
        <v>23</v>
      </c>
      <c r="J176">
        <v>73521.13</v>
      </c>
      <c r="K176">
        <v>-0.1748</v>
      </c>
      <c r="L176">
        <v>0.355391</v>
      </c>
      <c r="M176">
        <v>-0.42898</v>
      </c>
      <c r="N176">
        <v>0.502742</v>
      </c>
      <c r="O176" s="7">
        <v>920.5762</v>
      </c>
      <c r="P176" s="7">
        <v>360.022</v>
      </c>
      <c r="Q176" s="7">
        <v>0</v>
      </c>
      <c r="R176" s="7">
        <v>7014.734</v>
      </c>
      <c r="S176" s="7">
        <v>2315.896</v>
      </c>
      <c r="T176" t="s">
        <v>24</v>
      </c>
      <c r="U176" t="b">
        <f t="shared" si="29"/>
        <v>0</v>
      </c>
      <c r="V176" t="b">
        <f t="shared" si="29"/>
        <v>0</v>
      </c>
      <c r="W176" t="b">
        <f t="shared" si="29"/>
        <v>0</v>
      </c>
      <c r="X176" t="b">
        <f t="shared" si="29"/>
        <v>1</v>
      </c>
      <c r="Y176" t="b">
        <f t="shared" si="29"/>
        <v>1</v>
      </c>
      <c r="Z176" t="b">
        <f t="shared" si="21"/>
        <v>1</v>
      </c>
      <c r="AA176" t="b">
        <f t="shared" si="22"/>
        <v>1</v>
      </c>
      <c r="AB176" t="str">
        <f t="shared" si="24"/>
        <v>Non-Competitive</v>
      </c>
      <c r="AC176" t="str">
        <f t="shared" si="25"/>
        <v>Non-Competitive</v>
      </c>
      <c r="AD176" t="str">
        <f t="shared" si="26"/>
        <v>Non-Competitive</v>
      </c>
      <c r="AE176" t="str">
        <f t="shared" si="27"/>
        <v>Competitive</v>
      </c>
      <c r="AF176" t="str">
        <f t="shared" si="28"/>
        <v>Competitive</v>
      </c>
    </row>
    <row r="177" spans="1:32" ht="13.5">
      <c r="A177" t="str">
        <f t="shared" si="23"/>
        <v>DTMPLCS5 290__A TO_FROM</v>
      </c>
      <c r="B177" t="s">
        <v>109</v>
      </c>
      <c r="C177" t="s">
        <v>50</v>
      </c>
      <c r="D177">
        <v>1065</v>
      </c>
      <c r="E177">
        <v>2</v>
      </c>
      <c r="F177">
        <v>2</v>
      </c>
      <c r="G177" t="s">
        <v>51</v>
      </c>
      <c r="H177" t="s">
        <v>52</v>
      </c>
      <c r="I177" t="s">
        <v>25</v>
      </c>
      <c r="J177">
        <v>73521.13</v>
      </c>
      <c r="K177">
        <v>-0.35539</v>
      </c>
      <c r="L177">
        <v>0.174801</v>
      </c>
      <c r="M177">
        <v>-0.50274</v>
      </c>
      <c r="N177">
        <v>0.428976</v>
      </c>
      <c r="O177" s="7">
        <v>345.8682</v>
      </c>
      <c r="P177" s="7">
        <v>-677.362</v>
      </c>
      <c r="Q177" s="7">
        <v>0</v>
      </c>
      <c r="R177" s="7">
        <v>1320.602</v>
      </c>
      <c r="S177" s="7">
        <v>7014.734</v>
      </c>
      <c r="T177" t="s">
        <v>24</v>
      </c>
      <c r="U177" t="b">
        <f t="shared" si="29"/>
        <v>0</v>
      </c>
      <c r="V177" t="b">
        <f t="shared" si="29"/>
        <v>0</v>
      </c>
      <c r="W177" t="b">
        <f t="shared" si="29"/>
        <v>0</v>
      </c>
      <c r="X177" t="b">
        <f t="shared" si="29"/>
        <v>0</v>
      </c>
      <c r="Y177" t="b">
        <f t="shared" si="29"/>
        <v>0</v>
      </c>
      <c r="Z177" t="b">
        <f t="shared" si="21"/>
        <v>1</v>
      </c>
      <c r="AA177" t="b">
        <f t="shared" si="22"/>
        <v>1</v>
      </c>
      <c r="AB177" t="str">
        <f t="shared" si="24"/>
        <v>Non-Competitive</v>
      </c>
      <c r="AC177" t="str">
        <f t="shared" si="25"/>
        <v>Non-Competitive</v>
      </c>
      <c r="AD177" t="str">
        <f t="shared" si="26"/>
        <v>Non-Competitive</v>
      </c>
      <c r="AE177" t="str">
        <f t="shared" si="27"/>
        <v>Non-Competitive</v>
      </c>
      <c r="AF177" t="str">
        <f t="shared" si="28"/>
        <v>Non-Competitive</v>
      </c>
    </row>
    <row r="178" spans="1:32" ht="13.5">
      <c r="A178" t="str">
        <f t="shared" si="23"/>
        <v>DTMPLCS5 490__A FROM_TO</v>
      </c>
      <c r="B178" t="s">
        <v>109</v>
      </c>
      <c r="C178" t="s">
        <v>60</v>
      </c>
      <c r="D178">
        <v>1065</v>
      </c>
      <c r="E178">
        <v>2</v>
      </c>
      <c r="F178">
        <v>2</v>
      </c>
      <c r="G178" t="s">
        <v>52</v>
      </c>
      <c r="H178" t="s">
        <v>56</v>
      </c>
      <c r="I178" t="s">
        <v>23</v>
      </c>
      <c r="J178">
        <v>73521.13</v>
      </c>
      <c r="K178">
        <v>-0.05911</v>
      </c>
      <c r="L178">
        <v>0.108754</v>
      </c>
      <c r="M178">
        <v>-0.59289</v>
      </c>
      <c r="N178">
        <v>0.155266</v>
      </c>
      <c r="O178" s="7">
        <v>1130.301</v>
      </c>
      <c r="P178" s="7">
        <v>150.8976</v>
      </c>
      <c r="Q178" s="7">
        <v>0</v>
      </c>
      <c r="R178" s="7">
        <v>1527.504</v>
      </c>
      <c r="S178" s="7">
        <v>1548.188</v>
      </c>
      <c r="T178" t="s">
        <v>24</v>
      </c>
      <c r="U178" t="b">
        <f t="shared" si="29"/>
        <v>0</v>
      </c>
      <c r="V178" t="b">
        <f t="shared" si="29"/>
        <v>0</v>
      </c>
      <c r="W178" t="b">
        <f t="shared" si="29"/>
        <v>1</v>
      </c>
      <c r="X178" t="b">
        <f t="shared" si="29"/>
        <v>1</v>
      </c>
      <c r="Y178" t="b">
        <f t="shared" si="29"/>
        <v>1</v>
      </c>
      <c r="Z178" t="b">
        <f t="shared" si="21"/>
        <v>1</v>
      </c>
      <c r="AA178" t="b">
        <f t="shared" si="22"/>
        <v>1</v>
      </c>
      <c r="AB178" t="str">
        <f t="shared" si="24"/>
        <v>Non-Competitive</v>
      </c>
      <c r="AC178" t="str">
        <f t="shared" si="25"/>
        <v>Non-Competitive</v>
      </c>
      <c r="AD178" t="str">
        <f t="shared" si="26"/>
        <v>Competitive</v>
      </c>
      <c r="AE178" t="str">
        <f t="shared" si="27"/>
        <v>Competitive</v>
      </c>
      <c r="AF178" t="str">
        <f t="shared" si="28"/>
        <v>Competitive</v>
      </c>
    </row>
    <row r="179" spans="1:32" ht="13.5">
      <c r="A179" t="str">
        <f t="shared" si="23"/>
        <v>DTMPLCS5 490__A TO_FROM</v>
      </c>
      <c r="B179" t="s">
        <v>109</v>
      </c>
      <c r="C179" t="s">
        <v>60</v>
      </c>
      <c r="D179">
        <v>1065</v>
      </c>
      <c r="E179">
        <v>2</v>
      </c>
      <c r="F179">
        <v>2</v>
      </c>
      <c r="G179" t="s">
        <v>52</v>
      </c>
      <c r="H179" t="s">
        <v>56</v>
      </c>
      <c r="I179" t="s">
        <v>25</v>
      </c>
      <c r="J179">
        <v>73521.13</v>
      </c>
      <c r="K179">
        <v>-0.10875</v>
      </c>
      <c r="L179">
        <v>0.059107</v>
      </c>
      <c r="M179">
        <v>-0.15527</v>
      </c>
      <c r="N179">
        <v>0.592886</v>
      </c>
      <c r="O179" s="7">
        <v>323.8148</v>
      </c>
      <c r="P179" s="7">
        <v>111.4732</v>
      </c>
      <c r="Q179" s="7">
        <v>2819.63</v>
      </c>
      <c r="R179" s="7">
        <v>1345.211</v>
      </c>
      <c r="S179" s="7">
        <v>1624.773</v>
      </c>
      <c r="T179" t="s">
        <v>24</v>
      </c>
      <c r="U179" t="b">
        <f t="shared" si="29"/>
        <v>0</v>
      </c>
      <c r="V179" t="b">
        <f t="shared" si="29"/>
        <v>0</v>
      </c>
      <c r="W179" t="b">
        <f t="shared" si="29"/>
        <v>1</v>
      </c>
      <c r="X179" t="b">
        <f t="shared" si="29"/>
        <v>1</v>
      </c>
      <c r="Y179" t="b">
        <f t="shared" si="29"/>
        <v>1</v>
      </c>
      <c r="Z179" t="b">
        <f t="shared" si="21"/>
        <v>1</v>
      </c>
      <c r="AA179" t="b">
        <f t="shared" si="22"/>
        <v>1</v>
      </c>
      <c r="AB179" t="str">
        <f t="shared" si="24"/>
        <v>Non-Competitive</v>
      </c>
      <c r="AC179" t="str">
        <f t="shared" si="25"/>
        <v>Non-Competitive</v>
      </c>
      <c r="AD179" t="str">
        <f t="shared" si="26"/>
        <v>Competitive</v>
      </c>
      <c r="AE179" t="str">
        <f t="shared" si="27"/>
        <v>Competitive</v>
      </c>
      <c r="AF179" t="str">
        <f t="shared" si="28"/>
        <v>Competitive</v>
      </c>
    </row>
    <row r="180" spans="1:32" ht="13.5">
      <c r="A180" t="str">
        <f t="shared" si="23"/>
        <v>DTMPTHS5 1295__A FROM_TO</v>
      </c>
      <c r="B180" t="s">
        <v>110</v>
      </c>
      <c r="C180" t="s">
        <v>20</v>
      </c>
      <c r="D180">
        <v>492</v>
      </c>
      <c r="E180">
        <v>2</v>
      </c>
      <c r="F180">
        <v>2</v>
      </c>
      <c r="G180" t="s">
        <v>21</v>
      </c>
      <c r="H180" t="s">
        <v>22</v>
      </c>
      <c r="I180" t="s">
        <v>23</v>
      </c>
      <c r="J180">
        <v>73521.13</v>
      </c>
      <c r="K180">
        <v>-0.02257</v>
      </c>
      <c r="L180">
        <v>0.02456</v>
      </c>
      <c r="M180">
        <v>-0.27454</v>
      </c>
      <c r="N180">
        <v>0.320865</v>
      </c>
      <c r="O180" s="7">
        <v>53.63176</v>
      </c>
      <c r="P180" s="7">
        <v>7.696992</v>
      </c>
      <c r="Q180" s="7">
        <v>2819.63</v>
      </c>
      <c r="R180" s="7">
        <v>1857.867</v>
      </c>
      <c r="S180" s="7">
        <v>1717.059</v>
      </c>
      <c r="T180" t="s">
        <v>24</v>
      </c>
      <c r="U180" t="b">
        <f t="shared" si="29"/>
        <v>0</v>
      </c>
      <c r="V180" t="b">
        <f t="shared" si="29"/>
        <v>0</v>
      </c>
      <c r="W180" t="b">
        <f t="shared" si="29"/>
        <v>1</v>
      </c>
      <c r="X180" t="b">
        <f t="shared" si="29"/>
        <v>1</v>
      </c>
      <c r="Y180" t="b">
        <f t="shared" si="29"/>
        <v>1</v>
      </c>
      <c r="Z180" t="b">
        <f t="shared" si="21"/>
        <v>1</v>
      </c>
      <c r="AA180" t="b">
        <f t="shared" si="22"/>
        <v>1</v>
      </c>
      <c r="AB180" t="str">
        <f t="shared" si="24"/>
        <v>Non-Competitive</v>
      </c>
      <c r="AC180" t="str">
        <f t="shared" si="25"/>
        <v>Non-Competitive</v>
      </c>
      <c r="AD180" t="str">
        <f t="shared" si="26"/>
        <v>Competitive</v>
      </c>
      <c r="AE180" t="str">
        <f t="shared" si="27"/>
        <v>Competitive</v>
      </c>
      <c r="AF180" t="str">
        <f t="shared" si="28"/>
        <v>Competitive</v>
      </c>
    </row>
    <row r="181" spans="1:32" ht="13.5">
      <c r="A181" t="str">
        <f t="shared" si="23"/>
        <v>DTMPTHS5 1295__A TO_FROM</v>
      </c>
      <c r="B181" t="s">
        <v>110</v>
      </c>
      <c r="C181" t="s">
        <v>20</v>
      </c>
      <c r="D181">
        <v>492</v>
      </c>
      <c r="E181">
        <v>2</v>
      </c>
      <c r="F181">
        <v>2</v>
      </c>
      <c r="G181" t="s">
        <v>21</v>
      </c>
      <c r="H181" t="s">
        <v>22</v>
      </c>
      <c r="I181" t="s">
        <v>25</v>
      </c>
      <c r="J181">
        <v>73521.13</v>
      </c>
      <c r="K181">
        <v>-0.02456</v>
      </c>
      <c r="L181">
        <v>0.022574</v>
      </c>
      <c r="M181">
        <v>-0.32086</v>
      </c>
      <c r="N181">
        <v>0.274535</v>
      </c>
      <c r="O181" s="7">
        <v>314.5741</v>
      </c>
      <c r="P181" s="7">
        <v>38.88542</v>
      </c>
      <c r="Q181" s="7">
        <v>0</v>
      </c>
      <c r="R181" s="7">
        <v>1622.013</v>
      </c>
      <c r="S181" s="7">
        <v>2000.831</v>
      </c>
      <c r="T181" t="s">
        <v>24</v>
      </c>
      <c r="U181" t="b">
        <f t="shared" si="29"/>
        <v>0</v>
      </c>
      <c r="V181" t="b">
        <f t="shared" si="29"/>
        <v>0</v>
      </c>
      <c r="W181" t="b">
        <f t="shared" si="29"/>
        <v>0</v>
      </c>
      <c r="X181" t="b">
        <f t="shared" si="29"/>
        <v>1</v>
      </c>
      <c r="Y181" t="b">
        <f t="shared" si="29"/>
        <v>1</v>
      </c>
      <c r="Z181" t="b">
        <f t="shared" si="21"/>
        <v>1</v>
      </c>
      <c r="AA181" t="b">
        <f t="shared" si="22"/>
        <v>1</v>
      </c>
      <c r="AB181" t="str">
        <f t="shared" si="24"/>
        <v>Non-Competitive</v>
      </c>
      <c r="AC181" t="str">
        <f t="shared" si="25"/>
        <v>Non-Competitive</v>
      </c>
      <c r="AD181" t="str">
        <f t="shared" si="26"/>
        <v>Non-Competitive</v>
      </c>
      <c r="AE181" t="str">
        <f t="shared" si="27"/>
        <v>Competitive</v>
      </c>
      <c r="AF181" t="str">
        <f t="shared" si="28"/>
        <v>Competitive</v>
      </c>
    </row>
    <row r="182" spans="1:32" ht="13.5">
      <c r="A182" t="str">
        <f t="shared" si="23"/>
        <v>DTMPTHS5 1830__A FROM_TO</v>
      </c>
      <c r="B182" t="s">
        <v>110</v>
      </c>
      <c r="C182" t="s">
        <v>26</v>
      </c>
      <c r="D182">
        <v>83</v>
      </c>
      <c r="E182">
        <v>2</v>
      </c>
      <c r="F182">
        <v>2</v>
      </c>
      <c r="G182" t="s">
        <v>27</v>
      </c>
      <c r="H182" t="s">
        <v>28</v>
      </c>
      <c r="I182" t="s">
        <v>23</v>
      </c>
      <c r="J182">
        <v>73521.13</v>
      </c>
      <c r="K182">
        <v>-0.00129</v>
      </c>
      <c r="L182">
        <v>0.002153</v>
      </c>
      <c r="M182">
        <v>-0.04458</v>
      </c>
      <c r="N182">
        <v>0.921194</v>
      </c>
      <c r="O182" s="7">
        <v>-0.96543</v>
      </c>
      <c r="P182" s="7">
        <v>-9.52021</v>
      </c>
      <c r="Q182" s="7">
        <v>0</v>
      </c>
      <c r="R182" s="7">
        <v>5708.117</v>
      </c>
      <c r="S182" s="7">
        <v>1356.442</v>
      </c>
      <c r="T182" t="s">
        <v>24</v>
      </c>
      <c r="U182" t="b">
        <f t="shared" si="29"/>
        <v>0</v>
      </c>
      <c r="V182" t="b">
        <f t="shared" si="29"/>
        <v>1</v>
      </c>
      <c r="W182" t="b">
        <f t="shared" si="29"/>
        <v>1</v>
      </c>
      <c r="X182" t="b">
        <f t="shared" si="29"/>
        <v>1</v>
      </c>
      <c r="Y182" t="b">
        <f t="shared" si="29"/>
        <v>1</v>
      </c>
      <c r="Z182" t="b">
        <f t="shared" si="21"/>
        <v>1</v>
      </c>
      <c r="AA182" t="b">
        <f t="shared" si="22"/>
        <v>0</v>
      </c>
      <c r="AB182" t="str">
        <f t="shared" si="24"/>
        <v>Non-Competitive</v>
      </c>
      <c r="AC182" t="str">
        <f t="shared" si="25"/>
        <v>Non-Competitive</v>
      </c>
      <c r="AD182" t="str">
        <f t="shared" si="26"/>
        <v>Non-Competitive</v>
      </c>
      <c r="AE182" t="str">
        <f t="shared" si="27"/>
        <v>Non-Competitive</v>
      </c>
      <c r="AF182" t="str">
        <f t="shared" si="28"/>
        <v>Non-Competitive</v>
      </c>
    </row>
    <row r="183" spans="1:32" ht="13.5">
      <c r="A183" t="str">
        <f t="shared" si="23"/>
        <v>DTMPTHS5 1830__A TO_FROM</v>
      </c>
      <c r="B183" t="s">
        <v>110</v>
      </c>
      <c r="C183" t="s">
        <v>26</v>
      </c>
      <c r="D183">
        <v>83</v>
      </c>
      <c r="E183">
        <v>2</v>
      </c>
      <c r="F183">
        <v>2</v>
      </c>
      <c r="G183" t="s">
        <v>27</v>
      </c>
      <c r="H183" t="s">
        <v>28</v>
      </c>
      <c r="I183" t="s">
        <v>25</v>
      </c>
      <c r="J183">
        <v>73521.13</v>
      </c>
      <c r="K183">
        <v>-0.00215</v>
      </c>
      <c r="L183">
        <v>0.001293</v>
      </c>
      <c r="M183">
        <v>-0.92119</v>
      </c>
      <c r="N183">
        <v>0.044585</v>
      </c>
      <c r="O183" s="7">
        <v>27.55395</v>
      </c>
      <c r="P183" s="7">
        <v>-1.07689</v>
      </c>
      <c r="Q183" s="7">
        <v>0</v>
      </c>
      <c r="R183" s="7">
        <v>1185.059</v>
      </c>
      <c r="S183" s="7">
        <v>5708.117</v>
      </c>
      <c r="T183" t="s">
        <v>24</v>
      </c>
      <c r="U183" t="b">
        <f t="shared" si="29"/>
        <v>0</v>
      </c>
      <c r="V183" t="b">
        <f t="shared" si="29"/>
        <v>0</v>
      </c>
      <c r="W183" t="b">
        <f t="shared" si="29"/>
        <v>0</v>
      </c>
      <c r="X183" t="b">
        <f t="shared" si="29"/>
        <v>0</v>
      </c>
      <c r="Y183" t="b">
        <f t="shared" si="29"/>
        <v>0</v>
      </c>
      <c r="Z183" t="b">
        <f t="shared" si="21"/>
        <v>1</v>
      </c>
      <c r="AA183" t="b">
        <f t="shared" si="22"/>
        <v>0</v>
      </c>
      <c r="AB183" t="str">
        <f t="shared" si="24"/>
        <v>Non-Competitive</v>
      </c>
      <c r="AC183" t="str">
        <f t="shared" si="25"/>
        <v>Non-Competitive</v>
      </c>
      <c r="AD183" t="str">
        <f t="shared" si="26"/>
        <v>Non-Competitive</v>
      </c>
      <c r="AE183" t="str">
        <f t="shared" si="27"/>
        <v>Non-Competitive</v>
      </c>
      <c r="AF183" t="str">
        <f t="shared" si="28"/>
        <v>Non-Competitive</v>
      </c>
    </row>
    <row r="184" spans="1:32" ht="13.5">
      <c r="A184" t="str">
        <f t="shared" si="23"/>
        <v>DTMPTHS5 1830__B FROM_TO</v>
      </c>
      <c r="B184" t="s">
        <v>110</v>
      </c>
      <c r="C184" t="s">
        <v>29</v>
      </c>
      <c r="D184">
        <v>213</v>
      </c>
      <c r="E184">
        <v>2</v>
      </c>
      <c r="F184">
        <v>2</v>
      </c>
      <c r="G184" t="s">
        <v>30</v>
      </c>
      <c r="H184" t="s">
        <v>28</v>
      </c>
      <c r="I184" t="s">
        <v>23</v>
      </c>
      <c r="J184">
        <v>73521.13</v>
      </c>
      <c r="K184">
        <v>-0.0232</v>
      </c>
      <c r="L184">
        <v>0.042273</v>
      </c>
      <c r="M184">
        <v>-0.44659</v>
      </c>
      <c r="N184">
        <v>0.493941</v>
      </c>
      <c r="O184" s="7">
        <v>335.6839</v>
      </c>
      <c r="P184" s="7">
        <v>-32.3798</v>
      </c>
      <c r="Q184" s="7">
        <v>0</v>
      </c>
      <c r="R184" s="7">
        <v>1692.979</v>
      </c>
      <c r="S184" s="7">
        <v>1505.8</v>
      </c>
      <c r="T184" t="s">
        <v>24</v>
      </c>
      <c r="U184" t="b">
        <f t="shared" si="29"/>
        <v>0</v>
      </c>
      <c r="V184" t="b">
        <f t="shared" si="29"/>
        <v>0</v>
      </c>
      <c r="W184" t="b">
        <f t="shared" si="29"/>
        <v>1</v>
      </c>
      <c r="X184" t="b">
        <f t="shared" si="29"/>
        <v>1</v>
      </c>
      <c r="Y184" t="b">
        <f t="shared" si="29"/>
        <v>1</v>
      </c>
      <c r="Z184" t="b">
        <f t="shared" si="21"/>
        <v>1</v>
      </c>
      <c r="AA184" t="b">
        <f t="shared" si="22"/>
        <v>1</v>
      </c>
      <c r="AB184" t="str">
        <f t="shared" si="24"/>
        <v>Non-Competitive</v>
      </c>
      <c r="AC184" t="str">
        <f t="shared" si="25"/>
        <v>Non-Competitive</v>
      </c>
      <c r="AD184" t="str">
        <f t="shared" si="26"/>
        <v>Competitive</v>
      </c>
      <c r="AE184" t="str">
        <f t="shared" si="27"/>
        <v>Competitive</v>
      </c>
      <c r="AF184" t="str">
        <f t="shared" si="28"/>
        <v>Competitive</v>
      </c>
    </row>
    <row r="185" spans="1:32" ht="13.5">
      <c r="A185" t="str">
        <f t="shared" si="23"/>
        <v>DTMPTHS5 1830__B TO_FROM</v>
      </c>
      <c r="B185" t="s">
        <v>110</v>
      </c>
      <c r="C185" t="s">
        <v>29</v>
      </c>
      <c r="D185">
        <v>213</v>
      </c>
      <c r="E185">
        <v>2</v>
      </c>
      <c r="F185">
        <v>2</v>
      </c>
      <c r="G185" t="s">
        <v>30</v>
      </c>
      <c r="H185" t="s">
        <v>28</v>
      </c>
      <c r="I185" t="s">
        <v>25</v>
      </c>
      <c r="J185">
        <v>73521.13</v>
      </c>
      <c r="K185">
        <v>-0.04227</v>
      </c>
      <c r="L185">
        <v>0.023202</v>
      </c>
      <c r="M185">
        <v>-0.49394</v>
      </c>
      <c r="N185">
        <v>0.446593</v>
      </c>
      <c r="O185" s="7">
        <v>218.9962</v>
      </c>
      <c r="P185" s="7">
        <v>132.1247</v>
      </c>
      <c r="Q185" s="7">
        <v>2494.13</v>
      </c>
      <c r="R185" s="7">
        <v>1308.806</v>
      </c>
      <c r="S185" s="7">
        <v>1773.368</v>
      </c>
      <c r="T185" t="s">
        <v>24</v>
      </c>
      <c r="U185" t="b">
        <f t="shared" si="29"/>
        <v>0</v>
      </c>
      <c r="V185" t="b">
        <f t="shared" si="29"/>
        <v>0</v>
      </c>
      <c r="W185" t="b">
        <f t="shared" si="29"/>
        <v>1</v>
      </c>
      <c r="X185" t="b">
        <f t="shared" si="29"/>
        <v>1</v>
      </c>
      <c r="Y185" t="b">
        <f t="shared" si="29"/>
        <v>1</v>
      </c>
      <c r="Z185" t="b">
        <f t="shared" si="21"/>
        <v>1</v>
      </c>
      <c r="AA185" t="b">
        <f t="shared" si="22"/>
        <v>1</v>
      </c>
      <c r="AB185" t="str">
        <f t="shared" si="24"/>
        <v>Non-Competitive</v>
      </c>
      <c r="AC185" t="str">
        <f t="shared" si="25"/>
        <v>Non-Competitive</v>
      </c>
      <c r="AD185" t="str">
        <f t="shared" si="26"/>
        <v>Competitive</v>
      </c>
      <c r="AE185" t="str">
        <f t="shared" si="27"/>
        <v>Competitive</v>
      </c>
      <c r="AF185" t="str">
        <f t="shared" si="28"/>
        <v>Competitive</v>
      </c>
    </row>
    <row r="186" spans="1:32" ht="13.5">
      <c r="A186" t="str">
        <f t="shared" si="23"/>
        <v>DTMPTHS5 1830__C FROM_TO</v>
      </c>
      <c r="B186" t="s">
        <v>110</v>
      </c>
      <c r="C186" t="s">
        <v>31</v>
      </c>
      <c r="D186">
        <v>213</v>
      </c>
      <c r="E186">
        <v>2</v>
      </c>
      <c r="F186">
        <v>2</v>
      </c>
      <c r="G186" t="s">
        <v>28</v>
      </c>
      <c r="H186" t="s">
        <v>32</v>
      </c>
      <c r="I186" t="s">
        <v>23</v>
      </c>
      <c r="J186">
        <v>73521.13</v>
      </c>
      <c r="K186">
        <v>-0.02449</v>
      </c>
      <c r="L186">
        <v>0.044427</v>
      </c>
      <c r="M186">
        <v>-0.09522</v>
      </c>
      <c r="N186">
        <v>0.508821</v>
      </c>
      <c r="O186" s="7">
        <v>340.7113</v>
      </c>
      <c r="P186" s="7">
        <v>-46.2639</v>
      </c>
      <c r="Q186" s="7">
        <v>0</v>
      </c>
      <c r="R186" s="7">
        <v>1695.338</v>
      </c>
      <c r="S186" s="7">
        <v>1504.572</v>
      </c>
      <c r="T186" t="s">
        <v>24</v>
      </c>
      <c r="U186" t="b">
        <f t="shared" si="29"/>
        <v>0</v>
      </c>
      <c r="V186" t="b">
        <f t="shared" si="29"/>
        <v>0</v>
      </c>
      <c r="W186" t="b">
        <f t="shared" si="29"/>
        <v>1</v>
      </c>
      <c r="X186" t="b">
        <f t="shared" si="29"/>
        <v>1</v>
      </c>
      <c r="Y186" t="b">
        <f t="shared" si="29"/>
        <v>1</v>
      </c>
      <c r="Z186" t="b">
        <f t="shared" si="21"/>
        <v>1</v>
      </c>
      <c r="AA186" t="b">
        <f t="shared" si="22"/>
        <v>1</v>
      </c>
      <c r="AB186" t="str">
        <f t="shared" si="24"/>
        <v>Non-Competitive</v>
      </c>
      <c r="AC186" t="str">
        <f t="shared" si="25"/>
        <v>Non-Competitive</v>
      </c>
      <c r="AD186" t="str">
        <f t="shared" si="26"/>
        <v>Competitive</v>
      </c>
      <c r="AE186" t="str">
        <f t="shared" si="27"/>
        <v>Competitive</v>
      </c>
      <c r="AF186" t="str">
        <f t="shared" si="28"/>
        <v>Competitive</v>
      </c>
    </row>
    <row r="187" spans="1:32" ht="13.5">
      <c r="A187" t="str">
        <f t="shared" si="23"/>
        <v>DTMPTHS5 1830__C TO_FROM</v>
      </c>
      <c r="B187" t="s">
        <v>110</v>
      </c>
      <c r="C187" t="s">
        <v>31</v>
      </c>
      <c r="D187">
        <v>213</v>
      </c>
      <c r="E187">
        <v>2</v>
      </c>
      <c r="F187">
        <v>2</v>
      </c>
      <c r="G187" t="s">
        <v>28</v>
      </c>
      <c r="H187" t="s">
        <v>32</v>
      </c>
      <c r="I187" t="s">
        <v>25</v>
      </c>
      <c r="J187">
        <v>73521.13</v>
      </c>
      <c r="K187">
        <v>-0.04443</v>
      </c>
      <c r="L187">
        <v>0.024495</v>
      </c>
      <c r="M187">
        <v>-0.50882</v>
      </c>
      <c r="N187">
        <v>0.095221</v>
      </c>
      <c r="O187" s="7">
        <v>242.2093</v>
      </c>
      <c r="P187" s="7">
        <v>150.1924</v>
      </c>
      <c r="Q187" s="7">
        <v>2494.13</v>
      </c>
      <c r="R187" s="7">
        <v>1307.34</v>
      </c>
      <c r="S187" s="7">
        <v>1775.585</v>
      </c>
      <c r="T187" t="s">
        <v>24</v>
      </c>
      <c r="U187" t="b">
        <f t="shared" si="29"/>
        <v>0</v>
      </c>
      <c r="V187" t="b">
        <f t="shared" si="29"/>
        <v>0</v>
      </c>
      <c r="W187" t="b">
        <f t="shared" si="29"/>
        <v>1</v>
      </c>
      <c r="X187" t="b">
        <f t="shared" si="29"/>
        <v>1</v>
      </c>
      <c r="Y187" t="b">
        <f t="shared" si="29"/>
        <v>1</v>
      </c>
      <c r="Z187" t="b">
        <f t="shared" si="21"/>
        <v>1</v>
      </c>
      <c r="AA187" t="b">
        <f t="shared" si="22"/>
        <v>1</v>
      </c>
      <c r="AB187" t="str">
        <f t="shared" si="24"/>
        <v>Non-Competitive</v>
      </c>
      <c r="AC187" t="str">
        <f t="shared" si="25"/>
        <v>Non-Competitive</v>
      </c>
      <c r="AD187" t="str">
        <f t="shared" si="26"/>
        <v>Competitive</v>
      </c>
      <c r="AE187" t="str">
        <f t="shared" si="27"/>
        <v>Competitive</v>
      </c>
      <c r="AF187" t="str">
        <f t="shared" si="28"/>
        <v>Competitive</v>
      </c>
    </row>
    <row r="188" spans="1:32" ht="13.5">
      <c r="A188" t="str">
        <f t="shared" si="23"/>
        <v>DTMPTHS5 1830__E FROM_TO</v>
      </c>
      <c r="B188" t="s">
        <v>110</v>
      </c>
      <c r="C188" t="s">
        <v>33</v>
      </c>
      <c r="D188">
        <v>213</v>
      </c>
      <c r="E188">
        <v>2</v>
      </c>
      <c r="F188">
        <v>2</v>
      </c>
      <c r="G188" t="s">
        <v>34</v>
      </c>
      <c r="H188" t="s">
        <v>30</v>
      </c>
      <c r="I188" t="s">
        <v>23</v>
      </c>
      <c r="J188">
        <v>73521.13</v>
      </c>
      <c r="K188">
        <v>-0.0231</v>
      </c>
      <c r="L188">
        <v>0.042378</v>
      </c>
      <c r="M188">
        <v>-0.50595</v>
      </c>
      <c r="N188">
        <v>0.43155</v>
      </c>
      <c r="O188" s="7">
        <v>343.881</v>
      </c>
      <c r="P188" s="7">
        <v>-24.6618</v>
      </c>
      <c r="Q188" s="7">
        <v>0</v>
      </c>
      <c r="R188" s="7">
        <v>1691.984</v>
      </c>
      <c r="S188" s="7">
        <v>1550.223</v>
      </c>
      <c r="T188" t="s">
        <v>24</v>
      </c>
      <c r="U188" t="b">
        <f t="shared" si="29"/>
        <v>0</v>
      </c>
      <c r="V188" t="b">
        <f t="shared" si="29"/>
        <v>0</v>
      </c>
      <c r="W188" t="b">
        <f t="shared" si="29"/>
        <v>1</v>
      </c>
      <c r="X188" t="b">
        <f t="shared" si="29"/>
        <v>1</v>
      </c>
      <c r="Y188" t="b">
        <f t="shared" si="29"/>
        <v>1</v>
      </c>
      <c r="Z188" t="b">
        <f t="shared" si="21"/>
        <v>1</v>
      </c>
      <c r="AA188" t="b">
        <f t="shared" si="22"/>
        <v>1</v>
      </c>
      <c r="AB188" t="str">
        <f t="shared" si="24"/>
        <v>Non-Competitive</v>
      </c>
      <c r="AC188" t="str">
        <f t="shared" si="25"/>
        <v>Non-Competitive</v>
      </c>
      <c r="AD188" t="str">
        <f t="shared" si="26"/>
        <v>Competitive</v>
      </c>
      <c r="AE188" t="str">
        <f t="shared" si="27"/>
        <v>Competitive</v>
      </c>
      <c r="AF188" t="str">
        <f t="shared" si="28"/>
        <v>Competitive</v>
      </c>
    </row>
    <row r="189" spans="1:32" ht="13.5">
      <c r="A189" t="str">
        <f t="shared" si="23"/>
        <v>DTMPTHS5 1830__E TO_FROM</v>
      </c>
      <c r="B189" t="s">
        <v>110</v>
      </c>
      <c r="C189" t="s">
        <v>33</v>
      </c>
      <c r="D189">
        <v>213</v>
      </c>
      <c r="E189">
        <v>2</v>
      </c>
      <c r="F189">
        <v>2</v>
      </c>
      <c r="G189" t="s">
        <v>34</v>
      </c>
      <c r="H189" t="s">
        <v>30</v>
      </c>
      <c r="I189" t="s">
        <v>25</v>
      </c>
      <c r="J189">
        <v>73521.13</v>
      </c>
      <c r="K189">
        <v>-0.04238</v>
      </c>
      <c r="L189">
        <v>0.023097</v>
      </c>
      <c r="M189">
        <v>-0.43155</v>
      </c>
      <c r="N189">
        <v>0.505954</v>
      </c>
      <c r="O189" s="7">
        <v>211.2583</v>
      </c>
      <c r="P189" s="7">
        <v>124.679</v>
      </c>
      <c r="Q189" s="7">
        <v>2654.63</v>
      </c>
      <c r="R189" s="7">
        <v>1343.654</v>
      </c>
      <c r="S189" s="7">
        <v>1772.455</v>
      </c>
      <c r="T189" t="s">
        <v>24</v>
      </c>
      <c r="U189" t="b">
        <f t="shared" si="29"/>
        <v>0</v>
      </c>
      <c r="V189" t="b">
        <f t="shared" si="29"/>
        <v>0</v>
      </c>
      <c r="W189" t="b">
        <f t="shared" si="29"/>
        <v>1</v>
      </c>
      <c r="X189" t="b">
        <f t="shared" si="29"/>
        <v>1</v>
      </c>
      <c r="Y189" t="b">
        <f t="shared" si="29"/>
        <v>1</v>
      </c>
      <c r="Z189" t="b">
        <f t="shared" si="21"/>
        <v>1</v>
      </c>
      <c r="AA189" t="b">
        <f t="shared" si="22"/>
        <v>1</v>
      </c>
      <c r="AB189" t="str">
        <f t="shared" si="24"/>
        <v>Non-Competitive</v>
      </c>
      <c r="AC189" t="str">
        <f t="shared" si="25"/>
        <v>Non-Competitive</v>
      </c>
      <c r="AD189" t="str">
        <f t="shared" si="26"/>
        <v>Competitive</v>
      </c>
      <c r="AE189" t="str">
        <f t="shared" si="27"/>
        <v>Competitive</v>
      </c>
      <c r="AF189" t="str">
        <f t="shared" si="28"/>
        <v>Competitive</v>
      </c>
    </row>
    <row r="190" spans="1:32" ht="13.5">
      <c r="A190" t="str">
        <f t="shared" si="23"/>
        <v>DTMPTHS5 1830__F FROM_TO</v>
      </c>
      <c r="B190" t="s">
        <v>110</v>
      </c>
      <c r="C190" t="s">
        <v>35</v>
      </c>
      <c r="D190">
        <v>213</v>
      </c>
      <c r="E190">
        <v>2</v>
      </c>
      <c r="F190">
        <v>2</v>
      </c>
      <c r="G190" t="s">
        <v>34</v>
      </c>
      <c r="H190" t="s">
        <v>36</v>
      </c>
      <c r="I190" t="s">
        <v>23</v>
      </c>
      <c r="J190">
        <v>73521.13</v>
      </c>
      <c r="K190">
        <v>-0.04252</v>
      </c>
      <c r="L190">
        <v>0.022953</v>
      </c>
      <c r="M190">
        <v>-0.29534</v>
      </c>
      <c r="N190">
        <v>0.568306</v>
      </c>
      <c r="O190" s="7">
        <v>200.6719</v>
      </c>
      <c r="P190" s="7">
        <v>114.4925</v>
      </c>
      <c r="Q190" s="7">
        <v>2654.63</v>
      </c>
      <c r="R190" s="7">
        <v>1344.91</v>
      </c>
      <c r="S190" s="7">
        <v>1771.311</v>
      </c>
      <c r="T190" t="s">
        <v>24</v>
      </c>
      <c r="U190" t="b">
        <f t="shared" si="29"/>
        <v>0</v>
      </c>
      <c r="V190" t="b">
        <f t="shared" si="29"/>
        <v>0</v>
      </c>
      <c r="W190" t="b">
        <f t="shared" si="29"/>
        <v>1</v>
      </c>
      <c r="X190" t="b">
        <f t="shared" si="29"/>
        <v>1</v>
      </c>
      <c r="Y190" t="b">
        <f t="shared" si="29"/>
        <v>1</v>
      </c>
      <c r="Z190" t="b">
        <f t="shared" si="21"/>
        <v>1</v>
      </c>
      <c r="AA190" t="b">
        <f t="shared" si="22"/>
        <v>1</v>
      </c>
      <c r="AB190" t="str">
        <f t="shared" si="24"/>
        <v>Non-Competitive</v>
      </c>
      <c r="AC190" t="str">
        <f t="shared" si="25"/>
        <v>Non-Competitive</v>
      </c>
      <c r="AD190" t="str">
        <f t="shared" si="26"/>
        <v>Competitive</v>
      </c>
      <c r="AE190" t="str">
        <f t="shared" si="27"/>
        <v>Competitive</v>
      </c>
      <c r="AF190" t="str">
        <f t="shared" si="28"/>
        <v>Competitive</v>
      </c>
    </row>
    <row r="191" spans="1:32" ht="13.5">
      <c r="A191" t="str">
        <f t="shared" si="23"/>
        <v>DTMPTHS5 1830__F TO_FROM</v>
      </c>
      <c r="B191" t="s">
        <v>110</v>
      </c>
      <c r="C191" t="s">
        <v>35</v>
      </c>
      <c r="D191">
        <v>213</v>
      </c>
      <c r="E191">
        <v>2</v>
      </c>
      <c r="F191">
        <v>2</v>
      </c>
      <c r="G191" t="s">
        <v>34</v>
      </c>
      <c r="H191" t="s">
        <v>36</v>
      </c>
      <c r="I191" t="s">
        <v>25</v>
      </c>
      <c r="J191">
        <v>73521.13</v>
      </c>
      <c r="K191">
        <v>-0.02295</v>
      </c>
      <c r="L191">
        <v>0.042522</v>
      </c>
      <c r="M191">
        <v>-0.56831</v>
      </c>
      <c r="N191">
        <v>0.29534</v>
      </c>
      <c r="O191" s="7">
        <v>354.4689</v>
      </c>
      <c r="P191" s="7">
        <v>-14.0938</v>
      </c>
      <c r="Q191" s="7">
        <v>0</v>
      </c>
      <c r="R191" s="7">
        <v>1690.725</v>
      </c>
      <c r="S191" s="7">
        <v>1551.332</v>
      </c>
      <c r="T191" t="s">
        <v>24</v>
      </c>
      <c r="U191" t="b">
        <f t="shared" si="29"/>
        <v>0</v>
      </c>
      <c r="V191" t="b">
        <f t="shared" si="29"/>
        <v>0</v>
      </c>
      <c r="W191" t="b">
        <f t="shared" si="29"/>
        <v>1</v>
      </c>
      <c r="X191" t="b">
        <f t="shared" si="29"/>
        <v>1</v>
      </c>
      <c r="Y191" t="b">
        <f t="shared" si="29"/>
        <v>1</v>
      </c>
      <c r="Z191" t="b">
        <f t="shared" si="21"/>
        <v>1</v>
      </c>
      <c r="AA191" t="b">
        <f t="shared" si="22"/>
        <v>1</v>
      </c>
      <c r="AB191" t="str">
        <f t="shared" si="24"/>
        <v>Non-Competitive</v>
      </c>
      <c r="AC191" t="str">
        <f t="shared" si="25"/>
        <v>Non-Competitive</v>
      </c>
      <c r="AD191" t="str">
        <f t="shared" si="26"/>
        <v>Competitive</v>
      </c>
      <c r="AE191" t="str">
        <f t="shared" si="27"/>
        <v>Competitive</v>
      </c>
      <c r="AF191" t="str">
        <f t="shared" si="28"/>
        <v>Competitive</v>
      </c>
    </row>
    <row r="192" spans="1:32" ht="13.5">
      <c r="A192" t="str">
        <f t="shared" si="23"/>
        <v>DTMPTHS5 1830__G FROM_TO</v>
      </c>
      <c r="B192" t="s">
        <v>110</v>
      </c>
      <c r="C192" t="s">
        <v>37</v>
      </c>
      <c r="D192">
        <v>596</v>
      </c>
      <c r="E192">
        <v>2</v>
      </c>
      <c r="F192">
        <v>2</v>
      </c>
      <c r="G192" t="s">
        <v>38</v>
      </c>
      <c r="H192" t="s">
        <v>39</v>
      </c>
      <c r="I192" t="s">
        <v>23</v>
      </c>
      <c r="J192">
        <v>73521.13</v>
      </c>
      <c r="K192">
        <v>-0.02207</v>
      </c>
      <c r="L192">
        <v>0.043404</v>
      </c>
      <c r="M192">
        <v>-0.76318</v>
      </c>
      <c r="N192">
        <v>0.163718</v>
      </c>
      <c r="O192" s="7">
        <v>419.4408</v>
      </c>
      <c r="P192" s="7">
        <v>50.7562</v>
      </c>
      <c r="Q192" s="7">
        <v>0</v>
      </c>
      <c r="R192" s="7">
        <v>1685.3</v>
      </c>
      <c r="S192" s="7">
        <v>1558.595</v>
      </c>
      <c r="T192" t="s">
        <v>24</v>
      </c>
      <c r="U192" t="b">
        <f t="shared" si="29"/>
        <v>0</v>
      </c>
      <c r="V192" t="b">
        <f t="shared" si="29"/>
        <v>0</v>
      </c>
      <c r="W192" t="b">
        <f t="shared" si="29"/>
        <v>1</v>
      </c>
      <c r="X192" t="b">
        <f t="shared" si="29"/>
        <v>1</v>
      </c>
      <c r="Y192" t="b">
        <f t="shared" si="29"/>
        <v>1</v>
      </c>
      <c r="Z192" t="b">
        <f t="shared" si="21"/>
        <v>1</v>
      </c>
      <c r="AA192" t="b">
        <f t="shared" si="22"/>
        <v>1</v>
      </c>
      <c r="AB192" t="str">
        <f t="shared" si="24"/>
        <v>Non-Competitive</v>
      </c>
      <c r="AC192" t="str">
        <f t="shared" si="25"/>
        <v>Non-Competitive</v>
      </c>
      <c r="AD192" t="str">
        <f t="shared" si="26"/>
        <v>Competitive</v>
      </c>
      <c r="AE192" t="str">
        <f t="shared" si="27"/>
        <v>Competitive</v>
      </c>
      <c r="AF192" t="str">
        <f t="shared" si="28"/>
        <v>Competitive</v>
      </c>
    </row>
    <row r="193" spans="1:32" ht="13.5">
      <c r="A193" t="str">
        <f t="shared" si="23"/>
        <v>DTMPTHS5 1830__G TO_FROM</v>
      </c>
      <c r="B193" t="s">
        <v>110</v>
      </c>
      <c r="C193" t="s">
        <v>37</v>
      </c>
      <c r="D193">
        <v>596</v>
      </c>
      <c r="E193">
        <v>2</v>
      </c>
      <c r="F193">
        <v>2</v>
      </c>
      <c r="G193" t="s">
        <v>38</v>
      </c>
      <c r="H193" t="s">
        <v>39</v>
      </c>
      <c r="I193" t="s">
        <v>25</v>
      </c>
      <c r="J193">
        <v>73521.13</v>
      </c>
      <c r="K193">
        <v>-0.0434</v>
      </c>
      <c r="L193">
        <v>0.022071</v>
      </c>
      <c r="M193">
        <v>-0.16372</v>
      </c>
      <c r="N193">
        <v>0.76318</v>
      </c>
      <c r="O193" s="7">
        <v>135.7087</v>
      </c>
      <c r="P193" s="7">
        <v>51.98409</v>
      </c>
      <c r="Q193" s="7">
        <v>2654.63</v>
      </c>
      <c r="R193" s="7">
        <v>1353.134</v>
      </c>
      <c r="S193" s="7">
        <v>1766.637</v>
      </c>
      <c r="T193" t="s">
        <v>24</v>
      </c>
      <c r="U193" t="b">
        <f t="shared" si="29"/>
        <v>0</v>
      </c>
      <c r="V193" t="b">
        <f t="shared" si="29"/>
        <v>0</v>
      </c>
      <c r="W193" t="b">
        <f t="shared" si="29"/>
        <v>1</v>
      </c>
      <c r="X193" t="b">
        <f t="shared" si="29"/>
        <v>1</v>
      </c>
      <c r="Y193" t="b">
        <f t="shared" si="29"/>
        <v>1</v>
      </c>
      <c r="Z193" t="b">
        <f t="shared" si="21"/>
        <v>1</v>
      </c>
      <c r="AA193" t="b">
        <f t="shared" si="22"/>
        <v>1</v>
      </c>
      <c r="AB193" t="str">
        <f t="shared" si="24"/>
        <v>Non-Competitive</v>
      </c>
      <c r="AC193" t="str">
        <f t="shared" si="25"/>
        <v>Non-Competitive</v>
      </c>
      <c r="AD193" t="str">
        <f t="shared" si="26"/>
        <v>Competitive</v>
      </c>
      <c r="AE193" t="str">
        <f t="shared" si="27"/>
        <v>Competitive</v>
      </c>
      <c r="AF193" t="str">
        <f t="shared" si="28"/>
        <v>Competitive</v>
      </c>
    </row>
    <row r="194" spans="1:32" ht="13.5">
      <c r="A194" t="str">
        <f t="shared" si="23"/>
        <v>DTMPTHS5 1830__H FROM_TO</v>
      </c>
      <c r="B194" t="s">
        <v>110</v>
      </c>
      <c r="C194" t="s">
        <v>40</v>
      </c>
      <c r="D194">
        <v>596</v>
      </c>
      <c r="E194">
        <v>2</v>
      </c>
      <c r="F194">
        <v>2</v>
      </c>
      <c r="G194" t="s">
        <v>39</v>
      </c>
      <c r="H194" t="s">
        <v>36</v>
      </c>
      <c r="I194" t="s">
        <v>23</v>
      </c>
      <c r="J194">
        <v>73521.13</v>
      </c>
      <c r="K194">
        <v>-0.02248</v>
      </c>
      <c r="L194">
        <v>0.04299</v>
      </c>
      <c r="M194">
        <v>-0.70419</v>
      </c>
      <c r="N194">
        <v>0.236406</v>
      </c>
      <c r="O194" s="7">
        <v>388.9836</v>
      </c>
      <c r="P194" s="7">
        <v>20.3562</v>
      </c>
      <c r="Q194" s="7">
        <v>0</v>
      </c>
      <c r="R194" s="7">
        <v>1687.384</v>
      </c>
      <c r="S194" s="7">
        <v>1555.09</v>
      </c>
      <c r="T194" t="s">
        <v>24</v>
      </c>
      <c r="U194" t="b">
        <f t="shared" si="29"/>
        <v>0</v>
      </c>
      <c r="V194" t="b">
        <f t="shared" si="29"/>
        <v>0</v>
      </c>
      <c r="W194" t="b">
        <f t="shared" si="29"/>
        <v>1</v>
      </c>
      <c r="X194" t="b">
        <f t="shared" si="29"/>
        <v>1</v>
      </c>
      <c r="Y194" t="b">
        <f t="shared" si="29"/>
        <v>1</v>
      </c>
      <c r="Z194" t="b">
        <f t="shared" si="21"/>
        <v>1</v>
      </c>
      <c r="AA194" t="b">
        <f t="shared" si="22"/>
        <v>1</v>
      </c>
      <c r="AB194" t="str">
        <f t="shared" si="24"/>
        <v>Non-Competitive</v>
      </c>
      <c r="AC194" t="str">
        <f t="shared" si="25"/>
        <v>Non-Competitive</v>
      </c>
      <c r="AD194" t="str">
        <f t="shared" si="26"/>
        <v>Competitive</v>
      </c>
      <c r="AE194" t="str">
        <f t="shared" si="27"/>
        <v>Competitive</v>
      </c>
      <c r="AF194" t="str">
        <f t="shared" si="28"/>
        <v>Competitive</v>
      </c>
    </row>
    <row r="195" spans="1:32" ht="13.5">
      <c r="A195" t="str">
        <f t="shared" si="23"/>
        <v>DTMPTHS5 1830__H TO_FROM</v>
      </c>
      <c r="B195" t="s">
        <v>110</v>
      </c>
      <c r="C195" t="s">
        <v>40</v>
      </c>
      <c r="D195">
        <v>596</v>
      </c>
      <c r="E195">
        <v>2</v>
      </c>
      <c r="F195">
        <v>2</v>
      </c>
      <c r="G195" t="s">
        <v>39</v>
      </c>
      <c r="H195" t="s">
        <v>36</v>
      </c>
      <c r="I195" t="s">
        <v>25</v>
      </c>
      <c r="J195">
        <v>73521.13</v>
      </c>
      <c r="K195">
        <v>-0.04299</v>
      </c>
      <c r="L195">
        <v>0.022485</v>
      </c>
      <c r="M195">
        <v>-0.23641</v>
      </c>
      <c r="N195">
        <v>0.704192</v>
      </c>
      <c r="O195" s="7">
        <v>166.1618</v>
      </c>
      <c r="P195" s="7">
        <v>81.28643</v>
      </c>
      <c r="Q195" s="7">
        <v>2654.63</v>
      </c>
      <c r="R195" s="7">
        <v>1349.164</v>
      </c>
      <c r="S195" s="7">
        <v>1768.36</v>
      </c>
      <c r="T195" t="s">
        <v>24</v>
      </c>
      <c r="U195" t="b">
        <f t="shared" si="29"/>
        <v>0</v>
      </c>
      <c r="V195" t="b">
        <f t="shared" si="29"/>
        <v>0</v>
      </c>
      <c r="W195" t="b">
        <f t="shared" si="29"/>
        <v>1</v>
      </c>
      <c r="X195" t="b">
        <f t="shared" si="29"/>
        <v>1</v>
      </c>
      <c r="Y195" t="b">
        <f t="shared" si="29"/>
        <v>1</v>
      </c>
      <c r="Z195" t="b">
        <f t="shared" si="21"/>
        <v>1</v>
      </c>
      <c r="AA195" t="b">
        <f t="shared" si="22"/>
        <v>1</v>
      </c>
      <c r="AB195" t="str">
        <f t="shared" si="24"/>
        <v>Non-Competitive</v>
      </c>
      <c r="AC195" t="str">
        <f t="shared" si="25"/>
        <v>Non-Competitive</v>
      </c>
      <c r="AD195" t="str">
        <f t="shared" si="26"/>
        <v>Competitive</v>
      </c>
      <c r="AE195" t="str">
        <f t="shared" si="27"/>
        <v>Competitive</v>
      </c>
      <c r="AF195" t="str">
        <f t="shared" si="28"/>
        <v>Competitive</v>
      </c>
    </row>
    <row r="196" spans="1:32" ht="13.5">
      <c r="A196" t="str">
        <f t="shared" si="23"/>
        <v>DTMPTHS5 280__A FROM_TO</v>
      </c>
      <c r="B196" t="s">
        <v>110</v>
      </c>
      <c r="C196" t="s">
        <v>47</v>
      </c>
      <c r="D196">
        <v>1065</v>
      </c>
      <c r="E196">
        <v>2</v>
      </c>
      <c r="F196">
        <v>2</v>
      </c>
      <c r="G196" t="s">
        <v>48</v>
      </c>
      <c r="H196" t="s">
        <v>49</v>
      </c>
      <c r="I196" t="s">
        <v>23</v>
      </c>
      <c r="J196">
        <v>73521.13</v>
      </c>
      <c r="K196">
        <v>-0.06852</v>
      </c>
      <c r="L196">
        <v>0.212455</v>
      </c>
      <c r="M196">
        <v>-0.60562</v>
      </c>
      <c r="N196">
        <v>0.25919</v>
      </c>
      <c r="O196" s="7">
        <v>756.4073</v>
      </c>
      <c r="P196" s="7">
        <v>462.5989</v>
      </c>
      <c r="Q196" s="7">
        <v>2819.63</v>
      </c>
      <c r="R196" s="7">
        <v>3468.116</v>
      </c>
      <c r="S196" s="7">
        <v>1883.7</v>
      </c>
      <c r="T196" t="s">
        <v>24</v>
      </c>
      <c r="U196" t="b">
        <f t="shared" si="29"/>
        <v>0</v>
      </c>
      <c r="V196" t="b">
        <f t="shared" si="29"/>
        <v>0</v>
      </c>
      <c r="W196" t="b">
        <f t="shared" si="29"/>
        <v>1</v>
      </c>
      <c r="X196" t="b">
        <f t="shared" si="29"/>
        <v>1</v>
      </c>
      <c r="Y196" t="b">
        <f t="shared" si="29"/>
        <v>1</v>
      </c>
      <c r="Z196" t="b">
        <f aca="true" t="shared" si="30" ref="Z196:Z259">(P196&lt;D196)</f>
        <v>1</v>
      </c>
      <c r="AA196" t="b">
        <f aca="true" t="shared" si="31" ref="AA196:AA259">(K196&lt;=-0.02)</f>
        <v>1</v>
      </c>
      <c r="AB196" t="str">
        <f t="shared" si="24"/>
        <v>Non-Competitive</v>
      </c>
      <c r="AC196" t="str">
        <f t="shared" si="25"/>
        <v>Non-Competitive</v>
      </c>
      <c r="AD196" t="str">
        <f t="shared" si="26"/>
        <v>Competitive</v>
      </c>
      <c r="AE196" t="str">
        <f t="shared" si="27"/>
        <v>Competitive</v>
      </c>
      <c r="AF196" t="str">
        <f t="shared" si="28"/>
        <v>Competitive</v>
      </c>
    </row>
    <row r="197" spans="1:32" ht="13.5">
      <c r="A197" t="str">
        <f aca="true" t="shared" si="32" ref="A197:A260">B197&amp;" "&amp;C197&amp;" "&amp;I197</f>
        <v>DTMPTHS5 280__A TO_FROM</v>
      </c>
      <c r="B197" t="s">
        <v>110</v>
      </c>
      <c r="C197" t="s">
        <v>47</v>
      </c>
      <c r="D197">
        <v>1065</v>
      </c>
      <c r="E197">
        <v>2</v>
      </c>
      <c r="F197">
        <v>2</v>
      </c>
      <c r="G197" t="s">
        <v>48</v>
      </c>
      <c r="H197" t="s">
        <v>49</v>
      </c>
      <c r="I197" t="s">
        <v>25</v>
      </c>
      <c r="J197">
        <v>73521.13</v>
      </c>
      <c r="K197">
        <v>-0.21246</v>
      </c>
      <c r="L197">
        <v>0.068519</v>
      </c>
      <c r="M197">
        <v>-0.25919</v>
      </c>
      <c r="N197">
        <v>0.605623</v>
      </c>
      <c r="O197" s="7">
        <v>633.2837</v>
      </c>
      <c r="P197" s="7">
        <v>-495.809</v>
      </c>
      <c r="Q197" s="7">
        <v>0</v>
      </c>
      <c r="R197" s="7">
        <v>1570.012</v>
      </c>
      <c r="S197" s="7">
        <v>3656.351</v>
      </c>
      <c r="T197" t="s">
        <v>24</v>
      </c>
      <c r="U197" t="b">
        <f t="shared" si="29"/>
        <v>0</v>
      </c>
      <c r="V197" t="b">
        <f t="shared" si="29"/>
        <v>0</v>
      </c>
      <c r="W197" t="b">
        <f t="shared" si="29"/>
        <v>0</v>
      </c>
      <c r="X197" t="b">
        <f t="shared" si="29"/>
        <v>0</v>
      </c>
      <c r="Y197" t="b">
        <f t="shared" si="29"/>
        <v>0</v>
      </c>
      <c r="Z197" t="b">
        <f t="shared" si="30"/>
        <v>1</v>
      </c>
      <c r="AA197" t="b">
        <f t="shared" si="31"/>
        <v>1</v>
      </c>
      <c r="AB197" t="str">
        <f aca="true" t="shared" si="33" ref="AB197:AB260">IF(AND(U197,$Z197,$AA197),"Competitive","Non-Competitive")</f>
        <v>Non-Competitive</v>
      </c>
      <c r="AC197" t="str">
        <f aca="true" t="shared" si="34" ref="AC197:AC260">IF(AND(V197,$Z197,$AA197),"Competitive","Non-Competitive")</f>
        <v>Non-Competitive</v>
      </c>
      <c r="AD197" t="str">
        <f aca="true" t="shared" si="35" ref="AD197:AD260">IF(AND(W197,$Z197,$AA197),"Competitive","Non-Competitive")</f>
        <v>Non-Competitive</v>
      </c>
      <c r="AE197" t="str">
        <f aca="true" t="shared" si="36" ref="AE197:AE260">IF(AND(X197,$Z197,$AA197),"Competitive","Non-Competitive")</f>
        <v>Non-Competitive</v>
      </c>
      <c r="AF197" t="str">
        <f aca="true" t="shared" si="37" ref="AF197:AF260">IF(AND(Y197,$Z197,$AA197),"Competitive","Non-Competitive")</f>
        <v>Non-Competitive</v>
      </c>
    </row>
    <row r="198" spans="1:32" ht="13.5">
      <c r="A198" t="str">
        <f t="shared" si="32"/>
        <v>DTMPTHS5 290__A FROM_TO</v>
      </c>
      <c r="B198" t="s">
        <v>110</v>
      </c>
      <c r="C198" t="s">
        <v>50</v>
      </c>
      <c r="D198">
        <v>1065</v>
      </c>
      <c r="E198">
        <v>2</v>
      </c>
      <c r="F198">
        <v>2</v>
      </c>
      <c r="G198" t="s">
        <v>51</v>
      </c>
      <c r="H198" t="s">
        <v>52</v>
      </c>
      <c r="I198" t="s">
        <v>23</v>
      </c>
      <c r="J198">
        <v>73521.13</v>
      </c>
      <c r="K198">
        <v>-0.21427</v>
      </c>
      <c r="L198">
        <v>0.295728</v>
      </c>
      <c r="M198">
        <v>-0.50741</v>
      </c>
      <c r="N198">
        <v>0.418315</v>
      </c>
      <c r="O198" s="7">
        <v>1076.902</v>
      </c>
      <c r="P198" s="7">
        <v>725.7097</v>
      </c>
      <c r="Q198" s="7">
        <v>2819.63</v>
      </c>
      <c r="R198" s="7">
        <v>4587.793</v>
      </c>
      <c r="S198" s="7">
        <v>1857.541</v>
      </c>
      <c r="T198" t="s">
        <v>24</v>
      </c>
      <c r="U198" t="b">
        <f t="shared" si="29"/>
        <v>0</v>
      </c>
      <c r="V198" t="b">
        <f t="shared" si="29"/>
        <v>0</v>
      </c>
      <c r="W198" t="b">
        <f t="shared" si="29"/>
        <v>1</v>
      </c>
      <c r="X198" t="b">
        <f t="shared" si="29"/>
        <v>1</v>
      </c>
      <c r="Y198" t="b">
        <f t="shared" si="29"/>
        <v>1</v>
      </c>
      <c r="Z198" t="b">
        <f t="shared" si="30"/>
        <v>1</v>
      </c>
      <c r="AA198" t="b">
        <f t="shared" si="31"/>
        <v>1</v>
      </c>
      <c r="AB198" t="str">
        <f t="shared" si="33"/>
        <v>Non-Competitive</v>
      </c>
      <c r="AC198" t="str">
        <f t="shared" si="34"/>
        <v>Non-Competitive</v>
      </c>
      <c r="AD198" t="str">
        <f t="shared" si="35"/>
        <v>Competitive</v>
      </c>
      <c r="AE198" t="str">
        <f t="shared" si="36"/>
        <v>Competitive</v>
      </c>
      <c r="AF198" t="str">
        <f t="shared" si="37"/>
        <v>Competitive</v>
      </c>
    </row>
    <row r="199" spans="1:32" ht="13.5">
      <c r="A199" t="str">
        <f t="shared" si="32"/>
        <v>DTMPTHS5 290__A TO_FROM</v>
      </c>
      <c r="B199" t="s">
        <v>110</v>
      </c>
      <c r="C199" t="s">
        <v>50</v>
      </c>
      <c r="D199">
        <v>1065</v>
      </c>
      <c r="E199">
        <v>2</v>
      </c>
      <c r="F199">
        <v>2</v>
      </c>
      <c r="G199" t="s">
        <v>51</v>
      </c>
      <c r="H199" t="s">
        <v>52</v>
      </c>
      <c r="I199" t="s">
        <v>25</v>
      </c>
      <c r="J199">
        <v>73521.13</v>
      </c>
      <c r="K199">
        <v>-0.29573</v>
      </c>
      <c r="L199">
        <v>0.214272</v>
      </c>
      <c r="M199">
        <v>-0.41832</v>
      </c>
      <c r="N199">
        <v>0.507407</v>
      </c>
      <c r="O199" s="7">
        <v>514.1849</v>
      </c>
      <c r="P199" s="7">
        <v>-721.074</v>
      </c>
      <c r="Q199" s="7">
        <v>0</v>
      </c>
      <c r="R199" s="7">
        <v>1432.7</v>
      </c>
      <c r="S199" s="7">
        <v>4732.144</v>
      </c>
      <c r="T199" t="s">
        <v>24</v>
      </c>
      <c r="U199" t="b">
        <f t="shared" si="29"/>
        <v>0</v>
      </c>
      <c r="V199" t="b">
        <f t="shared" si="29"/>
        <v>0</v>
      </c>
      <c r="W199" t="b">
        <f t="shared" si="29"/>
        <v>0</v>
      </c>
      <c r="X199" t="b">
        <f t="shared" si="29"/>
        <v>0</v>
      </c>
      <c r="Y199" t="b">
        <f t="shared" si="29"/>
        <v>0</v>
      </c>
      <c r="Z199" t="b">
        <f t="shared" si="30"/>
        <v>1</v>
      </c>
      <c r="AA199" t="b">
        <f t="shared" si="31"/>
        <v>1</v>
      </c>
      <c r="AB199" t="str">
        <f t="shared" si="33"/>
        <v>Non-Competitive</v>
      </c>
      <c r="AC199" t="str">
        <f t="shared" si="34"/>
        <v>Non-Competitive</v>
      </c>
      <c r="AD199" t="str">
        <f t="shared" si="35"/>
        <v>Non-Competitive</v>
      </c>
      <c r="AE199" t="str">
        <f t="shared" si="36"/>
        <v>Non-Competitive</v>
      </c>
      <c r="AF199" t="str">
        <f t="shared" si="37"/>
        <v>Non-Competitive</v>
      </c>
    </row>
    <row r="200" spans="1:32" ht="13.5">
      <c r="A200" t="str">
        <f t="shared" si="32"/>
        <v>DTMPTHS5 315__A FROM_TO</v>
      </c>
      <c r="B200" t="s">
        <v>110</v>
      </c>
      <c r="C200" t="s">
        <v>55</v>
      </c>
      <c r="D200">
        <v>1065</v>
      </c>
      <c r="E200">
        <v>2</v>
      </c>
      <c r="F200">
        <v>2</v>
      </c>
      <c r="G200" t="s">
        <v>56</v>
      </c>
      <c r="H200" t="s">
        <v>54</v>
      </c>
      <c r="I200" t="s">
        <v>23</v>
      </c>
      <c r="J200">
        <v>73521.13</v>
      </c>
      <c r="K200">
        <v>-0.02474</v>
      </c>
      <c r="L200">
        <v>0.052554</v>
      </c>
      <c r="M200">
        <v>-0.0947</v>
      </c>
      <c r="N200">
        <v>0.836998</v>
      </c>
      <c r="O200" s="7">
        <v>227.4511</v>
      </c>
      <c r="P200" s="7">
        <v>-208.581</v>
      </c>
      <c r="Q200" s="7">
        <v>0</v>
      </c>
      <c r="R200" s="7">
        <v>2367.012</v>
      </c>
      <c r="S200" s="7">
        <v>1136.748</v>
      </c>
      <c r="T200" t="s">
        <v>24</v>
      </c>
      <c r="U200" t="b">
        <f t="shared" si="29"/>
        <v>0</v>
      </c>
      <c r="V200" t="b">
        <f t="shared" si="29"/>
        <v>1</v>
      </c>
      <c r="W200" t="b">
        <f t="shared" si="29"/>
        <v>1</v>
      </c>
      <c r="X200" t="b">
        <f t="shared" si="29"/>
        <v>1</v>
      </c>
      <c r="Y200" t="b">
        <f t="shared" si="29"/>
        <v>1</v>
      </c>
      <c r="Z200" t="b">
        <f t="shared" si="30"/>
        <v>1</v>
      </c>
      <c r="AA200" t="b">
        <f t="shared" si="31"/>
        <v>1</v>
      </c>
      <c r="AB200" t="str">
        <f t="shared" si="33"/>
        <v>Non-Competitive</v>
      </c>
      <c r="AC200" t="str">
        <f t="shared" si="34"/>
        <v>Competitive</v>
      </c>
      <c r="AD200" t="str">
        <f t="shared" si="35"/>
        <v>Competitive</v>
      </c>
      <c r="AE200" t="str">
        <f t="shared" si="36"/>
        <v>Competitive</v>
      </c>
      <c r="AF200" t="str">
        <f t="shared" si="37"/>
        <v>Competitive</v>
      </c>
    </row>
    <row r="201" spans="1:32" ht="13.5">
      <c r="A201" t="str">
        <f t="shared" si="32"/>
        <v>DTMPTHS5 315__A TO_FROM</v>
      </c>
      <c r="B201" t="s">
        <v>110</v>
      </c>
      <c r="C201" t="s">
        <v>55</v>
      </c>
      <c r="D201">
        <v>1065</v>
      </c>
      <c r="E201">
        <v>2</v>
      </c>
      <c r="F201">
        <v>2</v>
      </c>
      <c r="G201" t="s">
        <v>56</v>
      </c>
      <c r="H201" t="s">
        <v>54</v>
      </c>
      <c r="I201" t="s">
        <v>25</v>
      </c>
      <c r="J201">
        <v>73521.13</v>
      </c>
      <c r="K201">
        <v>-0.05255</v>
      </c>
      <c r="L201">
        <v>0.024741</v>
      </c>
      <c r="M201">
        <v>-0.837</v>
      </c>
      <c r="N201">
        <v>0.094705</v>
      </c>
      <c r="O201" s="7">
        <v>452.4335</v>
      </c>
      <c r="P201" s="7">
        <v>45.44845</v>
      </c>
      <c r="Q201" s="7">
        <v>0</v>
      </c>
      <c r="R201" s="7">
        <v>1011.73</v>
      </c>
      <c r="S201" s="7">
        <v>2414.08</v>
      </c>
      <c r="T201" t="s">
        <v>24</v>
      </c>
      <c r="U201" t="b">
        <f t="shared" si="29"/>
        <v>0</v>
      </c>
      <c r="V201" t="b">
        <f t="shared" si="29"/>
        <v>0</v>
      </c>
      <c r="W201" t="b">
        <f t="shared" si="29"/>
        <v>0</v>
      </c>
      <c r="X201" t="b">
        <f t="shared" si="29"/>
        <v>1</v>
      </c>
      <c r="Y201" t="b">
        <f t="shared" si="29"/>
        <v>1</v>
      </c>
      <c r="Z201" t="b">
        <f t="shared" si="30"/>
        <v>1</v>
      </c>
      <c r="AA201" t="b">
        <f t="shared" si="31"/>
        <v>1</v>
      </c>
      <c r="AB201" t="str">
        <f t="shared" si="33"/>
        <v>Non-Competitive</v>
      </c>
      <c r="AC201" t="str">
        <f t="shared" si="34"/>
        <v>Non-Competitive</v>
      </c>
      <c r="AD201" t="str">
        <f t="shared" si="35"/>
        <v>Non-Competitive</v>
      </c>
      <c r="AE201" t="str">
        <f t="shared" si="36"/>
        <v>Competitive</v>
      </c>
      <c r="AF201" t="str">
        <f t="shared" si="37"/>
        <v>Competitive</v>
      </c>
    </row>
    <row r="202" spans="1:32" ht="13.5">
      <c r="A202" t="str">
        <f t="shared" si="32"/>
        <v>D_KGRTW5 240__A FROM_TO</v>
      </c>
      <c r="B202" t="s">
        <v>111</v>
      </c>
      <c r="C202" t="s">
        <v>41</v>
      </c>
      <c r="D202">
        <v>1435</v>
      </c>
      <c r="E202">
        <v>5</v>
      </c>
      <c r="F202">
        <v>5</v>
      </c>
      <c r="G202" t="s">
        <v>42</v>
      </c>
      <c r="H202" t="s">
        <v>43</v>
      </c>
      <c r="I202" t="s">
        <v>23</v>
      </c>
      <c r="J202">
        <v>73521.13</v>
      </c>
      <c r="K202">
        <v>-0.15261</v>
      </c>
      <c r="L202">
        <v>0.099155</v>
      </c>
      <c r="M202">
        <v>-0.15261</v>
      </c>
      <c r="N202">
        <v>0.179521</v>
      </c>
      <c r="O202" s="7">
        <v>2345.138</v>
      </c>
      <c r="P202" s="7">
        <v>1142.677</v>
      </c>
      <c r="Q202" s="7">
        <v>0</v>
      </c>
      <c r="R202" s="7">
        <v>1488.634</v>
      </c>
      <c r="S202" s="7">
        <v>2185.24</v>
      </c>
      <c r="T202" t="s">
        <v>44</v>
      </c>
      <c r="U202" t="b">
        <f t="shared" si="29"/>
        <v>0</v>
      </c>
      <c r="V202" t="b">
        <f t="shared" si="29"/>
        <v>0</v>
      </c>
      <c r="W202" t="b">
        <f t="shared" si="29"/>
        <v>0</v>
      </c>
      <c r="X202" t="b">
        <f t="shared" si="29"/>
        <v>1</v>
      </c>
      <c r="Y202" t="b">
        <f t="shared" si="29"/>
        <v>1</v>
      </c>
      <c r="Z202" t="b">
        <f t="shared" si="30"/>
        <v>1</v>
      </c>
      <c r="AA202" t="b">
        <f t="shared" si="31"/>
        <v>1</v>
      </c>
      <c r="AB202" t="str">
        <f t="shared" si="33"/>
        <v>Non-Competitive</v>
      </c>
      <c r="AC202" t="str">
        <f t="shared" si="34"/>
        <v>Non-Competitive</v>
      </c>
      <c r="AD202" t="str">
        <f t="shared" si="35"/>
        <v>Non-Competitive</v>
      </c>
      <c r="AE202" t="str">
        <f t="shared" si="36"/>
        <v>Competitive</v>
      </c>
      <c r="AF202" t="str">
        <f t="shared" si="37"/>
        <v>Competitive</v>
      </c>
    </row>
    <row r="203" spans="1:32" ht="13.5">
      <c r="A203" t="str">
        <f t="shared" si="32"/>
        <v>D_KGRTW5 240__A TO_FROM</v>
      </c>
      <c r="B203" t="s">
        <v>111</v>
      </c>
      <c r="C203" t="s">
        <v>41</v>
      </c>
      <c r="D203">
        <v>1435</v>
      </c>
      <c r="E203">
        <v>5</v>
      </c>
      <c r="F203">
        <v>5</v>
      </c>
      <c r="G203" t="s">
        <v>42</v>
      </c>
      <c r="H203" t="s">
        <v>43</v>
      </c>
      <c r="I203" t="s">
        <v>25</v>
      </c>
      <c r="J203">
        <v>73521.13</v>
      </c>
      <c r="K203">
        <v>-0.09916</v>
      </c>
      <c r="L203">
        <v>0.152615</v>
      </c>
      <c r="M203">
        <v>-0.17952</v>
      </c>
      <c r="N203">
        <v>0.152615</v>
      </c>
      <c r="O203" s="7">
        <v>743.7062</v>
      </c>
      <c r="P203" s="7">
        <v>754.9399</v>
      </c>
      <c r="Q203" s="7">
        <v>2855.63</v>
      </c>
      <c r="R203" s="7">
        <v>2096.125</v>
      </c>
      <c r="S203" s="7">
        <v>1815.732</v>
      </c>
      <c r="T203" t="s">
        <v>24</v>
      </c>
      <c r="U203" t="b">
        <f t="shared" si="29"/>
        <v>0</v>
      </c>
      <c r="V203" t="b">
        <f t="shared" si="29"/>
        <v>0</v>
      </c>
      <c r="W203" t="b">
        <f t="shared" si="29"/>
        <v>1</v>
      </c>
      <c r="X203" t="b">
        <f t="shared" si="29"/>
        <v>1</v>
      </c>
      <c r="Y203" t="b">
        <f t="shared" si="29"/>
        <v>1</v>
      </c>
      <c r="Z203" t="b">
        <f t="shared" si="30"/>
        <v>1</v>
      </c>
      <c r="AA203" t="b">
        <f t="shared" si="31"/>
        <v>1</v>
      </c>
      <c r="AB203" t="str">
        <f t="shared" si="33"/>
        <v>Non-Competitive</v>
      </c>
      <c r="AC203" t="str">
        <f t="shared" si="34"/>
        <v>Non-Competitive</v>
      </c>
      <c r="AD203" t="str">
        <f t="shared" si="35"/>
        <v>Competitive</v>
      </c>
      <c r="AE203" t="str">
        <f t="shared" si="36"/>
        <v>Competitive</v>
      </c>
      <c r="AF203" t="str">
        <f t="shared" si="37"/>
        <v>Competitive</v>
      </c>
    </row>
    <row r="204" spans="1:32" ht="13.5">
      <c r="A204" t="str">
        <f t="shared" si="32"/>
        <v>D_KGRTW5 260_A_1 FROM_TO</v>
      </c>
      <c r="B204" t="s">
        <v>111</v>
      </c>
      <c r="C204" t="s">
        <v>45</v>
      </c>
      <c r="D204">
        <v>1435</v>
      </c>
      <c r="E204">
        <v>5</v>
      </c>
      <c r="F204">
        <v>5</v>
      </c>
      <c r="G204" t="s">
        <v>46</v>
      </c>
      <c r="H204" t="s">
        <v>43</v>
      </c>
      <c r="I204" t="s">
        <v>23</v>
      </c>
      <c r="J204">
        <v>73521.13</v>
      </c>
      <c r="K204">
        <v>-0.14328</v>
      </c>
      <c r="L204">
        <v>0.097531</v>
      </c>
      <c r="M204">
        <v>-0.14328</v>
      </c>
      <c r="N204">
        <v>0.167971</v>
      </c>
      <c r="O204" s="7">
        <v>2236.141</v>
      </c>
      <c r="P204" s="7">
        <v>1075.57</v>
      </c>
      <c r="Q204" s="7">
        <v>0</v>
      </c>
      <c r="R204" s="7">
        <v>1598.566</v>
      </c>
      <c r="S204" s="7">
        <v>2202.572</v>
      </c>
      <c r="T204" t="s">
        <v>24</v>
      </c>
      <c r="U204" t="b">
        <f t="shared" si="29"/>
        <v>0</v>
      </c>
      <c r="V204" t="b">
        <f t="shared" si="29"/>
        <v>0</v>
      </c>
      <c r="W204" t="b">
        <f t="shared" si="29"/>
        <v>0</v>
      </c>
      <c r="X204" t="b">
        <f t="shared" si="29"/>
        <v>1</v>
      </c>
      <c r="Y204" t="b">
        <f t="shared" si="29"/>
        <v>1</v>
      </c>
      <c r="Z204" t="b">
        <f t="shared" si="30"/>
        <v>1</v>
      </c>
      <c r="AA204" t="b">
        <f t="shared" si="31"/>
        <v>1</v>
      </c>
      <c r="AB204" t="str">
        <f t="shared" si="33"/>
        <v>Non-Competitive</v>
      </c>
      <c r="AC204" t="str">
        <f t="shared" si="34"/>
        <v>Non-Competitive</v>
      </c>
      <c r="AD204" t="str">
        <f t="shared" si="35"/>
        <v>Non-Competitive</v>
      </c>
      <c r="AE204" t="str">
        <f t="shared" si="36"/>
        <v>Competitive</v>
      </c>
      <c r="AF204" t="str">
        <f t="shared" si="37"/>
        <v>Competitive</v>
      </c>
    </row>
    <row r="205" spans="1:32" ht="13.5">
      <c r="A205" t="str">
        <f t="shared" si="32"/>
        <v>D_KGRTW5 260_A_1 TO_FROM</v>
      </c>
      <c r="B205" t="s">
        <v>111</v>
      </c>
      <c r="C205" t="s">
        <v>45</v>
      </c>
      <c r="D205">
        <v>1435</v>
      </c>
      <c r="E205">
        <v>5</v>
      </c>
      <c r="F205">
        <v>5</v>
      </c>
      <c r="G205" t="s">
        <v>46</v>
      </c>
      <c r="H205" t="s">
        <v>43</v>
      </c>
      <c r="I205" t="s">
        <v>25</v>
      </c>
      <c r="J205">
        <v>73521.13</v>
      </c>
      <c r="K205">
        <v>-0.09753</v>
      </c>
      <c r="L205">
        <v>0.143282</v>
      </c>
      <c r="M205">
        <v>-0.16797</v>
      </c>
      <c r="N205">
        <v>0.143282</v>
      </c>
      <c r="O205" s="7">
        <v>704.6288</v>
      </c>
      <c r="P205" s="7">
        <v>727.0597</v>
      </c>
      <c r="Q205" s="7">
        <v>2855.63</v>
      </c>
      <c r="R205" s="7">
        <v>2111.084</v>
      </c>
      <c r="S205" s="7">
        <v>1927.683</v>
      </c>
      <c r="T205" t="s">
        <v>24</v>
      </c>
      <c r="U205" t="b">
        <f t="shared" si="29"/>
        <v>0</v>
      </c>
      <c r="V205" t="b">
        <f t="shared" si="29"/>
        <v>0</v>
      </c>
      <c r="W205" t="b">
        <f t="shared" si="29"/>
        <v>1</v>
      </c>
      <c r="X205" t="b">
        <f t="shared" si="29"/>
        <v>1</v>
      </c>
      <c r="Y205" t="b">
        <f t="shared" si="29"/>
        <v>1</v>
      </c>
      <c r="Z205" t="b">
        <f t="shared" si="30"/>
        <v>1</v>
      </c>
      <c r="AA205" t="b">
        <f t="shared" si="31"/>
        <v>1</v>
      </c>
      <c r="AB205" t="str">
        <f t="shared" si="33"/>
        <v>Non-Competitive</v>
      </c>
      <c r="AC205" t="str">
        <f t="shared" si="34"/>
        <v>Non-Competitive</v>
      </c>
      <c r="AD205" t="str">
        <f t="shared" si="35"/>
        <v>Competitive</v>
      </c>
      <c r="AE205" t="str">
        <f t="shared" si="36"/>
        <v>Competitive</v>
      </c>
      <c r="AF205" t="str">
        <f t="shared" si="37"/>
        <v>Competitive</v>
      </c>
    </row>
    <row r="206" spans="1:32" ht="13.5">
      <c r="A206" t="str">
        <f t="shared" si="32"/>
        <v>D_KGRTW5 424T424_1 FROM_TO</v>
      </c>
      <c r="B206" t="s">
        <v>111</v>
      </c>
      <c r="C206" t="s">
        <v>57</v>
      </c>
      <c r="D206">
        <v>1621</v>
      </c>
      <c r="E206">
        <v>5</v>
      </c>
      <c r="F206">
        <v>5</v>
      </c>
      <c r="G206" t="s">
        <v>58</v>
      </c>
      <c r="H206" t="s">
        <v>59</v>
      </c>
      <c r="I206" t="s">
        <v>23</v>
      </c>
      <c r="J206">
        <v>73521.13</v>
      </c>
      <c r="K206">
        <v>-0.09375</v>
      </c>
      <c r="L206">
        <v>0.013189</v>
      </c>
      <c r="M206">
        <v>-0.29535</v>
      </c>
      <c r="N206">
        <v>0.095484</v>
      </c>
      <c r="O206" s="7">
        <v>455.6751</v>
      </c>
      <c r="P206" s="7">
        <v>88.4991</v>
      </c>
      <c r="Q206" s="7">
        <v>0</v>
      </c>
      <c r="R206" s="7">
        <v>977.667</v>
      </c>
      <c r="S206" s="7">
        <v>2912.12</v>
      </c>
      <c r="T206" t="s">
        <v>24</v>
      </c>
      <c r="U206" t="b">
        <f t="shared" si="29"/>
        <v>0</v>
      </c>
      <c r="V206" t="b">
        <f t="shared" si="29"/>
        <v>0</v>
      </c>
      <c r="W206" t="b">
        <f t="shared" si="29"/>
        <v>0</v>
      </c>
      <c r="X206" t="b">
        <f t="shared" si="29"/>
        <v>0</v>
      </c>
      <c r="Y206" t="b">
        <f t="shared" si="29"/>
        <v>1</v>
      </c>
      <c r="Z206" t="b">
        <f t="shared" si="30"/>
        <v>1</v>
      </c>
      <c r="AA206" t="b">
        <f t="shared" si="31"/>
        <v>1</v>
      </c>
      <c r="AB206" t="str">
        <f t="shared" si="33"/>
        <v>Non-Competitive</v>
      </c>
      <c r="AC206" t="str">
        <f t="shared" si="34"/>
        <v>Non-Competitive</v>
      </c>
      <c r="AD206" t="str">
        <f t="shared" si="35"/>
        <v>Non-Competitive</v>
      </c>
      <c r="AE206" t="str">
        <f t="shared" si="36"/>
        <v>Non-Competitive</v>
      </c>
      <c r="AF206" t="str">
        <f t="shared" si="37"/>
        <v>Competitive</v>
      </c>
    </row>
    <row r="207" spans="1:32" ht="13.5">
      <c r="A207" t="str">
        <f t="shared" si="32"/>
        <v>D_KGRTW5 424T424_1 TO_FROM</v>
      </c>
      <c r="B207" t="s">
        <v>111</v>
      </c>
      <c r="C207" t="s">
        <v>57</v>
      </c>
      <c r="D207">
        <v>1621</v>
      </c>
      <c r="E207">
        <v>5</v>
      </c>
      <c r="F207">
        <v>5</v>
      </c>
      <c r="G207" t="s">
        <v>58</v>
      </c>
      <c r="H207" t="s">
        <v>59</v>
      </c>
      <c r="I207" t="s">
        <v>25</v>
      </c>
      <c r="J207">
        <v>73521.13</v>
      </c>
      <c r="K207">
        <v>-0.01319</v>
      </c>
      <c r="L207">
        <v>0.159255</v>
      </c>
      <c r="M207">
        <v>-0.09548</v>
      </c>
      <c r="N207">
        <v>0.295351</v>
      </c>
      <c r="O207" s="7">
        <v>791.2136</v>
      </c>
      <c r="P207" s="7">
        <v>210.3644</v>
      </c>
      <c r="Q207" s="7">
        <v>0</v>
      </c>
      <c r="R207" s="7">
        <v>1104.939</v>
      </c>
      <c r="S207" s="7">
        <v>1059.176</v>
      </c>
      <c r="T207" t="s">
        <v>24</v>
      </c>
      <c r="U207" t="b">
        <f t="shared" si="29"/>
        <v>0</v>
      </c>
      <c r="V207" t="b">
        <f t="shared" si="29"/>
        <v>1</v>
      </c>
      <c r="W207" t="b">
        <f t="shared" si="29"/>
        <v>1</v>
      </c>
      <c r="X207" t="b">
        <f t="shared" si="29"/>
        <v>1</v>
      </c>
      <c r="Y207" t="b">
        <f t="shared" si="29"/>
        <v>1</v>
      </c>
      <c r="Z207" t="b">
        <f t="shared" si="30"/>
        <v>1</v>
      </c>
      <c r="AA207" t="b">
        <f t="shared" si="31"/>
        <v>0</v>
      </c>
      <c r="AB207" t="str">
        <f t="shared" si="33"/>
        <v>Non-Competitive</v>
      </c>
      <c r="AC207" t="str">
        <f t="shared" si="34"/>
        <v>Non-Competitive</v>
      </c>
      <c r="AD207" t="str">
        <f t="shared" si="35"/>
        <v>Non-Competitive</v>
      </c>
      <c r="AE207" t="str">
        <f t="shared" si="36"/>
        <v>Non-Competitive</v>
      </c>
      <c r="AF207" t="str">
        <f t="shared" si="37"/>
        <v>Non-Competitive</v>
      </c>
    </row>
    <row r="208" spans="1:32" ht="13.5">
      <c r="A208" t="str">
        <f t="shared" si="32"/>
        <v>D_KGRTW5 RNSSNG75_A FROM_TO</v>
      </c>
      <c r="B208" t="s">
        <v>111</v>
      </c>
      <c r="C208" t="s">
        <v>100</v>
      </c>
      <c r="D208">
        <v>2170</v>
      </c>
      <c r="E208">
        <v>5</v>
      </c>
      <c r="F208">
        <v>5</v>
      </c>
      <c r="G208" t="s">
        <v>93</v>
      </c>
      <c r="H208" t="s">
        <v>43</v>
      </c>
      <c r="I208" t="s">
        <v>23</v>
      </c>
      <c r="J208">
        <v>73521.13</v>
      </c>
      <c r="K208">
        <v>0</v>
      </c>
      <c r="L208">
        <v>1</v>
      </c>
      <c r="M208">
        <v>0</v>
      </c>
      <c r="N208">
        <v>1</v>
      </c>
      <c r="O208" s="7">
        <v>933</v>
      </c>
      <c r="P208" s="7">
        <v>0</v>
      </c>
      <c r="Q208" s="7">
        <v>0</v>
      </c>
      <c r="R208" s="7">
        <v>10000</v>
      </c>
      <c r="S208" s="7">
        <v>0</v>
      </c>
      <c r="T208" t="s">
        <v>24</v>
      </c>
      <c r="U208" t="b">
        <f t="shared" si="29"/>
        <v>1</v>
      </c>
      <c r="V208" t="b">
        <f t="shared" si="29"/>
        <v>1</v>
      </c>
      <c r="W208" t="b">
        <f t="shared" si="29"/>
        <v>1</v>
      </c>
      <c r="X208" t="b">
        <f t="shared" si="29"/>
        <v>1</v>
      </c>
      <c r="Y208" t="b">
        <f t="shared" si="29"/>
        <v>1</v>
      </c>
      <c r="Z208" t="b">
        <f t="shared" si="30"/>
        <v>1</v>
      </c>
      <c r="AA208" t="b">
        <f t="shared" si="31"/>
        <v>0</v>
      </c>
      <c r="AB208" t="str">
        <f t="shared" si="33"/>
        <v>Non-Competitive</v>
      </c>
      <c r="AC208" t="str">
        <f t="shared" si="34"/>
        <v>Non-Competitive</v>
      </c>
      <c r="AD208" t="str">
        <f t="shared" si="35"/>
        <v>Non-Competitive</v>
      </c>
      <c r="AE208" t="str">
        <f t="shared" si="36"/>
        <v>Non-Competitive</v>
      </c>
      <c r="AF208" t="str">
        <f t="shared" si="37"/>
        <v>Non-Competitive</v>
      </c>
    </row>
    <row r="209" spans="1:32" ht="13.5">
      <c r="A209" t="str">
        <f t="shared" si="32"/>
        <v>D_KGRTW5 RNSSNG75_A TO_FROM</v>
      </c>
      <c r="B209" t="s">
        <v>111</v>
      </c>
      <c r="C209" t="s">
        <v>100</v>
      </c>
      <c r="D209">
        <v>2170</v>
      </c>
      <c r="E209">
        <v>5</v>
      </c>
      <c r="F209">
        <v>5</v>
      </c>
      <c r="G209" t="s">
        <v>93</v>
      </c>
      <c r="H209" t="s">
        <v>43</v>
      </c>
      <c r="I209" t="s">
        <v>25</v>
      </c>
      <c r="J209">
        <v>73521.13</v>
      </c>
      <c r="K209">
        <v>-1</v>
      </c>
      <c r="L209">
        <v>0</v>
      </c>
      <c r="M209">
        <v>-1</v>
      </c>
      <c r="N209">
        <v>0</v>
      </c>
      <c r="O209" s="7">
        <v>0</v>
      </c>
      <c r="P209" s="7">
        <v>0</v>
      </c>
      <c r="Q209" s="7">
        <v>0</v>
      </c>
      <c r="R209" s="7">
        <v>0</v>
      </c>
      <c r="S209" s="7">
        <v>10000</v>
      </c>
      <c r="T209" t="s">
        <v>24</v>
      </c>
      <c r="U209" t="b">
        <f t="shared" si="29"/>
        <v>0</v>
      </c>
      <c r="V209" t="b">
        <f t="shared" si="29"/>
        <v>0</v>
      </c>
      <c r="W209" t="b">
        <f t="shared" si="29"/>
        <v>0</v>
      </c>
      <c r="X209" t="b">
        <f t="shared" si="29"/>
        <v>0</v>
      </c>
      <c r="Y209" t="b">
        <f t="shared" si="29"/>
        <v>0</v>
      </c>
      <c r="Z209" t="b">
        <f t="shared" si="30"/>
        <v>1</v>
      </c>
      <c r="AA209" t="b">
        <f t="shared" si="31"/>
        <v>1</v>
      </c>
      <c r="AB209" t="str">
        <f t="shared" si="33"/>
        <v>Non-Competitive</v>
      </c>
      <c r="AC209" t="str">
        <f t="shared" si="34"/>
        <v>Non-Competitive</v>
      </c>
      <c r="AD209" t="str">
        <f t="shared" si="35"/>
        <v>Non-Competitive</v>
      </c>
      <c r="AE209" t="str">
        <f t="shared" si="36"/>
        <v>Non-Competitive</v>
      </c>
      <c r="AF209" t="str">
        <f t="shared" si="37"/>
        <v>Non-Competitive</v>
      </c>
    </row>
    <row r="210" spans="1:32" ht="13.5">
      <c r="A210" t="str">
        <f t="shared" si="32"/>
        <v>D_KGRTW5 SNGTB_74_A FROM_TO</v>
      </c>
      <c r="B210" t="s">
        <v>111</v>
      </c>
      <c r="C210" t="s">
        <v>101</v>
      </c>
      <c r="D210">
        <v>1924</v>
      </c>
      <c r="E210">
        <v>5</v>
      </c>
      <c r="F210">
        <v>5</v>
      </c>
      <c r="G210" t="s">
        <v>43</v>
      </c>
      <c r="H210" t="s">
        <v>98</v>
      </c>
      <c r="I210" t="s">
        <v>23</v>
      </c>
      <c r="J210">
        <v>73521.13</v>
      </c>
      <c r="K210">
        <v>-0.0895</v>
      </c>
      <c r="L210">
        <v>0.102276</v>
      </c>
      <c r="M210">
        <v>-0.55935</v>
      </c>
      <c r="N210">
        <v>0.102276</v>
      </c>
      <c r="O210" s="7">
        <v>2528.86</v>
      </c>
      <c r="P210" s="7">
        <v>1418.036</v>
      </c>
      <c r="Q210" s="7">
        <v>0</v>
      </c>
      <c r="R210" s="7">
        <v>1487.484</v>
      </c>
      <c r="S210" s="7">
        <v>2659.266</v>
      </c>
      <c r="T210" t="s">
        <v>44</v>
      </c>
      <c r="U210" t="b">
        <f t="shared" si="29"/>
        <v>0</v>
      </c>
      <c r="V210" t="b">
        <f t="shared" si="29"/>
        <v>0</v>
      </c>
      <c r="W210" t="b">
        <f t="shared" si="29"/>
        <v>0</v>
      </c>
      <c r="X210" t="b">
        <f t="shared" si="29"/>
        <v>0</v>
      </c>
      <c r="Y210" t="b">
        <f t="shared" si="29"/>
        <v>1</v>
      </c>
      <c r="Z210" t="b">
        <f t="shared" si="30"/>
        <v>1</v>
      </c>
      <c r="AA210" t="b">
        <f t="shared" si="31"/>
        <v>1</v>
      </c>
      <c r="AB210" t="str">
        <f t="shared" si="33"/>
        <v>Non-Competitive</v>
      </c>
      <c r="AC210" t="str">
        <f t="shared" si="34"/>
        <v>Non-Competitive</v>
      </c>
      <c r="AD210" t="str">
        <f t="shared" si="35"/>
        <v>Non-Competitive</v>
      </c>
      <c r="AE210" t="str">
        <f t="shared" si="36"/>
        <v>Non-Competitive</v>
      </c>
      <c r="AF210" t="str">
        <f t="shared" si="37"/>
        <v>Competitive</v>
      </c>
    </row>
    <row r="211" spans="1:32" ht="13.5">
      <c r="A211" t="str">
        <f t="shared" si="32"/>
        <v>D_KGRTW5 SNGTB_74_A TO_FROM</v>
      </c>
      <c r="B211" t="s">
        <v>111</v>
      </c>
      <c r="C211" t="s">
        <v>101</v>
      </c>
      <c r="D211">
        <v>1924</v>
      </c>
      <c r="E211">
        <v>5</v>
      </c>
      <c r="F211">
        <v>5</v>
      </c>
      <c r="G211" t="s">
        <v>43</v>
      </c>
      <c r="H211" t="s">
        <v>98</v>
      </c>
      <c r="I211" t="s">
        <v>25</v>
      </c>
      <c r="J211">
        <v>73521.13</v>
      </c>
      <c r="K211">
        <v>-0.10228</v>
      </c>
      <c r="L211">
        <v>0.089505</v>
      </c>
      <c r="M211">
        <v>-0.10228</v>
      </c>
      <c r="N211">
        <v>0.559348</v>
      </c>
      <c r="O211" s="7">
        <v>-101.948</v>
      </c>
      <c r="P211" s="7">
        <v>22.00253</v>
      </c>
      <c r="Q211" s="7">
        <v>3741.83</v>
      </c>
      <c r="R211" s="7">
        <v>2595.609</v>
      </c>
      <c r="S211" s="7">
        <v>1790.393</v>
      </c>
      <c r="T211" t="s">
        <v>24</v>
      </c>
      <c r="U211" t="b">
        <f t="shared" si="29"/>
        <v>0</v>
      </c>
      <c r="V211" t="b">
        <f t="shared" si="29"/>
        <v>0</v>
      </c>
      <c r="W211" t="b">
        <f t="shared" si="29"/>
        <v>1</v>
      </c>
      <c r="X211" t="b">
        <f t="shared" si="29"/>
        <v>1</v>
      </c>
      <c r="Y211" t="b">
        <f t="shared" si="29"/>
        <v>1</v>
      </c>
      <c r="Z211" t="b">
        <f t="shared" si="30"/>
        <v>1</v>
      </c>
      <c r="AA211" t="b">
        <f t="shared" si="31"/>
        <v>1</v>
      </c>
      <c r="AB211" t="str">
        <f t="shared" si="33"/>
        <v>Non-Competitive</v>
      </c>
      <c r="AC211" t="str">
        <f t="shared" si="34"/>
        <v>Non-Competitive</v>
      </c>
      <c r="AD211" t="str">
        <f t="shared" si="35"/>
        <v>Competitive</v>
      </c>
      <c r="AE211" t="str">
        <f t="shared" si="36"/>
        <v>Competitive</v>
      </c>
      <c r="AF211" t="str">
        <f t="shared" si="37"/>
        <v>Competitive</v>
      </c>
    </row>
    <row r="212" spans="1:32" ht="13.5">
      <c r="A212" t="str">
        <f t="shared" si="32"/>
        <v>D_KGRTW5 SNGXGC75_1 FROM_TO</v>
      </c>
      <c r="B212" t="s">
        <v>111</v>
      </c>
      <c r="C212" t="s">
        <v>102</v>
      </c>
      <c r="D212">
        <v>1631</v>
      </c>
      <c r="E212">
        <v>5</v>
      </c>
      <c r="F212">
        <v>5</v>
      </c>
      <c r="G212" t="s">
        <v>103</v>
      </c>
      <c r="H212" t="s">
        <v>43</v>
      </c>
      <c r="I212" t="s">
        <v>23</v>
      </c>
      <c r="J212">
        <v>73521.13</v>
      </c>
      <c r="K212">
        <v>-0.13971</v>
      </c>
      <c r="L212">
        <v>0.317247</v>
      </c>
      <c r="M212">
        <v>-0.13971</v>
      </c>
      <c r="N212">
        <v>0.317247</v>
      </c>
      <c r="O212" s="7">
        <v>2084.375</v>
      </c>
      <c r="P212" s="7">
        <v>808.4832</v>
      </c>
      <c r="Q212" s="7">
        <v>0</v>
      </c>
      <c r="R212" s="7">
        <v>1302.295</v>
      </c>
      <c r="S212" s="7">
        <v>2393.664</v>
      </c>
      <c r="T212" t="s">
        <v>44</v>
      </c>
      <c r="U212" t="b">
        <f t="shared" si="29"/>
        <v>0</v>
      </c>
      <c r="V212" t="b">
        <f t="shared" si="29"/>
        <v>0</v>
      </c>
      <c r="W212" t="b">
        <f t="shared" si="29"/>
        <v>0</v>
      </c>
      <c r="X212" t="b">
        <f t="shared" si="29"/>
        <v>1</v>
      </c>
      <c r="Y212" t="b">
        <f t="shared" si="29"/>
        <v>1</v>
      </c>
      <c r="Z212" t="b">
        <f t="shared" si="30"/>
        <v>1</v>
      </c>
      <c r="AA212" t="b">
        <f t="shared" si="31"/>
        <v>1</v>
      </c>
      <c r="AB212" t="str">
        <f t="shared" si="33"/>
        <v>Non-Competitive</v>
      </c>
      <c r="AC212" t="str">
        <f t="shared" si="34"/>
        <v>Non-Competitive</v>
      </c>
      <c r="AD212" t="str">
        <f t="shared" si="35"/>
        <v>Non-Competitive</v>
      </c>
      <c r="AE212" t="str">
        <f t="shared" si="36"/>
        <v>Competitive</v>
      </c>
      <c r="AF212" t="str">
        <f t="shared" si="37"/>
        <v>Competitive</v>
      </c>
    </row>
    <row r="213" spans="1:32" ht="13.5">
      <c r="A213" t="str">
        <f t="shared" si="32"/>
        <v>D_KGRTW5 SNGXGC75_1 TO_FROM</v>
      </c>
      <c r="B213" t="s">
        <v>111</v>
      </c>
      <c r="C213" t="s">
        <v>102</v>
      </c>
      <c r="D213">
        <v>1631</v>
      </c>
      <c r="E213">
        <v>5</v>
      </c>
      <c r="F213">
        <v>5</v>
      </c>
      <c r="G213" t="s">
        <v>103</v>
      </c>
      <c r="H213" t="s">
        <v>43</v>
      </c>
      <c r="I213" t="s">
        <v>25</v>
      </c>
      <c r="J213">
        <v>73521.13</v>
      </c>
      <c r="K213">
        <v>-0.31725</v>
      </c>
      <c r="L213">
        <v>0.139709</v>
      </c>
      <c r="M213">
        <v>-0.31725</v>
      </c>
      <c r="N213">
        <v>0.139709</v>
      </c>
      <c r="O213" s="7">
        <v>525.6328</v>
      </c>
      <c r="P213" s="7">
        <v>484.4995</v>
      </c>
      <c r="Q213" s="7">
        <v>3741.83</v>
      </c>
      <c r="R213" s="7">
        <v>2328.147</v>
      </c>
      <c r="S213" s="7">
        <v>1485.248</v>
      </c>
      <c r="T213" t="s">
        <v>24</v>
      </c>
      <c r="U213" t="b">
        <f t="shared" si="29"/>
        <v>0</v>
      </c>
      <c r="V213" t="b">
        <f t="shared" si="29"/>
        <v>1</v>
      </c>
      <c r="W213" t="b">
        <f t="shared" si="29"/>
        <v>1</v>
      </c>
      <c r="X213" t="b">
        <f t="shared" si="29"/>
        <v>1</v>
      </c>
      <c r="Y213" t="b">
        <f t="shared" si="29"/>
        <v>1</v>
      </c>
      <c r="Z213" t="b">
        <f t="shared" si="30"/>
        <v>1</v>
      </c>
      <c r="AA213" t="b">
        <f t="shared" si="31"/>
        <v>1</v>
      </c>
      <c r="AB213" t="str">
        <f t="shared" si="33"/>
        <v>Non-Competitive</v>
      </c>
      <c r="AC213" t="str">
        <f t="shared" si="34"/>
        <v>Competitive</v>
      </c>
      <c r="AD213" t="str">
        <f t="shared" si="35"/>
        <v>Competitive</v>
      </c>
      <c r="AE213" t="str">
        <f t="shared" si="36"/>
        <v>Competitive</v>
      </c>
      <c r="AF213" t="str">
        <f t="shared" si="37"/>
        <v>Competitive</v>
      </c>
    </row>
    <row r="214" spans="1:32" ht="13.5">
      <c r="A214" t="str">
        <f t="shared" si="32"/>
        <v>D_KGRTW5 SNGXGC99_1 FROM_TO</v>
      </c>
      <c r="B214" t="s">
        <v>111</v>
      </c>
      <c r="C214" t="s">
        <v>104</v>
      </c>
      <c r="D214">
        <v>1631</v>
      </c>
      <c r="E214">
        <v>5</v>
      </c>
      <c r="F214">
        <v>5</v>
      </c>
      <c r="G214" t="s">
        <v>103</v>
      </c>
      <c r="H214" t="s">
        <v>43</v>
      </c>
      <c r="I214" t="s">
        <v>23</v>
      </c>
      <c r="J214">
        <v>73521.13</v>
      </c>
      <c r="K214">
        <v>-0.13971</v>
      </c>
      <c r="L214">
        <v>0.317247</v>
      </c>
      <c r="M214">
        <v>-0.13971</v>
      </c>
      <c r="N214">
        <v>0.317247</v>
      </c>
      <c r="O214" s="7">
        <v>2084.375</v>
      </c>
      <c r="P214" s="7">
        <v>808.4832</v>
      </c>
      <c r="Q214" s="7">
        <v>0</v>
      </c>
      <c r="R214" s="7">
        <v>1302.295</v>
      </c>
      <c r="S214" s="7">
        <v>2393.664</v>
      </c>
      <c r="T214" t="s">
        <v>44</v>
      </c>
      <c r="U214" t="b">
        <f t="shared" si="29"/>
        <v>0</v>
      </c>
      <c r="V214" t="b">
        <f t="shared" si="29"/>
        <v>0</v>
      </c>
      <c r="W214" t="b">
        <f t="shared" si="29"/>
        <v>0</v>
      </c>
      <c r="X214" t="b">
        <f t="shared" si="29"/>
        <v>1</v>
      </c>
      <c r="Y214" t="b">
        <f t="shared" si="29"/>
        <v>1</v>
      </c>
      <c r="Z214" t="b">
        <f t="shared" si="30"/>
        <v>1</v>
      </c>
      <c r="AA214" t="b">
        <f t="shared" si="31"/>
        <v>1</v>
      </c>
      <c r="AB214" t="str">
        <f t="shared" si="33"/>
        <v>Non-Competitive</v>
      </c>
      <c r="AC214" t="str">
        <f t="shared" si="34"/>
        <v>Non-Competitive</v>
      </c>
      <c r="AD214" t="str">
        <f t="shared" si="35"/>
        <v>Non-Competitive</v>
      </c>
      <c r="AE214" t="str">
        <f t="shared" si="36"/>
        <v>Competitive</v>
      </c>
      <c r="AF214" t="str">
        <f t="shared" si="37"/>
        <v>Competitive</v>
      </c>
    </row>
    <row r="215" spans="1:32" ht="13.5">
      <c r="A215" t="str">
        <f t="shared" si="32"/>
        <v>D_KGRTW5 SNGXGC99_1 TO_FROM</v>
      </c>
      <c r="B215" t="s">
        <v>111</v>
      </c>
      <c r="C215" t="s">
        <v>104</v>
      </c>
      <c r="D215">
        <v>1631</v>
      </c>
      <c r="E215">
        <v>5</v>
      </c>
      <c r="F215">
        <v>5</v>
      </c>
      <c r="G215" t="s">
        <v>103</v>
      </c>
      <c r="H215" t="s">
        <v>43</v>
      </c>
      <c r="I215" t="s">
        <v>25</v>
      </c>
      <c r="J215">
        <v>73521.13</v>
      </c>
      <c r="K215">
        <v>-0.31725</v>
      </c>
      <c r="L215">
        <v>0.139709</v>
      </c>
      <c r="M215">
        <v>-0.31725</v>
      </c>
      <c r="N215">
        <v>0.139709</v>
      </c>
      <c r="O215" s="7">
        <v>525.6328</v>
      </c>
      <c r="P215" s="7">
        <v>484.4995</v>
      </c>
      <c r="Q215" s="7">
        <v>3741.83</v>
      </c>
      <c r="R215" s="7">
        <v>2328.147</v>
      </c>
      <c r="S215" s="7">
        <v>1485.248</v>
      </c>
      <c r="T215" t="s">
        <v>24</v>
      </c>
      <c r="U215" t="b">
        <f t="shared" si="29"/>
        <v>0</v>
      </c>
      <c r="V215" t="b">
        <f t="shared" si="29"/>
        <v>1</v>
      </c>
      <c r="W215" t="b">
        <f t="shared" si="29"/>
        <v>1</v>
      </c>
      <c r="X215" t="b">
        <f t="shared" si="29"/>
        <v>1</v>
      </c>
      <c r="Y215" t="b">
        <f t="shared" si="29"/>
        <v>1</v>
      </c>
      <c r="Z215" t="b">
        <f t="shared" si="30"/>
        <v>1</v>
      </c>
      <c r="AA215" t="b">
        <f t="shared" si="31"/>
        <v>1</v>
      </c>
      <c r="AB215" t="str">
        <f t="shared" si="33"/>
        <v>Non-Competitive</v>
      </c>
      <c r="AC215" t="str">
        <f t="shared" si="34"/>
        <v>Competitive</v>
      </c>
      <c r="AD215" t="str">
        <f t="shared" si="35"/>
        <v>Competitive</v>
      </c>
      <c r="AE215" t="str">
        <f t="shared" si="36"/>
        <v>Competitive</v>
      </c>
      <c r="AF215" t="str">
        <f t="shared" si="37"/>
        <v>Competitive</v>
      </c>
    </row>
    <row r="216" spans="1:32" ht="13.5">
      <c r="A216" t="str">
        <f t="shared" si="32"/>
        <v>SBOMJCK5 6011__A FROM_TO</v>
      </c>
      <c r="B216" t="s">
        <v>112</v>
      </c>
      <c r="C216" t="s">
        <v>61</v>
      </c>
      <c r="D216">
        <v>1065</v>
      </c>
      <c r="E216">
        <v>1</v>
      </c>
      <c r="F216">
        <v>1</v>
      </c>
      <c r="G216" t="s">
        <v>62</v>
      </c>
      <c r="H216" t="s">
        <v>63</v>
      </c>
      <c r="I216" t="s">
        <v>23</v>
      </c>
      <c r="J216">
        <v>73521.13</v>
      </c>
      <c r="K216">
        <v>-0.10624</v>
      </c>
      <c r="L216">
        <v>0.015936</v>
      </c>
      <c r="M216">
        <v>-0.67209</v>
      </c>
      <c r="N216">
        <v>0.240878</v>
      </c>
      <c r="O216" s="7">
        <v>173.3731</v>
      </c>
      <c r="P216" s="7">
        <v>49.85304</v>
      </c>
      <c r="Q216" s="7">
        <v>0</v>
      </c>
      <c r="R216" s="7">
        <v>3594.655</v>
      </c>
      <c r="S216" s="7">
        <v>3695.052</v>
      </c>
      <c r="T216" t="s">
        <v>24</v>
      </c>
      <c r="U216" t="b">
        <f t="shared" si="29"/>
        <v>0</v>
      </c>
      <c r="V216" t="b">
        <f t="shared" si="29"/>
        <v>0</v>
      </c>
      <c r="W216" t="b">
        <f t="shared" si="29"/>
        <v>0</v>
      </c>
      <c r="X216" t="b">
        <f t="shared" si="29"/>
        <v>0</v>
      </c>
      <c r="Y216" t="b">
        <f t="shared" si="29"/>
        <v>0</v>
      </c>
      <c r="Z216" t="b">
        <f t="shared" si="30"/>
        <v>1</v>
      </c>
      <c r="AA216" t="b">
        <f t="shared" si="31"/>
        <v>1</v>
      </c>
      <c r="AB216" t="str">
        <f t="shared" si="33"/>
        <v>Non-Competitive</v>
      </c>
      <c r="AC216" t="str">
        <f t="shared" si="34"/>
        <v>Non-Competitive</v>
      </c>
      <c r="AD216" t="str">
        <f t="shared" si="35"/>
        <v>Non-Competitive</v>
      </c>
      <c r="AE216" t="str">
        <f t="shared" si="36"/>
        <v>Non-Competitive</v>
      </c>
      <c r="AF216" t="str">
        <f t="shared" si="37"/>
        <v>Non-Competitive</v>
      </c>
    </row>
    <row r="217" spans="1:32" ht="13.5">
      <c r="A217" t="str">
        <f t="shared" si="32"/>
        <v>SBOMJCK5 6011__A TO_FROM</v>
      </c>
      <c r="B217" t="s">
        <v>112</v>
      </c>
      <c r="C217" t="s">
        <v>61</v>
      </c>
      <c r="D217">
        <v>1065</v>
      </c>
      <c r="E217">
        <v>1</v>
      </c>
      <c r="F217">
        <v>1</v>
      </c>
      <c r="G217" t="s">
        <v>62</v>
      </c>
      <c r="H217" t="s">
        <v>63</v>
      </c>
      <c r="I217" t="s">
        <v>25</v>
      </c>
      <c r="J217">
        <v>73521.13</v>
      </c>
      <c r="K217">
        <v>-0.01594</v>
      </c>
      <c r="L217">
        <v>0.106239</v>
      </c>
      <c r="M217">
        <v>-0.24088</v>
      </c>
      <c r="N217">
        <v>0.672093</v>
      </c>
      <c r="O217" s="7">
        <v>73.70434</v>
      </c>
      <c r="P217" s="7">
        <v>-34.9935</v>
      </c>
      <c r="Q217" s="7">
        <v>0</v>
      </c>
      <c r="R217" s="7">
        <v>4672.311</v>
      </c>
      <c r="S217" s="7">
        <v>3594.655</v>
      </c>
      <c r="T217" t="s">
        <v>24</v>
      </c>
      <c r="U217" t="b">
        <f t="shared" si="29"/>
        <v>0</v>
      </c>
      <c r="V217" t="b">
        <f t="shared" si="29"/>
        <v>0</v>
      </c>
      <c r="W217" t="b">
        <f t="shared" si="29"/>
        <v>0</v>
      </c>
      <c r="X217" t="b">
        <f t="shared" si="29"/>
        <v>0</v>
      </c>
      <c r="Y217" t="b">
        <f t="shared" si="29"/>
        <v>0</v>
      </c>
      <c r="Z217" t="b">
        <f t="shared" si="30"/>
        <v>1</v>
      </c>
      <c r="AA217" t="b">
        <f t="shared" si="31"/>
        <v>0</v>
      </c>
      <c r="AB217" t="str">
        <f t="shared" si="33"/>
        <v>Non-Competitive</v>
      </c>
      <c r="AC217" t="str">
        <f t="shared" si="34"/>
        <v>Non-Competitive</v>
      </c>
      <c r="AD217" t="str">
        <f t="shared" si="35"/>
        <v>Non-Competitive</v>
      </c>
      <c r="AE217" t="str">
        <f t="shared" si="36"/>
        <v>Non-Competitive</v>
      </c>
      <c r="AF217" t="str">
        <f t="shared" si="37"/>
        <v>Non-Competitive</v>
      </c>
    </row>
    <row r="218" spans="1:32" ht="13.5">
      <c r="A218" t="str">
        <f t="shared" si="32"/>
        <v>SBOMJCK5 6024__A FROM_TO</v>
      </c>
      <c r="B218" t="s">
        <v>112</v>
      </c>
      <c r="C218" t="s">
        <v>66</v>
      </c>
      <c r="D218">
        <v>1065</v>
      </c>
      <c r="E218">
        <v>1</v>
      </c>
      <c r="F218">
        <v>1</v>
      </c>
      <c r="G218" t="s">
        <v>67</v>
      </c>
      <c r="H218" t="s">
        <v>68</v>
      </c>
      <c r="I218" t="s">
        <v>23</v>
      </c>
      <c r="J218">
        <v>73521.13</v>
      </c>
      <c r="K218">
        <v>-0.12888</v>
      </c>
      <c r="L218">
        <v>0.081454</v>
      </c>
      <c r="M218">
        <v>-0.24423</v>
      </c>
      <c r="N218">
        <v>0.081454</v>
      </c>
      <c r="O218" s="7">
        <v>572.6927</v>
      </c>
      <c r="P218" s="7">
        <v>59.61673</v>
      </c>
      <c r="Q218" s="7">
        <v>0</v>
      </c>
      <c r="R218" s="7">
        <v>2230.103</v>
      </c>
      <c r="S218" s="7">
        <v>3110.185</v>
      </c>
      <c r="T218" t="s">
        <v>24</v>
      </c>
      <c r="U218" t="b">
        <f t="shared" si="29"/>
        <v>0</v>
      </c>
      <c r="V218" t="b">
        <f t="shared" si="29"/>
        <v>0</v>
      </c>
      <c r="W218" t="b">
        <f t="shared" si="29"/>
        <v>0</v>
      </c>
      <c r="X218" t="b">
        <f t="shared" si="29"/>
        <v>0</v>
      </c>
      <c r="Y218" t="b">
        <f t="shared" si="29"/>
        <v>0</v>
      </c>
      <c r="Z218" t="b">
        <f t="shared" si="30"/>
        <v>1</v>
      </c>
      <c r="AA218" t="b">
        <f t="shared" si="31"/>
        <v>1</v>
      </c>
      <c r="AB218" t="str">
        <f t="shared" si="33"/>
        <v>Non-Competitive</v>
      </c>
      <c r="AC218" t="str">
        <f t="shared" si="34"/>
        <v>Non-Competitive</v>
      </c>
      <c r="AD218" t="str">
        <f t="shared" si="35"/>
        <v>Non-Competitive</v>
      </c>
      <c r="AE218" t="str">
        <f t="shared" si="36"/>
        <v>Non-Competitive</v>
      </c>
      <c r="AF218" t="str">
        <f t="shared" si="37"/>
        <v>Non-Competitive</v>
      </c>
    </row>
    <row r="219" spans="1:32" ht="13.5">
      <c r="A219" t="str">
        <f t="shared" si="32"/>
        <v>SBOMJCK5 6024__A TO_FROM</v>
      </c>
      <c r="B219" t="s">
        <v>112</v>
      </c>
      <c r="C219" t="s">
        <v>66</v>
      </c>
      <c r="D219">
        <v>1065</v>
      </c>
      <c r="E219">
        <v>1</v>
      </c>
      <c r="F219">
        <v>1</v>
      </c>
      <c r="G219" t="s">
        <v>67</v>
      </c>
      <c r="H219" t="s">
        <v>68</v>
      </c>
      <c r="I219" t="s">
        <v>25</v>
      </c>
      <c r="J219">
        <v>73521.13</v>
      </c>
      <c r="K219">
        <v>-0.08145</v>
      </c>
      <c r="L219">
        <v>0.244235</v>
      </c>
      <c r="M219">
        <v>-0.08145</v>
      </c>
      <c r="N219">
        <v>0.244235</v>
      </c>
      <c r="O219" s="7">
        <v>1306.626</v>
      </c>
      <c r="P219" s="7">
        <v>278.0749</v>
      </c>
      <c r="Q219" s="7">
        <v>0</v>
      </c>
      <c r="R219" s="7">
        <v>847.032</v>
      </c>
      <c r="S219" s="7">
        <v>2385.087</v>
      </c>
      <c r="T219" t="s">
        <v>24</v>
      </c>
      <c r="U219" t="b">
        <f t="shared" si="29"/>
        <v>0</v>
      </c>
      <c r="V219" t="b">
        <f t="shared" si="29"/>
        <v>0</v>
      </c>
      <c r="W219" t="b">
        <f t="shared" si="29"/>
        <v>0</v>
      </c>
      <c r="X219" t="b">
        <f t="shared" si="29"/>
        <v>1</v>
      </c>
      <c r="Y219" t="b">
        <f t="shared" si="29"/>
        <v>1</v>
      </c>
      <c r="Z219" t="b">
        <f t="shared" si="30"/>
        <v>1</v>
      </c>
      <c r="AA219" t="b">
        <f t="shared" si="31"/>
        <v>1</v>
      </c>
      <c r="AB219" t="str">
        <f t="shared" si="33"/>
        <v>Non-Competitive</v>
      </c>
      <c r="AC219" t="str">
        <f t="shared" si="34"/>
        <v>Non-Competitive</v>
      </c>
      <c r="AD219" t="str">
        <f t="shared" si="35"/>
        <v>Non-Competitive</v>
      </c>
      <c r="AE219" t="str">
        <f t="shared" si="36"/>
        <v>Competitive</v>
      </c>
      <c r="AF219" t="str">
        <f t="shared" si="37"/>
        <v>Competitive</v>
      </c>
    </row>
    <row r="220" spans="1:32" ht="13.5">
      <c r="A220" t="str">
        <f t="shared" si="32"/>
        <v>SBOMJCK5 6028__A FROM_TO</v>
      </c>
      <c r="B220" t="s">
        <v>112</v>
      </c>
      <c r="C220" t="s">
        <v>69</v>
      </c>
      <c r="D220">
        <v>1065</v>
      </c>
      <c r="E220">
        <v>1</v>
      </c>
      <c r="F220">
        <v>1</v>
      </c>
      <c r="G220" t="s">
        <v>67</v>
      </c>
      <c r="H220" t="s">
        <v>70</v>
      </c>
      <c r="I220" t="s">
        <v>23</v>
      </c>
      <c r="J220">
        <v>73521.13</v>
      </c>
      <c r="K220">
        <v>-0.12955</v>
      </c>
      <c r="L220">
        <v>0.081876</v>
      </c>
      <c r="M220">
        <v>-0.40692</v>
      </c>
      <c r="N220">
        <v>0.081876</v>
      </c>
      <c r="O220" s="7">
        <v>575.6555</v>
      </c>
      <c r="P220" s="7">
        <v>59.92129</v>
      </c>
      <c r="Q220" s="7">
        <v>0</v>
      </c>
      <c r="R220" s="7">
        <v>2230.122</v>
      </c>
      <c r="S220" s="7">
        <v>3110.181</v>
      </c>
      <c r="T220" t="s">
        <v>24</v>
      </c>
      <c r="U220" t="b">
        <f t="shared" si="29"/>
        <v>0</v>
      </c>
      <c r="V220" t="b">
        <f t="shared" si="29"/>
        <v>0</v>
      </c>
      <c r="W220" t="b">
        <f t="shared" si="29"/>
        <v>0</v>
      </c>
      <c r="X220" t="b">
        <f t="shared" si="29"/>
        <v>0</v>
      </c>
      <c r="Y220" t="b">
        <f t="shared" si="29"/>
        <v>0</v>
      </c>
      <c r="Z220" t="b">
        <f t="shared" si="30"/>
        <v>1</v>
      </c>
      <c r="AA220" t="b">
        <f t="shared" si="31"/>
        <v>1</v>
      </c>
      <c r="AB220" t="str">
        <f t="shared" si="33"/>
        <v>Non-Competitive</v>
      </c>
      <c r="AC220" t="str">
        <f t="shared" si="34"/>
        <v>Non-Competitive</v>
      </c>
      <c r="AD220" t="str">
        <f t="shared" si="35"/>
        <v>Non-Competitive</v>
      </c>
      <c r="AE220" t="str">
        <f t="shared" si="36"/>
        <v>Non-Competitive</v>
      </c>
      <c r="AF220" t="str">
        <f t="shared" si="37"/>
        <v>Non-Competitive</v>
      </c>
    </row>
    <row r="221" spans="1:32" ht="13.5">
      <c r="A221" t="str">
        <f t="shared" si="32"/>
        <v>SBOMJCK5 6028__A TO_FROM</v>
      </c>
      <c r="B221" t="s">
        <v>112</v>
      </c>
      <c r="C221" t="s">
        <v>69</v>
      </c>
      <c r="D221">
        <v>1065</v>
      </c>
      <c r="E221">
        <v>1</v>
      </c>
      <c r="F221">
        <v>1</v>
      </c>
      <c r="G221" t="s">
        <v>67</v>
      </c>
      <c r="H221" t="s">
        <v>70</v>
      </c>
      <c r="I221" t="s">
        <v>25</v>
      </c>
      <c r="J221">
        <v>73521.13</v>
      </c>
      <c r="K221">
        <v>-0.08188</v>
      </c>
      <c r="L221">
        <v>0.40692</v>
      </c>
      <c r="M221">
        <v>-0.08188</v>
      </c>
      <c r="N221">
        <v>0.40692</v>
      </c>
      <c r="O221" s="7">
        <v>1352.349</v>
      </c>
      <c r="P221" s="7">
        <v>279.5191</v>
      </c>
      <c r="Q221" s="7">
        <v>0</v>
      </c>
      <c r="R221" s="7">
        <v>877.224</v>
      </c>
      <c r="S221" s="7">
        <v>2385.11</v>
      </c>
      <c r="T221" t="s">
        <v>24</v>
      </c>
      <c r="U221" t="b">
        <f aca="true" t="shared" si="38" ref="U221:Y271">($S221&lt;=U$2)</f>
        <v>0</v>
      </c>
      <c r="V221" t="b">
        <f t="shared" si="38"/>
        <v>0</v>
      </c>
      <c r="W221" t="b">
        <f t="shared" si="38"/>
        <v>0</v>
      </c>
      <c r="X221" t="b">
        <f t="shared" si="38"/>
        <v>1</v>
      </c>
      <c r="Y221" t="b">
        <f t="shared" si="38"/>
        <v>1</v>
      </c>
      <c r="Z221" t="b">
        <f t="shared" si="30"/>
        <v>1</v>
      </c>
      <c r="AA221" t="b">
        <f t="shared" si="31"/>
        <v>1</v>
      </c>
      <c r="AB221" t="str">
        <f t="shared" si="33"/>
        <v>Non-Competitive</v>
      </c>
      <c r="AC221" t="str">
        <f t="shared" si="34"/>
        <v>Non-Competitive</v>
      </c>
      <c r="AD221" t="str">
        <f t="shared" si="35"/>
        <v>Non-Competitive</v>
      </c>
      <c r="AE221" t="str">
        <f t="shared" si="36"/>
        <v>Competitive</v>
      </c>
      <c r="AF221" t="str">
        <f t="shared" si="37"/>
        <v>Competitive</v>
      </c>
    </row>
    <row r="222" spans="1:32" ht="13.5">
      <c r="A222" t="str">
        <f t="shared" si="32"/>
        <v>SBOMJCK5 6029__A FROM_TO</v>
      </c>
      <c r="B222" t="s">
        <v>112</v>
      </c>
      <c r="C222" t="s">
        <v>71</v>
      </c>
      <c r="D222">
        <v>1065</v>
      </c>
      <c r="E222">
        <v>1</v>
      </c>
      <c r="F222">
        <v>1</v>
      </c>
      <c r="G222" t="s">
        <v>68</v>
      </c>
      <c r="H222" t="s">
        <v>70</v>
      </c>
      <c r="I222" t="s">
        <v>23</v>
      </c>
      <c r="J222">
        <v>73521.13</v>
      </c>
      <c r="K222">
        <v>-0.08188</v>
      </c>
      <c r="L222">
        <v>0.2455</v>
      </c>
      <c r="M222">
        <v>-0.59308</v>
      </c>
      <c r="N222">
        <v>0.2455</v>
      </c>
      <c r="O222" s="7">
        <v>1282.399</v>
      </c>
      <c r="P222" s="7">
        <v>279.5191</v>
      </c>
      <c r="Q222" s="7">
        <v>0</v>
      </c>
      <c r="R222" s="7">
        <v>876.095</v>
      </c>
      <c r="S222" s="7">
        <v>2385.11</v>
      </c>
      <c r="T222" t="s">
        <v>44</v>
      </c>
      <c r="U222" t="b">
        <f t="shared" si="38"/>
        <v>0</v>
      </c>
      <c r="V222" t="b">
        <f t="shared" si="38"/>
        <v>0</v>
      </c>
      <c r="W222" t="b">
        <f t="shared" si="38"/>
        <v>0</v>
      </c>
      <c r="X222" t="b">
        <f t="shared" si="38"/>
        <v>1</v>
      </c>
      <c r="Y222" t="b">
        <f t="shared" si="38"/>
        <v>1</v>
      </c>
      <c r="Z222" t="b">
        <f t="shared" si="30"/>
        <v>1</v>
      </c>
      <c r="AA222" t="b">
        <f t="shared" si="31"/>
        <v>1</v>
      </c>
      <c r="AB222" t="str">
        <f t="shared" si="33"/>
        <v>Non-Competitive</v>
      </c>
      <c r="AC222" t="str">
        <f t="shared" si="34"/>
        <v>Non-Competitive</v>
      </c>
      <c r="AD222" t="str">
        <f t="shared" si="35"/>
        <v>Non-Competitive</v>
      </c>
      <c r="AE222" t="str">
        <f t="shared" si="36"/>
        <v>Competitive</v>
      </c>
      <c r="AF222" t="str">
        <f t="shared" si="37"/>
        <v>Competitive</v>
      </c>
    </row>
    <row r="223" spans="1:32" ht="13.5">
      <c r="A223" t="str">
        <f t="shared" si="32"/>
        <v>SBOMJCK5 6029__A TO_FROM</v>
      </c>
      <c r="B223" t="s">
        <v>112</v>
      </c>
      <c r="C223" t="s">
        <v>71</v>
      </c>
      <c r="D223">
        <v>1065</v>
      </c>
      <c r="E223">
        <v>1</v>
      </c>
      <c r="F223">
        <v>1</v>
      </c>
      <c r="G223" t="s">
        <v>68</v>
      </c>
      <c r="H223" t="s">
        <v>70</v>
      </c>
      <c r="I223" t="s">
        <v>25</v>
      </c>
      <c r="J223">
        <v>73521.13</v>
      </c>
      <c r="K223">
        <v>-0.12955</v>
      </c>
      <c r="L223">
        <v>0.59308</v>
      </c>
      <c r="M223">
        <v>-0.2455</v>
      </c>
      <c r="N223">
        <v>0.59308</v>
      </c>
      <c r="O223" s="7">
        <v>673.8728</v>
      </c>
      <c r="P223" s="7">
        <v>59.92129</v>
      </c>
      <c r="Q223" s="7">
        <v>0</v>
      </c>
      <c r="R223" s="7">
        <v>6320.07</v>
      </c>
      <c r="S223" s="7">
        <v>3110.181</v>
      </c>
      <c r="T223" t="s">
        <v>24</v>
      </c>
      <c r="U223" t="b">
        <f t="shared" si="38"/>
        <v>0</v>
      </c>
      <c r="V223" t="b">
        <f t="shared" si="38"/>
        <v>0</v>
      </c>
      <c r="W223" t="b">
        <f t="shared" si="38"/>
        <v>0</v>
      </c>
      <c r="X223" t="b">
        <f t="shared" si="38"/>
        <v>0</v>
      </c>
      <c r="Y223" t="b">
        <f t="shared" si="38"/>
        <v>0</v>
      </c>
      <c r="Z223" t="b">
        <f t="shared" si="30"/>
        <v>1</v>
      </c>
      <c r="AA223" t="b">
        <f t="shared" si="31"/>
        <v>1</v>
      </c>
      <c r="AB223" t="str">
        <f t="shared" si="33"/>
        <v>Non-Competitive</v>
      </c>
      <c r="AC223" t="str">
        <f t="shared" si="34"/>
        <v>Non-Competitive</v>
      </c>
      <c r="AD223" t="str">
        <f t="shared" si="35"/>
        <v>Non-Competitive</v>
      </c>
      <c r="AE223" t="str">
        <f t="shared" si="36"/>
        <v>Non-Competitive</v>
      </c>
      <c r="AF223" t="str">
        <f t="shared" si="37"/>
        <v>Non-Competitive</v>
      </c>
    </row>
    <row r="224" spans="1:32" ht="13.5">
      <c r="A224" t="str">
        <f t="shared" si="32"/>
        <v>SBOMJCK5 6035__A FROM_TO</v>
      </c>
      <c r="B224" t="s">
        <v>112</v>
      </c>
      <c r="C224" t="s">
        <v>72</v>
      </c>
      <c r="D224">
        <v>1065</v>
      </c>
      <c r="E224">
        <v>1</v>
      </c>
      <c r="F224">
        <v>1</v>
      </c>
      <c r="G224" t="s">
        <v>73</v>
      </c>
      <c r="H224" t="s">
        <v>67</v>
      </c>
      <c r="I224" t="s">
        <v>23</v>
      </c>
      <c r="J224">
        <v>73521.13</v>
      </c>
      <c r="K224">
        <v>-0.05427</v>
      </c>
      <c r="L224">
        <v>0.159933</v>
      </c>
      <c r="M224">
        <v>-0.05427</v>
      </c>
      <c r="N224">
        <v>0.159933</v>
      </c>
      <c r="O224" s="7">
        <v>1008.365</v>
      </c>
      <c r="P224" s="7">
        <v>191.0532</v>
      </c>
      <c r="Q224" s="7">
        <v>0</v>
      </c>
      <c r="R224" s="7">
        <v>1131.519</v>
      </c>
      <c r="S224" s="7">
        <v>3379.475</v>
      </c>
      <c r="T224" t="s">
        <v>24</v>
      </c>
      <c r="U224" t="b">
        <f t="shared" si="38"/>
        <v>0</v>
      </c>
      <c r="V224" t="b">
        <f t="shared" si="38"/>
        <v>0</v>
      </c>
      <c r="W224" t="b">
        <f t="shared" si="38"/>
        <v>0</v>
      </c>
      <c r="X224" t="b">
        <f t="shared" si="38"/>
        <v>0</v>
      </c>
      <c r="Y224" t="b">
        <f t="shared" si="38"/>
        <v>0</v>
      </c>
      <c r="Z224" t="b">
        <f t="shared" si="30"/>
        <v>1</v>
      </c>
      <c r="AA224" t="b">
        <f t="shared" si="31"/>
        <v>1</v>
      </c>
      <c r="AB224" t="str">
        <f t="shared" si="33"/>
        <v>Non-Competitive</v>
      </c>
      <c r="AC224" t="str">
        <f t="shared" si="34"/>
        <v>Non-Competitive</v>
      </c>
      <c r="AD224" t="str">
        <f t="shared" si="35"/>
        <v>Non-Competitive</v>
      </c>
      <c r="AE224" t="str">
        <f t="shared" si="36"/>
        <v>Non-Competitive</v>
      </c>
      <c r="AF224" t="str">
        <f t="shared" si="37"/>
        <v>Non-Competitive</v>
      </c>
    </row>
    <row r="225" spans="1:32" ht="13.5">
      <c r="A225" t="str">
        <f t="shared" si="32"/>
        <v>SBOMJCK5 6035__A TO_FROM</v>
      </c>
      <c r="B225" t="s">
        <v>112</v>
      </c>
      <c r="C225" t="s">
        <v>72</v>
      </c>
      <c r="D225">
        <v>1065</v>
      </c>
      <c r="E225">
        <v>1</v>
      </c>
      <c r="F225">
        <v>1</v>
      </c>
      <c r="G225" t="s">
        <v>73</v>
      </c>
      <c r="H225" t="s">
        <v>67</v>
      </c>
      <c r="I225" t="s">
        <v>25</v>
      </c>
      <c r="J225">
        <v>73521.13</v>
      </c>
      <c r="K225">
        <v>-0.11744</v>
      </c>
      <c r="L225">
        <v>0.054273</v>
      </c>
      <c r="M225">
        <v>-0.15993</v>
      </c>
      <c r="N225">
        <v>0.054273</v>
      </c>
      <c r="O225" s="7">
        <v>444.7661</v>
      </c>
      <c r="P225" s="7">
        <v>37.63832</v>
      </c>
      <c r="Q225" s="7">
        <v>0</v>
      </c>
      <c r="R225" s="7">
        <v>3185.078</v>
      </c>
      <c r="S225" s="7">
        <v>3113.716</v>
      </c>
      <c r="T225" t="s">
        <v>24</v>
      </c>
      <c r="U225" t="b">
        <f t="shared" si="38"/>
        <v>0</v>
      </c>
      <c r="V225" t="b">
        <f t="shared" si="38"/>
        <v>0</v>
      </c>
      <c r="W225" t="b">
        <f t="shared" si="38"/>
        <v>0</v>
      </c>
      <c r="X225" t="b">
        <f t="shared" si="38"/>
        <v>0</v>
      </c>
      <c r="Y225" t="b">
        <f t="shared" si="38"/>
        <v>0</v>
      </c>
      <c r="Z225" t="b">
        <f t="shared" si="30"/>
        <v>1</v>
      </c>
      <c r="AA225" t="b">
        <f t="shared" si="31"/>
        <v>1</v>
      </c>
      <c r="AB225" t="str">
        <f t="shared" si="33"/>
        <v>Non-Competitive</v>
      </c>
      <c r="AC225" t="str">
        <f t="shared" si="34"/>
        <v>Non-Competitive</v>
      </c>
      <c r="AD225" t="str">
        <f t="shared" si="35"/>
        <v>Non-Competitive</v>
      </c>
      <c r="AE225" t="str">
        <f t="shared" si="36"/>
        <v>Non-Competitive</v>
      </c>
      <c r="AF225" t="str">
        <f t="shared" si="37"/>
        <v>Non-Competitive</v>
      </c>
    </row>
    <row r="226" spans="1:32" ht="13.5">
      <c r="A226" t="str">
        <f t="shared" si="32"/>
        <v>SBOMJCK5 6380__A FROM_TO</v>
      </c>
      <c r="B226" t="s">
        <v>112</v>
      </c>
      <c r="C226" t="s">
        <v>74</v>
      </c>
      <c r="D226">
        <v>185</v>
      </c>
      <c r="E226">
        <v>1</v>
      </c>
      <c r="F226">
        <v>1</v>
      </c>
      <c r="G226" t="s">
        <v>75</v>
      </c>
      <c r="H226" t="s">
        <v>76</v>
      </c>
      <c r="I226" t="s">
        <v>23</v>
      </c>
      <c r="J226">
        <v>73521.13</v>
      </c>
      <c r="K226">
        <v>-0.06241</v>
      </c>
      <c r="L226">
        <v>0.121741</v>
      </c>
      <c r="M226">
        <v>-0.06241</v>
      </c>
      <c r="N226">
        <v>0.697244</v>
      </c>
      <c r="O226" s="7">
        <v>175.5521</v>
      </c>
      <c r="P226" s="7">
        <v>-2.70691</v>
      </c>
      <c r="Q226" s="7">
        <v>0</v>
      </c>
      <c r="R226" s="7">
        <v>2578.374</v>
      </c>
      <c r="S226" s="7">
        <v>10000</v>
      </c>
      <c r="T226" t="s">
        <v>24</v>
      </c>
      <c r="U226" t="b">
        <f t="shared" si="38"/>
        <v>0</v>
      </c>
      <c r="V226" t="b">
        <f t="shared" si="38"/>
        <v>0</v>
      </c>
      <c r="W226" t="b">
        <f t="shared" si="38"/>
        <v>0</v>
      </c>
      <c r="X226" t="b">
        <f t="shared" si="38"/>
        <v>0</v>
      </c>
      <c r="Y226" t="b">
        <f t="shared" si="38"/>
        <v>0</v>
      </c>
      <c r="Z226" t="b">
        <f t="shared" si="30"/>
        <v>1</v>
      </c>
      <c r="AA226" t="b">
        <f t="shared" si="31"/>
        <v>1</v>
      </c>
      <c r="AB226" t="str">
        <f t="shared" si="33"/>
        <v>Non-Competitive</v>
      </c>
      <c r="AC226" t="str">
        <f t="shared" si="34"/>
        <v>Non-Competitive</v>
      </c>
      <c r="AD226" t="str">
        <f t="shared" si="35"/>
        <v>Non-Competitive</v>
      </c>
      <c r="AE226" t="str">
        <f t="shared" si="36"/>
        <v>Non-Competitive</v>
      </c>
      <c r="AF226" t="str">
        <f t="shared" si="37"/>
        <v>Non-Competitive</v>
      </c>
    </row>
    <row r="227" spans="1:32" ht="13.5">
      <c r="A227" t="str">
        <f t="shared" si="32"/>
        <v>SBOMJCK5 6380__A TO_FROM</v>
      </c>
      <c r="B227" t="s">
        <v>112</v>
      </c>
      <c r="C227" t="s">
        <v>74</v>
      </c>
      <c r="D227">
        <v>185</v>
      </c>
      <c r="E227">
        <v>1</v>
      </c>
      <c r="F227">
        <v>1</v>
      </c>
      <c r="G227" t="s">
        <v>75</v>
      </c>
      <c r="H227" t="s">
        <v>76</v>
      </c>
      <c r="I227" t="s">
        <v>25</v>
      </c>
      <c r="J227">
        <v>73521.13</v>
      </c>
      <c r="K227">
        <v>-0.02845</v>
      </c>
      <c r="L227">
        <v>0.062413</v>
      </c>
      <c r="M227">
        <v>-0.69724</v>
      </c>
      <c r="N227">
        <v>0.062413</v>
      </c>
      <c r="O227" s="7">
        <v>151.7062</v>
      </c>
      <c r="P227" s="7">
        <v>58.869</v>
      </c>
      <c r="Q227" s="7">
        <v>4218.23</v>
      </c>
      <c r="R227" s="7">
        <v>8287.459</v>
      </c>
      <c r="S227" s="7">
        <v>3400.641</v>
      </c>
      <c r="T227" t="s">
        <v>24</v>
      </c>
      <c r="U227" t="b">
        <f t="shared" si="38"/>
        <v>0</v>
      </c>
      <c r="V227" t="b">
        <f t="shared" si="38"/>
        <v>0</v>
      </c>
      <c r="W227" t="b">
        <f t="shared" si="38"/>
        <v>0</v>
      </c>
      <c r="X227" t="b">
        <f t="shared" si="38"/>
        <v>0</v>
      </c>
      <c r="Y227" t="b">
        <f t="shared" si="38"/>
        <v>0</v>
      </c>
      <c r="Z227" t="b">
        <f t="shared" si="30"/>
        <v>1</v>
      </c>
      <c r="AA227" t="b">
        <f t="shared" si="31"/>
        <v>1</v>
      </c>
      <c r="AB227" t="str">
        <f t="shared" si="33"/>
        <v>Non-Competitive</v>
      </c>
      <c r="AC227" t="str">
        <f t="shared" si="34"/>
        <v>Non-Competitive</v>
      </c>
      <c r="AD227" t="str">
        <f t="shared" si="35"/>
        <v>Non-Competitive</v>
      </c>
      <c r="AE227" t="str">
        <f t="shared" si="36"/>
        <v>Non-Competitive</v>
      </c>
      <c r="AF227" t="str">
        <f t="shared" si="37"/>
        <v>Non-Competitive</v>
      </c>
    </row>
    <row r="228" spans="1:32" ht="13.5">
      <c r="A228" t="str">
        <f t="shared" si="32"/>
        <v>SBOMJCK5 6380__D FROM_TO</v>
      </c>
      <c r="B228" t="s">
        <v>112</v>
      </c>
      <c r="C228" t="s">
        <v>77</v>
      </c>
      <c r="D228">
        <v>154</v>
      </c>
      <c r="E228">
        <v>1</v>
      </c>
      <c r="F228">
        <v>1</v>
      </c>
      <c r="G228" t="s">
        <v>75</v>
      </c>
      <c r="H228" t="s">
        <v>78</v>
      </c>
      <c r="I228" t="s">
        <v>23</v>
      </c>
      <c r="J228">
        <v>73521.13</v>
      </c>
      <c r="K228">
        <v>-0.02849</v>
      </c>
      <c r="L228">
        <v>0.062378</v>
      </c>
      <c r="M228">
        <v>-0.19939</v>
      </c>
      <c r="N228">
        <v>0.302721</v>
      </c>
      <c r="O228" s="7">
        <v>149.1278</v>
      </c>
      <c r="P228" s="7">
        <v>56.44174</v>
      </c>
      <c r="Q228" s="7">
        <v>4218.23</v>
      </c>
      <c r="R228" s="7">
        <v>8289.177</v>
      </c>
      <c r="S228" s="7">
        <v>3399.844</v>
      </c>
      <c r="T228" t="s">
        <v>24</v>
      </c>
      <c r="U228" t="b">
        <f t="shared" si="38"/>
        <v>0</v>
      </c>
      <c r="V228" t="b">
        <f t="shared" si="38"/>
        <v>0</v>
      </c>
      <c r="W228" t="b">
        <f t="shared" si="38"/>
        <v>0</v>
      </c>
      <c r="X228" t="b">
        <f t="shared" si="38"/>
        <v>0</v>
      </c>
      <c r="Y228" t="b">
        <f t="shared" si="38"/>
        <v>0</v>
      </c>
      <c r="Z228" t="b">
        <f t="shared" si="30"/>
        <v>1</v>
      </c>
      <c r="AA228" t="b">
        <f t="shared" si="31"/>
        <v>1</v>
      </c>
      <c r="AB228" t="str">
        <f t="shared" si="33"/>
        <v>Non-Competitive</v>
      </c>
      <c r="AC228" t="str">
        <f t="shared" si="34"/>
        <v>Non-Competitive</v>
      </c>
      <c r="AD228" t="str">
        <f t="shared" si="35"/>
        <v>Non-Competitive</v>
      </c>
      <c r="AE228" t="str">
        <f t="shared" si="36"/>
        <v>Non-Competitive</v>
      </c>
      <c r="AF228" t="str">
        <f t="shared" si="37"/>
        <v>Non-Competitive</v>
      </c>
    </row>
    <row r="229" spans="1:32" ht="13.5">
      <c r="A229" t="str">
        <f t="shared" si="32"/>
        <v>SBOMJCK5 6380__D TO_FROM</v>
      </c>
      <c r="B229" t="s">
        <v>112</v>
      </c>
      <c r="C229" t="s">
        <v>77</v>
      </c>
      <c r="D229">
        <v>154</v>
      </c>
      <c r="E229">
        <v>1</v>
      </c>
      <c r="F229">
        <v>1</v>
      </c>
      <c r="G229" t="s">
        <v>75</v>
      </c>
      <c r="H229" t="s">
        <v>78</v>
      </c>
      <c r="I229" t="s">
        <v>25</v>
      </c>
      <c r="J229">
        <v>73521.13</v>
      </c>
      <c r="K229">
        <v>-0.06238</v>
      </c>
      <c r="L229">
        <v>0.121776</v>
      </c>
      <c r="M229">
        <v>-0.30272</v>
      </c>
      <c r="N229">
        <v>0.199388</v>
      </c>
      <c r="O229" s="7">
        <v>178.1465</v>
      </c>
      <c r="P229" s="7">
        <v>-0.13191</v>
      </c>
      <c r="Q229" s="7">
        <v>0</v>
      </c>
      <c r="R229" s="7">
        <v>2577.742</v>
      </c>
      <c r="S229" s="7">
        <v>10000</v>
      </c>
      <c r="T229" t="s">
        <v>24</v>
      </c>
      <c r="U229" t="b">
        <f t="shared" si="38"/>
        <v>0</v>
      </c>
      <c r="V229" t="b">
        <f t="shared" si="38"/>
        <v>0</v>
      </c>
      <c r="W229" t="b">
        <f t="shared" si="38"/>
        <v>0</v>
      </c>
      <c r="X229" t="b">
        <f t="shared" si="38"/>
        <v>0</v>
      </c>
      <c r="Y229" t="b">
        <f t="shared" si="38"/>
        <v>0</v>
      </c>
      <c r="Z229" t="b">
        <f t="shared" si="30"/>
        <v>1</v>
      </c>
      <c r="AA229" t="b">
        <f t="shared" si="31"/>
        <v>1</v>
      </c>
      <c r="AB229" t="str">
        <f t="shared" si="33"/>
        <v>Non-Competitive</v>
      </c>
      <c r="AC229" t="str">
        <f t="shared" si="34"/>
        <v>Non-Competitive</v>
      </c>
      <c r="AD229" t="str">
        <f t="shared" si="35"/>
        <v>Non-Competitive</v>
      </c>
      <c r="AE229" t="str">
        <f t="shared" si="36"/>
        <v>Non-Competitive</v>
      </c>
      <c r="AF229" t="str">
        <f t="shared" si="37"/>
        <v>Non-Competitive</v>
      </c>
    </row>
    <row r="230" spans="1:32" ht="13.5">
      <c r="A230" t="str">
        <f t="shared" si="32"/>
        <v>SBOMJCK5 651__A FROM_TO</v>
      </c>
      <c r="B230" t="s">
        <v>112</v>
      </c>
      <c r="C230" t="s">
        <v>79</v>
      </c>
      <c r="D230">
        <v>185</v>
      </c>
      <c r="E230">
        <v>1</v>
      </c>
      <c r="F230">
        <v>1</v>
      </c>
      <c r="G230" t="s">
        <v>80</v>
      </c>
      <c r="H230" t="s">
        <v>81</v>
      </c>
      <c r="I230" t="s">
        <v>23</v>
      </c>
      <c r="J230">
        <v>73521.13</v>
      </c>
      <c r="K230">
        <v>0</v>
      </c>
      <c r="L230">
        <v>0.000137</v>
      </c>
      <c r="M230">
        <v>-0.99986</v>
      </c>
      <c r="N230">
        <v>0.000137</v>
      </c>
      <c r="O230" s="7">
        <v>10.15118</v>
      </c>
      <c r="P230" s="7">
        <v>10.084</v>
      </c>
      <c r="Q230" s="7">
        <v>0</v>
      </c>
      <c r="R230" s="7">
        <v>795.897</v>
      </c>
      <c r="S230" s="7">
        <v>0</v>
      </c>
      <c r="T230" t="s">
        <v>24</v>
      </c>
      <c r="U230" t="b">
        <f t="shared" si="38"/>
        <v>1</v>
      </c>
      <c r="V230" t="b">
        <f t="shared" si="38"/>
        <v>1</v>
      </c>
      <c r="W230" t="b">
        <f t="shared" si="38"/>
        <v>1</v>
      </c>
      <c r="X230" t="b">
        <f t="shared" si="38"/>
        <v>1</v>
      </c>
      <c r="Y230" t="b">
        <f t="shared" si="38"/>
        <v>1</v>
      </c>
      <c r="Z230" t="b">
        <f t="shared" si="30"/>
        <v>1</v>
      </c>
      <c r="AA230" t="b">
        <f t="shared" si="31"/>
        <v>0</v>
      </c>
      <c r="AB230" t="str">
        <f t="shared" si="33"/>
        <v>Non-Competitive</v>
      </c>
      <c r="AC230" t="str">
        <f t="shared" si="34"/>
        <v>Non-Competitive</v>
      </c>
      <c r="AD230" t="str">
        <f t="shared" si="35"/>
        <v>Non-Competitive</v>
      </c>
      <c r="AE230" t="str">
        <f t="shared" si="36"/>
        <v>Non-Competitive</v>
      </c>
      <c r="AF230" t="str">
        <f t="shared" si="37"/>
        <v>Non-Competitive</v>
      </c>
    </row>
    <row r="231" spans="1:32" ht="13.5">
      <c r="A231" t="str">
        <f t="shared" si="32"/>
        <v>SBOMJCK5 651__A TO_FROM</v>
      </c>
      <c r="B231" t="s">
        <v>112</v>
      </c>
      <c r="C231" t="s">
        <v>79</v>
      </c>
      <c r="D231">
        <v>185</v>
      </c>
      <c r="E231">
        <v>1</v>
      </c>
      <c r="F231">
        <v>1</v>
      </c>
      <c r="G231" t="s">
        <v>80</v>
      </c>
      <c r="H231" t="s">
        <v>81</v>
      </c>
      <c r="I231" t="s">
        <v>25</v>
      </c>
      <c r="J231">
        <v>73521.13</v>
      </c>
      <c r="K231">
        <v>-0.00014</v>
      </c>
      <c r="L231">
        <v>0</v>
      </c>
      <c r="M231">
        <v>-0.00014</v>
      </c>
      <c r="N231">
        <v>0.999863</v>
      </c>
      <c r="O231" s="7">
        <v>-10.1043</v>
      </c>
      <c r="P231" s="7">
        <v>-9.24673</v>
      </c>
      <c r="Q231" s="7">
        <v>6104.43</v>
      </c>
      <c r="R231" s="7">
        <v>0</v>
      </c>
      <c r="S231" s="7">
        <v>917.244</v>
      </c>
      <c r="T231" t="s">
        <v>24</v>
      </c>
      <c r="U231" t="b">
        <f t="shared" si="38"/>
        <v>1</v>
      </c>
      <c r="V231" t="b">
        <f t="shared" si="38"/>
        <v>1</v>
      </c>
      <c r="W231" t="b">
        <f t="shared" si="38"/>
        <v>1</v>
      </c>
      <c r="X231" t="b">
        <f t="shared" si="38"/>
        <v>1</v>
      </c>
      <c r="Y231" t="b">
        <f t="shared" si="38"/>
        <v>1</v>
      </c>
      <c r="Z231" t="b">
        <f t="shared" si="30"/>
        <v>1</v>
      </c>
      <c r="AA231" t="b">
        <f t="shared" si="31"/>
        <v>0</v>
      </c>
      <c r="AB231" t="str">
        <f t="shared" si="33"/>
        <v>Non-Competitive</v>
      </c>
      <c r="AC231" t="str">
        <f t="shared" si="34"/>
        <v>Non-Competitive</v>
      </c>
      <c r="AD231" t="str">
        <f t="shared" si="35"/>
        <v>Non-Competitive</v>
      </c>
      <c r="AE231" t="str">
        <f t="shared" si="36"/>
        <v>Non-Competitive</v>
      </c>
      <c r="AF231" t="str">
        <f t="shared" si="37"/>
        <v>Non-Competitive</v>
      </c>
    </row>
    <row r="232" spans="1:32" ht="13.5">
      <c r="A232" t="str">
        <f t="shared" si="32"/>
        <v>SBOMJCK5 651__B FROM_TO</v>
      </c>
      <c r="B232" t="s">
        <v>112</v>
      </c>
      <c r="C232" t="s">
        <v>82</v>
      </c>
      <c r="D232">
        <v>185</v>
      </c>
      <c r="E232">
        <v>1</v>
      </c>
      <c r="F232">
        <v>1</v>
      </c>
      <c r="G232" t="s">
        <v>83</v>
      </c>
      <c r="H232" t="s">
        <v>80</v>
      </c>
      <c r="I232" t="s">
        <v>23</v>
      </c>
      <c r="J232">
        <v>73521.13</v>
      </c>
      <c r="K232">
        <v>-0.07224</v>
      </c>
      <c r="L232">
        <v>0.017629</v>
      </c>
      <c r="M232">
        <v>-0.72858</v>
      </c>
      <c r="N232">
        <v>0.183115</v>
      </c>
      <c r="O232" s="7">
        <v>247.1427</v>
      </c>
      <c r="P232" s="7">
        <v>54.25604</v>
      </c>
      <c r="Q232" s="7">
        <v>0</v>
      </c>
      <c r="R232" s="7">
        <v>937.203</v>
      </c>
      <c r="S232" s="7">
        <v>8868.441</v>
      </c>
      <c r="T232" t="s">
        <v>24</v>
      </c>
      <c r="U232" t="b">
        <f t="shared" si="38"/>
        <v>0</v>
      </c>
      <c r="V232" t="b">
        <f t="shared" si="38"/>
        <v>0</v>
      </c>
      <c r="W232" t="b">
        <f t="shared" si="38"/>
        <v>0</v>
      </c>
      <c r="X232" t="b">
        <f t="shared" si="38"/>
        <v>0</v>
      </c>
      <c r="Y232" t="b">
        <f t="shared" si="38"/>
        <v>0</v>
      </c>
      <c r="Z232" t="b">
        <f t="shared" si="30"/>
        <v>1</v>
      </c>
      <c r="AA232" t="b">
        <f t="shared" si="31"/>
        <v>1</v>
      </c>
      <c r="AB232" t="str">
        <f t="shared" si="33"/>
        <v>Non-Competitive</v>
      </c>
      <c r="AC232" t="str">
        <f t="shared" si="34"/>
        <v>Non-Competitive</v>
      </c>
      <c r="AD232" t="str">
        <f t="shared" si="35"/>
        <v>Non-Competitive</v>
      </c>
      <c r="AE232" t="str">
        <f t="shared" si="36"/>
        <v>Non-Competitive</v>
      </c>
      <c r="AF232" t="str">
        <f t="shared" si="37"/>
        <v>Non-Competitive</v>
      </c>
    </row>
    <row r="233" spans="1:32" ht="13.5">
      <c r="A233" t="str">
        <f t="shared" si="32"/>
        <v>SBOMJCK5 651__B TO_FROM</v>
      </c>
      <c r="B233" t="s">
        <v>112</v>
      </c>
      <c r="C233" t="s">
        <v>82</v>
      </c>
      <c r="D233">
        <v>185</v>
      </c>
      <c r="E233">
        <v>1</v>
      </c>
      <c r="F233">
        <v>1</v>
      </c>
      <c r="G233" t="s">
        <v>83</v>
      </c>
      <c r="H233" t="s">
        <v>80</v>
      </c>
      <c r="I233" t="s">
        <v>25</v>
      </c>
      <c r="J233">
        <v>73521.13</v>
      </c>
      <c r="K233">
        <v>-0.01411</v>
      </c>
      <c r="L233">
        <v>0.130965</v>
      </c>
      <c r="M233">
        <v>-0.18311</v>
      </c>
      <c r="N233">
        <v>0.728584</v>
      </c>
      <c r="O233" s="7">
        <v>44.25214</v>
      </c>
      <c r="P233" s="7">
        <v>-108.893</v>
      </c>
      <c r="Q233" s="7">
        <v>0</v>
      </c>
      <c r="R233" s="7">
        <v>5727.726</v>
      </c>
      <c r="S233" s="7">
        <v>2467.545</v>
      </c>
      <c r="T233" t="s">
        <v>24</v>
      </c>
      <c r="U233" t="b">
        <f t="shared" si="38"/>
        <v>0</v>
      </c>
      <c r="V233" t="b">
        <f t="shared" si="38"/>
        <v>0</v>
      </c>
      <c r="W233" t="b">
        <f t="shared" si="38"/>
        <v>0</v>
      </c>
      <c r="X233" t="b">
        <f t="shared" si="38"/>
        <v>1</v>
      </c>
      <c r="Y233" t="b">
        <f t="shared" si="38"/>
        <v>1</v>
      </c>
      <c r="Z233" t="b">
        <f t="shared" si="30"/>
        <v>1</v>
      </c>
      <c r="AA233" t="b">
        <f t="shared" si="31"/>
        <v>0</v>
      </c>
      <c r="AB233" t="str">
        <f t="shared" si="33"/>
        <v>Non-Competitive</v>
      </c>
      <c r="AC233" t="str">
        <f t="shared" si="34"/>
        <v>Non-Competitive</v>
      </c>
      <c r="AD233" t="str">
        <f t="shared" si="35"/>
        <v>Non-Competitive</v>
      </c>
      <c r="AE233" t="str">
        <f t="shared" si="36"/>
        <v>Non-Competitive</v>
      </c>
      <c r="AF233" t="str">
        <f t="shared" si="37"/>
        <v>Non-Competitive</v>
      </c>
    </row>
    <row r="234" spans="1:32" ht="13.5">
      <c r="A234" t="str">
        <f t="shared" si="32"/>
        <v>SBOMJCK5 651__D FROM_TO</v>
      </c>
      <c r="B234" t="s">
        <v>112</v>
      </c>
      <c r="C234" t="s">
        <v>84</v>
      </c>
      <c r="D234">
        <v>185</v>
      </c>
      <c r="E234">
        <v>1</v>
      </c>
      <c r="F234">
        <v>1</v>
      </c>
      <c r="G234" t="s">
        <v>85</v>
      </c>
      <c r="H234" t="s">
        <v>86</v>
      </c>
      <c r="I234" t="s">
        <v>23</v>
      </c>
      <c r="J234">
        <v>73521.13</v>
      </c>
      <c r="K234">
        <v>-0.01474</v>
      </c>
      <c r="L234">
        <v>0.131804</v>
      </c>
      <c r="M234">
        <v>-0.31555</v>
      </c>
      <c r="N234">
        <v>0.408406</v>
      </c>
      <c r="O234" s="7">
        <v>90.15692</v>
      </c>
      <c r="P234" s="7">
        <v>-63.4156</v>
      </c>
      <c r="Q234" s="7">
        <v>0</v>
      </c>
      <c r="R234" s="7">
        <v>5781.47</v>
      </c>
      <c r="S234" s="7">
        <v>2372.259</v>
      </c>
      <c r="T234" t="s">
        <v>24</v>
      </c>
      <c r="U234" t="b">
        <f t="shared" si="38"/>
        <v>0</v>
      </c>
      <c r="V234" t="b">
        <f t="shared" si="38"/>
        <v>0</v>
      </c>
      <c r="W234" t="b">
        <f t="shared" si="38"/>
        <v>0</v>
      </c>
      <c r="X234" t="b">
        <f t="shared" si="38"/>
        <v>1</v>
      </c>
      <c r="Y234" t="b">
        <f t="shared" si="38"/>
        <v>1</v>
      </c>
      <c r="Z234" t="b">
        <f t="shared" si="30"/>
        <v>1</v>
      </c>
      <c r="AA234" t="b">
        <f t="shared" si="31"/>
        <v>0</v>
      </c>
      <c r="AB234" t="str">
        <f t="shared" si="33"/>
        <v>Non-Competitive</v>
      </c>
      <c r="AC234" t="str">
        <f t="shared" si="34"/>
        <v>Non-Competitive</v>
      </c>
      <c r="AD234" t="str">
        <f t="shared" si="35"/>
        <v>Non-Competitive</v>
      </c>
      <c r="AE234" t="str">
        <f t="shared" si="36"/>
        <v>Non-Competitive</v>
      </c>
      <c r="AF234" t="str">
        <f t="shared" si="37"/>
        <v>Non-Competitive</v>
      </c>
    </row>
    <row r="235" spans="1:32" ht="13.5">
      <c r="A235" t="str">
        <f t="shared" si="32"/>
        <v>SBOMJCK5 651__D TO_FROM</v>
      </c>
      <c r="B235" t="s">
        <v>112</v>
      </c>
      <c r="C235" t="s">
        <v>84</v>
      </c>
      <c r="D235">
        <v>185</v>
      </c>
      <c r="E235">
        <v>1</v>
      </c>
      <c r="F235">
        <v>1</v>
      </c>
      <c r="G235" t="s">
        <v>85</v>
      </c>
      <c r="H235" t="s">
        <v>86</v>
      </c>
      <c r="I235" t="s">
        <v>25</v>
      </c>
      <c r="J235">
        <v>73521.13</v>
      </c>
      <c r="K235">
        <v>-0.07143</v>
      </c>
      <c r="L235">
        <v>0.014737</v>
      </c>
      <c r="M235">
        <v>-0.40841</v>
      </c>
      <c r="N235">
        <v>0.315548</v>
      </c>
      <c r="O235" s="7">
        <v>177.0733</v>
      </c>
      <c r="P235" s="7">
        <v>11.63165</v>
      </c>
      <c r="Q235" s="7">
        <v>0</v>
      </c>
      <c r="R235" s="7">
        <v>971.867</v>
      </c>
      <c r="S235" s="7">
        <v>8818.98</v>
      </c>
      <c r="T235" t="s">
        <v>24</v>
      </c>
      <c r="U235" t="b">
        <f t="shared" si="38"/>
        <v>0</v>
      </c>
      <c r="V235" t="b">
        <f t="shared" si="38"/>
        <v>0</v>
      </c>
      <c r="W235" t="b">
        <f t="shared" si="38"/>
        <v>0</v>
      </c>
      <c r="X235" t="b">
        <f t="shared" si="38"/>
        <v>0</v>
      </c>
      <c r="Y235" t="b">
        <f t="shared" si="38"/>
        <v>0</v>
      </c>
      <c r="Z235" t="b">
        <f t="shared" si="30"/>
        <v>1</v>
      </c>
      <c r="AA235" t="b">
        <f t="shared" si="31"/>
        <v>1</v>
      </c>
      <c r="AB235" t="str">
        <f t="shared" si="33"/>
        <v>Non-Competitive</v>
      </c>
      <c r="AC235" t="str">
        <f t="shared" si="34"/>
        <v>Non-Competitive</v>
      </c>
      <c r="AD235" t="str">
        <f t="shared" si="35"/>
        <v>Non-Competitive</v>
      </c>
      <c r="AE235" t="str">
        <f t="shared" si="36"/>
        <v>Non-Competitive</v>
      </c>
      <c r="AF235" t="str">
        <f t="shared" si="37"/>
        <v>Non-Competitive</v>
      </c>
    </row>
    <row r="236" spans="1:32" ht="13.5">
      <c r="A236" t="str">
        <f t="shared" si="32"/>
        <v>SBOMJCK5 651__E FROM_TO</v>
      </c>
      <c r="B236" t="s">
        <v>112</v>
      </c>
      <c r="C236" t="s">
        <v>87</v>
      </c>
      <c r="D236">
        <v>249</v>
      </c>
      <c r="E236">
        <v>1</v>
      </c>
      <c r="F236">
        <v>1</v>
      </c>
      <c r="G236" t="s">
        <v>85</v>
      </c>
      <c r="H236" t="s">
        <v>88</v>
      </c>
      <c r="I236" t="s">
        <v>23</v>
      </c>
      <c r="J236">
        <v>73521.13</v>
      </c>
      <c r="K236">
        <v>-0.07165</v>
      </c>
      <c r="L236">
        <v>0.014512</v>
      </c>
      <c r="M236">
        <v>-0.18123</v>
      </c>
      <c r="N236">
        <v>0.591369</v>
      </c>
      <c r="O236" s="7">
        <v>160.396</v>
      </c>
      <c r="P236" s="7">
        <v>-4.88035</v>
      </c>
      <c r="Q236" s="7">
        <v>0</v>
      </c>
      <c r="R236" s="7">
        <v>976.081</v>
      </c>
      <c r="S236" s="7">
        <v>8809.482</v>
      </c>
      <c r="T236" t="s">
        <v>24</v>
      </c>
      <c r="U236" t="b">
        <f t="shared" si="38"/>
        <v>0</v>
      </c>
      <c r="V236" t="b">
        <f t="shared" si="38"/>
        <v>0</v>
      </c>
      <c r="W236" t="b">
        <f t="shared" si="38"/>
        <v>0</v>
      </c>
      <c r="X236" t="b">
        <f t="shared" si="38"/>
        <v>0</v>
      </c>
      <c r="Y236" t="b">
        <f t="shared" si="38"/>
        <v>0</v>
      </c>
      <c r="Z236" t="b">
        <f t="shared" si="30"/>
        <v>1</v>
      </c>
      <c r="AA236" t="b">
        <f t="shared" si="31"/>
        <v>1</v>
      </c>
      <c r="AB236" t="str">
        <f t="shared" si="33"/>
        <v>Non-Competitive</v>
      </c>
      <c r="AC236" t="str">
        <f t="shared" si="34"/>
        <v>Non-Competitive</v>
      </c>
      <c r="AD236" t="str">
        <f t="shared" si="35"/>
        <v>Non-Competitive</v>
      </c>
      <c r="AE236" t="str">
        <f t="shared" si="36"/>
        <v>Non-Competitive</v>
      </c>
      <c r="AF236" t="str">
        <f t="shared" si="37"/>
        <v>Non-Competitive</v>
      </c>
    </row>
    <row r="237" spans="1:32" ht="13.5">
      <c r="A237" t="str">
        <f t="shared" si="32"/>
        <v>SBOMJCK5 651__E TO_FROM</v>
      </c>
      <c r="B237" t="s">
        <v>112</v>
      </c>
      <c r="C237" t="s">
        <v>87</v>
      </c>
      <c r="D237">
        <v>249</v>
      </c>
      <c r="E237">
        <v>1</v>
      </c>
      <c r="F237">
        <v>1</v>
      </c>
      <c r="G237" t="s">
        <v>85</v>
      </c>
      <c r="H237" t="s">
        <v>88</v>
      </c>
      <c r="I237" t="s">
        <v>25</v>
      </c>
      <c r="J237">
        <v>73521.13</v>
      </c>
      <c r="K237">
        <v>-0.01451</v>
      </c>
      <c r="L237">
        <v>0.132029</v>
      </c>
      <c r="M237">
        <v>-0.59137</v>
      </c>
      <c r="N237">
        <v>0.181229</v>
      </c>
      <c r="O237" s="7">
        <v>106.7453</v>
      </c>
      <c r="P237" s="7">
        <v>-38.5451</v>
      </c>
      <c r="Q237" s="7">
        <v>0</v>
      </c>
      <c r="R237" s="7">
        <v>5781.327</v>
      </c>
      <c r="S237" s="7">
        <v>2377.742</v>
      </c>
      <c r="T237" t="s">
        <v>24</v>
      </c>
      <c r="U237" t="b">
        <f t="shared" si="38"/>
        <v>0</v>
      </c>
      <c r="V237" t="b">
        <f t="shared" si="38"/>
        <v>0</v>
      </c>
      <c r="W237" t="b">
        <f t="shared" si="38"/>
        <v>0</v>
      </c>
      <c r="X237" t="b">
        <f t="shared" si="38"/>
        <v>1</v>
      </c>
      <c r="Y237" t="b">
        <f t="shared" si="38"/>
        <v>1</v>
      </c>
      <c r="Z237" t="b">
        <f t="shared" si="30"/>
        <v>1</v>
      </c>
      <c r="AA237" t="b">
        <f t="shared" si="31"/>
        <v>0</v>
      </c>
      <c r="AB237" t="str">
        <f t="shared" si="33"/>
        <v>Non-Competitive</v>
      </c>
      <c r="AC237" t="str">
        <f t="shared" si="34"/>
        <v>Non-Competitive</v>
      </c>
      <c r="AD237" t="str">
        <f t="shared" si="35"/>
        <v>Non-Competitive</v>
      </c>
      <c r="AE237" t="str">
        <f t="shared" si="36"/>
        <v>Non-Competitive</v>
      </c>
      <c r="AF237" t="str">
        <f t="shared" si="37"/>
        <v>Non-Competitive</v>
      </c>
    </row>
    <row r="238" spans="1:32" ht="13.5">
      <c r="A238" t="str">
        <f t="shared" si="32"/>
        <v>SCFRLNC5 6011__A FROM_TO</v>
      </c>
      <c r="B238" t="s">
        <v>113</v>
      </c>
      <c r="C238" t="s">
        <v>61</v>
      </c>
      <c r="D238">
        <v>1065</v>
      </c>
      <c r="E238">
        <v>1</v>
      </c>
      <c r="F238">
        <v>1</v>
      </c>
      <c r="G238" t="s">
        <v>62</v>
      </c>
      <c r="H238" t="s">
        <v>63</v>
      </c>
      <c r="I238" t="s">
        <v>23</v>
      </c>
      <c r="J238">
        <v>73521.13</v>
      </c>
      <c r="K238">
        <v>-0.13456</v>
      </c>
      <c r="L238">
        <v>0.017171</v>
      </c>
      <c r="M238">
        <v>-0.7021</v>
      </c>
      <c r="N238">
        <v>0.205894</v>
      </c>
      <c r="O238" s="7">
        <v>241.6007</v>
      </c>
      <c r="P238" s="7">
        <v>37.37678</v>
      </c>
      <c r="Q238" s="7">
        <v>0</v>
      </c>
      <c r="R238" s="7">
        <v>2599.72</v>
      </c>
      <c r="S238" s="7">
        <v>3626.574</v>
      </c>
      <c r="T238" t="s">
        <v>24</v>
      </c>
      <c r="U238" t="b">
        <f t="shared" si="38"/>
        <v>0</v>
      </c>
      <c r="V238" t="b">
        <f t="shared" si="38"/>
        <v>0</v>
      </c>
      <c r="W238" t="b">
        <f t="shared" si="38"/>
        <v>0</v>
      </c>
      <c r="X238" t="b">
        <f t="shared" si="38"/>
        <v>0</v>
      </c>
      <c r="Y238" t="b">
        <f t="shared" si="38"/>
        <v>0</v>
      </c>
      <c r="Z238" t="b">
        <f t="shared" si="30"/>
        <v>1</v>
      </c>
      <c r="AA238" t="b">
        <f t="shared" si="31"/>
        <v>1</v>
      </c>
      <c r="AB238" t="str">
        <f t="shared" si="33"/>
        <v>Non-Competitive</v>
      </c>
      <c r="AC238" t="str">
        <f t="shared" si="34"/>
        <v>Non-Competitive</v>
      </c>
      <c r="AD238" t="str">
        <f t="shared" si="35"/>
        <v>Non-Competitive</v>
      </c>
      <c r="AE238" t="str">
        <f t="shared" si="36"/>
        <v>Non-Competitive</v>
      </c>
      <c r="AF238" t="str">
        <f t="shared" si="37"/>
        <v>Non-Competitive</v>
      </c>
    </row>
    <row r="239" spans="1:32" ht="13.5">
      <c r="A239" t="str">
        <f t="shared" si="32"/>
        <v>SCFRLNC5 6011__A TO_FROM</v>
      </c>
      <c r="B239" t="s">
        <v>113</v>
      </c>
      <c r="C239" t="s">
        <v>61</v>
      </c>
      <c r="D239">
        <v>1065</v>
      </c>
      <c r="E239">
        <v>1</v>
      </c>
      <c r="F239">
        <v>1</v>
      </c>
      <c r="G239" t="s">
        <v>62</v>
      </c>
      <c r="H239" t="s">
        <v>63</v>
      </c>
      <c r="I239" t="s">
        <v>25</v>
      </c>
      <c r="J239">
        <v>73521.13</v>
      </c>
      <c r="K239">
        <v>-0.01717</v>
      </c>
      <c r="L239">
        <v>0.134563</v>
      </c>
      <c r="M239">
        <v>-0.20589</v>
      </c>
      <c r="N239">
        <v>0.702105</v>
      </c>
      <c r="O239" s="7">
        <v>180.1178</v>
      </c>
      <c r="P239" s="7">
        <v>-198.289</v>
      </c>
      <c r="Q239" s="7">
        <v>0</v>
      </c>
      <c r="R239" s="7">
        <v>4432.992</v>
      </c>
      <c r="S239" s="7">
        <v>2806.908</v>
      </c>
      <c r="T239" t="s">
        <v>24</v>
      </c>
      <c r="U239" t="b">
        <f t="shared" si="38"/>
        <v>0</v>
      </c>
      <c r="V239" t="b">
        <f t="shared" si="38"/>
        <v>0</v>
      </c>
      <c r="W239" t="b">
        <f t="shared" si="38"/>
        <v>0</v>
      </c>
      <c r="X239" t="b">
        <f t="shared" si="38"/>
        <v>0</v>
      </c>
      <c r="Y239" t="b">
        <f t="shared" si="38"/>
        <v>1</v>
      </c>
      <c r="Z239" t="b">
        <f t="shared" si="30"/>
        <v>1</v>
      </c>
      <c r="AA239" t="b">
        <f t="shared" si="31"/>
        <v>0</v>
      </c>
      <c r="AB239" t="str">
        <f t="shared" si="33"/>
        <v>Non-Competitive</v>
      </c>
      <c r="AC239" t="str">
        <f t="shared" si="34"/>
        <v>Non-Competitive</v>
      </c>
      <c r="AD239" t="str">
        <f t="shared" si="35"/>
        <v>Non-Competitive</v>
      </c>
      <c r="AE239" t="str">
        <f t="shared" si="36"/>
        <v>Non-Competitive</v>
      </c>
      <c r="AF239" t="str">
        <f t="shared" si="37"/>
        <v>Non-Competitive</v>
      </c>
    </row>
    <row r="240" spans="1:32" ht="13.5">
      <c r="A240" t="str">
        <f t="shared" si="32"/>
        <v>SCFRLNC5 6012__A FROM_TO</v>
      </c>
      <c r="B240" t="s">
        <v>113</v>
      </c>
      <c r="C240" t="s">
        <v>64</v>
      </c>
      <c r="D240">
        <v>1065</v>
      </c>
      <c r="E240">
        <v>1</v>
      </c>
      <c r="F240">
        <v>1</v>
      </c>
      <c r="G240" t="s">
        <v>62</v>
      </c>
      <c r="H240" t="s">
        <v>65</v>
      </c>
      <c r="I240" t="s">
        <v>23</v>
      </c>
      <c r="J240">
        <v>73521.13</v>
      </c>
      <c r="K240">
        <v>-0.08679</v>
      </c>
      <c r="L240">
        <v>0.336969</v>
      </c>
      <c r="M240">
        <v>-0.11807</v>
      </c>
      <c r="N240">
        <v>0.423235</v>
      </c>
      <c r="O240" s="7">
        <v>1003.474</v>
      </c>
      <c r="P240" s="7">
        <v>-511.81</v>
      </c>
      <c r="Q240" s="7">
        <v>0</v>
      </c>
      <c r="R240" s="7">
        <v>1839.827</v>
      </c>
      <c r="S240" s="7">
        <v>4954.507</v>
      </c>
      <c r="T240" t="s">
        <v>24</v>
      </c>
      <c r="U240" t="b">
        <f t="shared" si="38"/>
        <v>0</v>
      </c>
      <c r="V240" t="b">
        <f t="shared" si="38"/>
        <v>0</v>
      </c>
      <c r="W240" t="b">
        <f t="shared" si="38"/>
        <v>0</v>
      </c>
      <c r="X240" t="b">
        <f t="shared" si="38"/>
        <v>0</v>
      </c>
      <c r="Y240" t="b">
        <f t="shared" si="38"/>
        <v>0</v>
      </c>
      <c r="Z240" t="b">
        <f t="shared" si="30"/>
        <v>1</v>
      </c>
      <c r="AA240" t="b">
        <f t="shared" si="31"/>
        <v>1</v>
      </c>
      <c r="AB240" t="str">
        <f t="shared" si="33"/>
        <v>Non-Competitive</v>
      </c>
      <c r="AC240" t="str">
        <f t="shared" si="34"/>
        <v>Non-Competitive</v>
      </c>
      <c r="AD240" t="str">
        <f t="shared" si="35"/>
        <v>Non-Competitive</v>
      </c>
      <c r="AE240" t="str">
        <f t="shared" si="36"/>
        <v>Non-Competitive</v>
      </c>
      <c r="AF240" t="str">
        <f t="shared" si="37"/>
        <v>Non-Competitive</v>
      </c>
    </row>
    <row r="241" spans="1:32" ht="13.5">
      <c r="A241" t="str">
        <f t="shared" si="32"/>
        <v>SCFRLNC5 6012__A TO_FROM</v>
      </c>
      <c r="B241" t="s">
        <v>113</v>
      </c>
      <c r="C241" t="s">
        <v>64</v>
      </c>
      <c r="D241">
        <v>1065</v>
      </c>
      <c r="E241">
        <v>1</v>
      </c>
      <c r="F241">
        <v>1</v>
      </c>
      <c r="G241" t="s">
        <v>62</v>
      </c>
      <c r="H241" t="s">
        <v>65</v>
      </c>
      <c r="I241" t="s">
        <v>25</v>
      </c>
      <c r="J241">
        <v>73521.13</v>
      </c>
      <c r="K241">
        <v>-0.33697</v>
      </c>
      <c r="L241">
        <v>0.086793</v>
      </c>
      <c r="M241">
        <v>-0.42323</v>
      </c>
      <c r="N241">
        <v>0.11807</v>
      </c>
      <c r="O241" s="7">
        <v>656.7069</v>
      </c>
      <c r="P241" s="7">
        <v>-81.3185</v>
      </c>
      <c r="Q241" s="7">
        <v>0</v>
      </c>
      <c r="R241" s="7">
        <v>4954.507</v>
      </c>
      <c r="S241" s="7">
        <v>2318.501</v>
      </c>
      <c r="T241" t="s">
        <v>24</v>
      </c>
      <c r="U241" t="b">
        <f t="shared" si="38"/>
        <v>0</v>
      </c>
      <c r="V241" t="b">
        <f t="shared" si="38"/>
        <v>0</v>
      </c>
      <c r="W241" t="b">
        <f t="shared" si="38"/>
        <v>0</v>
      </c>
      <c r="X241" t="b">
        <f t="shared" si="38"/>
        <v>1</v>
      </c>
      <c r="Y241" t="b">
        <f t="shared" si="38"/>
        <v>1</v>
      </c>
      <c r="Z241" t="b">
        <f t="shared" si="30"/>
        <v>1</v>
      </c>
      <c r="AA241" t="b">
        <f t="shared" si="31"/>
        <v>1</v>
      </c>
      <c r="AB241" t="str">
        <f t="shared" si="33"/>
        <v>Non-Competitive</v>
      </c>
      <c r="AC241" t="str">
        <f t="shared" si="34"/>
        <v>Non-Competitive</v>
      </c>
      <c r="AD241" t="str">
        <f t="shared" si="35"/>
        <v>Non-Competitive</v>
      </c>
      <c r="AE241" t="str">
        <f t="shared" si="36"/>
        <v>Competitive</v>
      </c>
      <c r="AF241" t="str">
        <f t="shared" si="37"/>
        <v>Competitive</v>
      </c>
    </row>
    <row r="242" spans="1:32" ht="13.5">
      <c r="A242" t="str">
        <f t="shared" si="32"/>
        <v>SCFRLNC5 6024__A FROM_TO</v>
      </c>
      <c r="B242" t="s">
        <v>113</v>
      </c>
      <c r="C242" t="s">
        <v>66</v>
      </c>
      <c r="D242">
        <v>1065</v>
      </c>
      <c r="E242">
        <v>1</v>
      </c>
      <c r="F242">
        <v>1</v>
      </c>
      <c r="G242" t="s">
        <v>67</v>
      </c>
      <c r="H242" t="s">
        <v>68</v>
      </c>
      <c r="I242" t="s">
        <v>23</v>
      </c>
      <c r="J242">
        <v>73521.13</v>
      </c>
      <c r="K242">
        <v>-0.18786</v>
      </c>
      <c r="L242">
        <v>0.12364</v>
      </c>
      <c r="M242">
        <v>-0.35906</v>
      </c>
      <c r="N242">
        <v>0.12364</v>
      </c>
      <c r="O242" s="7">
        <v>864.1198</v>
      </c>
      <c r="P242" s="7">
        <v>81.40381</v>
      </c>
      <c r="Q242" s="7">
        <v>0</v>
      </c>
      <c r="R242" s="7">
        <v>2068.512</v>
      </c>
      <c r="S242" s="7">
        <v>3080.29</v>
      </c>
      <c r="T242" t="s">
        <v>24</v>
      </c>
      <c r="U242" t="b">
        <f t="shared" si="38"/>
        <v>0</v>
      </c>
      <c r="V242" t="b">
        <f t="shared" si="38"/>
        <v>0</v>
      </c>
      <c r="W242" t="b">
        <f t="shared" si="38"/>
        <v>0</v>
      </c>
      <c r="X242" t="b">
        <f t="shared" si="38"/>
        <v>0</v>
      </c>
      <c r="Y242" t="b">
        <f t="shared" si="38"/>
        <v>0</v>
      </c>
      <c r="Z242" t="b">
        <f t="shared" si="30"/>
        <v>1</v>
      </c>
      <c r="AA242" t="b">
        <f t="shared" si="31"/>
        <v>1</v>
      </c>
      <c r="AB242" t="str">
        <f t="shared" si="33"/>
        <v>Non-Competitive</v>
      </c>
      <c r="AC242" t="str">
        <f t="shared" si="34"/>
        <v>Non-Competitive</v>
      </c>
      <c r="AD242" t="str">
        <f t="shared" si="35"/>
        <v>Non-Competitive</v>
      </c>
      <c r="AE242" t="str">
        <f t="shared" si="36"/>
        <v>Non-Competitive</v>
      </c>
      <c r="AF242" t="str">
        <f t="shared" si="37"/>
        <v>Non-Competitive</v>
      </c>
    </row>
    <row r="243" spans="1:32" ht="13.5">
      <c r="A243" t="str">
        <f t="shared" si="32"/>
        <v>SCFRLNC5 6024__A TO_FROM</v>
      </c>
      <c r="B243" t="s">
        <v>113</v>
      </c>
      <c r="C243" t="s">
        <v>66</v>
      </c>
      <c r="D243">
        <v>1065</v>
      </c>
      <c r="E243">
        <v>1</v>
      </c>
      <c r="F243">
        <v>1</v>
      </c>
      <c r="G243" t="s">
        <v>67</v>
      </c>
      <c r="H243" t="s">
        <v>68</v>
      </c>
      <c r="I243" t="s">
        <v>25</v>
      </c>
      <c r="J243">
        <v>73521.13</v>
      </c>
      <c r="K243">
        <v>-0.12364</v>
      </c>
      <c r="L243">
        <v>0.359059</v>
      </c>
      <c r="M243">
        <v>-0.12364</v>
      </c>
      <c r="N243">
        <v>0.359059</v>
      </c>
      <c r="O243" s="7">
        <v>1851.72</v>
      </c>
      <c r="P243" s="7">
        <v>446.25</v>
      </c>
      <c r="Q243" s="7">
        <v>0</v>
      </c>
      <c r="R243" s="7">
        <v>873.651</v>
      </c>
      <c r="S243" s="7">
        <v>2441.725</v>
      </c>
      <c r="T243" t="s">
        <v>24</v>
      </c>
      <c r="U243" t="b">
        <f t="shared" si="38"/>
        <v>0</v>
      </c>
      <c r="V243" t="b">
        <f t="shared" si="38"/>
        <v>0</v>
      </c>
      <c r="W243" t="b">
        <f t="shared" si="38"/>
        <v>0</v>
      </c>
      <c r="X243" t="b">
        <f t="shared" si="38"/>
        <v>1</v>
      </c>
      <c r="Y243" t="b">
        <f t="shared" si="38"/>
        <v>1</v>
      </c>
      <c r="Z243" t="b">
        <f t="shared" si="30"/>
        <v>1</v>
      </c>
      <c r="AA243" t="b">
        <f t="shared" si="31"/>
        <v>1</v>
      </c>
      <c r="AB243" t="str">
        <f t="shared" si="33"/>
        <v>Non-Competitive</v>
      </c>
      <c r="AC243" t="str">
        <f t="shared" si="34"/>
        <v>Non-Competitive</v>
      </c>
      <c r="AD243" t="str">
        <f t="shared" si="35"/>
        <v>Non-Competitive</v>
      </c>
      <c r="AE243" t="str">
        <f t="shared" si="36"/>
        <v>Competitive</v>
      </c>
      <c r="AF243" t="str">
        <f t="shared" si="37"/>
        <v>Competitive</v>
      </c>
    </row>
    <row r="244" spans="1:32" ht="13.5">
      <c r="A244" t="str">
        <f t="shared" si="32"/>
        <v>SCFRLNC5 6028__A FROM_TO</v>
      </c>
      <c r="B244" t="s">
        <v>113</v>
      </c>
      <c r="C244" t="s">
        <v>69</v>
      </c>
      <c r="D244">
        <v>1065</v>
      </c>
      <c r="E244">
        <v>1</v>
      </c>
      <c r="F244">
        <v>1</v>
      </c>
      <c r="G244" t="s">
        <v>67</v>
      </c>
      <c r="H244" t="s">
        <v>70</v>
      </c>
      <c r="I244" t="s">
        <v>23</v>
      </c>
      <c r="J244">
        <v>73521.13</v>
      </c>
      <c r="K244">
        <v>0</v>
      </c>
      <c r="L244">
        <v>0</v>
      </c>
      <c r="M244">
        <v>-1</v>
      </c>
      <c r="N244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t="s">
        <v>24</v>
      </c>
      <c r="U244" t="b">
        <f t="shared" si="38"/>
        <v>1</v>
      </c>
      <c r="V244" t="b">
        <f t="shared" si="38"/>
        <v>1</v>
      </c>
      <c r="W244" t="b">
        <f t="shared" si="38"/>
        <v>1</v>
      </c>
      <c r="X244" t="b">
        <f t="shared" si="38"/>
        <v>1</v>
      </c>
      <c r="Y244" t="b">
        <f t="shared" si="38"/>
        <v>1</v>
      </c>
      <c r="Z244" t="b">
        <f t="shared" si="30"/>
        <v>1</v>
      </c>
      <c r="AA244" t="b">
        <f t="shared" si="31"/>
        <v>0</v>
      </c>
      <c r="AB244" t="str">
        <f t="shared" si="33"/>
        <v>Non-Competitive</v>
      </c>
      <c r="AC244" t="str">
        <f t="shared" si="34"/>
        <v>Non-Competitive</v>
      </c>
      <c r="AD244" t="str">
        <f t="shared" si="35"/>
        <v>Non-Competitive</v>
      </c>
      <c r="AE244" t="str">
        <f t="shared" si="36"/>
        <v>Non-Competitive</v>
      </c>
      <c r="AF244" t="str">
        <f t="shared" si="37"/>
        <v>Non-Competitive</v>
      </c>
    </row>
    <row r="245" spans="1:32" ht="13.5">
      <c r="A245" t="str">
        <f t="shared" si="32"/>
        <v>SCFRLNC5 6028__A TO_FROM</v>
      </c>
      <c r="B245" t="s">
        <v>113</v>
      </c>
      <c r="C245" t="s">
        <v>69</v>
      </c>
      <c r="D245">
        <v>1065</v>
      </c>
      <c r="E245">
        <v>1</v>
      </c>
      <c r="F245">
        <v>1</v>
      </c>
      <c r="G245" t="s">
        <v>67</v>
      </c>
      <c r="H245" t="s">
        <v>70</v>
      </c>
      <c r="I245" t="s">
        <v>25</v>
      </c>
      <c r="J245">
        <v>73521.13</v>
      </c>
      <c r="K245">
        <v>0</v>
      </c>
      <c r="L245">
        <v>1</v>
      </c>
      <c r="M245">
        <v>0</v>
      </c>
      <c r="N245">
        <v>1</v>
      </c>
      <c r="O245" s="7">
        <v>162.3</v>
      </c>
      <c r="P245" s="7">
        <v>0</v>
      </c>
      <c r="Q245" s="7">
        <v>0</v>
      </c>
      <c r="R245" s="7">
        <v>10000</v>
      </c>
      <c r="S245" s="7">
        <v>0</v>
      </c>
      <c r="T245" t="s">
        <v>24</v>
      </c>
      <c r="U245" t="b">
        <f t="shared" si="38"/>
        <v>1</v>
      </c>
      <c r="V245" t="b">
        <f t="shared" si="38"/>
        <v>1</v>
      </c>
      <c r="W245" t="b">
        <f t="shared" si="38"/>
        <v>1</v>
      </c>
      <c r="X245" t="b">
        <f t="shared" si="38"/>
        <v>1</v>
      </c>
      <c r="Y245" t="b">
        <f t="shared" si="38"/>
        <v>1</v>
      </c>
      <c r="Z245" t="b">
        <f t="shared" si="30"/>
        <v>1</v>
      </c>
      <c r="AA245" t="b">
        <f t="shared" si="31"/>
        <v>0</v>
      </c>
      <c r="AB245" t="str">
        <f t="shared" si="33"/>
        <v>Non-Competitive</v>
      </c>
      <c r="AC245" t="str">
        <f t="shared" si="34"/>
        <v>Non-Competitive</v>
      </c>
      <c r="AD245" t="str">
        <f t="shared" si="35"/>
        <v>Non-Competitive</v>
      </c>
      <c r="AE245" t="str">
        <f t="shared" si="36"/>
        <v>Non-Competitive</v>
      </c>
      <c r="AF245" t="str">
        <f t="shared" si="37"/>
        <v>Non-Competitive</v>
      </c>
    </row>
    <row r="246" spans="1:32" ht="13.5">
      <c r="A246" t="str">
        <f t="shared" si="32"/>
        <v>SCFRLNC5 6035__A FROM_TO</v>
      </c>
      <c r="B246" t="s">
        <v>113</v>
      </c>
      <c r="C246" t="s">
        <v>72</v>
      </c>
      <c r="D246">
        <v>1065</v>
      </c>
      <c r="E246">
        <v>1</v>
      </c>
      <c r="F246">
        <v>1</v>
      </c>
      <c r="G246" t="s">
        <v>73</v>
      </c>
      <c r="H246" t="s">
        <v>67</v>
      </c>
      <c r="I246" t="s">
        <v>23</v>
      </c>
      <c r="J246">
        <v>73521.13</v>
      </c>
      <c r="K246">
        <v>-0.06582</v>
      </c>
      <c r="L246">
        <v>0.175113</v>
      </c>
      <c r="M246">
        <v>-0.06582</v>
      </c>
      <c r="N246">
        <v>0.175113</v>
      </c>
      <c r="O246" s="7">
        <v>1156.453</v>
      </c>
      <c r="P246" s="7">
        <v>251.7597</v>
      </c>
      <c r="Q246" s="7">
        <v>0</v>
      </c>
      <c r="R246" s="7">
        <v>1094.061</v>
      </c>
      <c r="S246" s="7">
        <v>2919.09</v>
      </c>
      <c r="T246" t="s">
        <v>24</v>
      </c>
      <c r="U246" t="b">
        <f t="shared" si="38"/>
        <v>0</v>
      </c>
      <c r="V246" t="b">
        <f t="shared" si="38"/>
        <v>0</v>
      </c>
      <c r="W246" t="b">
        <f t="shared" si="38"/>
        <v>0</v>
      </c>
      <c r="X246" t="b">
        <f t="shared" si="38"/>
        <v>0</v>
      </c>
      <c r="Y246" t="b">
        <f t="shared" si="38"/>
        <v>1</v>
      </c>
      <c r="Z246" t="b">
        <f t="shared" si="30"/>
        <v>1</v>
      </c>
      <c r="AA246" t="b">
        <f t="shared" si="31"/>
        <v>1</v>
      </c>
      <c r="AB246" t="str">
        <f t="shared" si="33"/>
        <v>Non-Competitive</v>
      </c>
      <c r="AC246" t="str">
        <f t="shared" si="34"/>
        <v>Non-Competitive</v>
      </c>
      <c r="AD246" t="str">
        <f t="shared" si="35"/>
        <v>Non-Competitive</v>
      </c>
      <c r="AE246" t="str">
        <f t="shared" si="36"/>
        <v>Non-Competitive</v>
      </c>
      <c r="AF246" t="str">
        <f t="shared" si="37"/>
        <v>Competitive</v>
      </c>
    </row>
    <row r="247" spans="1:32" ht="13.5">
      <c r="A247" t="str">
        <f t="shared" si="32"/>
        <v>SCFRLNC5 6035__A TO_FROM</v>
      </c>
      <c r="B247" t="s">
        <v>113</v>
      </c>
      <c r="C247" t="s">
        <v>72</v>
      </c>
      <c r="D247">
        <v>1065</v>
      </c>
      <c r="E247">
        <v>1</v>
      </c>
      <c r="F247">
        <v>1</v>
      </c>
      <c r="G247" t="s">
        <v>73</v>
      </c>
      <c r="H247" t="s">
        <v>67</v>
      </c>
      <c r="I247" t="s">
        <v>25</v>
      </c>
      <c r="J247">
        <v>73521.13</v>
      </c>
      <c r="K247">
        <v>-0.13299</v>
      </c>
      <c r="L247">
        <v>0.065821</v>
      </c>
      <c r="M247">
        <v>-0.17511</v>
      </c>
      <c r="N247">
        <v>0.065821</v>
      </c>
      <c r="O247" s="7">
        <v>527.7375</v>
      </c>
      <c r="P247" s="7">
        <v>45.08978</v>
      </c>
      <c r="Q247" s="7">
        <v>0</v>
      </c>
      <c r="R247" s="7">
        <v>2300.669</v>
      </c>
      <c r="S247" s="7">
        <v>3113.233</v>
      </c>
      <c r="T247" t="s">
        <v>24</v>
      </c>
      <c r="U247" t="b">
        <f t="shared" si="38"/>
        <v>0</v>
      </c>
      <c r="V247" t="b">
        <f t="shared" si="38"/>
        <v>0</v>
      </c>
      <c r="W247" t="b">
        <f t="shared" si="38"/>
        <v>0</v>
      </c>
      <c r="X247" t="b">
        <f t="shared" si="38"/>
        <v>0</v>
      </c>
      <c r="Y247" t="b">
        <f t="shared" si="38"/>
        <v>0</v>
      </c>
      <c r="Z247" t="b">
        <f t="shared" si="30"/>
        <v>1</v>
      </c>
      <c r="AA247" t="b">
        <f t="shared" si="31"/>
        <v>1</v>
      </c>
      <c r="AB247" t="str">
        <f t="shared" si="33"/>
        <v>Non-Competitive</v>
      </c>
      <c r="AC247" t="str">
        <f t="shared" si="34"/>
        <v>Non-Competitive</v>
      </c>
      <c r="AD247" t="str">
        <f t="shared" si="35"/>
        <v>Non-Competitive</v>
      </c>
      <c r="AE247" t="str">
        <f t="shared" si="36"/>
        <v>Non-Competitive</v>
      </c>
      <c r="AF247" t="str">
        <f t="shared" si="37"/>
        <v>Non-Competitive</v>
      </c>
    </row>
    <row r="248" spans="1:32" ht="13.5">
      <c r="A248" t="str">
        <f t="shared" si="32"/>
        <v>SCFRLNC5 6380__A FROM_TO</v>
      </c>
      <c r="B248" t="s">
        <v>113</v>
      </c>
      <c r="C248" t="s">
        <v>74</v>
      </c>
      <c r="D248">
        <v>185</v>
      </c>
      <c r="E248">
        <v>1</v>
      </c>
      <c r="F248">
        <v>1</v>
      </c>
      <c r="G248" t="s">
        <v>75</v>
      </c>
      <c r="H248" t="s">
        <v>76</v>
      </c>
      <c r="I248" t="s">
        <v>23</v>
      </c>
      <c r="J248">
        <v>73521.13</v>
      </c>
      <c r="K248">
        <v>-0.0636</v>
      </c>
      <c r="L248">
        <v>0.12325</v>
      </c>
      <c r="M248">
        <v>-0.0636</v>
      </c>
      <c r="N248">
        <v>0.696912</v>
      </c>
      <c r="O248" s="7">
        <v>200.9648</v>
      </c>
      <c r="P248" s="7">
        <v>9.649345</v>
      </c>
      <c r="Q248" s="7">
        <v>0</v>
      </c>
      <c r="R248" s="7">
        <v>1777.337</v>
      </c>
      <c r="S248" s="7">
        <v>10000</v>
      </c>
      <c r="T248" t="s">
        <v>24</v>
      </c>
      <c r="U248" t="b">
        <f t="shared" si="38"/>
        <v>0</v>
      </c>
      <c r="V248" t="b">
        <f t="shared" si="38"/>
        <v>0</v>
      </c>
      <c r="W248" t="b">
        <f t="shared" si="38"/>
        <v>0</v>
      </c>
      <c r="X248" t="b">
        <f t="shared" si="38"/>
        <v>0</v>
      </c>
      <c r="Y248" t="b">
        <f t="shared" si="38"/>
        <v>0</v>
      </c>
      <c r="Z248" t="b">
        <f t="shared" si="30"/>
        <v>1</v>
      </c>
      <c r="AA248" t="b">
        <f t="shared" si="31"/>
        <v>1</v>
      </c>
      <c r="AB248" t="str">
        <f t="shared" si="33"/>
        <v>Non-Competitive</v>
      </c>
      <c r="AC248" t="str">
        <f t="shared" si="34"/>
        <v>Non-Competitive</v>
      </c>
      <c r="AD248" t="str">
        <f t="shared" si="35"/>
        <v>Non-Competitive</v>
      </c>
      <c r="AE248" t="str">
        <f t="shared" si="36"/>
        <v>Non-Competitive</v>
      </c>
      <c r="AF248" t="str">
        <f t="shared" si="37"/>
        <v>Non-Competitive</v>
      </c>
    </row>
    <row r="249" spans="1:32" ht="13.5">
      <c r="A249" t="str">
        <f t="shared" si="32"/>
        <v>SCFRLNC5 6380__A TO_FROM</v>
      </c>
      <c r="B249" t="s">
        <v>113</v>
      </c>
      <c r="C249" t="s">
        <v>74</v>
      </c>
      <c r="D249">
        <v>185</v>
      </c>
      <c r="E249">
        <v>1</v>
      </c>
      <c r="F249">
        <v>1</v>
      </c>
      <c r="G249" t="s">
        <v>75</v>
      </c>
      <c r="H249" t="s">
        <v>76</v>
      </c>
      <c r="I249" t="s">
        <v>25</v>
      </c>
      <c r="J249">
        <v>73521.13</v>
      </c>
      <c r="K249">
        <v>-0.03102</v>
      </c>
      <c r="L249">
        <v>0.063598</v>
      </c>
      <c r="M249">
        <v>-0.69691</v>
      </c>
      <c r="N249">
        <v>0.063598</v>
      </c>
      <c r="O249" s="7">
        <v>165.0624</v>
      </c>
      <c r="P249" s="7">
        <v>61.48059</v>
      </c>
      <c r="Q249" s="7">
        <v>4055.93</v>
      </c>
      <c r="R249" s="7">
        <v>8268.942</v>
      </c>
      <c r="S249" s="7">
        <v>3346.747</v>
      </c>
      <c r="T249" t="s">
        <v>24</v>
      </c>
      <c r="U249" t="b">
        <f t="shared" si="38"/>
        <v>0</v>
      </c>
      <c r="V249" t="b">
        <f t="shared" si="38"/>
        <v>0</v>
      </c>
      <c r="W249" t="b">
        <f t="shared" si="38"/>
        <v>0</v>
      </c>
      <c r="X249" t="b">
        <f t="shared" si="38"/>
        <v>0</v>
      </c>
      <c r="Y249" t="b">
        <f t="shared" si="38"/>
        <v>0</v>
      </c>
      <c r="Z249" t="b">
        <f t="shared" si="30"/>
        <v>1</v>
      </c>
      <c r="AA249" t="b">
        <f t="shared" si="31"/>
        <v>1</v>
      </c>
      <c r="AB249" t="str">
        <f t="shared" si="33"/>
        <v>Non-Competitive</v>
      </c>
      <c r="AC249" t="str">
        <f t="shared" si="34"/>
        <v>Non-Competitive</v>
      </c>
      <c r="AD249" t="str">
        <f t="shared" si="35"/>
        <v>Non-Competitive</v>
      </c>
      <c r="AE249" t="str">
        <f t="shared" si="36"/>
        <v>Non-Competitive</v>
      </c>
      <c r="AF249" t="str">
        <f t="shared" si="37"/>
        <v>Non-Competitive</v>
      </c>
    </row>
    <row r="250" spans="1:32" ht="13.5">
      <c r="A250" t="str">
        <f t="shared" si="32"/>
        <v>SCFRLNC5 6380__D FROM_TO</v>
      </c>
      <c r="B250" t="s">
        <v>113</v>
      </c>
      <c r="C250" t="s">
        <v>77</v>
      </c>
      <c r="D250">
        <v>154</v>
      </c>
      <c r="E250">
        <v>1</v>
      </c>
      <c r="F250">
        <v>1</v>
      </c>
      <c r="G250" t="s">
        <v>75</v>
      </c>
      <c r="H250" t="s">
        <v>78</v>
      </c>
      <c r="I250" t="s">
        <v>23</v>
      </c>
      <c r="J250">
        <v>73521.13</v>
      </c>
      <c r="K250">
        <v>-0.03106</v>
      </c>
      <c r="L250">
        <v>0.063563</v>
      </c>
      <c r="M250">
        <v>-0.20082</v>
      </c>
      <c r="N250">
        <v>0.303053</v>
      </c>
      <c r="O250" s="7">
        <v>162.4612</v>
      </c>
      <c r="P250" s="7">
        <v>59.04765</v>
      </c>
      <c r="Q250" s="7">
        <v>4055.93</v>
      </c>
      <c r="R250" s="7">
        <v>8270.621</v>
      </c>
      <c r="S250" s="7">
        <v>3346.203</v>
      </c>
      <c r="T250" t="s">
        <v>24</v>
      </c>
      <c r="U250" t="b">
        <f t="shared" si="38"/>
        <v>0</v>
      </c>
      <c r="V250" t="b">
        <f t="shared" si="38"/>
        <v>0</v>
      </c>
      <c r="W250" t="b">
        <f t="shared" si="38"/>
        <v>0</v>
      </c>
      <c r="X250" t="b">
        <f t="shared" si="38"/>
        <v>0</v>
      </c>
      <c r="Y250" t="b">
        <f t="shared" si="38"/>
        <v>0</v>
      </c>
      <c r="Z250" t="b">
        <f t="shared" si="30"/>
        <v>1</v>
      </c>
      <c r="AA250" t="b">
        <f t="shared" si="31"/>
        <v>1</v>
      </c>
      <c r="AB250" t="str">
        <f t="shared" si="33"/>
        <v>Non-Competitive</v>
      </c>
      <c r="AC250" t="str">
        <f t="shared" si="34"/>
        <v>Non-Competitive</v>
      </c>
      <c r="AD250" t="str">
        <f t="shared" si="35"/>
        <v>Non-Competitive</v>
      </c>
      <c r="AE250" t="str">
        <f t="shared" si="36"/>
        <v>Non-Competitive</v>
      </c>
      <c r="AF250" t="str">
        <f t="shared" si="37"/>
        <v>Non-Competitive</v>
      </c>
    </row>
    <row r="251" spans="1:32" ht="13.5">
      <c r="A251" t="str">
        <f t="shared" si="32"/>
        <v>SCFRLNC5 6380__D TO_FROM</v>
      </c>
      <c r="B251" t="s">
        <v>113</v>
      </c>
      <c r="C251" t="s">
        <v>77</v>
      </c>
      <c r="D251">
        <v>154</v>
      </c>
      <c r="E251">
        <v>1</v>
      </c>
      <c r="F251">
        <v>1</v>
      </c>
      <c r="G251" t="s">
        <v>75</v>
      </c>
      <c r="H251" t="s">
        <v>78</v>
      </c>
      <c r="I251" t="s">
        <v>25</v>
      </c>
      <c r="J251">
        <v>73521.13</v>
      </c>
      <c r="K251">
        <v>-0.06356</v>
      </c>
      <c r="L251">
        <v>0.123285</v>
      </c>
      <c r="M251">
        <v>-0.30305</v>
      </c>
      <c r="N251">
        <v>0.200825</v>
      </c>
      <c r="O251" s="7">
        <v>203.5535</v>
      </c>
      <c r="P251" s="7">
        <v>12.22434</v>
      </c>
      <c r="Q251" s="7">
        <v>0</v>
      </c>
      <c r="R251" s="7">
        <v>1776.189</v>
      </c>
      <c r="S251" s="7">
        <v>10000</v>
      </c>
      <c r="T251" t="s">
        <v>24</v>
      </c>
      <c r="U251" t="b">
        <f t="shared" si="38"/>
        <v>0</v>
      </c>
      <c r="V251" t="b">
        <f t="shared" si="38"/>
        <v>0</v>
      </c>
      <c r="W251" t="b">
        <f t="shared" si="38"/>
        <v>0</v>
      </c>
      <c r="X251" t="b">
        <f t="shared" si="38"/>
        <v>0</v>
      </c>
      <c r="Y251" t="b">
        <f t="shared" si="38"/>
        <v>0</v>
      </c>
      <c r="Z251" t="b">
        <f t="shared" si="30"/>
        <v>1</v>
      </c>
      <c r="AA251" t="b">
        <f t="shared" si="31"/>
        <v>1</v>
      </c>
      <c r="AB251" t="str">
        <f t="shared" si="33"/>
        <v>Non-Competitive</v>
      </c>
      <c r="AC251" t="str">
        <f t="shared" si="34"/>
        <v>Non-Competitive</v>
      </c>
      <c r="AD251" t="str">
        <f t="shared" si="35"/>
        <v>Non-Competitive</v>
      </c>
      <c r="AE251" t="str">
        <f t="shared" si="36"/>
        <v>Non-Competitive</v>
      </c>
      <c r="AF251" t="str">
        <f t="shared" si="37"/>
        <v>Non-Competitive</v>
      </c>
    </row>
    <row r="252" spans="1:32" ht="13.5">
      <c r="A252" t="str">
        <f t="shared" si="32"/>
        <v>SCFRLNC5 651__A FROM_TO</v>
      </c>
      <c r="B252" t="s">
        <v>113</v>
      </c>
      <c r="C252" t="s">
        <v>79</v>
      </c>
      <c r="D252">
        <v>185</v>
      </c>
      <c r="E252">
        <v>1</v>
      </c>
      <c r="F252">
        <v>1</v>
      </c>
      <c r="G252" t="s">
        <v>80</v>
      </c>
      <c r="H252" t="s">
        <v>81</v>
      </c>
      <c r="I252" t="s">
        <v>23</v>
      </c>
      <c r="J252">
        <v>73521.13</v>
      </c>
      <c r="K252">
        <v>0</v>
      </c>
      <c r="L252">
        <v>0.000137</v>
      </c>
      <c r="M252">
        <v>-0.99986</v>
      </c>
      <c r="N252">
        <v>0.000137</v>
      </c>
      <c r="O252" s="7">
        <v>10.15118</v>
      </c>
      <c r="P252" s="7">
        <v>10.084</v>
      </c>
      <c r="Q252" s="7">
        <v>0</v>
      </c>
      <c r="R252" s="7">
        <v>795.897</v>
      </c>
      <c r="S252" s="7">
        <v>0</v>
      </c>
      <c r="T252" t="s">
        <v>24</v>
      </c>
      <c r="U252" t="b">
        <f t="shared" si="38"/>
        <v>1</v>
      </c>
      <c r="V252" t="b">
        <f t="shared" si="38"/>
        <v>1</v>
      </c>
      <c r="W252" t="b">
        <f t="shared" si="38"/>
        <v>1</v>
      </c>
      <c r="X252" t="b">
        <f t="shared" si="38"/>
        <v>1</v>
      </c>
      <c r="Y252" t="b">
        <f t="shared" si="38"/>
        <v>1</v>
      </c>
      <c r="Z252" t="b">
        <f t="shared" si="30"/>
        <v>1</v>
      </c>
      <c r="AA252" t="b">
        <f t="shared" si="31"/>
        <v>0</v>
      </c>
      <c r="AB252" t="str">
        <f t="shared" si="33"/>
        <v>Non-Competitive</v>
      </c>
      <c r="AC252" t="str">
        <f t="shared" si="34"/>
        <v>Non-Competitive</v>
      </c>
      <c r="AD252" t="str">
        <f t="shared" si="35"/>
        <v>Non-Competitive</v>
      </c>
      <c r="AE252" t="str">
        <f t="shared" si="36"/>
        <v>Non-Competitive</v>
      </c>
      <c r="AF252" t="str">
        <f t="shared" si="37"/>
        <v>Non-Competitive</v>
      </c>
    </row>
    <row r="253" spans="1:32" ht="13.5">
      <c r="A253" t="str">
        <f t="shared" si="32"/>
        <v>SCFRLNC5 651__A TO_FROM</v>
      </c>
      <c r="B253" t="s">
        <v>113</v>
      </c>
      <c r="C253" t="s">
        <v>79</v>
      </c>
      <c r="D253">
        <v>185</v>
      </c>
      <c r="E253">
        <v>1</v>
      </c>
      <c r="F253">
        <v>1</v>
      </c>
      <c r="G253" t="s">
        <v>80</v>
      </c>
      <c r="H253" t="s">
        <v>81</v>
      </c>
      <c r="I253" t="s">
        <v>25</v>
      </c>
      <c r="J253">
        <v>73521.13</v>
      </c>
      <c r="K253">
        <v>-0.00014</v>
      </c>
      <c r="L253">
        <v>0</v>
      </c>
      <c r="M253">
        <v>-0.00014</v>
      </c>
      <c r="N253">
        <v>0.999863</v>
      </c>
      <c r="O253" s="7">
        <v>-10.1043</v>
      </c>
      <c r="P253" s="7">
        <v>-9.24673</v>
      </c>
      <c r="Q253" s="7">
        <v>6104.43</v>
      </c>
      <c r="R253" s="7">
        <v>0</v>
      </c>
      <c r="S253" s="7">
        <v>917.244</v>
      </c>
      <c r="T253" t="s">
        <v>24</v>
      </c>
      <c r="U253" t="b">
        <f t="shared" si="38"/>
        <v>1</v>
      </c>
      <c r="V253" t="b">
        <f t="shared" si="38"/>
        <v>1</v>
      </c>
      <c r="W253" t="b">
        <f t="shared" si="38"/>
        <v>1</v>
      </c>
      <c r="X253" t="b">
        <f t="shared" si="38"/>
        <v>1</v>
      </c>
      <c r="Y253" t="b">
        <f t="shared" si="38"/>
        <v>1</v>
      </c>
      <c r="Z253" t="b">
        <f t="shared" si="30"/>
        <v>1</v>
      </c>
      <c r="AA253" t="b">
        <f t="shared" si="31"/>
        <v>0</v>
      </c>
      <c r="AB253" t="str">
        <f t="shared" si="33"/>
        <v>Non-Competitive</v>
      </c>
      <c r="AC253" t="str">
        <f t="shared" si="34"/>
        <v>Non-Competitive</v>
      </c>
      <c r="AD253" t="str">
        <f t="shared" si="35"/>
        <v>Non-Competitive</v>
      </c>
      <c r="AE253" t="str">
        <f t="shared" si="36"/>
        <v>Non-Competitive</v>
      </c>
      <c r="AF253" t="str">
        <f t="shared" si="37"/>
        <v>Non-Competitive</v>
      </c>
    </row>
    <row r="254" spans="1:32" ht="13.5">
      <c r="A254" t="str">
        <f t="shared" si="32"/>
        <v>SCFRLNC5 651__B FROM_TO</v>
      </c>
      <c r="B254" t="s">
        <v>113</v>
      </c>
      <c r="C254" t="s">
        <v>82</v>
      </c>
      <c r="D254">
        <v>185</v>
      </c>
      <c r="E254">
        <v>1</v>
      </c>
      <c r="F254">
        <v>1</v>
      </c>
      <c r="G254" t="s">
        <v>83</v>
      </c>
      <c r="H254" t="s">
        <v>80</v>
      </c>
      <c r="I254" t="s">
        <v>23</v>
      </c>
      <c r="J254">
        <v>73521.13</v>
      </c>
      <c r="K254">
        <v>-0.07242</v>
      </c>
      <c r="L254">
        <v>0.018641</v>
      </c>
      <c r="M254">
        <v>-0.72837</v>
      </c>
      <c r="N254">
        <v>0.183358</v>
      </c>
      <c r="O254" s="7">
        <v>256.4974</v>
      </c>
      <c r="P254" s="7">
        <v>49.79478</v>
      </c>
      <c r="Q254" s="7">
        <v>0</v>
      </c>
      <c r="R254" s="7">
        <v>932.337</v>
      </c>
      <c r="S254" s="7">
        <v>8939.199</v>
      </c>
      <c r="T254" t="s">
        <v>24</v>
      </c>
      <c r="U254" t="b">
        <f t="shared" si="38"/>
        <v>0</v>
      </c>
      <c r="V254" t="b">
        <f t="shared" si="38"/>
        <v>0</v>
      </c>
      <c r="W254" t="b">
        <f t="shared" si="38"/>
        <v>0</v>
      </c>
      <c r="X254" t="b">
        <f t="shared" si="38"/>
        <v>0</v>
      </c>
      <c r="Y254" t="b">
        <f t="shared" si="38"/>
        <v>0</v>
      </c>
      <c r="Z254" t="b">
        <f t="shared" si="30"/>
        <v>1</v>
      </c>
      <c r="AA254" t="b">
        <f t="shared" si="31"/>
        <v>1</v>
      </c>
      <c r="AB254" t="str">
        <f t="shared" si="33"/>
        <v>Non-Competitive</v>
      </c>
      <c r="AC254" t="str">
        <f t="shared" si="34"/>
        <v>Non-Competitive</v>
      </c>
      <c r="AD254" t="str">
        <f t="shared" si="35"/>
        <v>Non-Competitive</v>
      </c>
      <c r="AE254" t="str">
        <f t="shared" si="36"/>
        <v>Non-Competitive</v>
      </c>
      <c r="AF254" t="str">
        <f t="shared" si="37"/>
        <v>Non-Competitive</v>
      </c>
    </row>
    <row r="255" spans="1:32" ht="13.5">
      <c r="A255" t="str">
        <f t="shared" si="32"/>
        <v>SCFRLNC5 651__B TO_FROM</v>
      </c>
      <c r="B255" t="s">
        <v>113</v>
      </c>
      <c r="C255" t="s">
        <v>82</v>
      </c>
      <c r="D255">
        <v>185</v>
      </c>
      <c r="E255">
        <v>1</v>
      </c>
      <c r="F255">
        <v>1</v>
      </c>
      <c r="G255" t="s">
        <v>83</v>
      </c>
      <c r="H255" t="s">
        <v>80</v>
      </c>
      <c r="I255" t="s">
        <v>25</v>
      </c>
      <c r="J255">
        <v>73521.13</v>
      </c>
      <c r="K255">
        <v>-0.01425</v>
      </c>
      <c r="L255">
        <v>0.130896</v>
      </c>
      <c r="M255">
        <v>-0.18336</v>
      </c>
      <c r="N255">
        <v>0.728373</v>
      </c>
      <c r="O255" s="7">
        <v>46.35805</v>
      </c>
      <c r="P255" s="7">
        <v>-107.715</v>
      </c>
      <c r="Q255" s="7">
        <v>0</v>
      </c>
      <c r="R255" s="7">
        <v>5914.967</v>
      </c>
      <c r="S255" s="7">
        <v>2477.632</v>
      </c>
      <c r="T255" t="s">
        <v>24</v>
      </c>
      <c r="U255" t="b">
        <f t="shared" si="38"/>
        <v>0</v>
      </c>
      <c r="V255" t="b">
        <f t="shared" si="38"/>
        <v>0</v>
      </c>
      <c r="W255" t="b">
        <f t="shared" si="38"/>
        <v>0</v>
      </c>
      <c r="X255" t="b">
        <f t="shared" si="38"/>
        <v>1</v>
      </c>
      <c r="Y255" t="b">
        <f t="shared" si="38"/>
        <v>1</v>
      </c>
      <c r="Z255" t="b">
        <f t="shared" si="30"/>
        <v>1</v>
      </c>
      <c r="AA255" t="b">
        <f t="shared" si="31"/>
        <v>0</v>
      </c>
      <c r="AB255" t="str">
        <f t="shared" si="33"/>
        <v>Non-Competitive</v>
      </c>
      <c r="AC255" t="str">
        <f t="shared" si="34"/>
        <v>Non-Competitive</v>
      </c>
      <c r="AD255" t="str">
        <f t="shared" si="35"/>
        <v>Non-Competitive</v>
      </c>
      <c r="AE255" t="str">
        <f t="shared" si="36"/>
        <v>Non-Competitive</v>
      </c>
      <c r="AF255" t="str">
        <f t="shared" si="37"/>
        <v>Non-Competitive</v>
      </c>
    </row>
    <row r="256" spans="1:32" ht="13.5">
      <c r="A256" t="str">
        <f t="shared" si="32"/>
        <v>SCFRLNC5 651__D FROM_TO</v>
      </c>
      <c r="B256" t="s">
        <v>113</v>
      </c>
      <c r="C256" t="s">
        <v>84</v>
      </c>
      <c r="D256">
        <v>185</v>
      </c>
      <c r="E256">
        <v>1</v>
      </c>
      <c r="F256">
        <v>1</v>
      </c>
      <c r="G256" t="s">
        <v>85</v>
      </c>
      <c r="H256" t="s">
        <v>86</v>
      </c>
      <c r="I256" t="s">
        <v>23</v>
      </c>
      <c r="J256">
        <v>73521.13</v>
      </c>
      <c r="K256">
        <v>-0.01486</v>
      </c>
      <c r="L256">
        <v>0.131725</v>
      </c>
      <c r="M256">
        <v>-0.3157</v>
      </c>
      <c r="N256">
        <v>0.408341</v>
      </c>
      <c r="O256" s="7">
        <v>95.08604</v>
      </c>
      <c r="P256" s="7">
        <v>-62.4596</v>
      </c>
      <c r="Q256" s="7">
        <v>0</v>
      </c>
      <c r="R256" s="7">
        <v>5785.495</v>
      </c>
      <c r="S256" s="7">
        <v>2334.848</v>
      </c>
      <c r="T256" t="s">
        <v>24</v>
      </c>
      <c r="U256" t="b">
        <f t="shared" si="38"/>
        <v>0</v>
      </c>
      <c r="V256" t="b">
        <f t="shared" si="38"/>
        <v>0</v>
      </c>
      <c r="W256" t="b">
        <f t="shared" si="38"/>
        <v>0</v>
      </c>
      <c r="X256" t="b">
        <f t="shared" si="38"/>
        <v>1</v>
      </c>
      <c r="Y256" t="b">
        <f t="shared" si="38"/>
        <v>1</v>
      </c>
      <c r="Z256" t="b">
        <f t="shared" si="30"/>
        <v>1</v>
      </c>
      <c r="AA256" t="b">
        <f t="shared" si="31"/>
        <v>0</v>
      </c>
      <c r="AB256" t="str">
        <f t="shared" si="33"/>
        <v>Non-Competitive</v>
      </c>
      <c r="AC256" t="str">
        <f t="shared" si="34"/>
        <v>Non-Competitive</v>
      </c>
      <c r="AD256" t="str">
        <f t="shared" si="35"/>
        <v>Non-Competitive</v>
      </c>
      <c r="AE256" t="str">
        <f t="shared" si="36"/>
        <v>Non-Competitive</v>
      </c>
      <c r="AF256" t="str">
        <f t="shared" si="37"/>
        <v>Non-Competitive</v>
      </c>
    </row>
    <row r="257" spans="1:32" ht="13.5">
      <c r="A257" t="str">
        <f t="shared" si="32"/>
        <v>SCFRLNC5 651__D TO_FROM</v>
      </c>
      <c r="B257" t="s">
        <v>113</v>
      </c>
      <c r="C257" t="s">
        <v>84</v>
      </c>
      <c r="D257">
        <v>185</v>
      </c>
      <c r="E257">
        <v>1</v>
      </c>
      <c r="F257">
        <v>1</v>
      </c>
      <c r="G257" t="s">
        <v>85</v>
      </c>
      <c r="H257" t="s">
        <v>86</v>
      </c>
      <c r="I257" t="s">
        <v>25</v>
      </c>
      <c r="J257">
        <v>73521.13</v>
      </c>
      <c r="K257">
        <v>-0.07158</v>
      </c>
      <c r="L257">
        <v>0.014862</v>
      </c>
      <c r="M257">
        <v>-0.40834</v>
      </c>
      <c r="N257">
        <v>0.315698</v>
      </c>
      <c r="O257" s="7">
        <v>186.0032</v>
      </c>
      <c r="P257" s="7">
        <v>8.622356</v>
      </c>
      <c r="Q257" s="7">
        <v>0</v>
      </c>
      <c r="R257" s="7">
        <v>932.848</v>
      </c>
      <c r="S257" s="7">
        <v>8812.239</v>
      </c>
      <c r="T257" t="s">
        <v>24</v>
      </c>
      <c r="U257" t="b">
        <f t="shared" si="38"/>
        <v>0</v>
      </c>
      <c r="V257" t="b">
        <f t="shared" si="38"/>
        <v>0</v>
      </c>
      <c r="W257" t="b">
        <f t="shared" si="38"/>
        <v>0</v>
      </c>
      <c r="X257" t="b">
        <f t="shared" si="38"/>
        <v>0</v>
      </c>
      <c r="Y257" t="b">
        <f t="shared" si="38"/>
        <v>0</v>
      </c>
      <c r="Z257" t="b">
        <f t="shared" si="30"/>
        <v>1</v>
      </c>
      <c r="AA257" t="b">
        <f t="shared" si="31"/>
        <v>1</v>
      </c>
      <c r="AB257" t="str">
        <f t="shared" si="33"/>
        <v>Non-Competitive</v>
      </c>
      <c r="AC257" t="str">
        <f t="shared" si="34"/>
        <v>Non-Competitive</v>
      </c>
      <c r="AD257" t="str">
        <f t="shared" si="35"/>
        <v>Non-Competitive</v>
      </c>
      <c r="AE257" t="str">
        <f t="shared" si="36"/>
        <v>Non-Competitive</v>
      </c>
      <c r="AF257" t="str">
        <f t="shared" si="37"/>
        <v>Non-Competitive</v>
      </c>
    </row>
    <row r="258" spans="1:32" ht="13.5">
      <c r="A258" t="str">
        <f t="shared" si="32"/>
        <v>SCFRLNC5 651__E FROM_TO</v>
      </c>
      <c r="B258" t="s">
        <v>113</v>
      </c>
      <c r="C258" t="s">
        <v>87</v>
      </c>
      <c r="D258">
        <v>249</v>
      </c>
      <c r="E258">
        <v>1</v>
      </c>
      <c r="F258">
        <v>1</v>
      </c>
      <c r="G258" t="s">
        <v>85</v>
      </c>
      <c r="H258" t="s">
        <v>88</v>
      </c>
      <c r="I258" t="s">
        <v>23</v>
      </c>
      <c r="J258">
        <v>73521.13</v>
      </c>
      <c r="K258">
        <v>-0.0718</v>
      </c>
      <c r="L258">
        <v>0.014638</v>
      </c>
      <c r="M258">
        <v>-0.18123</v>
      </c>
      <c r="N258">
        <v>0.591435</v>
      </c>
      <c r="O258" s="7">
        <v>169.3495</v>
      </c>
      <c r="P258" s="7">
        <v>-7.88964</v>
      </c>
      <c r="Q258" s="7">
        <v>0</v>
      </c>
      <c r="R258" s="7">
        <v>936.098</v>
      </c>
      <c r="S258" s="7">
        <v>8802.789</v>
      </c>
      <c r="T258" t="s">
        <v>24</v>
      </c>
      <c r="U258" t="b">
        <f t="shared" si="38"/>
        <v>0</v>
      </c>
      <c r="V258" t="b">
        <f t="shared" si="38"/>
        <v>0</v>
      </c>
      <c r="W258" t="b">
        <f t="shared" si="38"/>
        <v>0</v>
      </c>
      <c r="X258" t="b">
        <f t="shared" si="38"/>
        <v>0</v>
      </c>
      <c r="Y258" t="b">
        <f t="shared" si="38"/>
        <v>0</v>
      </c>
      <c r="Z258" t="b">
        <f t="shared" si="30"/>
        <v>1</v>
      </c>
      <c r="AA258" t="b">
        <f t="shared" si="31"/>
        <v>1</v>
      </c>
      <c r="AB258" t="str">
        <f t="shared" si="33"/>
        <v>Non-Competitive</v>
      </c>
      <c r="AC258" t="str">
        <f t="shared" si="34"/>
        <v>Non-Competitive</v>
      </c>
      <c r="AD258" t="str">
        <f t="shared" si="35"/>
        <v>Non-Competitive</v>
      </c>
      <c r="AE258" t="str">
        <f t="shared" si="36"/>
        <v>Non-Competitive</v>
      </c>
      <c r="AF258" t="str">
        <f t="shared" si="37"/>
        <v>Non-Competitive</v>
      </c>
    </row>
    <row r="259" spans="1:32" ht="13.5">
      <c r="A259" t="str">
        <f t="shared" si="32"/>
        <v>SCFRLNC5 651__E TO_FROM</v>
      </c>
      <c r="B259" t="s">
        <v>113</v>
      </c>
      <c r="C259" t="s">
        <v>87</v>
      </c>
      <c r="D259">
        <v>249</v>
      </c>
      <c r="E259">
        <v>1</v>
      </c>
      <c r="F259">
        <v>1</v>
      </c>
      <c r="G259" t="s">
        <v>85</v>
      </c>
      <c r="H259" t="s">
        <v>88</v>
      </c>
      <c r="I259" t="s">
        <v>25</v>
      </c>
      <c r="J259">
        <v>73521.13</v>
      </c>
      <c r="K259">
        <v>-0.01464</v>
      </c>
      <c r="L259">
        <v>0.131949</v>
      </c>
      <c r="M259">
        <v>-0.59143</v>
      </c>
      <c r="N259">
        <v>0.181234</v>
      </c>
      <c r="O259" s="7">
        <v>111.6981</v>
      </c>
      <c r="P259" s="7">
        <v>-45.9476</v>
      </c>
      <c r="Q259" s="7">
        <v>0</v>
      </c>
      <c r="R259" s="7">
        <v>5785.34</v>
      </c>
      <c r="S259" s="7">
        <v>2336.285</v>
      </c>
      <c r="T259" t="s">
        <v>24</v>
      </c>
      <c r="U259" t="b">
        <f t="shared" si="38"/>
        <v>0</v>
      </c>
      <c r="V259" t="b">
        <f t="shared" si="38"/>
        <v>0</v>
      </c>
      <c r="W259" t="b">
        <f t="shared" si="38"/>
        <v>0</v>
      </c>
      <c r="X259" t="b">
        <f t="shared" si="38"/>
        <v>1</v>
      </c>
      <c r="Y259" t="b">
        <f t="shared" si="38"/>
        <v>1</v>
      </c>
      <c r="Z259" t="b">
        <f t="shared" si="30"/>
        <v>1</v>
      </c>
      <c r="AA259" t="b">
        <f t="shared" si="31"/>
        <v>0</v>
      </c>
      <c r="AB259" t="str">
        <f t="shared" si="33"/>
        <v>Non-Competitive</v>
      </c>
      <c r="AC259" t="str">
        <f t="shared" si="34"/>
        <v>Non-Competitive</v>
      </c>
      <c r="AD259" t="str">
        <f t="shared" si="35"/>
        <v>Non-Competitive</v>
      </c>
      <c r="AE259" t="str">
        <f t="shared" si="36"/>
        <v>Non-Competitive</v>
      </c>
      <c r="AF259" t="str">
        <f t="shared" si="37"/>
        <v>Non-Competitive</v>
      </c>
    </row>
    <row r="260" spans="1:32" ht="13.5">
      <c r="A260" t="str">
        <f t="shared" si="32"/>
        <v>SCMNCPS5 6011__A FROM_TO</v>
      </c>
      <c r="B260" t="s">
        <v>114</v>
      </c>
      <c r="C260" t="s">
        <v>61</v>
      </c>
      <c r="D260">
        <v>1065</v>
      </c>
      <c r="E260">
        <v>1</v>
      </c>
      <c r="F260">
        <v>1</v>
      </c>
      <c r="G260" t="s">
        <v>62</v>
      </c>
      <c r="H260" t="s">
        <v>63</v>
      </c>
      <c r="I260" t="s">
        <v>23</v>
      </c>
      <c r="J260">
        <v>73521.13</v>
      </c>
      <c r="K260">
        <v>-0.13509</v>
      </c>
      <c r="L260">
        <v>0.016474</v>
      </c>
      <c r="M260">
        <v>-0.70305</v>
      </c>
      <c r="N260">
        <v>0.204848</v>
      </c>
      <c r="O260" s="7">
        <v>240.9649</v>
      </c>
      <c r="P260" s="7">
        <v>41.01294</v>
      </c>
      <c r="Q260" s="7">
        <v>0</v>
      </c>
      <c r="R260" s="7">
        <v>2636.748</v>
      </c>
      <c r="S260" s="7">
        <v>3616.939</v>
      </c>
      <c r="T260" t="s">
        <v>24</v>
      </c>
      <c r="U260" t="b">
        <f t="shared" si="38"/>
        <v>0</v>
      </c>
      <c r="V260" t="b">
        <f t="shared" si="38"/>
        <v>0</v>
      </c>
      <c r="W260" t="b">
        <f t="shared" si="38"/>
        <v>0</v>
      </c>
      <c r="X260" t="b">
        <f t="shared" si="38"/>
        <v>0</v>
      </c>
      <c r="Y260" t="b">
        <f t="shared" si="38"/>
        <v>0</v>
      </c>
      <c r="Z260" t="b">
        <f aca="true" t="shared" si="39" ref="Z260:Z323">(P260&lt;D260)</f>
        <v>1</v>
      </c>
      <c r="AA260" t="b">
        <f aca="true" t="shared" si="40" ref="AA260:AA323">(K260&lt;=-0.02)</f>
        <v>1</v>
      </c>
      <c r="AB260" t="str">
        <f t="shared" si="33"/>
        <v>Non-Competitive</v>
      </c>
      <c r="AC260" t="str">
        <f t="shared" si="34"/>
        <v>Non-Competitive</v>
      </c>
      <c r="AD260" t="str">
        <f t="shared" si="35"/>
        <v>Non-Competitive</v>
      </c>
      <c r="AE260" t="str">
        <f t="shared" si="36"/>
        <v>Non-Competitive</v>
      </c>
      <c r="AF260" t="str">
        <f t="shared" si="37"/>
        <v>Non-Competitive</v>
      </c>
    </row>
    <row r="261" spans="1:32" ht="13.5">
      <c r="A261" t="str">
        <f aca="true" t="shared" si="41" ref="A261:A324">B261&amp;" "&amp;C261&amp;" "&amp;I261</f>
        <v>SCMNCPS5 6011__A TO_FROM</v>
      </c>
      <c r="B261" t="s">
        <v>114</v>
      </c>
      <c r="C261" t="s">
        <v>61</v>
      </c>
      <c r="D261">
        <v>1065</v>
      </c>
      <c r="E261">
        <v>1</v>
      </c>
      <c r="F261">
        <v>1</v>
      </c>
      <c r="G261" t="s">
        <v>62</v>
      </c>
      <c r="H261" t="s">
        <v>63</v>
      </c>
      <c r="I261" t="s">
        <v>25</v>
      </c>
      <c r="J261">
        <v>73521.13</v>
      </c>
      <c r="K261">
        <v>-0.01647</v>
      </c>
      <c r="L261">
        <v>0.135094</v>
      </c>
      <c r="M261">
        <v>-0.20485</v>
      </c>
      <c r="N261">
        <v>0.703055</v>
      </c>
      <c r="O261" s="7">
        <v>169.9993</v>
      </c>
      <c r="P261" s="7">
        <v>-156.03</v>
      </c>
      <c r="Q261" s="7">
        <v>0</v>
      </c>
      <c r="R261" s="7">
        <v>4505.972</v>
      </c>
      <c r="S261" s="7">
        <v>2636.748</v>
      </c>
      <c r="T261" t="s">
        <v>24</v>
      </c>
      <c r="U261" t="b">
        <f t="shared" si="38"/>
        <v>0</v>
      </c>
      <c r="V261" t="b">
        <f t="shared" si="38"/>
        <v>0</v>
      </c>
      <c r="W261" t="b">
        <f t="shared" si="38"/>
        <v>0</v>
      </c>
      <c r="X261" t="b">
        <f t="shared" si="38"/>
        <v>0</v>
      </c>
      <c r="Y261" t="b">
        <f t="shared" si="38"/>
        <v>1</v>
      </c>
      <c r="Z261" t="b">
        <f t="shared" si="39"/>
        <v>1</v>
      </c>
      <c r="AA261" t="b">
        <f t="shared" si="40"/>
        <v>0</v>
      </c>
      <c r="AB261" t="str">
        <f aca="true" t="shared" si="42" ref="AB261:AB324">IF(AND(U261,$Z261,$AA261),"Competitive","Non-Competitive")</f>
        <v>Non-Competitive</v>
      </c>
      <c r="AC261" t="str">
        <f aca="true" t="shared" si="43" ref="AC261:AC324">IF(AND(V261,$Z261,$AA261),"Competitive","Non-Competitive")</f>
        <v>Non-Competitive</v>
      </c>
      <c r="AD261" t="str">
        <f aca="true" t="shared" si="44" ref="AD261:AD324">IF(AND(W261,$Z261,$AA261),"Competitive","Non-Competitive")</f>
        <v>Non-Competitive</v>
      </c>
      <c r="AE261" t="str">
        <f aca="true" t="shared" si="45" ref="AE261:AE324">IF(AND(X261,$Z261,$AA261),"Competitive","Non-Competitive")</f>
        <v>Non-Competitive</v>
      </c>
      <c r="AF261" t="str">
        <f aca="true" t="shared" si="46" ref="AF261:AF324">IF(AND(Y261,$Z261,$AA261),"Competitive","Non-Competitive")</f>
        <v>Non-Competitive</v>
      </c>
    </row>
    <row r="262" spans="1:32" ht="13.5">
      <c r="A262" t="str">
        <f t="shared" si="41"/>
        <v>SCMNCPS5 6012__A FROM_TO</v>
      </c>
      <c r="B262" t="s">
        <v>114</v>
      </c>
      <c r="C262" t="s">
        <v>64</v>
      </c>
      <c r="D262">
        <v>1065</v>
      </c>
      <c r="E262">
        <v>1</v>
      </c>
      <c r="F262">
        <v>1</v>
      </c>
      <c r="G262" t="s">
        <v>62</v>
      </c>
      <c r="H262" t="s">
        <v>65</v>
      </c>
      <c r="I262" t="s">
        <v>23</v>
      </c>
      <c r="J262">
        <v>73521.13</v>
      </c>
      <c r="K262">
        <v>-0.0881</v>
      </c>
      <c r="L262">
        <v>0.338618</v>
      </c>
      <c r="M262">
        <v>-0.11844</v>
      </c>
      <c r="N262">
        <v>0.42477</v>
      </c>
      <c r="O262" s="7">
        <v>1078.812</v>
      </c>
      <c r="P262" s="7">
        <v>-557.884</v>
      </c>
      <c r="Q262" s="7">
        <v>0</v>
      </c>
      <c r="R262" s="7">
        <v>1719.96</v>
      </c>
      <c r="S262" s="7">
        <v>2305.522</v>
      </c>
      <c r="T262" t="s">
        <v>24</v>
      </c>
      <c r="U262" t="b">
        <f t="shared" si="38"/>
        <v>0</v>
      </c>
      <c r="V262" t="b">
        <f t="shared" si="38"/>
        <v>0</v>
      </c>
      <c r="W262" t="b">
        <f t="shared" si="38"/>
        <v>0</v>
      </c>
      <c r="X262" t="b">
        <f t="shared" si="38"/>
        <v>1</v>
      </c>
      <c r="Y262" t="b">
        <f t="shared" si="38"/>
        <v>1</v>
      </c>
      <c r="Z262" t="b">
        <f t="shared" si="39"/>
        <v>1</v>
      </c>
      <c r="AA262" t="b">
        <f t="shared" si="40"/>
        <v>1</v>
      </c>
      <c r="AB262" t="str">
        <f t="shared" si="42"/>
        <v>Non-Competitive</v>
      </c>
      <c r="AC262" t="str">
        <f t="shared" si="43"/>
        <v>Non-Competitive</v>
      </c>
      <c r="AD262" t="str">
        <f t="shared" si="44"/>
        <v>Non-Competitive</v>
      </c>
      <c r="AE262" t="str">
        <f t="shared" si="45"/>
        <v>Competitive</v>
      </c>
      <c r="AF262" t="str">
        <f t="shared" si="46"/>
        <v>Competitive</v>
      </c>
    </row>
    <row r="263" spans="1:32" ht="13.5">
      <c r="A263" t="str">
        <f t="shared" si="41"/>
        <v>SCMNCPS5 6012__A TO_FROM</v>
      </c>
      <c r="B263" t="s">
        <v>114</v>
      </c>
      <c r="C263" t="s">
        <v>64</v>
      </c>
      <c r="D263">
        <v>1065</v>
      </c>
      <c r="E263">
        <v>1</v>
      </c>
      <c r="F263">
        <v>1</v>
      </c>
      <c r="G263" t="s">
        <v>62</v>
      </c>
      <c r="H263" t="s">
        <v>65</v>
      </c>
      <c r="I263" t="s">
        <v>25</v>
      </c>
      <c r="J263">
        <v>73521.13</v>
      </c>
      <c r="K263">
        <v>-0.33862</v>
      </c>
      <c r="L263">
        <v>0.088097</v>
      </c>
      <c r="M263">
        <v>-0.42477</v>
      </c>
      <c r="N263">
        <v>0.118438</v>
      </c>
      <c r="O263" s="7">
        <v>710.5993</v>
      </c>
      <c r="P263" s="7">
        <v>-74.2443</v>
      </c>
      <c r="Q263" s="7">
        <v>0</v>
      </c>
      <c r="R263" s="7">
        <v>2228.92</v>
      </c>
      <c r="S263" s="7">
        <v>2249.454</v>
      </c>
      <c r="T263" t="s">
        <v>24</v>
      </c>
      <c r="U263" t="b">
        <f t="shared" si="38"/>
        <v>0</v>
      </c>
      <c r="V263" t="b">
        <f t="shared" si="38"/>
        <v>0</v>
      </c>
      <c r="W263" t="b">
        <f t="shared" si="38"/>
        <v>0</v>
      </c>
      <c r="X263" t="b">
        <f t="shared" si="38"/>
        <v>1</v>
      </c>
      <c r="Y263" t="b">
        <f t="shared" si="38"/>
        <v>1</v>
      </c>
      <c r="Z263" t="b">
        <f t="shared" si="39"/>
        <v>1</v>
      </c>
      <c r="AA263" t="b">
        <f t="shared" si="40"/>
        <v>1</v>
      </c>
      <c r="AB263" t="str">
        <f t="shared" si="42"/>
        <v>Non-Competitive</v>
      </c>
      <c r="AC263" t="str">
        <f t="shared" si="43"/>
        <v>Non-Competitive</v>
      </c>
      <c r="AD263" t="str">
        <f t="shared" si="44"/>
        <v>Non-Competitive</v>
      </c>
      <c r="AE263" t="str">
        <f t="shared" si="45"/>
        <v>Competitive</v>
      </c>
      <c r="AF263" t="str">
        <f t="shared" si="46"/>
        <v>Competitive</v>
      </c>
    </row>
    <row r="264" spans="1:32" ht="13.5">
      <c r="A264" t="str">
        <f t="shared" si="41"/>
        <v>SCMNCPS5 6024__A FROM_TO</v>
      </c>
      <c r="B264" t="s">
        <v>114</v>
      </c>
      <c r="C264" t="s">
        <v>66</v>
      </c>
      <c r="D264">
        <v>1065</v>
      </c>
      <c r="E264">
        <v>1</v>
      </c>
      <c r="F264">
        <v>1</v>
      </c>
      <c r="G264" t="s">
        <v>67</v>
      </c>
      <c r="H264" t="s">
        <v>68</v>
      </c>
      <c r="I264" t="s">
        <v>23</v>
      </c>
      <c r="J264">
        <v>73521.13</v>
      </c>
      <c r="K264">
        <v>-0.13996</v>
      </c>
      <c r="L264">
        <v>0.082682</v>
      </c>
      <c r="M264">
        <v>-0.24981</v>
      </c>
      <c r="N264">
        <v>0.082682</v>
      </c>
      <c r="O264" s="7">
        <v>681.374</v>
      </c>
      <c r="P264" s="7">
        <v>91.96711</v>
      </c>
      <c r="Q264" s="7">
        <v>0</v>
      </c>
      <c r="R264" s="7">
        <v>2348.21</v>
      </c>
      <c r="S264" s="7">
        <v>3068.999</v>
      </c>
      <c r="T264" t="s">
        <v>24</v>
      </c>
      <c r="U264" t="b">
        <f t="shared" si="38"/>
        <v>0</v>
      </c>
      <c r="V264" t="b">
        <f t="shared" si="38"/>
        <v>0</v>
      </c>
      <c r="W264" t="b">
        <f t="shared" si="38"/>
        <v>0</v>
      </c>
      <c r="X264" t="b">
        <f t="shared" si="38"/>
        <v>0</v>
      </c>
      <c r="Y264" t="b">
        <f t="shared" si="38"/>
        <v>0</v>
      </c>
      <c r="Z264" t="b">
        <f t="shared" si="39"/>
        <v>1</v>
      </c>
      <c r="AA264" t="b">
        <f t="shared" si="40"/>
        <v>1</v>
      </c>
      <c r="AB264" t="str">
        <f t="shared" si="42"/>
        <v>Non-Competitive</v>
      </c>
      <c r="AC264" t="str">
        <f t="shared" si="43"/>
        <v>Non-Competitive</v>
      </c>
      <c r="AD264" t="str">
        <f t="shared" si="44"/>
        <v>Non-Competitive</v>
      </c>
      <c r="AE264" t="str">
        <f t="shared" si="45"/>
        <v>Non-Competitive</v>
      </c>
      <c r="AF264" t="str">
        <f t="shared" si="46"/>
        <v>Non-Competitive</v>
      </c>
    </row>
    <row r="265" spans="1:32" ht="13.5">
      <c r="A265" t="str">
        <f t="shared" si="41"/>
        <v>SCMNCPS5 6024__A TO_FROM</v>
      </c>
      <c r="B265" t="s">
        <v>114</v>
      </c>
      <c r="C265" t="s">
        <v>66</v>
      </c>
      <c r="D265">
        <v>1065</v>
      </c>
      <c r="E265">
        <v>1</v>
      </c>
      <c r="F265">
        <v>1</v>
      </c>
      <c r="G265" t="s">
        <v>67</v>
      </c>
      <c r="H265" t="s">
        <v>68</v>
      </c>
      <c r="I265" t="s">
        <v>25</v>
      </c>
      <c r="J265">
        <v>73521.13</v>
      </c>
      <c r="K265">
        <v>-0.08268</v>
      </c>
      <c r="L265">
        <v>0.249805</v>
      </c>
      <c r="M265">
        <v>-0.08268</v>
      </c>
      <c r="N265">
        <v>0.249805</v>
      </c>
      <c r="O265" s="7">
        <v>1442.673</v>
      </c>
      <c r="P265" s="7">
        <v>323.191</v>
      </c>
      <c r="Q265" s="7">
        <v>0</v>
      </c>
      <c r="R265" s="7">
        <v>847.492</v>
      </c>
      <c r="S265" s="7">
        <v>2488.034</v>
      </c>
      <c r="T265" t="s">
        <v>24</v>
      </c>
      <c r="U265" t="b">
        <f t="shared" si="38"/>
        <v>0</v>
      </c>
      <c r="V265" t="b">
        <f t="shared" si="38"/>
        <v>0</v>
      </c>
      <c r="W265" t="b">
        <f t="shared" si="38"/>
        <v>0</v>
      </c>
      <c r="X265" t="b">
        <f t="shared" si="38"/>
        <v>1</v>
      </c>
      <c r="Y265" t="b">
        <f t="shared" si="38"/>
        <v>1</v>
      </c>
      <c r="Z265" t="b">
        <f t="shared" si="39"/>
        <v>1</v>
      </c>
      <c r="AA265" t="b">
        <f t="shared" si="40"/>
        <v>1</v>
      </c>
      <c r="AB265" t="str">
        <f t="shared" si="42"/>
        <v>Non-Competitive</v>
      </c>
      <c r="AC265" t="str">
        <f t="shared" si="43"/>
        <v>Non-Competitive</v>
      </c>
      <c r="AD265" t="str">
        <f t="shared" si="44"/>
        <v>Non-Competitive</v>
      </c>
      <c r="AE265" t="str">
        <f t="shared" si="45"/>
        <v>Competitive</v>
      </c>
      <c r="AF265" t="str">
        <f t="shared" si="46"/>
        <v>Competitive</v>
      </c>
    </row>
    <row r="266" spans="1:32" ht="13.5">
      <c r="A266" t="str">
        <f t="shared" si="41"/>
        <v>SCMNCPS5 6028__A FROM_TO</v>
      </c>
      <c r="B266" t="s">
        <v>114</v>
      </c>
      <c r="C266" t="s">
        <v>69</v>
      </c>
      <c r="D266">
        <v>1065</v>
      </c>
      <c r="E266">
        <v>1</v>
      </c>
      <c r="F266">
        <v>1</v>
      </c>
      <c r="G266" t="s">
        <v>67</v>
      </c>
      <c r="H266" t="s">
        <v>70</v>
      </c>
      <c r="I266" t="s">
        <v>23</v>
      </c>
      <c r="J266">
        <v>73521.13</v>
      </c>
      <c r="K266">
        <v>-0.14068</v>
      </c>
      <c r="L266">
        <v>0.083109</v>
      </c>
      <c r="M266">
        <v>-0.41088</v>
      </c>
      <c r="N266">
        <v>0.083109</v>
      </c>
      <c r="O266" s="7">
        <v>684.9009</v>
      </c>
      <c r="P266" s="7">
        <v>92.4411</v>
      </c>
      <c r="Q266" s="7">
        <v>0</v>
      </c>
      <c r="R266" s="7">
        <v>2348.232</v>
      </c>
      <c r="S266" s="7">
        <v>3065.459</v>
      </c>
      <c r="T266" t="s">
        <v>24</v>
      </c>
      <c r="U266" t="b">
        <f t="shared" si="38"/>
        <v>0</v>
      </c>
      <c r="V266" t="b">
        <f t="shared" si="38"/>
        <v>0</v>
      </c>
      <c r="W266" t="b">
        <f t="shared" si="38"/>
        <v>0</v>
      </c>
      <c r="X266" t="b">
        <f t="shared" si="38"/>
        <v>0</v>
      </c>
      <c r="Y266" t="b">
        <f t="shared" si="38"/>
        <v>0</v>
      </c>
      <c r="Z266" t="b">
        <f t="shared" si="39"/>
        <v>1</v>
      </c>
      <c r="AA266" t="b">
        <f t="shared" si="40"/>
        <v>1</v>
      </c>
      <c r="AB266" t="str">
        <f t="shared" si="42"/>
        <v>Non-Competitive</v>
      </c>
      <c r="AC266" t="str">
        <f t="shared" si="43"/>
        <v>Non-Competitive</v>
      </c>
      <c r="AD266" t="str">
        <f t="shared" si="44"/>
        <v>Non-Competitive</v>
      </c>
      <c r="AE266" t="str">
        <f t="shared" si="45"/>
        <v>Non-Competitive</v>
      </c>
      <c r="AF266" t="str">
        <f t="shared" si="46"/>
        <v>Non-Competitive</v>
      </c>
    </row>
    <row r="267" spans="1:32" ht="13.5">
      <c r="A267" t="str">
        <f t="shared" si="41"/>
        <v>SCMNCPS5 6028__A TO_FROM</v>
      </c>
      <c r="B267" t="s">
        <v>114</v>
      </c>
      <c r="C267" t="s">
        <v>69</v>
      </c>
      <c r="D267">
        <v>1065</v>
      </c>
      <c r="E267">
        <v>1</v>
      </c>
      <c r="F267">
        <v>1</v>
      </c>
      <c r="G267" t="s">
        <v>67</v>
      </c>
      <c r="H267" t="s">
        <v>70</v>
      </c>
      <c r="I267" t="s">
        <v>25</v>
      </c>
      <c r="J267">
        <v>73521.13</v>
      </c>
      <c r="K267">
        <v>-0.08311</v>
      </c>
      <c r="L267">
        <v>0.41088</v>
      </c>
      <c r="M267">
        <v>-0.08311</v>
      </c>
      <c r="N267">
        <v>0.41088</v>
      </c>
      <c r="O267" s="7">
        <v>1489.098</v>
      </c>
      <c r="P267" s="7">
        <v>324.8685</v>
      </c>
      <c r="Q267" s="7">
        <v>0</v>
      </c>
      <c r="R267" s="7">
        <v>855.255</v>
      </c>
      <c r="S267" s="7">
        <v>2488.058</v>
      </c>
      <c r="T267" t="s">
        <v>24</v>
      </c>
      <c r="U267" t="b">
        <f t="shared" si="38"/>
        <v>0</v>
      </c>
      <c r="V267" t="b">
        <f t="shared" si="38"/>
        <v>0</v>
      </c>
      <c r="W267" t="b">
        <f t="shared" si="38"/>
        <v>0</v>
      </c>
      <c r="X267" t="b">
        <f t="shared" si="38"/>
        <v>1</v>
      </c>
      <c r="Y267" t="b">
        <f t="shared" si="38"/>
        <v>1</v>
      </c>
      <c r="Z267" t="b">
        <f t="shared" si="39"/>
        <v>1</v>
      </c>
      <c r="AA267" t="b">
        <f t="shared" si="40"/>
        <v>1</v>
      </c>
      <c r="AB267" t="str">
        <f t="shared" si="42"/>
        <v>Non-Competitive</v>
      </c>
      <c r="AC267" t="str">
        <f t="shared" si="43"/>
        <v>Non-Competitive</v>
      </c>
      <c r="AD267" t="str">
        <f t="shared" si="44"/>
        <v>Non-Competitive</v>
      </c>
      <c r="AE267" t="str">
        <f t="shared" si="45"/>
        <v>Competitive</v>
      </c>
      <c r="AF267" t="str">
        <f t="shared" si="46"/>
        <v>Competitive</v>
      </c>
    </row>
    <row r="268" spans="1:32" ht="13.5">
      <c r="A268" t="str">
        <f t="shared" si="41"/>
        <v>SCMNCPS5 6029__A FROM_TO</v>
      </c>
      <c r="B268" t="s">
        <v>114</v>
      </c>
      <c r="C268" t="s">
        <v>71</v>
      </c>
      <c r="D268">
        <v>1065</v>
      </c>
      <c r="E268">
        <v>1</v>
      </c>
      <c r="F268">
        <v>1</v>
      </c>
      <c r="G268" t="s">
        <v>68</v>
      </c>
      <c r="H268" t="s">
        <v>70</v>
      </c>
      <c r="I268" t="s">
        <v>23</v>
      </c>
      <c r="J268">
        <v>73521.13</v>
      </c>
      <c r="K268">
        <v>-0.08311</v>
      </c>
      <c r="L268">
        <v>0.251099</v>
      </c>
      <c r="M268">
        <v>-0.58912</v>
      </c>
      <c r="N268">
        <v>0.251099</v>
      </c>
      <c r="O268" s="7">
        <v>1417.491</v>
      </c>
      <c r="P268" s="7">
        <v>324.8685</v>
      </c>
      <c r="Q268" s="7">
        <v>0</v>
      </c>
      <c r="R268" s="7">
        <v>873.939</v>
      </c>
      <c r="S268" s="7">
        <v>2488.058</v>
      </c>
      <c r="T268" t="s">
        <v>24</v>
      </c>
      <c r="U268" t="b">
        <f t="shared" si="38"/>
        <v>0</v>
      </c>
      <c r="V268" t="b">
        <f t="shared" si="38"/>
        <v>0</v>
      </c>
      <c r="W268" t="b">
        <f t="shared" si="38"/>
        <v>0</v>
      </c>
      <c r="X268" t="b">
        <f t="shared" si="38"/>
        <v>1</v>
      </c>
      <c r="Y268" t="b">
        <f t="shared" si="38"/>
        <v>1</v>
      </c>
      <c r="Z268" t="b">
        <f t="shared" si="39"/>
        <v>1</v>
      </c>
      <c r="AA268" t="b">
        <f t="shared" si="40"/>
        <v>1</v>
      </c>
      <c r="AB268" t="str">
        <f t="shared" si="42"/>
        <v>Non-Competitive</v>
      </c>
      <c r="AC268" t="str">
        <f t="shared" si="43"/>
        <v>Non-Competitive</v>
      </c>
      <c r="AD268" t="str">
        <f t="shared" si="44"/>
        <v>Non-Competitive</v>
      </c>
      <c r="AE268" t="str">
        <f t="shared" si="45"/>
        <v>Competitive</v>
      </c>
      <c r="AF268" t="str">
        <f t="shared" si="46"/>
        <v>Competitive</v>
      </c>
    </row>
    <row r="269" spans="1:32" ht="13.5">
      <c r="A269" t="str">
        <f t="shared" si="41"/>
        <v>SCMNCPS5 6029__A TO_FROM</v>
      </c>
      <c r="B269" t="s">
        <v>114</v>
      </c>
      <c r="C269" t="s">
        <v>71</v>
      </c>
      <c r="D269">
        <v>1065</v>
      </c>
      <c r="E269">
        <v>1</v>
      </c>
      <c r="F269">
        <v>1</v>
      </c>
      <c r="G269" t="s">
        <v>68</v>
      </c>
      <c r="H269" t="s">
        <v>70</v>
      </c>
      <c r="I269" t="s">
        <v>25</v>
      </c>
      <c r="J269">
        <v>73521.13</v>
      </c>
      <c r="K269">
        <v>-0.14068</v>
      </c>
      <c r="L269">
        <v>0.58912</v>
      </c>
      <c r="M269">
        <v>-0.2511</v>
      </c>
      <c r="N269">
        <v>0.58912</v>
      </c>
      <c r="O269" s="7">
        <v>783.096</v>
      </c>
      <c r="P269" s="7">
        <v>92.4411</v>
      </c>
      <c r="Q269" s="7">
        <v>0</v>
      </c>
      <c r="R269" s="7">
        <v>5011.088</v>
      </c>
      <c r="S269" s="7">
        <v>3065.459</v>
      </c>
      <c r="T269" t="s">
        <v>24</v>
      </c>
      <c r="U269" t="b">
        <f t="shared" si="38"/>
        <v>0</v>
      </c>
      <c r="V269" t="b">
        <f t="shared" si="38"/>
        <v>0</v>
      </c>
      <c r="W269" t="b">
        <f t="shared" si="38"/>
        <v>0</v>
      </c>
      <c r="X269" t="b">
        <f t="shared" si="38"/>
        <v>0</v>
      </c>
      <c r="Y269" t="b">
        <f t="shared" si="38"/>
        <v>0</v>
      </c>
      <c r="Z269" t="b">
        <f t="shared" si="39"/>
        <v>1</v>
      </c>
      <c r="AA269" t="b">
        <f t="shared" si="40"/>
        <v>1</v>
      </c>
      <c r="AB269" t="str">
        <f t="shared" si="42"/>
        <v>Non-Competitive</v>
      </c>
      <c r="AC269" t="str">
        <f t="shared" si="43"/>
        <v>Non-Competitive</v>
      </c>
      <c r="AD269" t="str">
        <f t="shared" si="44"/>
        <v>Non-Competitive</v>
      </c>
      <c r="AE269" t="str">
        <f t="shared" si="45"/>
        <v>Non-Competitive</v>
      </c>
      <c r="AF269" t="str">
        <f t="shared" si="46"/>
        <v>Non-Competitive</v>
      </c>
    </row>
    <row r="270" spans="1:32" ht="13.5">
      <c r="A270" t="str">
        <f t="shared" si="41"/>
        <v>SCMNCPS5 6035__A FROM_TO</v>
      </c>
      <c r="B270" t="s">
        <v>114</v>
      </c>
      <c r="C270" t="s">
        <v>72</v>
      </c>
      <c r="D270">
        <v>1065</v>
      </c>
      <c r="E270">
        <v>1</v>
      </c>
      <c r="F270">
        <v>1</v>
      </c>
      <c r="G270" t="s">
        <v>73</v>
      </c>
      <c r="H270" t="s">
        <v>67</v>
      </c>
      <c r="I270" t="s">
        <v>23</v>
      </c>
      <c r="J270">
        <v>73521.13</v>
      </c>
      <c r="K270">
        <v>-0.0546</v>
      </c>
      <c r="L270">
        <v>0.167105</v>
      </c>
      <c r="M270">
        <v>-0.0546</v>
      </c>
      <c r="N270">
        <v>0.167105</v>
      </c>
      <c r="O270" s="7">
        <v>1106.966</v>
      </c>
      <c r="P270" s="7">
        <v>202.5007</v>
      </c>
      <c r="Q270" s="7">
        <v>0</v>
      </c>
      <c r="R270" s="7">
        <v>1112.487</v>
      </c>
      <c r="S270" s="7">
        <v>2306.276</v>
      </c>
      <c r="T270" t="s">
        <v>24</v>
      </c>
      <c r="U270" t="b">
        <f t="shared" si="38"/>
        <v>0</v>
      </c>
      <c r="V270" t="b">
        <f t="shared" si="38"/>
        <v>0</v>
      </c>
      <c r="W270" t="b">
        <f t="shared" si="38"/>
        <v>0</v>
      </c>
      <c r="X270" t="b">
        <f t="shared" si="38"/>
        <v>1</v>
      </c>
      <c r="Y270" t="b">
        <f t="shared" si="38"/>
        <v>1</v>
      </c>
      <c r="Z270" t="b">
        <f t="shared" si="39"/>
        <v>1</v>
      </c>
      <c r="AA270" t="b">
        <f t="shared" si="40"/>
        <v>1</v>
      </c>
      <c r="AB270" t="str">
        <f t="shared" si="42"/>
        <v>Non-Competitive</v>
      </c>
      <c r="AC270" t="str">
        <f t="shared" si="43"/>
        <v>Non-Competitive</v>
      </c>
      <c r="AD270" t="str">
        <f t="shared" si="44"/>
        <v>Non-Competitive</v>
      </c>
      <c r="AE270" t="str">
        <f t="shared" si="45"/>
        <v>Competitive</v>
      </c>
      <c r="AF270" t="str">
        <f t="shared" si="46"/>
        <v>Competitive</v>
      </c>
    </row>
    <row r="271" spans="1:32" ht="13.5">
      <c r="A271" t="str">
        <f t="shared" si="41"/>
        <v>SCMNCPS5 6035__A TO_FROM</v>
      </c>
      <c r="B271" t="s">
        <v>114</v>
      </c>
      <c r="C271" t="s">
        <v>72</v>
      </c>
      <c r="D271">
        <v>1065</v>
      </c>
      <c r="E271">
        <v>1</v>
      </c>
      <c r="F271">
        <v>1</v>
      </c>
      <c r="G271" t="s">
        <v>73</v>
      </c>
      <c r="H271" t="s">
        <v>67</v>
      </c>
      <c r="I271" t="s">
        <v>25</v>
      </c>
      <c r="J271">
        <v>73521.13</v>
      </c>
      <c r="K271">
        <v>-0.12541</v>
      </c>
      <c r="L271">
        <v>0.054599</v>
      </c>
      <c r="M271">
        <v>-0.16711</v>
      </c>
      <c r="N271">
        <v>0.054599</v>
      </c>
      <c r="O271" s="7">
        <v>517.5641</v>
      </c>
      <c r="P271" s="7">
        <v>62.50401</v>
      </c>
      <c r="Q271" s="7">
        <v>0</v>
      </c>
      <c r="R271" s="7">
        <v>2158.963</v>
      </c>
      <c r="S271" s="7">
        <v>3112.035</v>
      </c>
      <c r="T271" t="s">
        <v>24</v>
      </c>
      <c r="U271" t="b">
        <f t="shared" si="38"/>
        <v>0</v>
      </c>
      <c r="V271" t="b">
        <f t="shared" si="38"/>
        <v>0</v>
      </c>
      <c r="W271" t="b">
        <f t="shared" si="38"/>
        <v>0</v>
      </c>
      <c r="X271" t="b">
        <f t="shared" si="38"/>
        <v>0</v>
      </c>
      <c r="Y271" t="b">
        <f t="shared" si="38"/>
        <v>0</v>
      </c>
      <c r="Z271" t="b">
        <f t="shared" si="39"/>
        <v>1</v>
      </c>
      <c r="AA271" t="b">
        <f t="shared" si="40"/>
        <v>1</v>
      </c>
      <c r="AB271" t="str">
        <f t="shared" si="42"/>
        <v>Non-Competitive</v>
      </c>
      <c r="AC271" t="str">
        <f t="shared" si="43"/>
        <v>Non-Competitive</v>
      </c>
      <c r="AD271" t="str">
        <f t="shared" si="44"/>
        <v>Non-Competitive</v>
      </c>
      <c r="AE271" t="str">
        <f t="shared" si="45"/>
        <v>Non-Competitive</v>
      </c>
      <c r="AF271" t="str">
        <f t="shared" si="46"/>
        <v>Non-Competitive</v>
      </c>
    </row>
    <row r="272" spans="1:32" ht="13.5">
      <c r="A272" t="str">
        <f t="shared" si="41"/>
        <v>SCMNCPS5 6380__A FROM_TO</v>
      </c>
      <c r="B272" t="s">
        <v>114</v>
      </c>
      <c r="C272" t="s">
        <v>74</v>
      </c>
      <c r="D272">
        <v>185</v>
      </c>
      <c r="E272">
        <v>1</v>
      </c>
      <c r="F272">
        <v>1</v>
      </c>
      <c r="G272" t="s">
        <v>75</v>
      </c>
      <c r="H272" t="s">
        <v>76</v>
      </c>
      <c r="I272" t="s">
        <v>23</v>
      </c>
      <c r="J272">
        <v>73521.13</v>
      </c>
      <c r="K272">
        <v>-0.06232</v>
      </c>
      <c r="L272">
        <v>0.122824</v>
      </c>
      <c r="M272">
        <v>-0.06232</v>
      </c>
      <c r="N272">
        <v>0.697659</v>
      </c>
      <c r="O272" s="7">
        <v>194.1956</v>
      </c>
      <c r="P272" s="7">
        <v>0.565232</v>
      </c>
      <c r="Q272" s="7">
        <v>0</v>
      </c>
      <c r="R272" s="7">
        <v>1981.807</v>
      </c>
      <c r="S272" s="7">
        <v>10000</v>
      </c>
      <c r="T272" t="s">
        <v>24</v>
      </c>
      <c r="U272" t="b">
        <f aca="true" t="shared" si="47" ref="U272:Y322">($S272&lt;=U$2)</f>
        <v>0</v>
      </c>
      <c r="V272" t="b">
        <f t="shared" si="47"/>
        <v>0</v>
      </c>
      <c r="W272" t="b">
        <f t="shared" si="47"/>
        <v>0</v>
      </c>
      <c r="X272" t="b">
        <f t="shared" si="47"/>
        <v>0</v>
      </c>
      <c r="Y272" t="b">
        <f t="shared" si="47"/>
        <v>0</v>
      </c>
      <c r="Z272" t="b">
        <f t="shared" si="39"/>
        <v>1</v>
      </c>
      <c r="AA272" t="b">
        <f t="shared" si="40"/>
        <v>1</v>
      </c>
      <c r="AB272" t="str">
        <f t="shared" si="42"/>
        <v>Non-Competitive</v>
      </c>
      <c r="AC272" t="str">
        <f t="shared" si="43"/>
        <v>Non-Competitive</v>
      </c>
      <c r="AD272" t="str">
        <f t="shared" si="44"/>
        <v>Non-Competitive</v>
      </c>
      <c r="AE272" t="str">
        <f t="shared" si="45"/>
        <v>Non-Competitive</v>
      </c>
      <c r="AF272" t="str">
        <f t="shared" si="46"/>
        <v>Non-Competitive</v>
      </c>
    </row>
    <row r="273" spans="1:32" ht="13.5">
      <c r="A273" t="str">
        <f t="shared" si="41"/>
        <v>SCMNCPS5 6380__A TO_FROM</v>
      </c>
      <c r="B273" t="s">
        <v>114</v>
      </c>
      <c r="C273" t="s">
        <v>74</v>
      </c>
      <c r="D273">
        <v>185</v>
      </c>
      <c r="E273">
        <v>1</v>
      </c>
      <c r="F273">
        <v>1</v>
      </c>
      <c r="G273" t="s">
        <v>75</v>
      </c>
      <c r="H273" t="s">
        <v>76</v>
      </c>
      <c r="I273" t="s">
        <v>25</v>
      </c>
      <c r="J273">
        <v>73521.13</v>
      </c>
      <c r="K273">
        <v>-0.0301</v>
      </c>
      <c r="L273">
        <v>0.062322</v>
      </c>
      <c r="M273">
        <v>-0.69766</v>
      </c>
      <c r="N273">
        <v>0.062322</v>
      </c>
      <c r="O273" s="7">
        <v>165.6853</v>
      </c>
      <c r="P273" s="7">
        <v>62.53319</v>
      </c>
      <c r="Q273" s="7">
        <v>4218.23</v>
      </c>
      <c r="R273" s="7">
        <v>8272.223</v>
      </c>
      <c r="S273" s="7">
        <v>3365.764</v>
      </c>
      <c r="T273" t="s">
        <v>24</v>
      </c>
      <c r="U273" t="b">
        <f t="shared" si="47"/>
        <v>0</v>
      </c>
      <c r="V273" t="b">
        <f t="shared" si="47"/>
        <v>0</v>
      </c>
      <c r="W273" t="b">
        <f t="shared" si="47"/>
        <v>0</v>
      </c>
      <c r="X273" t="b">
        <f t="shared" si="47"/>
        <v>0</v>
      </c>
      <c r="Y273" t="b">
        <f t="shared" si="47"/>
        <v>0</v>
      </c>
      <c r="Z273" t="b">
        <f t="shared" si="39"/>
        <v>1</v>
      </c>
      <c r="AA273" t="b">
        <f t="shared" si="40"/>
        <v>1</v>
      </c>
      <c r="AB273" t="str">
        <f t="shared" si="42"/>
        <v>Non-Competitive</v>
      </c>
      <c r="AC273" t="str">
        <f t="shared" si="43"/>
        <v>Non-Competitive</v>
      </c>
      <c r="AD273" t="str">
        <f t="shared" si="44"/>
        <v>Non-Competitive</v>
      </c>
      <c r="AE273" t="str">
        <f t="shared" si="45"/>
        <v>Non-Competitive</v>
      </c>
      <c r="AF273" t="str">
        <f t="shared" si="46"/>
        <v>Non-Competitive</v>
      </c>
    </row>
    <row r="274" spans="1:32" ht="13.5">
      <c r="A274" t="str">
        <f t="shared" si="41"/>
        <v>SCMNCPS5 6380__D FROM_TO</v>
      </c>
      <c r="B274" t="s">
        <v>114</v>
      </c>
      <c r="C274" t="s">
        <v>77</v>
      </c>
      <c r="D274">
        <v>154</v>
      </c>
      <c r="E274">
        <v>1</v>
      </c>
      <c r="F274">
        <v>1</v>
      </c>
      <c r="G274" t="s">
        <v>75</v>
      </c>
      <c r="H274" t="s">
        <v>78</v>
      </c>
      <c r="I274" t="s">
        <v>23</v>
      </c>
      <c r="J274">
        <v>73521.13</v>
      </c>
      <c r="K274">
        <v>-0.03014</v>
      </c>
      <c r="L274">
        <v>0.062287</v>
      </c>
      <c r="M274">
        <v>-0.20047</v>
      </c>
      <c r="N274">
        <v>0.302306</v>
      </c>
      <c r="O274" s="7">
        <v>163.0898</v>
      </c>
      <c r="P274" s="7">
        <v>60.10592</v>
      </c>
      <c r="Q274" s="7">
        <v>4218.23</v>
      </c>
      <c r="R274" s="7">
        <v>8273.937</v>
      </c>
      <c r="S274" s="7">
        <v>3365.136</v>
      </c>
      <c r="T274" t="s">
        <v>24</v>
      </c>
      <c r="U274" t="b">
        <f t="shared" si="47"/>
        <v>0</v>
      </c>
      <c r="V274" t="b">
        <f t="shared" si="47"/>
        <v>0</v>
      </c>
      <c r="W274" t="b">
        <f t="shared" si="47"/>
        <v>0</v>
      </c>
      <c r="X274" t="b">
        <f t="shared" si="47"/>
        <v>0</v>
      </c>
      <c r="Y274" t="b">
        <f t="shared" si="47"/>
        <v>0</v>
      </c>
      <c r="Z274" t="b">
        <f t="shared" si="39"/>
        <v>1</v>
      </c>
      <c r="AA274" t="b">
        <f t="shared" si="40"/>
        <v>1</v>
      </c>
      <c r="AB274" t="str">
        <f t="shared" si="42"/>
        <v>Non-Competitive</v>
      </c>
      <c r="AC274" t="str">
        <f t="shared" si="43"/>
        <v>Non-Competitive</v>
      </c>
      <c r="AD274" t="str">
        <f t="shared" si="44"/>
        <v>Non-Competitive</v>
      </c>
      <c r="AE274" t="str">
        <f t="shared" si="45"/>
        <v>Non-Competitive</v>
      </c>
      <c r="AF274" t="str">
        <f t="shared" si="46"/>
        <v>Non-Competitive</v>
      </c>
    </row>
    <row r="275" spans="1:32" ht="13.5">
      <c r="A275" t="str">
        <f t="shared" si="41"/>
        <v>SCMNCPS5 6380__D TO_FROM</v>
      </c>
      <c r="B275" t="s">
        <v>114</v>
      </c>
      <c r="C275" t="s">
        <v>77</v>
      </c>
      <c r="D275">
        <v>154</v>
      </c>
      <c r="E275">
        <v>1</v>
      </c>
      <c r="F275">
        <v>1</v>
      </c>
      <c r="G275" t="s">
        <v>75</v>
      </c>
      <c r="H275" t="s">
        <v>78</v>
      </c>
      <c r="I275" t="s">
        <v>25</v>
      </c>
      <c r="J275">
        <v>73521.13</v>
      </c>
      <c r="K275">
        <v>-0.06229</v>
      </c>
      <c r="L275">
        <v>0.122859</v>
      </c>
      <c r="M275">
        <v>-0.30231</v>
      </c>
      <c r="N275">
        <v>0.200475</v>
      </c>
      <c r="O275" s="7">
        <v>196.7896</v>
      </c>
      <c r="P275" s="7">
        <v>3.140232</v>
      </c>
      <c r="Q275" s="7">
        <v>0</v>
      </c>
      <c r="R275" s="7">
        <v>1980.74</v>
      </c>
      <c r="S275" s="7">
        <v>10000</v>
      </c>
      <c r="T275" t="s">
        <v>24</v>
      </c>
      <c r="U275" t="b">
        <f t="shared" si="47"/>
        <v>0</v>
      </c>
      <c r="V275" t="b">
        <f t="shared" si="47"/>
        <v>0</v>
      </c>
      <c r="W275" t="b">
        <f t="shared" si="47"/>
        <v>0</v>
      </c>
      <c r="X275" t="b">
        <f t="shared" si="47"/>
        <v>0</v>
      </c>
      <c r="Y275" t="b">
        <f t="shared" si="47"/>
        <v>0</v>
      </c>
      <c r="Z275" t="b">
        <f t="shared" si="39"/>
        <v>1</v>
      </c>
      <c r="AA275" t="b">
        <f t="shared" si="40"/>
        <v>1</v>
      </c>
      <c r="AB275" t="str">
        <f t="shared" si="42"/>
        <v>Non-Competitive</v>
      </c>
      <c r="AC275" t="str">
        <f t="shared" si="43"/>
        <v>Non-Competitive</v>
      </c>
      <c r="AD275" t="str">
        <f t="shared" si="44"/>
        <v>Non-Competitive</v>
      </c>
      <c r="AE275" t="str">
        <f t="shared" si="45"/>
        <v>Non-Competitive</v>
      </c>
      <c r="AF275" t="str">
        <f t="shared" si="46"/>
        <v>Non-Competitive</v>
      </c>
    </row>
    <row r="276" spans="1:32" ht="13.5">
      <c r="A276" t="str">
        <f t="shared" si="41"/>
        <v>SCMNCPS5 651__A FROM_TO</v>
      </c>
      <c r="B276" t="s">
        <v>114</v>
      </c>
      <c r="C276" t="s">
        <v>79</v>
      </c>
      <c r="D276">
        <v>185</v>
      </c>
      <c r="E276">
        <v>1</v>
      </c>
      <c r="F276">
        <v>1</v>
      </c>
      <c r="G276" t="s">
        <v>80</v>
      </c>
      <c r="H276" t="s">
        <v>81</v>
      </c>
      <c r="I276" t="s">
        <v>23</v>
      </c>
      <c r="J276">
        <v>73521.13</v>
      </c>
      <c r="K276">
        <v>0</v>
      </c>
      <c r="L276">
        <v>0.000137</v>
      </c>
      <c r="M276">
        <v>-0.99986</v>
      </c>
      <c r="N276">
        <v>0.000137</v>
      </c>
      <c r="O276" s="7">
        <v>10.15118</v>
      </c>
      <c r="P276" s="7">
        <v>10.084</v>
      </c>
      <c r="Q276" s="7">
        <v>0</v>
      </c>
      <c r="R276" s="7">
        <v>795.897</v>
      </c>
      <c r="S276" s="7">
        <v>0</v>
      </c>
      <c r="T276" t="s">
        <v>24</v>
      </c>
      <c r="U276" t="b">
        <f t="shared" si="47"/>
        <v>1</v>
      </c>
      <c r="V276" t="b">
        <f t="shared" si="47"/>
        <v>1</v>
      </c>
      <c r="W276" t="b">
        <f t="shared" si="47"/>
        <v>1</v>
      </c>
      <c r="X276" t="b">
        <f t="shared" si="47"/>
        <v>1</v>
      </c>
      <c r="Y276" t="b">
        <f t="shared" si="47"/>
        <v>1</v>
      </c>
      <c r="Z276" t="b">
        <f t="shared" si="39"/>
        <v>1</v>
      </c>
      <c r="AA276" t="b">
        <f t="shared" si="40"/>
        <v>0</v>
      </c>
      <c r="AB276" t="str">
        <f t="shared" si="42"/>
        <v>Non-Competitive</v>
      </c>
      <c r="AC276" t="str">
        <f t="shared" si="43"/>
        <v>Non-Competitive</v>
      </c>
      <c r="AD276" t="str">
        <f t="shared" si="44"/>
        <v>Non-Competitive</v>
      </c>
      <c r="AE276" t="str">
        <f t="shared" si="45"/>
        <v>Non-Competitive</v>
      </c>
      <c r="AF276" t="str">
        <f t="shared" si="46"/>
        <v>Non-Competitive</v>
      </c>
    </row>
    <row r="277" spans="1:32" ht="13.5">
      <c r="A277" t="str">
        <f t="shared" si="41"/>
        <v>SCMNCPS5 651__A TO_FROM</v>
      </c>
      <c r="B277" t="s">
        <v>114</v>
      </c>
      <c r="C277" t="s">
        <v>79</v>
      </c>
      <c r="D277">
        <v>185</v>
      </c>
      <c r="E277">
        <v>1</v>
      </c>
      <c r="F277">
        <v>1</v>
      </c>
      <c r="G277" t="s">
        <v>80</v>
      </c>
      <c r="H277" t="s">
        <v>81</v>
      </c>
      <c r="I277" t="s">
        <v>25</v>
      </c>
      <c r="J277">
        <v>73521.13</v>
      </c>
      <c r="K277">
        <v>-0.00014</v>
      </c>
      <c r="L277">
        <v>0</v>
      </c>
      <c r="M277">
        <v>-0.00014</v>
      </c>
      <c r="N277">
        <v>0.999863</v>
      </c>
      <c r="O277" s="7">
        <v>-10.1043</v>
      </c>
      <c r="P277" s="7">
        <v>-9.24673</v>
      </c>
      <c r="Q277" s="7">
        <v>6104.43</v>
      </c>
      <c r="R277" s="7">
        <v>0</v>
      </c>
      <c r="S277" s="7">
        <v>917.244</v>
      </c>
      <c r="T277" t="s">
        <v>24</v>
      </c>
      <c r="U277" t="b">
        <f t="shared" si="47"/>
        <v>1</v>
      </c>
      <c r="V277" t="b">
        <f t="shared" si="47"/>
        <v>1</v>
      </c>
      <c r="W277" t="b">
        <f t="shared" si="47"/>
        <v>1</v>
      </c>
      <c r="X277" t="b">
        <f t="shared" si="47"/>
        <v>1</v>
      </c>
      <c r="Y277" t="b">
        <f t="shared" si="47"/>
        <v>1</v>
      </c>
      <c r="Z277" t="b">
        <f t="shared" si="39"/>
        <v>1</v>
      </c>
      <c r="AA277" t="b">
        <f t="shared" si="40"/>
        <v>0</v>
      </c>
      <c r="AB277" t="str">
        <f t="shared" si="42"/>
        <v>Non-Competitive</v>
      </c>
      <c r="AC277" t="str">
        <f t="shared" si="43"/>
        <v>Non-Competitive</v>
      </c>
      <c r="AD277" t="str">
        <f t="shared" si="44"/>
        <v>Non-Competitive</v>
      </c>
      <c r="AE277" t="str">
        <f t="shared" si="45"/>
        <v>Non-Competitive</v>
      </c>
      <c r="AF277" t="str">
        <f t="shared" si="46"/>
        <v>Non-Competitive</v>
      </c>
    </row>
    <row r="278" spans="1:32" ht="13.5">
      <c r="A278" t="str">
        <f t="shared" si="41"/>
        <v>SCMNCPS5 651__B FROM_TO</v>
      </c>
      <c r="B278" t="s">
        <v>114</v>
      </c>
      <c r="C278" t="s">
        <v>82</v>
      </c>
      <c r="D278">
        <v>185</v>
      </c>
      <c r="E278">
        <v>1</v>
      </c>
      <c r="F278">
        <v>1</v>
      </c>
      <c r="G278" t="s">
        <v>83</v>
      </c>
      <c r="H278" t="s">
        <v>80</v>
      </c>
      <c r="I278" t="s">
        <v>23</v>
      </c>
      <c r="J278">
        <v>73521.13</v>
      </c>
      <c r="K278">
        <v>-0.07216</v>
      </c>
      <c r="L278">
        <v>0.037557</v>
      </c>
      <c r="M278">
        <v>-0.67652</v>
      </c>
      <c r="N278">
        <v>0.241364</v>
      </c>
      <c r="O278" s="7">
        <v>429.9667</v>
      </c>
      <c r="P278" s="7">
        <v>-57.4798</v>
      </c>
      <c r="Q278" s="7">
        <v>0</v>
      </c>
      <c r="R278" s="7">
        <v>949.883</v>
      </c>
      <c r="S278" s="7">
        <v>8400.656</v>
      </c>
      <c r="T278" t="s">
        <v>24</v>
      </c>
      <c r="U278" t="b">
        <f t="shared" si="47"/>
        <v>0</v>
      </c>
      <c r="V278" t="b">
        <f t="shared" si="47"/>
        <v>0</v>
      </c>
      <c r="W278" t="b">
        <f t="shared" si="47"/>
        <v>0</v>
      </c>
      <c r="X278" t="b">
        <f t="shared" si="47"/>
        <v>0</v>
      </c>
      <c r="Y278" t="b">
        <f t="shared" si="47"/>
        <v>0</v>
      </c>
      <c r="Z278" t="b">
        <f t="shared" si="39"/>
        <v>1</v>
      </c>
      <c r="AA278" t="b">
        <f t="shared" si="40"/>
        <v>1</v>
      </c>
      <c r="AB278" t="str">
        <f t="shared" si="42"/>
        <v>Non-Competitive</v>
      </c>
      <c r="AC278" t="str">
        <f t="shared" si="43"/>
        <v>Non-Competitive</v>
      </c>
      <c r="AD278" t="str">
        <f t="shared" si="44"/>
        <v>Non-Competitive</v>
      </c>
      <c r="AE278" t="str">
        <f t="shared" si="45"/>
        <v>Non-Competitive</v>
      </c>
      <c r="AF278" t="str">
        <f t="shared" si="46"/>
        <v>Non-Competitive</v>
      </c>
    </row>
    <row r="279" spans="1:32" ht="13.5">
      <c r="A279" t="str">
        <f t="shared" si="41"/>
        <v>SCMNCPS5 651__B TO_FROM</v>
      </c>
      <c r="B279" t="s">
        <v>114</v>
      </c>
      <c r="C279" t="s">
        <v>82</v>
      </c>
      <c r="D279">
        <v>185</v>
      </c>
      <c r="E279">
        <v>1</v>
      </c>
      <c r="F279">
        <v>1</v>
      </c>
      <c r="G279" t="s">
        <v>83</v>
      </c>
      <c r="H279" t="s">
        <v>80</v>
      </c>
      <c r="I279" t="s">
        <v>25</v>
      </c>
      <c r="J279">
        <v>73521.13</v>
      </c>
      <c r="K279">
        <v>-0.02893</v>
      </c>
      <c r="L279">
        <v>0.120673</v>
      </c>
      <c r="M279">
        <v>-0.24136</v>
      </c>
      <c r="N279">
        <v>0.676519</v>
      </c>
      <c r="O279" s="7">
        <v>179.1199</v>
      </c>
      <c r="P279" s="7">
        <v>-60.7451</v>
      </c>
      <c r="Q279" s="7">
        <v>0</v>
      </c>
      <c r="R279" s="7">
        <v>5957.047</v>
      </c>
      <c r="S279" s="7">
        <v>2656.523</v>
      </c>
      <c r="T279" t="s">
        <v>24</v>
      </c>
      <c r="U279" t="b">
        <f t="shared" si="47"/>
        <v>0</v>
      </c>
      <c r="V279" t="b">
        <f t="shared" si="47"/>
        <v>0</v>
      </c>
      <c r="W279" t="b">
        <f t="shared" si="47"/>
        <v>0</v>
      </c>
      <c r="X279" t="b">
        <f t="shared" si="47"/>
        <v>0</v>
      </c>
      <c r="Y279" t="b">
        <f t="shared" si="47"/>
        <v>1</v>
      </c>
      <c r="Z279" t="b">
        <f t="shared" si="39"/>
        <v>1</v>
      </c>
      <c r="AA279" t="b">
        <f t="shared" si="40"/>
        <v>1</v>
      </c>
      <c r="AB279" t="str">
        <f t="shared" si="42"/>
        <v>Non-Competitive</v>
      </c>
      <c r="AC279" t="str">
        <f t="shared" si="43"/>
        <v>Non-Competitive</v>
      </c>
      <c r="AD279" t="str">
        <f t="shared" si="44"/>
        <v>Non-Competitive</v>
      </c>
      <c r="AE279" t="str">
        <f t="shared" si="45"/>
        <v>Non-Competitive</v>
      </c>
      <c r="AF279" t="str">
        <f t="shared" si="46"/>
        <v>Competitive</v>
      </c>
    </row>
    <row r="280" spans="1:32" ht="13.5">
      <c r="A280" t="str">
        <f t="shared" si="41"/>
        <v>SCMNCPS5 651__D FROM_TO</v>
      </c>
      <c r="B280" t="s">
        <v>114</v>
      </c>
      <c r="C280" t="s">
        <v>84</v>
      </c>
      <c r="D280">
        <v>185</v>
      </c>
      <c r="E280">
        <v>1</v>
      </c>
      <c r="F280">
        <v>1</v>
      </c>
      <c r="G280" t="s">
        <v>85</v>
      </c>
      <c r="H280" t="s">
        <v>86</v>
      </c>
      <c r="I280" t="s">
        <v>23</v>
      </c>
      <c r="J280">
        <v>73521.13</v>
      </c>
      <c r="K280">
        <v>-0.02222</v>
      </c>
      <c r="L280">
        <v>0.123198</v>
      </c>
      <c r="M280">
        <v>-0.35122</v>
      </c>
      <c r="N280">
        <v>0.38747</v>
      </c>
      <c r="O280" s="7">
        <v>202.9442</v>
      </c>
      <c r="P280" s="7">
        <v>-22.9778</v>
      </c>
      <c r="Q280" s="7">
        <v>0</v>
      </c>
      <c r="R280" s="7">
        <v>5829.513</v>
      </c>
      <c r="S280" s="7">
        <v>2123.153</v>
      </c>
      <c r="T280" t="s">
        <v>24</v>
      </c>
      <c r="U280" t="b">
        <f t="shared" si="47"/>
        <v>0</v>
      </c>
      <c r="V280" t="b">
        <f t="shared" si="47"/>
        <v>0</v>
      </c>
      <c r="W280" t="b">
        <f t="shared" si="47"/>
        <v>0</v>
      </c>
      <c r="X280" t="b">
        <f t="shared" si="47"/>
        <v>1</v>
      </c>
      <c r="Y280" t="b">
        <f t="shared" si="47"/>
        <v>1</v>
      </c>
      <c r="Z280" t="b">
        <f t="shared" si="39"/>
        <v>1</v>
      </c>
      <c r="AA280" t="b">
        <f t="shared" si="40"/>
        <v>1</v>
      </c>
      <c r="AB280" t="str">
        <f t="shared" si="42"/>
        <v>Non-Competitive</v>
      </c>
      <c r="AC280" t="str">
        <f t="shared" si="43"/>
        <v>Non-Competitive</v>
      </c>
      <c r="AD280" t="str">
        <f t="shared" si="44"/>
        <v>Non-Competitive</v>
      </c>
      <c r="AE280" t="str">
        <f t="shared" si="45"/>
        <v>Competitive</v>
      </c>
      <c r="AF280" t="str">
        <f t="shared" si="46"/>
        <v>Competitive</v>
      </c>
    </row>
    <row r="281" spans="1:32" ht="13.5">
      <c r="A281" t="str">
        <f t="shared" si="41"/>
        <v>SCMNCPS5 651__D TO_FROM</v>
      </c>
      <c r="B281" t="s">
        <v>114</v>
      </c>
      <c r="C281" t="s">
        <v>84</v>
      </c>
      <c r="D281">
        <v>185</v>
      </c>
      <c r="E281">
        <v>1</v>
      </c>
      <c r="F281">
        <v>1</v>
      </c>
      <c r="G281" t="s">
        <v>85</v>
      </c>
      <c r="H281" t="s">
        <v>86</v>
      </c>
      <c r="I281" t="s">
        <v>25</v>
      </c>
      <c r="J281">
        <v>73521.13</v>
      </c>
      <c r="K281">
        <v>-0.07135</v>
      </c>
      <c r="L281">
        <v>0.029516</v>
      </c>
      <c r="M281">
        <v>-0.38747</v>
      </c>
      <c r="N281">
        <v>0.351217</v>
      </c>
      <c r="O281" s="7">
        <v>333.4771</v>
      </c>
      <c r="P281" s="7">
        <v>-81.5922</v>
      </c>
      <c r="Q281" s="7">
        <v>0</v>
      </c>
      <c r="R281" s="7">
        <v>948.27</v>
      </c>
      <c r="S281" s="7">
        <v>8361.218</v>
      </c>
      <c r="T281" t="s">
        <v>24</v>
      </c>
      <c r="U281" t="b">
        <f t="shared" si="47"/>
        <v>0</v>
      </c>
      <c r="V281" t="b">
        <f t="shared" si="47"/>
        <v>0</v>
      </c>
      <c r="W281" t="b">
        <f t="shared" si="47"/>
        <v>0</v>
      </c>
      <c r="X281" t="b">
        <f t="shared" si="47"/>
        <v>0</v>
      </c>
      <c r="Y281" t="b">
        <f t="shared" si="47"/>
        <v>0</v>
      </c>
      <c r="Z281" t="b">
        <f t="shared" si="39"/>
        <v>1</v>
      </c>
      <c r="AA281" t="b">
        <f t="shared" si="40"/>
        <v>1</v>
      </c>
      <c r="AB281" t="str">
        <f t="shared" si="42"/>
        <v>Non-Competitive</v>
      </c>
      <c r="AC281" t="str">
        <f t="shared" si="43"/>
        <v>Non-Competitive</v>
      </c>
      <c r="AD281" t="str">
        <f t="shared" si="44"/>
        <v>Non-Competitive</v>
      </c>
      <c r="AE281" t="str">
        <f t="shared" si="45"/>
        <v>Non-Competitive</v>
      </c>
      <c r="AF281" t="str">
        <f t="shared" si="46"/>
        <v>Non-Competitive</v>
      </c>
    </row>
    <row r="282" spans="1:32" ht="13.5">
      <c r="A282" t="str">
        <f t="shared" si="41"/>
        <v>SCMNCPS5 651__E FROM_TO</v>
      </c>
      <c r="B282" t="s">
        <v>114</v>
      </c>
      <c r="C282" t="s">
        <v>87</v>
      </c>
      <c r="D282">
        <v>249</v>
      </c>
      <c r="E282">
        <v>1</v>
      </c>
      <c r="F282">
        <v>1</v>
      </c>
      <c r="G282" t="s">
        <v>85</v>
      </c>
      <c r="H282" t="s">
        <v>88</v>
      </c>
      <c r="I282" t="s">
        <v>23</v>
      </c>
      <c r="J282">
        <v>73521.13</v>
      </c>
      <c r="K282">
        <v>-0.07158</v>
      </c>
      <c r="L282">
        <v>0.029291</v>
      </c>
      <c r="M282">
        <v>-0.17243</v>
      </c>
      <c r="N282">
        <v>0.612305</v>
      </c>
      <c r="O282" s="7">
        <v>316.881</v>
      </c>
      <c r="P282" s="7">
        <v>-98.1042</v>
      </c>
      <c r="Q282" s="7">
        <v>0</v>
      </c>
      <c r="R282" s="7">
        <v>949.717</v>
      </c>
      <c r="S282" s="7">
        <v>8354.11</v>
      </c>
      <c r="T282" t="s">
        <v>24</v>
      </c>
      <c r="U282" t="b">
        <f t="shared" si="47"/>
        <v>0</v>
      </c>
      <c r="V282" t="b">
        <f t="shared" si="47"/>
        <v>0</v>
      </c>
      <c r="W282" t="b">
        <f t="shared" si="47"/>
        <v>0</v>
      </c>
      <c r="X282" t="b">
        <f t="shared" si="47"/>
        <v>0</v>
      </c>
      <c r="Y282" t="b">
        <f t="shared" si="47"/>
        <v>0</v>
      </c>
      <c r="Z282" t="b">
        <f t="shared" si="39"/>
        <v>1</v>
      </c>
      <c r="AA282" t="b">
        <f t="shared" si="40"/>
        <v>1</v>
      </c>
      <c r="AB282" t="str">
        <f t="shared" si="42"/>
        <v>Non-Competitive</v>
      </c>
      <c r="AC282" t="str">
        <f t="shared" si="43"/>
        <v>Non-Competitive</v>
      </c>
      <c r="AD282" t="str">
        <f t="shared" si="44"/>
        <v>Non-Competitive</v>
      </c>
      <c r="AE282" t="str">
        <f t="shared" si="45"/>
        <v>Non-Competitive</v>
      </c>
      <c r="AF282" t="str">
        <f t="shared" si="46"/>
        <v>Non-Competitive</v>
      </c>
    </row>
    <row r="283" spans="1:32" ht="13.5">
      <c r="A283" t="str">
        <f t="shared" si="41"/>
        <v>SCMNCPS5 651__E TO_FROM</v>
      </c>
      <c r="B283" t="s">
        <v>114</v>
      </c>
      <c r="C283" t="s">
        <v>87</v>
      </c>
      <c r="D283">
        <v>249</v>
      </c>
      <c r="E283">
        <v>1</v>
      </c>
      <c r="F283">
        <v>1</v>
      </c>
      <c r="G283" t="s">
        <v>85</v>
      </c>
      <c r="H283" t="s">
        <v>88</v>
      </c>
      <c r="I283" t="s">
        <v>25</v>
      </c>
      <c r="J283">
        <v>73521.13</v>
      </c>
      <c r="K283">
        <v>-0.02199</v>
      </c>
      <c r="L283">
        <v>0.123423</v>
      </c>
      <c r="M283">
        <v>-0.61231</v>
      </c>
      <c r="N283">
        <v>0.17243</v>
      </c>
      <c r="O283" s="7">
        <v>219.5354</v>
      </c>
      <c r="P283" s="7">
        <v>-6.46576</v>
      </c>
      <c r="Q283" s="7">
        <v>0</v>
      </c>
      <c r="R283" s="7">
        <v>5830.253</v>
      </c>
      <c r="S283" s="7">
        <v>2238.532</v>
      </c>
      <c r="T283" t="s">
        <v>24</v>
      </c>
      <c r="U283" t="b">
        <f t="shared" si="47"/>
        <v>0</v>
      </c>
      <c r="V283" t="b">
        <f t="shared" si="47"/>
        <v>0</v>
      </c>
      <c r="W283" t="b">
        <f t="shared" si="47"/>
        <v>0</v>
      </c>
      <c r="X283" t="b">
        <f t="shared" si="47"/>
        <v>1</v>
      </c>
      <c r="Y283" t="b">
        <f t="shared" si="47"/>
        <v>1</v>
      </c>
      <c r="Z283" t="b">
        <f t="shared" si="39"/>
        <v>1</v>
      </c>
      <c r="AA283" t="b">
        <f t="shared" si="40"/>
        <v>1</v>
      </c>
      <c r="AB283" t="str">
        <f t="shared" si="42"/>
        <v>Non-Competitive</v>
      </c>
      <c r="AC283" t="str">
        <f t="shared" si="43"/>
        <v>Non-Competitive</v>
      </c>
      <c r="AD283" t="str">
        <f t="shared" si="44"/>
        <v>Non-Competitive</v>
      </c>
      <c r="AE283" t="str">
        <f t="shared" si="45"/>
        <v>Competitive</v>
      </c>
      <c r="AF283" t="str">
        <f t="shared" si="46"/>
        <v>Competitive</v>
      </c>
    </row>
    <row r="284" spans="1:32" ht="13.5">
      <c r="A284" t="str">
        <f t="shared" si="41"/>
        <v>SCMNSAR5 6011__A FROM_TO</v>
      </c>
      <c r="B284" t="s">
        <v>115</v>
      </c>
      <c r="C284" t="s">
        <v>61</v>
      </c>
      <c r="D284">
        <v>1065</v>
      </c>
      <c r="E284">
        <v>1</v>
      </c>
      <c r="F284">
        <v>1</v>
      </c>
      <c r="G284" t="s">
        <v>62</v>
      </c>
      <c r="H284" t="s">
        <v>63</v>
      </c>
      <c r="I284" t="s">
        <v>23</v>
      </c>
      <c r="J284">
        <v>73521.13</v>
      </c>
      <c r="K284">
        <v>-0.13522</v>
      </c>
      <c r="L284">
        <v>0.016234</v>
      </c>
      <c r="M284">
        <v>-0.70319</v>
      </c>
      <c r="N284">
        <v>0.204679</v>
      </c>
      <c r="O284" s="7">
        <v>235.4948</v>
      </c>
      <c r="P284" s="7">
        <v>39.19882</v>
      </c>
      <c r="Q284" s="7">
        <v>0</v>
      </c>
      <c r="R284" s="7">
        <v>2753.082</v>
      </c>
      <c r="S284" s="7">
        <v>3617.38</v>
      </c>
      <c r="T284" t="s">
        <v>24</v>
      </c>
      <c r="U284" t="b">
        <f t="shared" si="47"/>
        <v>0</v>
      </c>
      <c r="V284" t="b">
        <f t="shared" si="47"/>
        <v>0</v>
      </c>
      <c r="W284" t="b">
        <f t="shared" si="47"/>
        <v>0</v>
      </c>
      <c r="X284" t="b">
        <f t="shared" si="47"/>
        <v>0</v>
      </c>
      <c r="Y284" t="b">
        <f t="shared" si="47"/>
        <v>0</v>
      </c>
      <c r="Z284" t="b">
        <f t="shared" si="39"/>
        <v>1</v>
      </c>
      <c r="AA284" t="b">
        <f t="shared" si="40"/>
        <v>1</v>
      </c>
      <c r="AB284" t="str">
        <f t="shared" si="42"/>
        <v>Non-Competitive</v>
      </c>
      <c r="AC284" t="str">
        <f t="shared" si="43"/>
        <v>Non-Competitive</v>
      </c>
      <c r="AD284" t="str">
        <f t="shared" si="44"/>
        <v>Non-Competitive</v>
      </c>
      <c r="AE284" t="str">
        <f t="shared" si="45"/>
        <v>Non-Competitive</v>
      </c>
      <c r="AF284" t="str">
        <f t="shared" si="46"/>
        <v>Non-Competitive</v>
      </c>
    </row>
    <row r="285" spans="1:32" ht="13.5">
      <c r="A285" t="str">
        <f t="shared" si="41"/>
        <v>SCMNSAR5 6011__A TO_FROM</v>
      </c>
      <c r="B285" t="s">
        <v>115</v>
      </c>
      <c r="C285" t="s">
        <v>61</v>
      </c>
      <c r="D285">
        <v>1065</v>
      </c>
      <c r="E285">
        <v>1</v>
      </c>
      <c r="F285">
        <v>1</v>
      </c>
      <c r="G285" t="s">
        <v>62</v>
      </c>
      <c r="H285" t="s">
        <v>63</v>
      </c>
      <c r="I285" t="s">
        <v>25</v>
      </c>
      <c r="J285">
        <v>73521.13</v>
      </c>
      <c r="K285">
        <v>-0.01623</v>
      </c>
      <c r="L285">
        <v>0.13522</v>
      </c>
      <c r="M285">
        <v>-0.20468</v>
      </c>
      <c r="N285">
        <v>0.70319</v>
      </c>
      <c r="O285" s="7">
        <v>170.4226</v>
      </c>
      <c r="P285" s="7">
        <v>-152.418</v>
      </c>
      <c r="Q285" s="7">
        <v>0</v>
      </c>
      <c r="R285" s="7">
        <v>4506.718</v>
      </c>
      <c r="S285" s="7">
        <v>2753.082</v>
      </c>
      <c r="T285" t="s">
        <v>24</v>
      </c>
      <c r="U285" t="b">
        <f t="shared" si="47"/>
        <v>0</v>
      </c>
      <c r="V285" t="b">
        <f t="shared" si="47"/>
        <v>0</v>
      </c>
      <c r="W285" t="b">
        <f t="shared" si="47"/>
        <v>0</v>
      </c>
      <c r="X285" t="b">
        <f t="shared" si="47"/>
        <v>0</v>
      </c>
      <c r="Y285" t="b">
        <f t="shared" si="47"/>
        <v>1</v>
      </c>
      <c r="Z285" t="b">
        <f t="shared" si="39"/>
        <v>1</v>
      </c>
      <c r="AA285" t="b">
        <f t="shared" si="40"/>
        <v>0</v>
      </c>
      <c r="AB285" t="str">
        <f t="shared" si="42"/>
        <v>Non-Competitive</v>
      </c>
      <c r="AC285" t="str">
        <f t="shared" si="43"/>
        <v>Non-Competitive</v>
      </c>
      <c r="AD285" t="str">
        <f t="shared" si="44"/>
        <v>Non-Competitive</v>
      </c>
      <c r="AE285" t="str">
        <f t="shared" si="45"/>
        <v>Non-Competitive</v>
      </c>
      <c r="AF285" t="str">
        <f t="shared" si="46"/>
        <v>Non-Competitive</v>
      </c>
    </row>
    <row r="286" spans="1:32" ht="13.5">
      <c r="A286" t="str">
        <f t="shared" si="41"/>
        <v>SCMNSAR5 6012__A FROM_TO</v>
      </c>
      <c r="B286" t="s">
        <v>115</v>
      </c>
      <c r="C286" t="s">
        <v>64</v>
      </c>
      <c r="D286">
        <v>1065</v>
      </c>
      <c r="E286">
        <v>1</v>
      </c>
      <c r="F286">
        <v>1</v>
      </c>
      <c r="G286" t="s">
        <v>62</v>
      </c>
      <c r="H286" t="s">
        <v>65</v>
      </c>
      <c r="I286" t="s">
        <v>23</v>
      </c>
      <c r="J286">
        <v>73521.13</v>
      </c>
      <c r="K286">
        <v>-0.08705</v>
      </c>
      <c r="L286">
        <v>0.3393</v>
      </c>
      <c r="M286">
        <v>-0.11748</v>
      </c>
      <c r="N286">
        <v>0.425612</v>
      </c>
      <c r="O286" s="7">
        <v>1082.444</v>
      </c>
      <c r="P286" s="7">
        <v>-537.022</v>
      </c>
      <c r="Q286" s="7">
        <v>0</v>
      </c>
      <c r="R286" s="7">
        <v>1711.953</v>
      </c>
      <c r="S286" s="7">
        <v>2345.025</v>
      </c>
      <c r="T286" t="s">
        <v>24</v>
      </c>
      <c r="U286" t="b">
        <f t="shared" si="47"/>
        <v>0</v>
      </c>
      <c r="V286" t="b">
        <f t="shared" si="47"/>
        <v>0</v>
      </c>
      <c r="W286" t="b">
        <f t="shared" si="47"/>
        <v>0</v>
      </c>
      <c r="X286" t="b">
        <f t="shared" si="47"/>
        <v>1</v>
      </c>
      <c r="Y286" t="b">
        <f t="shared" si="47"/>
        <v>1</v>
      </c>
      <c r="Z286" t="b">
        <f t="shared" si="39"/>
        <v>1</v>
      </c>
      <c r="AA286" t="b">
        <f t="shared" si="40"/>
        <v>1</v>
      </c>
      <c r="AB286" t="str">
        <f t="shared" si="42"/>
        <v>Non-Competitive</v>
      </c>
      <c r="AC286" t="str">
        <f t="shared" si="43"/>
        <v>Non-Competitive</v>
      </c>
      <c r="AD286" t="str">
        <f t="shared" si="44"/>
        <v>Non-Competitive</v>
      </c>
      <c r="AE286" t="str">
        <f t="shared" si="45"/>
        <v>Competitive</v>
      </c>
      <c r="AF286" t="str">
        <f t="shared" si="46"/>
        <v>Competitive</v>
      </c>
    </row>
    <row r="287" spans="1:32" ht="13.5">
      <c r="A287" t="str">
        <f t="shared" si="41"/>
        <v>SCMNSAR5 6012__A TO_FROM</v>
      </c>
      <c r="B287" t="s">
        <v>115</v>
      </c>
      <c r="C287" t="s">
        <v>64</v>
      </c>
      <c r="D287">
        <v>1065</v>
      </c>
      <c r="E287">
        <v>1</v>
      </c>
      <c r="F287">
        <v>1</v>
      </c>
      <c r="G287" t="s">
        <v>62</v>
      </c>
      <c r="H287" t="s">
        <v>65</v>
      </c>
      <c r="I287" t="s">
        <v>25</v>
      </c>
      <c r="J287">
        <v>73521.13</v>
      </c>
      <c r="K287">
        <v>-0.3393</v>
      </c>
      <c r="L287">
        <v>0.087053</v>
      </c>
      <c r="M287">
        <v>-0.42561</v>
      </c>
      <c r="N287">
        <v>0.117479</v>
      </c>
      <c r="O287" s="7">
        <v>687.6643</v>
      </c>
      <c r="P287" s="7">
        <v>-86.1027</v>
      </c>
      <c r="Q287" s="7">
        <v>0</v>
      </c>
      <c r="R287" s="7">
        <v>2266.732</v>
      </c>
      <c r="S287" s="7">
        <v>2243.18</v>
      </c>
      <c r="T287" t="s">
        <v>24</v>
      </c>
      <c r="U287" t="b">
        <f t="shared" si="47"/>
        <v>0</v>
      </c>
      <c r="V287" t="b">
        <f t="shared" si="47"/>
        <v>0</v>
      </c>
      <c r="W287" t="b">
        <f t="shared" si="47"/>
        <v>0</v>
      </c>
      <c r="X287" t="b">
        <f t="shared" si="47"/>
        <v>1</v>
      </c>
      <c r="Y287" t="b">
        <f t="shared" si="47"/>
        <v>1</v>
      </c>
      <c r="Z287" t="b">
        <f t="shared" si="39"/>
        <v>1</v>
      </c>
      <c r="AA287" t="b">
        <f t="shared" si="40"/>
        <v>1</v>
      </c>
      <c r="AB287" t="str">
        <f t="shared" si="42"/>
        <v>Non-Competitive</v>
      </c>
      <c r="AC287" t="str">
        <f t="shared" si="43"/>
        <v>Non-Competitive</v>
      </c>
      <c r="AD287" t="str">
        <f t="shared" si="44"/>
        <v>Non-Competitive</v>
      </c>
      <c r="AE287" t="str">
        <f t="shared" si="45"/>
        <v>Competitive</v>
      </c>
      <c r="AF287" t="str">
        <f t="shared" si="46"/>
        <v>Competitive</v>
      </c>
    </row>
    <row r="288" spans="1:32" ht="13.5">
      <c r="A288" t="str">
        <f t="shared" si="41"/>
        <v>SCMNSAR5 6024__A FROM_TO</v>
      </c>
      <c r="B288" t="s">
        <v>115</v>
      </c>
      <c r="C288" t="s">
        <v>66</v>
      </c>
      <c r="D288">
        <v>1065</v>
      </c>
      <c r="E288">
        <v>1</v>
      </c>
      <c r="F288">
        <v>1</v>
      </c>
      <c r="G288" t="s">
        <v>67</v>
      </c>
      <c r="H288" t="s">
        <v>68</v>
      </c>
      <c r="I288" t="s">
        <v>23</v>
      </c>
      <c r="J288">
        <v>73521.13</v>
      </c>
      <c r="K288">
        <v>-0.14256</v>
      </c>
      <c r="L288">
        <v>0.081304</v>
      </c>
      <c r="M288">
        <v>-0.25188</v>
      </c>
      <c r="N288">
        <v>0.081304</v>
      </c>
      <c r="O288" s="7">
        <v>657.5629</v>
      </c>
      <c r="P288" s="7">
        <v>71.76061</v>
      </c>
      <c r="Q288" s="7">
        <v>0</v>
      </c>
      <c r="R288" s="7">
        <v>2277.285</v>
      </c>
      <c r="S288" s="7">
        <v>3098.341</v>
      </c>
      <c r="T288" t="s">
        <v>24</v>
      </c>
      <c r="U288" t="b">
        <f t="shared" si="47"/>
        <v>0</v>
      </c>
      <c r="V288" t="b">
        <f t="shared" si="47"/>
        <v>0</v>
      </c>
      <c r="W288" t="b">
        <f t="shared" si="47"/>
        <v>0</v>
      </c>
      <c r="X288" t="b">
        <f t="shared" si="47"/>
        <v>0</v>
      </c>
      <c r="Y288" t="b">
        <f t="shared" si="47"/>
        <v>0</v>
      </c>
      <c r="Z288" t="b">
        <f t="shared" si="39"/>
        <v>1</v>
      </c>
      <c r="AA288" t="b">
        <f t="shared" si="40"/>
        <v>1</v>
      </c>
      <c r="AB288" t="str">
        <f t="shared" si="42"/>
        <v>Non-Competitive</v>
      </c>
      <c r="AC288" t="str">
        <f t="shared" si="43"/>
        <v>Non-Competitive</v>
      </c>
      <c r="AD288" t="str">
        <f t="shared" si="44"/>
        <v>Non-Competitive</v>
      </c>
      <c r="AE288" t="str">
        <f t="shared" si="45"/>
        <v>Non-Competitive</v>
      </c>
      <c r="AF288" t="str">
        <f t="shared" si="46"/>
        <v>Non-Competitive</v>
      </c>
    </row>
    <row r="289" spans="1:32" ht="13.5">
      <c r="A289" t="str">
        <f t="shared" si="41"/>
        <v>SCMNSAR5 6024__A TO_FROM</v>
      </c>
      <c r="B289" t="s">
        <v>115</v>
      </c>
      <c r="C289" t="s">
        <v>66</v>
      </c>
      <c r="D289">
        <v>1065</v>
      </c>
      <c r="E289">
        <v>1</v>
      </c>
      <c r="F289">
        <v>1</v>
      </c>
      <c r="G289" t="s">
        <v>67</v>
      </c>
      <c r="H289" t="s">
        <v>68</v>
      </c>
      <c r="I289" t="s">
        <v>25</v>
      </c>
      <c r="J289">
        <v>73521.13</v>
      </c>
      <c r="K289">
        <v>-0.0813</v>
      </c>
      <c r="L289">
        <v>0.251882</v>
      </c>
      <c r="M289">
        <v>-0.0813</v>
      </c>
      <c r="N289">
        <v>0.251882</v>
      </c>
      <c r="O289" s="7">
        <v>1461.125</v>
      </c>
      <c r="P289" s="7">
        <v>346.2149</v>
      </c>
      <c r="Q289" s="7">
        <v>0</v>
      </c>
      <c r="R289" s="7">
        <v>851.261</v>
      </c>
      <c r="S289" s="7">
        <v>2416.831</v>
      </c>
      <c r="T289" t="s">
        <v>24</v>
      </c>
      <c r="U289" t="b">
        <f t="shared" si="47"/>
        <v>0</v>
      </c>
      <c r="V289" t="b">
        <f t="shared" si="47"/>
        <v>0</v>
      </c>
      <c r="W289" t="b">
        <f t="shared" si="47"/>
        <v>0</v>
      </c>
      <c r="X289" t="b">
        <f t="shared" si="47"/>
        <v>1</v>
      </c>
      <c r="Y289" t="b">
        <f t="shared" si="47"/>
        <v>1</v>
      </c>
      <c r="Z289" t="b">
        <f t="shared" si="39"/>
        <v>1</v>
      </c>
      <c r="AA289" t="b">
        <f t="shared" si="40"/>
        <v>1</v>
      </c>
      <c r="AB289" t="str">
        <f t="shared" si="42"/>
        <v>Non-Competitive</v>
      </c>
      <c r="AC289" t="str">
        <f t="shared" si="43"/>
        <v>Non-Competitive</v>
      </c>
      <c r="AD289" t="str">
        <f t="shared" si="44"/>
        <v>Non-Competitive</v>
      </c>
      <c r="AE289" t="str">
        <f t="shared" si="45"/>
        <v>Competitive</v>
      </c>
      <c r="AF289" t="str">
        <f t="shared" si="46"/>
        <v>Competitive</v>
      </c>
    </row>
    <row r="290" spans="1:32" ht="13.5">
      <c r="A290" t="str">
        <f t="shared" si="41"/>
        <v>SCMNSAR5 6028__A FROM_TO</v>
      </c>
      <c r="B290" t="s">
        <v>115</v>
      </c>
      <c r="C290" t="s">
        <v>69</v>
      </c>
      <c r="D290">
        <v>1065</v>
      </c>
      <c r="E290">
        <v>1</v>
      </c>
      <c r="F290">
        <v>1</v>
      </c>
      <c r="G290" t="s">
        <v>67</v>
      </c>
      <c r="H290" t="s">
        <v>70</v>
      </c>
      <c r="I290" t="s">
        <v>23</v>
      </c>
      <c r="J290">
        <v>73521.13</v>
      </c>
      <c r="K290">
        <v>-0.1433</v>
      </c>
      <c r="L290">
        <v>0.081725</v>
      </c>
      <c r="M290">
        <v>-0.4128</v>
      </c>
      <c r="N290">
        <v>0.081725</v>
      </c>
      <c r="O290" s="7">
        <v>660.9647</v>
      </c>
      <c r="P290" s="7">
        <v>72.12574</v>
      </c>
      <c r="Q290" s="7">
        <v>0</v>
      </c>
      <c r="R290" s="7">
        <v>2277.274</v>
      </c>
      <c r="S290" s="7">
        <v>3094.873</v>
      </c>
      <c r="T290" t="s">
        <v>24</v>
      </c>
      <c r="U290" t="b">
        <f t="shared" si="47"/>
        <v>0</v>
      </c>
      <c r="V290" t="b">
        <f t="shared" si="47"/>
        <v>0</v>
      </c>
      <c r="W290" t="b">
        <f t="shared" si="47"/>
        <v>0</v>
      </c>
      <c r="X290" t="b">
        <f t="shared" si="47"/>
        <v>0</v>
      </c>
      <c r="Y290" t="b">
        <f t="shared" si="47"/>
        <v>0</v>
      </c>
      <c r="Z290" t="b">
        <f t="shared" si="39"/>
        <v>1</v>
      </c>
      <c r="AA290" t="b">
        <f t="shared" si="40"/>
        <v>1</v>
      </c>
      <c r="AB290" t="str">
        <f t="shared" si="42"/>
        <v>Non-Competitive</v>
      </c>
      <c r="AC290" t="str">
        <f t="shared" si="43"/>
        <v>Non-Competitive</v>
      </c>
      <c r="AD290" t="str">
        <f t="shared" si="44"/>
        <v>Non-Competitive</v>
      </c>
      <c r="AE290" t="str">
        <f t="shared" si="45"/>
        <v>Non-Competitive</v>
      </c>
      <c r="AF290" t="str">
        <f t="shared" si="46"/>
        <v>Non-Competitive</v>
      </c>
    </row>
    <row r="291" spans="1:32" ht="13.5">
      <c r="A291" t="str">
        <f t="shared" si="41"/>
        <v>SCMNSAR5 6028__A TO_FROM</v>
      </c>
      <c r="B291" t="s">
        <v>115</v>
      </c>
      <c r="C291" t="s">
        <v>69</v>
      </c>
      <c r="D291">
        <v>1065</v>
      </c>
      <c r="E291">
        <v>1</v>
      </c>
      <c r="F291">
        <v>1</v>
      </c>
      <c r="G291" t="s">
        <v>67</v>
      </c>
      <c r="H291" t="s">
        <v>70</v>
      </c>
      <c r="I291" t="s">
        <v>25</v>
      </c>
      <c r="J291">
        <v>73521.13</v>
      </c>
      <c r="K291">
        <v>-0.08173</v>
      </c>
      <c r="L291">
        <v>0.412799</v>
      </c>
      <c r="M291">
        <v>-0.08173</v>
      </c>
      <c r="N291">
        <v>0.412799</v>
      </c>
      <c r="O291" s="7">
        <v>1507.648</v>
      </c>
      <c r="P291" s="7">
        <v>348.0113</v>
      </c>
      <c r="Q291" s="7">
        <v>0</v>
      </c>
      <c r="R291" s="7">
        <v>855.787</v>
      </c>
      <c r="S291" s="7">
        <v>2416.818</v>
      </c>
      <c r="T291" t="s">
        <v>24</v>
      </c>
      <c r="U291" t="b">
        <f t="shared" si="47"/>
        <v>0</v>
      </c>
      <c r="V291" t="b">
        <f t="shared" si="47"/>
        <v>0</v>
      </c>
      <c r="W291" t="b">
        <f t="shared" si="47"/>
        <v>0</v>
      </c>
      <c r="X291" t="b">
        <f t="shared" si="47"/>
        <v>1</v>
      </c>
      <c r="Y291" t="b">
        <f t="shared" si="47"/>
        <v>1</v>
      </c>
      <c r="Z291" t="b">
        <f t="shared" si="39"/>
        <v>1</v>
      </c>
      <c r="AA291" t="b">
        <f t="shared" si="40"/>
        <v>1</v>
      </c>
      <c r="AB291" t="str">
        <f t="shared" si="42"/>
        <v>Non-Competitive</v>
      </c>
      <c r="AC291" t="str">
        <f t="shared" si="43"/>
        <v>Non-Competitive</v>
      </c>
      <c r="AD291" t="str">
        <f t="shared" si="44"/>
        <v>Non-Competitive</v>
      </c>
      <c r="AE291" t="str">
        <f t="shared" si="45"/>
        <v>Competitive</v>
      </c>
      <c r="AF291" t="str">
        <f t="shared" si="46"/>
        <v>Competitive</v>
      </c>
    </row>
    <row r="292" spans="1:32" ht="13.5">
      <c r="A292" t="str">
        <f t="shared" si="41"/>
        <v>SCMNSAR5 6029__A FROM_TO</v>
      </c>
      <c r="B292" t="s">
        <v>115</v>
      </c>
      <c r="C292" t="s">
        <v>71</v>
      </c>
      <c r="D292">
        <v>1065</v>
      </c>
      <c r="E292">
        <v>1</v>
      </c>
      <c r="F292">
        <v>1</v>
      </c>
      <c r="G292" t="s">
        <v>68</v>
      </c>
      <c r="H292" t="s">
        <v>70</v>
      </c>
      <c r="I292" t="s">
        <v>23</v>
      </c>
      <c r="J292">
        <v>73521.13</v>
      </c>
      <c r="K292">
        <v>-0.08173</v>
      </c>
      <c r="L292">
        <v>0.253187</v>
      </c>
      <c r="M292">
        <v>-0.5872</v>
      </c>
      <c r="N292">
        <v>0.253187</v>
      </c>
      <c r="O292" s="7">
        <v>1440.65</v>
      </c>
      <c r="P292" s="7">
        <v>348.0113</v>
      </c>
      <c r="Q292" s="7">
        <v>0</v>
      </c>
      <c r="R292" s="7">
        <v>877.691</v>
      </c>
      <c r="S292" s="7">
        <v>2416.818</v>
      </c>
      <c r="T292" t="s">
        <v>24</v>
      </c>
      <c r="U292" t="b">
        <f t="shared" si="47"/>
        <v>0</v>
      </c>
      <c r="V292" t="b">
        <f t="shared" si="47"/>
        <v>0</v>
      </c>
      <c r="W292" t="b">
        <f t="shared" si="47"/>
        <v>0</v>
      </c>
      <c r="X292" t="b">
        <f t="shared" si="47"/>
        <v>1</v>
      </c>
      <c r="Y292" t="b">
        <f t="shared" si="47"/>
        <v>1</v>
      </c>
      <c r="Z292" t="b">
        <f t="shared" si="39"/>
        <v>1</v>
      </c>
      <c r="AA292" t="b">
        <f t="shared" si="40"/>
        <v>1</v>
      </c>
      <c r="AB292" t="str">
        <f t="shared" si="42"/>
        <v>Non-Competitive</v>
      </c>
      <c r="AC292" t="str">
        <f t="shared" si="43"/>
        <v>Non-Competitive</v>
      </c>
      <c r="AD292" t="str">
        <f t="shared" si="44"/>
        <v>Non-Competitive</v>
      </c>
      <c r="AE292" t="str">
        <f t="shared" si="45"/>
        <v>Competitive</v>
      </c>
      <c r="AF292" t="str">
        <f t="shared" si="46"/>
        <v>Competitive</v>
      </c>
    </row>
    <row r="293" spans="1:32" ht="13.5">
      <c r="A293" t="str">
        <f t="shared" si="41"/>
        <v>SCMNSAR5 6029__A TO_FROM</v>
      </c>
      <c r="B293" t="s">
        <v>115</v>
      </c>
      <c r="C293" t="s">
        <v>71</v>
      </c>
      <c r="D293">
        <v>1065</v>
      </c>
      <c r="E293">
        <v>1</v>
      </c>
      <c r="F293">
        <v>1</v>
      </c>
      <c r="G293" t="s">
        <v>68</v>
      </c>
      <c r="H293" t="s">
        <v>70</v>
      </c>
      <c r="I293" t="s">
        <v>25</v>
      </c>
      <c r="J293">
        <v>73521.13</v>
      </c>
      <c r="K293">
        <v>-0.1433</v>
      </c>
      <c r="L293">
        <v>0.587201</v>
      </c>
      <c r="M293">
        <v>-0.25319</v>
      </c>
      <c r="N293">
        <v>0.587201</v>
      </c>
      <c r="O293" s="7">
        <v>758.8236</v>
      </c>
      <c r="P293" s="7">
        <v>72.12574</v>
      </c>
      <c r="Q293" s="7">
        <v>0</v>
      </c>
      <c r="R293" s="7">
        <v>5096.037</v>
      </c>
      <c r="S293" s="7">
        <v>3094.873</v>
      </c>
      <c r="T293" t="s">
        <v>24</v>
      </c>
      <c r="U293" t="b">
        <f t="shared" si="47"/>
        <v>0</v>
      </c>
      <c r="V293" t="b">
        <f t="shared" si="47"/>
        <v>0</v>
      </c>
      <c r="W293" t="b">
        <f t="shared" si="47"/>
        <v>0</v>
      </c>
      <c r="X293" t="b">
        <f t="shared" si="47"/>
        <v>0</v>
      </c>
      <c r="Y293" t="b">
        <f t="shared" si="47"/>
        <v>0</v>
      </c>
      <c r="Z293" t="b">
        <f t="shared" si="39"/>
        <v>1</v>
      </c>
      <c r="AA293" t="b">
        <f t="shared" si="40"/>
        <v>1</v>
      </c>
      <c r="AB293" t="str">
        <f t="shared" si="42"/>
        <v>Non-Competitive</v>
      </c>
      <c r="AC293" t="str">
        <f t="shared" si="43"/>
        <v>Non-Competitive</v>
      </c>
      <c r="AD293" t="str">
        <f t="shared" si="44"/>
        <v>Non-Competitive</v>
      </c>
      <c r="AE293" t="str">
        <f t="shared" si="45"/>
        <v>Non-Competitive</v>
      </c>
      <c r="AF293" t="str">
        <f t="shared" si="46"/>
        <v>Non-Competitive</v>
      </c>
    </row>
    <row r="294" spans="1:32" ht="13.5">
      <c r="A294" t="str">
        <f t="shared" si="41"/>
        <v>SCMNSAR5 6035__A FROM_TO</v>
      </c>
      <c r="B294" t="s">
        <v>115</v>
      </c>
      <c r="C294" t="s">
        <v>72</v>
      </c>
      <c r="D294">
        <v>1065</v>
      </c>
      <c r="E294">
        <v>1</v>
      </c>
      <c r="F294">
        <v>1</v>
      </c>
      <c r="G294" t="s">
        <v>73</v>
      </c>
      <c r="H294" t="s">
        <v>67</v>
      </c>
      <c r="I294" t="s">
        <v>23</v>
      </c>
      <c r="J294">
        <v>73521.13</v>
      </c>
      <c r="K294">
        <v>-0.05368</v>
      </c>
      <c r="L294">
        <v>0.16886</v>
      </c>
      <c r="M294">
        <v>-0.05368</v>
      </c>
      <c r="N294">
        <v>0.16886</v>
      </c>
      <c r="O294" s="7">
        <v>1121.255</v>
      </c>
      <c r="P294" s="7">
        <v>225.0861</v>
      </c>
      <c r="Q294" s="7">
        <v>0</v>
      </c>
      <c r="R294" s="7">
        <v>1110.482</v>
      </c>
      <c r="S294" s="7">
        <v>2571.334</v>
      </c>
      <c r="T294" t="s">
        <v>24</v>
      </c>
      <c r="U294" t="b">
        <f t="shared" si="47"/>
        <v>0</v>
      </c>
      <c r="V294" t="b">
        <f t="shared" si="47"/>
        <v>0</v>
      </c>
      <c r="W294" t="b">
        <f t="shared" si="47"/>
        <v>0</v>
      </c>
      <c r="X294" t="b">
        <f t="shared" si="47"/>
        <v>0</v>
      </c>
      <c r="Y294" t="b">
        <f t="shared" si="47"/>
        <v>1</v>
      </c>
      <c r="Z294" t="b">
        <f t="shared" si="39"/>
        <v>1</v>
      </c>
      <c r="AA294" t="b">
        <f t="shared" si="40"/>
        <v>1</v>
      </c>
      <c r="AB294" t="str">
        <f t="shared" si="42"/>
        <v>Non-Competitive</v>
      </c>
      <c r="AC294" t="str">
        <f t="shared" si="43"/>
        <v>Non-Competitive</v>
      </c>
      <c r="AD294" t="str">
        <f t="shared" si="44"/>
        <v>Non-Competitive</v>
      </c>
      <c r="AE294" t="str">
        <f t="shared" si="45"/>
        <v>Non-Competitive</v>
      </c>
      <c r="AF294" t="str">
        <f t="shared" si="46"/>
        <v>Competitive</v>
      </c>
    </row>
    <row r="295" spans="1:32" ht="13.5">
      <c r="A295" t="str">
        <f t="shared" si="41"/>
        <v>SCMNSAR5 6035__A TO_FROM</v>
      </c>
      <c r="B295" t="s">
        <v>115</v>
      </c>
      <c r="C295" t="s">
        <v>72</v>
      </c>
      <c r="D295">
        <v>1065</v>
      </c>
      <c r="E295">
        <v>1</v>
      </c>
      <c r="F295">
        <v>1</v>
      </c>
      <c r="G295" t="s">
        <v>73</v>
      </c>
      <c r="H295" t="s">
        <v>67</v>
      </c>
      <c r="I295" t="s">
        <v>25</v>
      </c>
      <c r="J295">
        <v>73521.13</v>
      </c>
      <c r="K295">
        <v>-0.1272</v>
      </c>
      <c r="L295">
        <v>0.053679</v>
      </c>
      <c r="M295">
        <v>-0.16886</v>
      </c>
      <c r="N295">
        <v>0.053679</v>
      </c>
      <c r="O295" s="7">
        <v>502.4636</v>
      </c>
      <c r="P295" s="7">
        <v>48.07755</v>
      </c>
      <c r="Q295" s="7">
        <v>0</v>
      </c>
      <c r="R295" s="7">
        <v>2377.593</v>
      </c>
      <c r="S295" s="7">
        <v>3112.187</v>
      </c>
      <c r="T295" t="s">
        <v>24</v>
      </c>
      <c r="U295" t="b">
        <f t="shared" si="47"/>
        <v>0</v>
      </c>
      <c r="V295" t="b">
        <f t="shared" si="47"/>
        <v>0</v>
      </c>
      <c r="W295" t="b">
        <f t="shared" si="47"/>
        <v>0</v>
      </c>
      <c r="X295" t="b">
        <f t="shared" si="47"/>
        <v>0</v>
      </c>
      <c r="Y295" t="b">
        <f t="shared" si="47"/>
        <v>0</v>
      </c>
      <c r="Z295" t="b">
        <f t="shared" si="39"/>
        <v>1</v>
      </c>
      <c r="AA295" t="b">
        <f t="shared" si="40"/>
        <v>1</v>
      </c>
      <c r="AB295" t="str">
        <f t="shared" si="42"/>
        <v>Non-Competitive</v>
      </c>
      <c r="AC295" t="str">
        <f t="shared" si="43"/>
        <v>Non-Competitive</v>
      </c>
      <c r="AD295" t="str">
        <f t="shared" si="44"/>
        <v>Non-Competitive</v>
      </c>
      <c r="AE295" t="str">
        <f t="shared" si="45"/>
        <v>Non-Competitive</v>
      </c>
      <c r="AF295" t="str">
        <f t="shared" si="46"/>
        <v>Non-Competitive</v>
      </c>
    </row>
    <row r="296" spans="1:32" ht="13.5">
      <c r="A296" t="str">
        <f t="shared" si="41"/>
        <v>SCMNSAR5 6380__A FROM_TO</v>
      </c>
      <c r="B296" t="s">
        <v>115</v>
      </c>
      <c r="C296" t="s">
        <v>74</v>
      </c>
      <c r="D296">
        <v>185</v>
      </c>
      <c r="E296">
        <v>1</v>
      </c>
      <c r="F296">
        <v>1</v>
      </c>
      <c r="G296" t="s">
        <v>75</v>
      </c>
      <c r="H296" t="s">
        <v>76</v>
      </c>
      <c r="I296" t="s">
        <v>23</v>
      </c>
      <c r="J296">
        <v>73521.13</v>
      </c>
      <c r="K296">
        <v>-0.06234</v>
      </c>
      <c r="L296">
        <v>0.122908</v>
      </c>
      <c r="M296">
        <v>-0.06234</v>
      </c>
      <c r="N296">
        <v>0.697653</v>
      </c>
      <c r="O296" s="7">
        <v>199.7404</v>
      </c>
      <c r="P296" s="7">
        <v>3.895406</v>
      </c>
      <c r="Q296" s="7">
        <v>0</v>
      </c>
      <c r="R296" s="7">
        <v>1971.843</v>
      </c>
      <c r="S296" s="7">
        <v>10000</v>
      </c>
      <c r="T296" t="s">
        <v>24</v>
      </c>
      <c r="U296" t="b">
        <f t="shared" si="47"/>
        <v>0</v>
      </c>
      <c r="V296" t="b">
        <f t="shared" si="47"/>
        <v>0</v>
      </c>
      <c r="W296" t="b">
        <f t="shared" si="47"/>
        <v>0</v>
      </c>
      <c r="X296" t="b">
        <f t="shared" si="47"/>
        <v>0</v>
      </c>
      <c r="Y296" t="b">
        <f t="shared" si="47"/>
        <v>0</v>
      </c>
      <c r="Z296" t="b">
        <f t="shared" si="39"/>
        <v>1</v>
      </c>
      <c r="AA296" t="b">
        <f t="shared" si="40"/>
        <v>1</v>
      </c>
      <c r="AB296" t="str">
        <f t="shared" si="42"/>
        <v>Non-Competitive</v>
      </c>
      <c r="AC296" t="str">
        <f t="shared" si="43"/>
        <v>Non-Competitive</v>
      </c>
      <c r="AD296" t="str">
        <f t="shared" si="44"/>
        <v>Non-Competitive</v>
      </c>
      <c r="AE296" t="str">
        <f t="shared" si="45"/>
        <v>Non-Competitive</v>
      </c>
      <c r="AF296" t="str">
        <f t="shared" si="46"/>
        <v>Non-Competitive</v>
      </c>
    </row>
    <row r="297" spans="1:32" ht="13.5">
      <c r="A297" t="str">
        <f t="shared" si="41"/>
        <v>SCMNSAR5 6380__A TO_FROM</v>
      </c>
      <c r="B297" t="s">
        <v>115</v>
      </c>
      <c r="C297" t="s">
        <v>74</v>
      </c>
      <c r="D297">
        <v>185</v>
      </c>
      <c r="E297">
        <v>1</v>
      </c>
      <c r="F297">
        <v>1</v>
      </c>
      <c r="G297" t="s">
        <v>75</v>
      </c>
      <c r="H297" t="s">
        <v>76</v>
      </c>
      <c r="I297" t="s">
        <v>25</v>
      </c>
      <c r="J297">
        <v>73521.13</v>
      </c>
      <c r="K297">
        <v>-0.03032</v>
      </c>
      <c r="L297">
        <v>0.06234</v>
      </c>
      <c r="M297">
        <v>-0.69765</v>
      </c>
      <c r="N297">
        <v>0.06234</v>
      </c>
      <c r="O297" s="7">
        <v>162.4754</v>
      </c>
      <c r="P297" s="7">
        <v>60.15335</v>
      </c>
      <c r="Q297" s="7">
        <v>4218.23</v>
      </c>
      <c r="R297" s="7">
        <v>8240.742</v>
      </c>
      <c r="S297" s="7">
        <v>3359.745</v>
      </c>
      <c r="T297" t="s">
        <v>24</v>
      </c>
      <c r="U297" t="b">
        <f t="shared" si="47"/>
        <v>0</v>
      </c>
      <c r="V297" t="b">
        <f t="shared" si="47"/>
        <v>0</v>
      </c>
      <c r="W297" t="b">
        <f t="shared" si="47"/>
        <v>0</v>
      </c>
      <c r="X297" t="b">
        <f t="shared" si="47"/>
        <v>0</v>
      </c>
      <c r="Y297" t="b">
        <f t="shared" si="47"/>
        <v>0</v>
      </c>
      <c r="Z297" t="b">
        <f t="shared" si="39"/>
        <v>1</v>
      </c>
      <c r="AA297" t="b">
        <f t="shared" si="40"/>
        <v>1</v>
      </c>
      <c r="AB297" t="str">
        <f t="shared" si="42"/>
        <v>Non-Competitive</v>
      </c>
      <c r="AC297" t="str">
        <f t="shared" si="43"/>
        <v>Non-Competitive</v>
      </c>
      <c r="AD297" t="str">
        <f t="shared" si="44"/>
        <v>Non-Competitive</v>
      </c>
      <c r="AE297" t="str">
        <f t="shared" si="45"/>
        <v>Non-Competitive</v>
      </c>
      <c r="AF297" t="str">
        <f t="shared" si="46"/>
        <v>Non-Competitive</v>
      </c>
    </row>
    <row r="298" spans="1:32" ht="13.5">
      <c r="A298" t="str">
        <f t="shared" si="41"/>
        <v>SCMNSAR5 6380__D FROM_TO</v>
      </c>
      <c r="B298" t="s">
        <v>115</v>
      </c>
      <c r="C298" t="s">
        <v>77</v>
      </c>
      <c r="D298">
        <v>154</v>
      </c>
      <c r="E298">
        <v>1</v>
      </c>
      <c r="F298">
        <v>1</v>
      </c>
      <c r="G298" t="s">
        <v>75</v>
      </c>
      <c r="H298" t="s">
        <v>78</v>
      </c>
      <c r="I298" t="s">
        <v>23</v>
      </c>
      <c r="J298">
        <v>73521.13</v>
      </c>
      <c r="K298">
        <v>-0.03036</v>
      </c>
      <c r="L298">
        <v>0.062305</v>
      </c>
      <c r="M298">
        <v>-0.20049</v>
      </c>
      <c r="N298">
        <v>0.302312</v>
      </c>
      <c r="O298" s="7">
        <v>159.8799</v>
      </c>
      <c r="P298" s="7">
        <v>57.72609</v>
      </c>
      <c r="Q298" s="7">
        <v>4218.23</v>
      </c>
      <c r="R298" s="7">
        <v>8242.442</v>
      </c>
      <c r="S298" s="7">
        <v>3359.143</v>
      </c>
      <c r="T298" t="s">
        <v>24</v>
      </c>
      <c r="U298" t="b">
        <f t="shared" si="47"/>
        <v>0</v>
      </c>
      <c r="V298" t="b">
        <f t="shared" si="47"/>
        <v>0</v>
      </c>
      <c r="W298" t="b">
        <f t="shared" si="47"/>
        <v>0</v>
      </c>
      <c r="X298" t="b">
        <f t="shared" si="47"/>
        <v>0</v>
      </c>
      <c r="Y298" t="b">
        <f t="shared" si="47"/>
        <v>0</v>
      </c>
      <c r="Z298" t="b">
        <f t="shared" si="39"/>
        <v>1</v>
      </c>
      <c r="AA298" t="b">
        <f t="shared" si="40"/>
        <v>1</v>
      </c>
      <c r="AB298" t="str">
        <f t="shared" si="42"/>
        <v>Non-Competitive</v>
      </c>
      <c r="AC298" t="str">
        <f t="shared" si="43"/>
        <v>Non-Competitive</v>
      </c>
      <c r="AD298" t="str">
        <f t="shared" si="44"/>
        <v>Non-Competitive</v>
      </c>
      <c r="AE298" t="str">
        <f t="shared" si="45"/>
        <v>Non-Competitive</v>
      </c>
      <c r="AF298" t="str">
        <f t="shared" si="46"/>
        <v>Non-Competitive</v>
      </c>
    </row>
    <row r="299" spans="1:32" ht="13.5">
      <c r="A299" t="str">
        <f t="shared" si="41"/>
        <v>SCMNSAR5 6380__D TO_FROM</v>
      </c>
      <c r="B299" t="s">
        <v>115</v>
      </c>
      <c r="C299" t="s">
        <v>77</v>
      </c>
      <c r="D299">
        <v>154</v>
      </c>
      <c r="E299">
        <v>1</v>
      </c>
      <c r="F299">
        <v>1</v>
      </c>
      <c r="G299" t="s">
        <v>75</v>
      </c>
      <c r="H299" t="s">
        <v>78</v>
      </c>
      <c r="I299" t="s">
        <v>25</v>
      </c>
      <c r="J299">
        <v>73521.13</v>
      </c>
      <c r="K299">
        <v>-0.06231</v>
      </c>
      <c r="L299">
        <v>0.122943</v>
      </c>
      <c r="M299">
        <v>-0.30231</v>
      </c>
      <c r="N299">
        <v>0.200495</v>
      </c>
      <c r="O299" s="7">
        <v>202.3194</v>
      </c>
      <c r="P299" s="7">
        <v>6.470406</v>
      </c>
      <c r="Q299" s="7">
        <v>0</v>
      </c>
      <c r="R299" s="7">
        <v>1970.803</v>
      </c>
      <c r="S299" s="7">
        <v>10000</v>
      </c>
      <c r="T299" t="s">
        <v>24</v>
      </c>
      <c r="U299" t="b">
        <f t="shared" si="47"/>
        <v>0</v>
      </c>
      <c r="V299" t="b">
        <f t="shared" si="47"/>
        <v>0</v>
      </c>
      <c r="W299" t="b">
        <f t="shared" si="47"/>
        <v>0</v>
      </c>
      <c r="X299" t="b">
        <f t="shared" si="47"/>
        <v>0</v>
      </c>
      <c r="Y299" t="b">
        <f t="shared" si="47"/>
        <v>0</v>
      </c>
      <c r="Z299" t="b">
        <f t="shared" si="39"/>
        <v>1</v>
      </c>
      <c r="AA299" t="b">
        <f t="shared" si="40"/>
        <v>1</v>
      </c>
      <c r="AB299" t="str">
        <f t="shared" si="42"/>
        <v>Non-Competitive</v>
      </c>
      <c r="AC299" t="str">
        <f t="shared" si="43"/>
        <v>Non-Competitive</v>
      </c>
      <c r="AD299" t="str">
        <f t="shared" si="44"/>
        <v>Non-Competitive</v>
      </c>
      <c r="AE299" t="str">
        <f t="shared" si="45"/>
        <v>Non-Competitive</v>
      </c>
      <c r="AF299" t="str">
        <f t="shared" si="46"/>
        <v>Non-Competitive</v>
      </c>
    </row>
    <row r="300" spans="1:32" ht="13.5">
      <c r="A300" t="str">
        <f t="shared" si="41"/>
        <v>SCMNSAR5 651__A FROM_TO</v>
      </c>
      <c r="B300" t="s">
        <v>115</v>
      </c>
      <c r="C300" t="s">
        <v>79</v>
      </c>
      <c r="D300">
        <v>185</v>
      </c>
      <c r="E300">
        <v>1</v>
      </c>
      <c r="F300">
        <v>1</v>
      </c>
      <c r="G300" t="s">
        <v>80</v>
      </c>
      <c r="H300" t="s">
        <v>81</v>
      </c>
      <c r="I300" t="s">
        <v>23</v>
      </c>
      <c r="J300">
        <v>73521.13</v>
      </c>
      <c r="K300">
        <v>0</v>
      </c>
      <c r="L300">
        <v>0.000137</v>
      </c>
      <c r="M300">
        <v>-0.99986</v>
      </c>
      <c r="N300">
        <v>0.000137</v>
      </c>
      <c r="O300" s="7">
        <v>10.15118</v>
      </c>
      <c r="P300" s="7">
        <v>10.084</v>
      </c>
      <c r="Q300" s="7">
        <v>0</v>
      </c>
      <c r="R300" s="7">
        <v>795.897</v>
      </c>
      <c r="S300" s="7">
        <v>0</v>
      </c>
      <c r="T300" t="s">
        <v>24</v>
      </c>
      <c r="U300" t="b">
        <f t="shared" si="47"/>
        <v>1</v>
      </c>
      <c r="V300" t="b">
        <f t="shared" si="47"/>
        <v>1</v>
      </c>
      <c r="W300" t="b">
        <f t="shared" si="47"/>
        <v>1</v>
      </c>
      <c r="X300" t="b">
        <f t="shared" si="47"/>
        <v>1</v>
      </c>
      <c r="Y300" t="b">
        <f t="shared" si="47"/>
        <v>1</v>
      </c>
      <c r="Z300" t="b">
        <f t="shared" si="39"/>
        <v>1</v>
      </c>
      <c r="AA300" t="b">
        <f t="shared" si="40"/>
        <v>0</v>
      </c>
      <c r="AB300" t="str">
        <f t="shared" si="42"/>
        <v>Non-Competitive</v>
      </c>
      <c r="AC300" t="str">
        <f t="shared" si="43"/>
        <v>Non-Competitive</v>
      </c>
      <c r="AD300" t="str">
        <f t="shared" si="44"/>
        <v>Non-Competitive</v>
      </c>
      <c r="AE300" t="str">
        <f t="shared" si="45"/>
        <v>Non-Competitive</v>
      </c>
      <c r="AF300" t="str">
        <f t="shared" si="46"/>
        <v>Non-Competitive</v>
      </c>
    </row>
    <row r="301" spans="1:32" ht="13.5">
      <c r="A301" t="str">
        <f t="shared" si="41"/>
        <v>SCMNSAR5 651__A TO_FROM</v>
      </c>
      <c r="B301" t="s">
        <v>115</v>
      </c>
      <c r="C301" t="s">
        <v>79</v>
      </c>
      <c r="D301">
        <v>185</v>
      </c>
      <c r="E301">
        <v>1</v>
      </c>
      <c r="F301">
        <v>1</v>
      </c>
      <c r="G301" t="s">
        <v>80</v>
      </c>
      <c r="H301" t="s">
        <v>81</v>
      </c>
      <c r="I301" t="s">
        <v>25</v>
      </c>
      <c r="J301">
        <v>73521.13</v>
      </c>
      <c r="K301">
        <v>-0.00014</v>
      </c>
      <c r="L301">
        <v>0</v>
      </c>
      <c r="M301">
        <v>-0.00014</v>
      </c>
      <c r="N301">
        <v>0.999863</v>
      </c>
      <c r="O301" s="7">
        <v>-10.1043</v>
      </c>
      <c r="P301" s="7">
        <v>-9.24673</v>
      </c>
      <c r="Q301" s="7">
        <v>6104.43</v>
      </c>
      <c r="R301" s="7">
        <v>0</v>
      </c>
      <c r="S301" s="7">
        <v>917.244</v>
      </c>
      <c r="T301" t="s">
        <v>24</v>
      </c>
      <c r="U301" t="b">
        <f t="shared" si="47"/>
        <v>1</v>
      </c>
      <c r="V301" t="b">
        <f t="shared" si="47"/>
        <v>1</v>
      </c>
      <c r="W301" t="b">
        <f t="shared" si="47"/>
        <v>1</v>
      </c>
      <c r="X301" t="b">
        <f t="shared" si="47"/>
        <v>1</v>
      </c>
      <c r="Y301" t="b">
        <f t="shared" si="47"/>
        <v>1</v>
      </c>
      <c r="Z301" t="b">
        <f t="shared" si="39"/>
        <v>1</v>
      </c>
      <c r="AA301" t="b">
        <f t="shared" si="40"/>
        <v>0</v>
      </c>
      <c r="AB301" t="str">
        <f t="shared" si="42"/>
        <v>Non-Competitive</v>
      </c>
      <c r="AC301" t="str">
        <f t="shared" si="43"/>
        <v>Non-Competitive</v>
      </c>
      <c r="AD301" t="str">
        <f t="shared" si="44"/>
        <v>Non-Competitive</v>
      </c>
      <c r="AE301" t="str">
        <f t="shared" si="45"/>
        <v>Non-Competitive</v>
      </c>
      <c r="AF301" t="str">
        <f t="shared" si="46"/>
        <v>Non-Competitive</v>
      </c>
    </row>
    <row r="302" spans="1:32" ht="13.5">
      <c r="A302" t="str">
        <f t="shared" si="41"/>
        <v>SCMNSAR5 651__B FROM_TO</v>
      </c>
      <c r="B302" t="s">
        <v>115</v>
      </c>
      <c r="C302" t="s">
        <v>82</v>
      </c>
      <c r="D302">
        <v>185</v>
      </c>
      <c r="E302">
        <v>1</v>
      </c>
      <c r="F302">
        <v>1</v>
      </c>
      <c r="G302" t="s">
        <v>83</v>
      </c>
      <c r="H302" t="s">
        <v>80</v>
      </c>
      <c r="I302" t="s">
        <v>23</v>
      </c>
      <c r="J302">
        <v>73521.13</v>
      </c>
      <c r="K302">
        <v>-0.06662</v>
      </c>
      <c r="L302">
        <v>0.012972</v>
      </c>
      <c r="M302">
        <v>-0.70084</v>
      </c>
      <c r="N302">
        <v>0.213752</v>
      </c>
      <c r="O302" s="7">
        <v>134.3825</v>
      </c>
      <c r="P302" s="7">
        <v>85.75887</v>
      </c>
      <c r="Q302" s="7">
        <v>0</v>
      </c>
      <c r="R302" s="7">
        <v>5597.371</v>
      </c>
      <c r="S302" s="7">
        <v>10000</v>
      </c>
      <c r="T302" t="s">
        <v>24</v>
      </c>
      <c r="U302" t="b">
        <f t="shared" si="47"/>
        <v>0</v>
      </c>
      <c r="V302" t="b">
        <f t="shared" si="47"/>
        <v>0</v>
      </c>
      <c r="W302" t="b">
        <f t="shared" si="47"/>
        <v>0</v>
      </c>
      <c r="X302" t="b">
        <f t="shared" si="47"/>
        <v>0</v>
      </c>
      <c r="Y302" t="b">
        <f t="shared" si="47"/>
        <v>0</v>
      </c>
      <c r="Z302" t="b">
        <f t="shared" si="39"/>
        <v>1</v>
      </c>
      <c r="AA302" t="b">
        <f t="shared" si="40"/>
        <v>1</v>
      </c>
      <c r="AB302" t="str">
        <f t="shared" si="42"/>
        <v>Non-Competitive</v>
      </c>
      <c r="AC302" t="str">
        <f t="shared" si="43"/>
        <v>Non-Competitive</v>
      </c>
      <c r="AD302" t="str">
        <f t="shared" si="44"/>
        <v>Non-Competitive</v>
      </c>
      <c r="AE302" t="str">
        <f t="shared" si="45"/>
        <v>Non-Competitive</v>
      </c>
      <c r="AF302" t="str">
        <f t="shared" si="46"/>
        <v>Non-Competitive</v>
      </c>
    </row>
    <row r="303" spans="1:32" ht="13.5">
      <c r="A303" t="str">
        <f t="shared" si="41"/>
        <v>SCMNSAR5 651__B TO_FROM</v>
      </c>
      <c r="B303" t="s">
        <v>115</v>
      </c>
      <c r="C303" t="s">
        <v>82</v>
      </c>
      <c r="D303">
        <v>185</v>
      </c>
      <c r="E303">
        <v>1</v>
      </c>
      <c r="F303">
        <v>1</v>
      </c>
      <c r="G303" t="s">
        <v>83</v>
      </c>
      <c r="H303" t="s">
        <v>80</v>
      </c>
      <c r="I303" t="s">
        <v>25</v>
      </c>
      <c r="J303">
        <v>73521.13</v>
      </c>
      <c r="K303">
        <v>-0.01297</v>
      </c>
      <c r="L303">
        <v>0.126254</v>
      </c>
      <c r="M303">
        <v>-0.21375</v>
      </c>
      <c r="N303">
        <v>0.700841</v>
      </c>
      <c r="O303" s="7">
        <v>29.38535</v>
      </c>
      <c r="P303" s="7">
        <v>-35.5009</v>
      </c>
      <c r="Q303" s="7">
        <v>1718.23</v>
      </c>
      <c r="R303" s="7">
        <v>6119.916</v>
      </c>
      <c r="S303" s="7">
        <v>5678.37</v>
      </c>
      <c r="T303" t="s">
        <v>24</v>
      </c>
      <c r="U303" t="b">
        <f t="shared" si="47"/>
        <v>0</v>
      </c>
      <c r="V303" t="b">
        <f t="shared" si="47"/>
        <v>0</v>
      </c>
      <c r="W303" t="b">
        <f t="shared" si="47"/>
        <v>0</v>
      </c>
      <c r="X303" t="b">
        <f t="shared" si="47"/>
        <v>0</v>
      </c>
      <c r="Y303" t="b">
        <f t="shared" si="47"/>
        <v>0</v>
      </c>
      <c r="Z303" t="b">
        <f t="shared" si="39"/>
        <v>1</v>
      </c>
      <c r="AA303" t="b">
        <f t="shared" si="40"/>
        <v>0</v>
      </c>
      <c r="AB303" t="str">
        <f t="shared" si="42"/>
        <v>Non-Competitive</v>
      </c>
      <c r="AC303" t="str">
        <f t="shared" si="43"/>
        <v>Non-Competitive</v>
      </c>
      <c r="AD303" t="str">
        <f t="shared" si="44"/>
        <v>Non-Competitive</v>
      </c>
      <c r="AE303" t="str">
        <f t="shared" si="45"/>
        <v>Non-Competitive</v>
      </c>
      <c r="AF303" t="str">
        <f t="shared" si="46"/>
        <v>Non-Competitive</v>
      </c>
    </row>
    <row r="304" spans="1:32" ht="13.5">
      <c r="A304" t="str">
        <f t="shared" si="41"/>
        <v>SCMNSAR5 651__D FROM_TO</v>
      </c>
      <c r="B304" t="s">
        <v>115</v>
      </c>
      <c r="C304" t="s">
        <v>84</v>
      </c>
      <c r="D304">
        <v>185</v>
      </c>
      <c r="E304">
        <v>1</v>
      </c>
      <c r="F304">
        <v>1</v>
      </c>
      <c r="G304" t="s">
        <v>85</v>
      </c>
      <c r="H304" t="s">
        <v>86</v>
      </c>
      <c r="I304" t="s">
        <v>23</v>
      </c>
      <c r="J304">
        <v>73521.13</v>
      </c>
      <c r="K304">
        <v>-0.01371</v>
      </c>
      <c r="L304">
        <v>0.127965</v>
      </c>
      <c r="M304">
        <v>-0.33452</v>
      </c>
      <c r="N304">
        <v>0.395951</v>
      </c>
      <c r="O304" s="7">
        <v>93.71777</v>
      </c>
      <c r="P304" s="7">
        <v>-43.4654</v>
      </c>
      <c r="Q304" s="7">
        <v>0</v>
      </c>
      <c r="R304" s="7">
        <v>5599.86</v>
      </c>
      <c r="S304" s="7">
        <v>4564.171</v>
      </c>
      <c r="T304" t="s">
        <v>24</v>
      </c>
      <c r="U304" t="b">
        <f t="shared" si="47"/>
        <v>0</v>
      </c>
      <c r="V304" t="b">
        <f t="shared" si="47"/>
        <v>0</v>
      </c>
      <c r="W304" t="b">
        <f t="shared" si="47"/>
        <v>0</v>
      </c>
      <c r="X304" t="b">
        <f t="shared" si="47"/>
        <v>0</v>
      </c>
      <c r="Y304" t="b">
        <f t="shared" si="47"/>
        <v>0</v>
      </c>
      <c r="Z304" t="b">
        <f t="shared" si="39"/>
        <v>1</v>
      </c>
      <c r="AA304" t="b">
        <f t="shared" si="40"/>
        <v>0</v>
      </c>
      <c r="AB304" t="str">
        <f t="shared" si="42"/>
        <v>Non-Competitive</v>
      </c>
      <c r="AC304" t="str">
        <f t="shared" si="43"/>
        <v>Non-Competitive</v>
      </c>
      <c r="AD304" t="str">
        <f t="shared" si="44"/>
        <v>Non-Competitive</v>
      </c>
      <c r="AE304" t="str">
        <f t="shared" si="45"/>
        <v>Non-Competitive</v>
      </c>
      <c r="AF304" t="str">
        <f t="shared" si="46"/>
        <v>Non-Competitive</v>
      </c>
    </row>
    <row r="305" spans="1:32" ht="13.5">
      <c r="A305" t="str">
        <f t="shared" si="41"/>
        <v>SCMNSAR5 651__D TO_FROM</v>
      </c>
      <c r="B305" t="s">
        <v>115</v>
      </c>
      <c r="C305" t="s">
        <v>84</v>
      </c>
      <c r="D305">
        <v>185</v>
      </c>
      <c r="E305">
        <v>1</v>
      </c>
      <c r="F305">
        <v>1</v>
      </c>
      <c r="G305" t="s">
        <v>85</v>
      </c>
      <c r="H305" t="s">
        <v>86</v>
      </c>
      <c r="I305" t="s">
        <v>25</v>
      </c>
      <c r="J305">
        <v>73521.13</v>
      </c>
      <c r="K305">
        <v>-0.06686</v>
      </c>
      <c r="L305">
        <v>0.01371</v>
      </c>
      <c r="M305">
        <v>-0.39595</v>
      </c>
      <c r="N305">
        <v>0.334522</v>
      </c>
      <c r="O305" s="7">
        <v>88.106</v>
      </c>
      <c r="P305" s="7">
        <v>36.73298</v>
      </c>
      <c r="Q305" s="7">
        <v>0</v>
      </c>
      <c r="R305" s="7">
        <v>4564.171</v>
      </c>
      <c r="S305" s="7">
        <v>9024.51</v>
      </c>
      <c r="T305" t="s">
        <v>24</v>
      </c>
      <c r="U305" t="b">
        <f t="shared" si="47"/>
        <v>0</v>
      </c>
      <c r="V305" t="b">
        <f t="shared" si="47"/>
        <v>0</v>
      </c>
      <c r="W305" t="b">
        <f t="shared" si="47"/>
        <v>0</v>
      </c>
      <c r="X305" t="b">
        <f t="shared" si="47"/>
        <v>0</v>
      </c>
      <c r="Y305" t="b">
        <f t="shared" si="47"/>
        <v>0</v>
      </c>
      <c r="Z305" t="b">
        <f t="shared" si="39"/>
        <v>1</v>
      </c>
      <c r="AA305" t="b">
        <f t="shared" si="40"/>
        <v>1</v>
      </c>
      <c r="AB305" t="str">
        <f t="shared" si="42"/>
        <v>Non-Competitive</v>
      </c>
      <c r="AC305" t="str">
        <f t="shared" si="43"/>
        <v>Non-Competitive</v>
      </c>
      <c r="AD305" t="str">
        <f t="shared" si="44"/>
        <v>Non-Competitive</v>
      </c>
      <c r="AE305" t="str">
        <f t="shared" si="45"/>
        <v>Non-Competitive</v>
      </c>
      <c r="AF305" t="str">
        <f t="shared" si="46"/>
        <v>Non-Competitive</v>
      </c>
    </row>
    <row r="306" spans="1:32" ht="13.5">
      <c r="A306" t="str">
        <f t="shared" si="41"/>
        <v>SCMNSAR5 651__E FROM_TO</v>
      </c>
      <c r="B306" t="s">
        <v>115</v>
      </c>
      <c r="C306" t="s">
        <v>87</v>
      </c>
      <c r="D306">
        <v>249</v>
      </c>
      <c r="E306">
        <v>1</v>
      </c>
      <c r="F306">
        <v>1</v>
      </c>
      <c r="G306" t="s">
        <v>85</v>
      </c>
      <c r="H306" t="s">
        <v>88</v>
      </c>
      <c r="I306" t="s">
        <v>23</v>
      </c>
      <c r="J306">
        <v>73521.13</v>
      </c>
      <c r="K306">
        <v>-0.06709</v>
      </c>
      <c r="L306">
        <v>0.013486</v>
      </c>
      <c r="M306">
        <v>-0.17415</v>
      </c>
      <c r="N306">
        <v>0.603825</v>
      </c>
      <c r="O306" s="7">
        <v>71.58429</v>
      </c>
      <c r="P306" s="7">
        <v>20.22098</v>
      </c>
      <c r="Q306" s="7">
        <v>0</v>
      </c>
      <c r="R306" s="7">
        <v>4560.283</v>
      </c>
      <c r="S306" s="7">
        <v>9011.996</v>
      </c>
      <c r="T306" t="s">
        <v>24</v>
      </c>
      <c r="U306" t="b">
        <f t="shared" si="47"/>
        <v>0</v>
      </c>
      <c r="V306" t="b">
        <f t="shared" si="47"/>
        <v>0</v>
      </c>
      <c r="W306" t="b">
        <f t="shared" si="47"/>
        <v>0</v>
      </c>
      <c r="X306" t="b">
        <f t="shared" si="47"/>
        <v>0</v>
      </c>
      <c r="Y306" t="b">
        <f t="shared" si="47"/>
        <v>0</v>
      </c>
      <c r="Z306" t="b">
        <f t="shared" si="39"/>
        <v>1</v>
      </c>
      <c r="AA306" t="b">
        <f t="shared" si="40"/>
        <v>1</v>
      </c>
      <c r="AB306" t="str">
        <f t="shared" si="42"/>
        <v>Non-Competitive</v>
      </c>
      <c r="AC306" t="str">
        <f t="shared" si="43"/>
        <v>Non-Competitive</v>
      </c>
      <c r="AD306" t="str">
        <f t="shared" si="44"/>
        <v>Non-Competitive</v>
      </c>
      <c r="AE306" t="str">
        <f t="shared" si="45"/>
        <v>Non-Competitive</v>
      </c>
      <c r="AF306" t="str">
        <f t="shared" si="46"/>
        <v>Non-Competitive</v>
      </c>
    </row>
    <row r="307" spans="1:32" ht="13.5">
      <c r="A307" t="str">
        <f t="shared" si="41"/>
        <v>SCMNSAR5 651__E TO_FROM</v>
      </c>
      <c r="B307" t="s">
        <v>115</v>
      </c>
      <c r="C307" t="s">
        <v>87</v>
      </c>
      <c r="D307">
        <v>249</v>
      </c>
      <c r="E307">
        <v>1</v>
      </c>
      <c r="F307">
        <v>1</v>
      </c>
      <c r="G307" t="s">
        <v>85</v>
      </c>
      <c r="H307" t="s">
        <v>88</v>
      </c>
      <c r="I307" t="s">
        <v>25</v>
      </c>
      <c r="J307">
        <v>73521.13</v>
      </c>
      <c r="K307">
        <v>-0.01349</v>
      </c>
      <c r="L307">
        <v>0.128189</v>
      </c>
      <c r="M307">
        <v>-0.60382</v>
      </c>
      <c r="N307">
        <v>0.174145</v>
      </c>
      <c r="O307" s="7">
        <v>110.2308</v>
      </c>
      <c r="P307" s="7">
        <v>-26.9534</v>
      </c>
      <c r="Q307" s="7">
        <v>0</v>
      </c>
      <c r="R307" s="7">
        <v>5596.731</v>
      </c>
      <c r="S307" s="7">
        <v>4560.283</v>
      </c>
      <c r="T307" t="s">
        <v>24</v>
      </c>
      <c r="U307" t="b">
        <f t="shared" si="47"/>
        <v>0</v>
      </c>
      <c r="V307" t="b">
        <f t="shared" si="47"/>
        <v>0</v>
      </c>
      <c r="W307" t="b">
        <f t="shared" si="47"/>
        <v>0</v>
      </c>
      <c r="X307" t="b">
        <f t="shared" si="47"/>
        <v>0</v>
      </c>
      <c r="Y307" t="b">
        <f t="shared" si="47"/>
        <v>0</v>
      </c>
      <c r="Z307" t="b">
        <f t="shared" si="39"/>
        <v>1</v>
      </c>
      <c r="AA307" t="b">
        <f t="shared" si="40"/>
        <v>0</v>
      </c>
      <c r="AB307" t="str">
        <f t="shared" si="42"/>
        <v>Non-Competitive</v>
      </c>
      <c r="AC307" t="str">
        <f t="shared" si="43"/>
        <v>Non-Competitive</v>
      </c>
      <c r="AD307" t="str">
        <f t="shared" si="44"/>
        <v>Non-Competitive</v>
      </c>
      <c r="AE307" t="str">
        <f t="shared" si="45"/>
        <v>Non-Competitive</v>
      </c>
      <c r="AF307" t="str">
        <f t="shared" si="46"/>
        <v>Non-Competitive</v>
      </c>
    </row>
    <row r="308" spans="1:32" ht="13.5">
      <c r="A308" t="str">
        <f t="shared" si="41"/>
        <v>SFSHBOM5 6011__A FROM_TO</v>
      </c>
      <c r="B308" t="s">
        <v>116</v>
      </c>
      <c r="C308" t="s">
        <v>61</v>
      </c>
      <c r="D308">
        <v>1065</v>
      </c>
      <c r="E308">
        <v>0</v>
      </c>
      <c r="F308">
        <v>0</v>
      </c>
      <c r="G308" t="s">
        <v>62</v>
      </c>
      <c r="H308" t="s">
        <v>63</v>
      </c>
      <c r="I308" t="s">
        <v>23</v>
      </c>
      <c r="J308">
        <v>73521.13</v>
      </c>
      <c r="K308">
        <v>-0.1348</v>
      </c>
      <c r="L308">
        <v>0.015879</v>
      </c>
      <c r="M308">
        <v>-0.70293</v>
      </c>
      <c r="N308">
        <v>0.204946</v>
      </c>
      <c r="O308" s="7">
        <v>226.0684</v>
      </c>
      <c r="P308" s="7">
        <v>42.89288</v>
      </c>
      <c r="Q308" s="7">
        <v>0</v>
      </c>
      <c r="R308" s="7">
        <v>3137.886</v>
      </c>
      <c r="S308" s="7">
        <v>3618.239</v>
      </c>
      <c r="T308" t="s">
        <v>24</v>
      </c>
      <c r="U308" t="b">
        <f t="shared" si="47"/>
        <v>0</v>
      </c>
      <c r="V308" t="b">
        <f t="shared" si="47"/>
        <v>0</v>
      </c>
      <c r="W308" t="b">
        <f t="shared" si="47"/>
        <v>0</v>
      </c>
      <c r="X308" t="b">
        <f t="shared" si="47"/>
        <v>0</v>
      </c>
      <c r="Y308" t="b">
        <f t="shared" si="47"/>
        <v>0</v>
      </c>
      <c r="Z308" t="b">
        <f t="shared" si="39"/>
        <v>1</v>
      </c>
      <c r="AA308" t="b">
        <f t="shared" si="40"/>
        <v>1</v>
      </c>
      <c r="AB308" t="str">
        <f t="shared" si="42"/>
        <v>Non-Competitive</v>
      </c>
      <c r="AC308" t="str">
        <f t="shared" si="43"/>
        <v>Non-Competitive</v>
      </c>
      <c r="AD308" t="str">
        <f t="shared" si="44"/>
        <v>Non-Competitive</v>
      </c>
      <c r="AE308" t="str">
        <f t="shared" si="45"/>
        <v>Non-Competitive</v>
      </c>
      <c r="AF308" t="str">
        <f t="shared" si="46"/>
        <v>Non-Competitive</v>
      </c>
    </row>
    <row r="309" spans="1:32" ht="13.5">
      <c r="A309" t="str">
        <f t="shared" si="41"/>
        <v>SFSHBOM5 6011__A TO_FROM</v>
      </c>
      <c r="B309" t="s">
        <v>116</v>
      </c>
      <c r="C309" t="s">
        <v>61</v>
      </c>
      <c r="D309">
        <v>1065</v>
      </c>
      <c r="E309">
        <v>0</v>
      </c>
      <c r="F309">
        <v>0</v>
      </c>
      <c r="G309" t="s">
        <v>62</v>
      </c>
      <c r="H309" t="s">
        <v>63</v>
      </c>
      <c r="I309" t="s">
        <v>25</v>
      </c>
      <c r="J309">
        <v>73521.13</v>
      </c>
      <c r="K309">
        <v>-0.01588</v>
      </c>
      <c r="L309">
        <v>0.134796</v>
      </c>
      <c r="M309">
        <v>-0.20495</v>
      </c>
      <c r="N309">
        <v>0.702928</v>
      </c>
      <c r="O309" s="7">
        <v>149.4745</v>
      </c>
      <c r="P309" s="7">
        <v>-187.497</v>
      </c>
      <c r="Q309" s="7">
        <v>0</v>
      </c>
      <c r="R309" s="7">
        <v>4514.629</v>
      </c>
      <c r="S309" s="7">
        <v>3137.886</v>
      </c>
      <c r="T309" t="s">
        <v>24</v>
      </c>
      <c r="U309" t="b">
        <f t="shared" si="47"/>
        <v>0</v>
      </c>
      <c r="V309" t="b">
        <f t="shared" si="47"/>
        <v>0</v>
      </c>
      <c r="W309" t="b">
        <f t="shared" si="47"/>
        <v>0</v>
      </c>
      <c r="X309" t="b">
        <f t="shared" si="47"/>
        <v>0</v>
      </c>
      <c r="Y309" t="b">
        <f t="shared" si="47"/>
        <v>0</v>
      </c>
      <c r="Z309" t="b">
        <f t="shared" si="39"/>
        <v>1</v>
      </c>
      <c r="AA309" t="b">
        <f t="shared" si="40"/>
        <v>0</v>
      </c>
      <c r="AB309" t="str">
        <f t="shared" si="42"/>
        <v>Non-Competitive</v>
      </c>
      <c r="AC309" t="str">
        <f t="shared" si="43"/>
        <v>Non-Competitive</v>
      </c>
      <c r="AD309" t="str">
        <f t="shared" si="44"/>
        <v>Non-Competitive</v>
      </c>
      <c r="AE309" t="str">
        <f t="shared" si="45"/>
        <v>Non-Competitive</v>
      </c>
      <c r="AF309" t="str">
        <f t="shared" si="46"/>
        <v>Non-Competitive</v>
      </c>
    </row>
    <row r="310" spans="1:32" ht="13.5">
      <c r="A310" t="str">
        <f t="shared" si="41"/>
        <v>SFSHBOM5 6012__A FROM_TO</v>
      </c>
      <c r="B310" t="s">
        <v>116</v>
      </c>
      <c r="C310" t="s">
        <v>64</v>
      </c>
      <c r="D310">
        <v>1065</v>
      </c>
      <c r="E310">
        <v>0</v>
      </c>
      <c r="F310">
        <v>0</v>
      </c>
      <c r="G310" t="s">
        <v>62</v>
      </c>
      <c r="H310" t="s">
        <v>65</v>
      </c>
      <c r="I310" t="s">
        <v>23</v>
      </c>
      <c r="J310">
        <v>73521.13</v>
      </c>
      <c r="K310">
        <v>-0.08532</v>
      </c>
      <c r="L310">
        <v>0.337233</v>
      </c>
      <c r="M310">
        <v>-0.11647</v>
      </c>
      <c r="N310">
        <v>0.424315</v>
      </c>
      <c r="O310" s="7">
        <v>968.2018</v>
      </c>
      <c r="P310" s="7">
        <v>-499.978</v>
      </c>
      <c r="Q310" s="7">
        <v>0</v>
      </c>
      <c r="R310" s="7">
        <v>1942.831</v>
      </c>
      <c r="S310" s="7">
        <v>4958.97</v>
      </c>
      <c r="T310" t="s">
        <v>24</v>
      </c>
      <c r="U310" t="b">
        <f t="shared" si="47"/>
        <v>0</v>
      </c>
      <c r="V310" t="b">
        <f t="shared" si="47"/>
        <v>0</v>
      </c>
      <c r="W310" t="b">
        <f t="shared" si="47"/>
        <v>0</v>
      </c>
      <c r="X310" t="b">
        <f t="shared" si="47"/>
        <v>0</v>
      </c>
      <c r="Y310" t="b">
        <f t="shared" si="47"/>
        <v>0</v>
      </c>
      <c r="Z310" t="b">
        <f t="shared" si="39"/>
        <v>1</v>
      </c>
      <c r="AA310" t="b">
        <f t="shared" si="40"/>
        <v>1</v>
      </c>
      <c r="AB310" t="str">
        <f t="shared" si="42"/>
        <v>Non-Competitive</v>
      </c>
      <c r="AC310" t="str">
        <f t="shared" si="43"/>
        <v>Non-Competitive</v>
      </c>
      <c r="AD310" t="str">
        <f t="shared" si="44"/>
        <v>Non-Competitive</v>
      </c>
      <c r="AE310" t="str">
        <f t="shared" si="45"/>
        <v>Non-Competitive</v>
      </c>
      <c r="AF310" t="str">
        <f t="shared" si="46"/>
        <v>Non-Competitive</v>
      </c>
    </row>
    <row r="311" spans="1:32" ht="13.5">
      <c r="A311" t="str">
        <f t="shared" si="41"/>
        <v>SFSHBOM5 6012__A TO_FROM</v>
      </c>
      <c r="B311" t="s">
        <v>116</v>
      </c>
      <c r="C311" t="s">
        <v>64</v>
      </c>
      <c r="D311">
        <v>1065</v>
      </c>
      <c r="E311">
        <v>0</v>
      </c>
      <c r="F311">
        <v>0</v>
      </c>
      <c r="G311" t="s">
        <v>62</v>
      </c>
      <c r="H311" t="s">
        <v>65</v>
      </c>
      <c r="I311" t="s">
        <v>25</v>
      </c>
      <c r="J311">
        <v>73521.13</v>
      </c>
      <c r="K311">
        <v>-0.33723</v>
      </c>
      <c r="L311">
        <v>0.085321</v>
      </c>
      <c r="M311">
        <v>-0.42432</v>
      </c>
      <c r="N311">
        <v>0.116467</v>
      </c>
      <c r="O311" s="7">
        <v>642.437</v>
      </c>
      <c r="P311" s="7">
        <v>-77.6486</v>
      </c>
      <c r="Q311" s="7">
        <v>0</v>
      </c>
      <c r="R311" s="7">
        <v>4958.97</v>
      </c>
      <c r="S311" s="7">
        <v>2375.127</v>
      </c>
      <c r="T311" t="s">
        <v>24</v>
      </c>
      <c r="U311" t="b">
        <f t="shared" si="47"/>
        <v>0</v>
      </c>
      <c r="V311" t="b">
        <f t="shared" si="47"/>
        <v>0</v>
      </c>
      <c r="W311" t="b">
        <f t="shared" si="47"/>
        <v>0</v>
      </c>
      <c r="X311" t="b">
        <f t="shared" si="47"/>
        <v>1</v>
      </c>
      <c r="Y311" t="b">
        <f t="shared" si="47"/>
        <v>1</v>
      </c>
      <c r="Z311" t="b">
        <f t="shared" si="39"/>
        <v>1</v>
      </c>
      <c r="AA311" t="b">
        <f t="shared" si="40"/>
        <v>1</v>
      </c>
      <c r="AB311" t="str">
        <f t="shared" si="42"/>
        <v>Non-Competitive</v>
      </c>
      <c r="AC311" t="str">
        <f t="shared" si="43"/>
        <v>Non-Competitive</v>
      </c>
      <c r="AD311" t="str">
        <f t="shared" si="44"/>
        <v>Non-Competitive</v>
      </c>
      <c r="AE311" t="str">
        <f t="shared" si="45"/>
        <v>Competitive</v>
      </c>
      <c r="AF311" t="str">
        <f t="shared" si="46"/>
        <v>Competitive</v>
      </c>
    </row>
    <row r="312" spans="1:32" ht="13.5">
      <c r="A312" t="str">
        <f t="shared" si="41"/>
        <v>SFSHBOM5 6024__A FROM_TO</v>
      </c>
      <c r="B312" t="s">
        <v>116</v>
      </c>
      <c r="C312" t="s">
        <v>66</v>
      </c>
      <c r="D312">
        <v>1065</v>
      </c>
      <c r="E312">
        <v>0</v>
      </c>
      <c r="F312">
        <v>0</v>
      </c>
      <c r="G312" t="s">
        <v>67</v>
      </c>
      <c r="H312" t="s">
        <v>68</v>
      </c>
      <c r="I312" t="s">
        <v>23</v>
      </c>
      <c r="J312">
        <v>73521.13</v>
      </c>
      <c r="K312">
        <v>-0.12649</v>
      </c>
      <c r="L312">
        <v>0.083248</v>
      </c>
      <c r="M312">
        <v>-0.24176</v>
      </c>
      <c r="N312">
        <v>0.083248</v>
      </c>
      <c r="O312" s="7">
        <v>566.3743</v>
      </c>
      <c r="P312" s="7">
        <v>54.80902</v>
      </c>
      <c r="Q312" s="7">
        <v>0</v>
      </c>
      <c r="R312" s="7">
        <v>2330.856</v>
      </c>
      <c r="S312" s="7">
        <v>3110.002</v>
      </c>
      <c r="T312" t="s">
        <v>24</v>
      </c>
      <c r="U312" t="b">
        <f t="shared" si="47"/>
        <v>0</v>
      </c>
      <c r="V312" t="b">
        <f t="shared" si="47"/>
        <v>0</v>
      </c>
      <c r="W312" t="b">
        <f t="shared" si="47"/>
        <v>0</v>
      </c>
      <c r="X312" t="b">
        <f t="shared" si="47"/>
        <v>0</v>
      </c>
      <c r="Y312" t="b">
        <f t="shared" si="47"/>
        <v>0</v>
      </c>
      <c r="Z312" t="b">
        <f t="shared" si="39"/>
        <v>1</v>
      </c>
      <c r="AA312" t="b">
        <f t="shared" si="40"/>
        <v>1</v>
      </c>
      <c r="AB312" t="str">
        <f t="shared" si="42"/>
        <v>Non-Competitive</v>
      </c>
      <c r="AC312" t="str">
        <f t="shared" si="43"/>
        <v>Non-Competitive</v>
      </c>
      <c r="AD312" t="str">
        <f t="shared" si="44"/>
        <v>Non-Competitive</v>
      </c>
      <c r="AE312" t="str">
        <f t="shared" si="45"/>
        <v>Non-Competitive</v>
      </c>
      <c r="AF312" t="str">
        <f t="shared" si="46"/>
        <v>Non-Competitive</v>
      </c>
    </row>
    <row r="313" spans="1:32" ht="13.5">
      <c r="A313" t="str">
        <f t="shared" si="41"/>
        <v>SFSHBOM5 6024__A TO_FROM</v>
      </c>
      <c r="B313" t="s">
        <v>116</v>
      </c>
      <c r="C313" t="s">
        <v>66</v>
      </c>
      <c r="D313">
        <v>1065</v>
      </c>
      <c r="E313">
        <v>0</v>
      </c>
      <c r="F313">
        <v>0</v>
      </c>
      <c r="G313" t="s">
        <v>67</v>
      </c>
      <c r="H313" t="s">
        <v>68</v>
      </c>
      <c r="I313" t="s">
        <v>25</v>
      </c>
      <c r="J313">
        <v>73521.13</v>
      </c>
      <c r="K313">
        <v>-0.08325</v>
      </c>
      <c r="L313">
        <v>0.241759</v>
      </c>
      <c r="M313">
        <v>-0.08325</v>
      </c>
      <c r="N313">
        <v>0.241759</v>
      </c>
      <c r="O313" s="7">
        <v>1277.18</v>
      </c>
      <c r="P313" s="7">
        <v>300.4633</v>
      </c>
      <c r="Q313" s="7">
        <v>0</v>
      </c>
      <c r="R313" s="7">
        <v>846.827</v>
      </c>
      <c r="S313" s="7">
        <v>2499.284</v>
      </c>
      <c r="T313" t="s">
        <v>24</v>
      </c>
      <c r="U313" t="b">
        <f t="shared" si="47"/>
        <v>0</v>
      </c>
      <c r="V313" t="b">
        <f t="shared" si="47"/>
        <v>0</v>
      </c>
      <c r="W313" t="b">
        <f t="shared" si="47"/>
        <v>0</v>
      </c>
      <c r="X313" t="b">
        <f t="shared" si="47"/>
        <v>1</v>
      </c>
      <c r="Y313" t="b">
        <f t="shared" si="47"/>
        <v>1</v>
      </c>
      <c r="Z313" t="b">
        <f t="shared" si="39"/>
        <v>1</v>
      </c>
      <c r="AA313" t="b">
        <f t="shared" si="40"/>
        <v>1</v>
      </c>
      <c r="AB313" t="str">
        <f t="shared" si="42"/>
        <v>Non-Competitive</v>
      </c>
      <c r="AC313" t="str">
        <f t="shared" si="43"/>
        <v>Non-Competitive</v>
      </c>
      <c r="AD313" t="str">
        <f t="shared" si="44"/>
        <v>Non-Competitive</v>
      </c>
      <c r="AE313" t="str">
        <f t="shared" si="45"/>
        <v>Competitive</v>
      </c>
      <c r="AF313" t="str">
        <f t="shared" si="46"/>
        <v>Competitive</v>
      </c>
    </row>
    <row r="314" spans="1:32" ht="13.5">
      <c r="A314" t="str">
        <f t="shared" si="41"/>
        <v>SFSHBOM5 6028__A FROM_TO</v>
      </c>
      <c r="B314" t="s">
        <v>116</v>
      </c>
      <c r="C314" t="s">
        <v>69</v>
      </c>
      <c r="D314">
        <v>1065</v>
      </c>
      <c r="E314">
        <v>0</v>
      </c>
      <c r="F314">
        <v>0</v>
      </c>
      <c r="G314" t="s">
        <v>67</v>
      </c>
      <c r="H314" t="s">
        <v>70</v>
      </c>
      <c r="I314" t="s">
        <v>23</v>
      </c>
      <c r="J314">
        <v>73521.13</v>
      </c>
      <c r="K314">
        <v>-0.12715</v>
      </c>
      <c r="L314">
        <v>0.083679</v>
      </c>
      <c r="M314">
        <v>-0.4046</v>
      </c>
      <c r="N314">
        <v>0.083679</v>
      </c>
      <c r="O314" s="7">
        <v>569.3088</v>
      </c>
      <c r="P314" s="7">
        <v>55.09276</v>
      </c>
      <c r="Q314" s="7">
        <v>0</v>
      </c>
      <c r="R314" s="7">
        <v>2330.825</v>
      </c>
      <c r="S314" s="7">
        <v>3110.006</v>
      </c>
      <c r="T314" t="s">
        <v>24</v>
      </c>
      <c r="U314" t="b">
        <f t="shared" si="47"/>
        <v>0</v>
      </c>
      <c r="V314" t="b">
        <f t="shared" si="47"/>
        <v>0</v>
      </c>
      <c r="W314" t="b">
        <f t="shared" si="47"/>
        <v>0</v>
      </c>
      <c r="X314" t="b">
        <f t="shared" si="47"/>
        <v>0</v>
      </c>
      <c r="Y314" t="b">
        <f t="shared" si="47"/>
        <v>0</v>
      </c>
      <c r="Z314" t="b">
        <f t="shared" si="39"/>
        <v>1</v>
      </c>
      <c r="AA314" t="b">
        <f t="shared" si="40"/>
        <v>1</v>
      </c>
      <c r="AB314" t="str">
        <f t="shared" si="42"/>
        <v>Non-Competitive</v>
      </c>
      <c r="AC314" t="str">
        <f t="shared" si="43"/>
        <v>Non-Competitive</v>
      </c>
      <c r="AD314" t="str">
        <f t="shared" si="44"/>
        <v>Non-Competitive</v>
      </c>
      <c r="AE314" t="str">
        <f t="shared" si="45"/>
        <v>Non-Competitive</v>
      </c>
      <c r="AF314" t="str">
        <f t="shared" si="46"/>
        <v>Non-Competitive</v>
      </c>
    </row>
    <row r="315" spans="1:32" ht="13.5">
      <c r="A315" t="str">
        <f t="shared" si="41"/>
        <v>SFSHBOM5 6028__A TO_FROM</v>
      </c>
      <c r="B315" t="s">
        <v>116</v>
      </c>
      <c r="C315" t="s">
        <v>69</v>
      </c>
      <c r="D315">
        <v>1065</v>
      </c>
      <c r="E315">
        <v>0</v>
      </c>
      <c r="F315">
        <v>0</v>
      </c>
      <c r="G315" t="s">
        <v>67</v>
      </c>
      <c r="H315" t="s">
        <v>70</v>
      </c>
      <c r="I315" t="s">
        <v>25</v>
      </c>
      <c r="J315">
        <v>73521.13</v>
      </c>
      <c r="K315">
        <v>-0.08368</v>
      </c>
      <c r="L315">
        <v>0.404596</v>
      </c>
      <c r="M315">
        <v>-0.08368</v>
      </c>
      <c r="N315">
        <v>0.404596</v>
      </c>
      <c r="O315" s="7">
        <v>1322.747</v>
      </c>
      <c r="P315" s="7">
        <v>302.0217</v>
      </c>
      <c r="Q315" s="7">
        <v>0</v>
      </c>
      <c r="R315" s="7">
        <v>881.19</v>
      </c>
      <c r="S315" s="7">
        <v>2499.252</v>
      </c>
      <c r="T315" t="s">
        <v>24</v>
      </c>
      <c r="U315" t="b">
        <f t="shared" si="47"/>
        <v>0</v>
      </c>
      <c r="V315" t="b">
        <f t="shared" si="47"/>
        <v>0</v>
      </c>
      <c r="W315" t="b">
        <f t="shared" si="47"/>
        <v>0</v>
      </c>
      <c r="X315" t="b">
        <f t="shared" si="47"/>
        <v>1</v>
      </c>
      <c r="Y315" t="b">
        <f t="shared" si="47"/>
        <v>1</v>
      </c>
      <c r="Z315" t="b">
        <f t="shared" si="39"/>
        <v>1</v>
      </c>
      <c r="AA315" t="b">
        <f t="shared" si="40"/>
        <v>1</v>
      </c>
      <c r="AB315" t="str">
        <f t="shared" si="42"/>
        <v>Non-Competitive</v>
      </c>
      <c r="AC315" t="str">
        <f t="shared" si="43"/>
        <v>Non-Competitive</v>
      </c>
      <c r="AD315" t="str">
        <f t="shared" si="44"/>
        <v>Non-Competitive</v>
      </c>
      <c r="AE315" t="str">
        <f t="shared" si="45"/>
        <v>Competitive</v>
      </c>
      <c r="AF315" t="str">
        <f t="shared" si="46"/>
        <v>Competitive</v>
      </c>
    </row>
    <row r="316" spans="1:32" ht="13.5">
      <c r="A316" t="str">
        <f t="shared" si="41"/>
        <v>SFSHBOM5 6029__A FROM_TO</v>
      </c>
      <c r="B316" t="s">
        <v>116</v>
      </c>
      <c r="C316" t="s">
        <v>71</v>
      </c>
      <c r="D316">
        <v>1065</v>
      </c>
      <c r="E316">
        <v>0</v>
      </c>
      <c r="F316">
        <v>0</v>
      </c>
      <c r="G316" t="s">
        <v>68</v>
      </c>
      <c r="H316" t="s">
        <v>70</v>
      </c>
      <c r="I316" t="s">
        <v>23</v>
      </c>
      <c r="J316">
        <v>73521.13</v>
      </c>
      <c r="K316">
        <v>-0.08368</v>
      </c>
      <c r="L316">
        <v>0.243011</v>
      </c>
      <c r="M316">
        <v>-0.5954</v>
      </c>
      <c r="N316">
        <v>0.243011</v>
      </c>
      <c r="O316" s="7">
        <v>1253.241</v>
      </c>
      <c r="P316" s="7">
        <v>302.0217</v>
      </c>
      <c r="Q316" s="7">
        <v>0</v>
      </c>
      <c r="R316" s="7">
        <v>876.138</v>
      </c>
      <c r="S316" s="7">
        <v>2499.252</v>
      </c>
      <c r="T316" t="s">
        <v>44</v>
      </c>
      <c r="U316" t="b">
        <f t="shared" si="47"/>
        <v>0</v>
      </c>
      <c r="V316" t="b">
        <f t="shared" si="47"/>
        <v>0</v>
      </c>
      <c r="W316" t="b">
        <f t="shared" si="47"/>
        <v>0</v>
      </c>
      <c r="X316" t="b">
        <f t="shared" si="47"/>
        <v>1</v>
      </c>
      <c r="Y316" t="b">
        <f t="shared" si="47"/>
        <v>1</v>
      </c>
      <c r="Z316" t="b">
        <f t="shared" si="39"/>
        <v>1</v>
      </c>
      <c r="AA316" t="b">
        <f t="shared" si="40"/>
        <v>1</v>
      </c>
      <c r="AB316" t="str">
        <f t="shared" si="42"/>
        <v>Non-Competitive</v>
      </c>
      <c r="AC316" t="str">
        <f t="shared" si="43"/>
        <v>Non-Competitive</v>
      </c>
      <c r="AD316" t="str">
        <f t="shared" si="44"/>
        <v>Non-Competitive</v>
      </c>
      <c r="AE316" t="str">
        <f t="shared" si="45"/>
        <v>Competitive</v>
      </c>
      <c r="AF316" t="str">
        <f t="shared" si="46"/>
        <v>Competitive</v>
      </c>
    </row>
    <row r="317" spans="1:32" ht="13.5">
      <c r="A317" t="str">
        <f t="shared" si="41"/>
        <v>SFSHBOM5 6029__A TO_FROM</v>
      </c>
      <c r="B317" t="s">
        <v>116</v>
      </c>
      <c r="C317" t="s">
        <v>71</v>
      </c>
      <c r="D317">
        <v>1065</v>
      </c>
      <c r="E317">
        <v>0</v>
      </c>
      <c r="F317">
        <v>0</v>
      </c>
      <c r="G317" t="s">
        <v>68</v>
      </c>
      <c r="H317" t="s">
        <v>70</v>
      </c>
      <c r="I317" t="s">
        <v>25</v>
      </c>
      <c r="J317">
        <v>73521.13</v>
      </c>
      <c r="K317">
        <v>-0.12715</v>
      </c>
      <c r="L317">
        <v>0.595404</v>
      </c>
      <c r="M317">
        <v>-0.24301</v>
      </c>
      <c r="N317">
        <v>0.595404</v>
      </c>
      <c r="O317" s="7">
        <v>667.8875</v>
      </c>
      <c r="P317" s="7">
        <v>55.09276</v>
      </c>
      <c r="Q317" s="7">
        <v>0</v>
      </c>
      <c r="R317" s="7">
        <v>6426.859</v>
      </c>
      <c r="S317" s="7">
        <v>3110.006</v>
      </c>
      <c r="T317" t="s">
        <v>24</v>
      </c>
      <c r="U317" t="b">
        <f t="shared" si="47"/>
        <v>0</v>
      </c>
      <c r="V317" t="b">
        <f t="shared" si="47"/>
        <v>0</v>
      </c>
      <c r="W317" t="b">
        <f t="shared" si="47"/>
        <v>0</v>
      </c>
      <c r="X317" t="b">
        <f t="shared" si="47"/>
        <v>0</v>
      </c>
      <c r="Y317" t="b">
        <f t="shared" si="47"/>
        <v>0</v>
      </c>
      <c r="Z317" t="b">
        <f t="shared" si="39"/>
        <v>1</v>
      </c>
      <c r="AA317" t="b">
        <f t="shared" si="40"/>
        <v>1</v>
      </c>
      <c r="AB317" t="str">
        <f t="shared" si="42"/>
        <v>Non-Competitive</v>
      </c>
      <c r="AC317" t="str">
        <f t="shared" si="43"/>
        <v>Non-Competitive</v>
      </c>
      <c r="AD317" t="str">
        <f t="shared" si="44"/>
        <v>Non-Competitive</v>
      </c>
      <c r="AE317" t="str">
        <f t="shared" si="45"/>
        <v>Non-Competitive</v>
      </c>
      <c r="AF317" t="str">
        <f t="shared" si="46"/>
        <v>Non-Competitive</v>
      </c>
    </row>
    <row r="318" spans="1:32" ht="13.5">
      <c r="A318" t="str">
        <f t="shared" si="41"/>
        <v>SFSHBOM5 6035__A FROM_TO</v>
      </c>
      <c r="B318" t="s">
        <v>116</v>
      </c>
      <c r="C318" t="s">
        <v>72</v>
      </c>
      <c r="D318">
        <v>1065</v>
      </c>
      <c r="E318">
        <v>0</v>
      </c>
      <c r="F318">
        <v>0</v>
      </c>
      <c r="G318" t="s">
        <v>73</v>
      </c>
      <c r="H318" t="s">
        <v>67</v>
      </c>
      <c r="I318" t="s">
        <v>23</v>
      </c>
      <c r="J318">
        <v>73521.13</v>
      </c>
      <c r="K318">
        <v>-0.05497</v>
      </c>
      <c r="L318">
        <v>0.158987</v>
      </c>
      <c r="M318">
        <v>-0.05497</v>
      </c>
      <c r="N318">
        <v>0.158987</v>
      </c>
      <c r="O318" s="7">
        <v>998.4061</v>
      </c>
      <c r="P318" s="7">
        <v>189.0551</v>
      </c>
      <c r="Q318" s="7">
        <v>0</v>
      </c>
      <c r="R318" s="7">
        <v>1133.649</v>
      </c>
      <c r="S318" s="7">
        <v>3443.363</v>
      </c>
      <c r="T318" t="s">
        <v>24</v>
      </c>
      <c r="U318" t="b">
        <f t="shared" si="47"/>
        <v>0</v>
      </c>
      <c r="V318" t="b">
        <f t="shared" si="47"/>
        <v>0</v>
      </c>
      <c r="W318" t="b">
        <f t="shared" si="47"/>
        <v>0</v>
      </c>
      <c r="X318" t="b">
        <f t="shared" si="47"/>
        <v>0</v>
      </c>
      <c r="Y318" t="b">
        <f t="shared" si="47"/>
        <v>0</v>
      </c>
      <c r="Z318" t="b">
        <f t="shared" si="39"/>
        <v>1</v>
      </c>
      <c r="AA318" t="b">
        <f t="shared" si="40"/>
        <v>1</v>
      </c>
      <c r="AB318" t="str">
        <f t="shared" si="42"/>
        <v>Non-Competitive</v>
      </c>
      <c r="AC318" t="str">
        <f t="shared" si="43"/>
        <v>Non-Competitive</v>
      </c>
      <c r="AD318" t="str">
        <f t="shared" si="44"/>
        <v>Non-Competitive</v>
      </c>
      <c r="AE318" t="str">
        <f t="shared" si="45"/>
        <v>Non-Competitive</v>
      </c>
      <c r="AF318" t="str">
        <f t="shared" si="46"/>
        <v>Non-Competitive</v>
      </c>
    </row>
    <row r="319" spans="1:32" ht="13.5">
      <c r="A319" t="str">
        <f t="shared" si="41"/>
        <v>SFSHBOM5 6035__A TO_FROM</v>
      </c>
      <c r="B319" t="s">
        <v>116</v>
      </c>
      <c r="C319" t="s">
        <v>72</v>
      </c>
      <c r="D319">
        <v>1065</v>
      </c>
      <c r="E319">
        <v>0</v>
      </c>
      <c r="F319">
        <v>0</v>
      </c>
      <c r="G319" t="s">
        <v>73</v>
      </c>
      <c r="H319" t="s">
        <v>67</v>
      </c>
      <c r="I319" t="s">
        <v>25</v>
      </c>
      <c r="J319">
        <v>73521.13</v>
      </c>
      <c r="K319">
        <v>-0.11651</v>
      </c>
      <c r="L319">
        <v>0.054973</v>
      </c>
      <c r="M319">
        <v>-0.15899</v>
      </c>
      <c r="N319">
        <v>0.054973</v>
      </c>
      <c r="O319" s="7">
        <v>441.7498</v>
      </c>
      <c r="P319" s="7">
        <v>37.94912</v>
      </c>
      <c r="Q319" s="7">
        <v>0</v>
      </c>
      <c r="R319" s="7">
        <v>3233.878</v>
      </c>
      <c r="S319" s="7">
        <v>3113.701</v>
      </c>
      <c r="T319" t="s">
        <v>24</v>
      </c>
      <c r="U319" t="b">
        <f t="shared" si="47"/>
        <v>0</v>
      </c>
      <c r="V319" t="b">
        <f t="shared" si="47"/>
        <v>0</v>
      </c>
      <c r="W319" t="b">
        <f t="shared" si="47"/>
        <v>0</v>
      </c>
      <c r="X319" t="b">
        <f t="shared" si="47"/>
        <v>0</v>
      </c>
      <c r="Y319" t="b">
        <f t="shared" si="47"/>
        <v>0</v>
      </c>
      <c r="Z319" t="b">
        <f t="shared" si="39"/>
        <v>1</v>
      </c>
      <c r="AA319" t="b">
        <f t="shared" si="40"/>
        <v>1</v>
      </c>
      <c r="AB319" t="str">
        <f t="shared" si="42"/>
        <v>Non-Competitive</v>
      </c>
      <c r="AC319" t="str">
        <f t="shared" si="43"/>
        <v>Non-Competitive</v>
      </c>
      <c r="AD319" t="str">
        <f t="shared" si="44"/>
        <v>Non-Competitive</v>
      </c>
      <c r="AE319" t="str">
        <f t="shared" si="45"/>
        <v>Non-Competitive</v>
      </c>
      <c r="AF319" t="str">
        <f t="shared" si="46"/>
        <v>Non-Competitive</v>
      </c>
    </row>
    <row r="320" spans="1:32" ht="13.5">
      <c r="A320" t="str">
        <f t="shared" si="41"/>
        <v>SFSHBOM5 6380__A FROM_TO</v>
      </c>
      <c r="B320" t="s">
        <v>116</v>
      </c>
      <c r="C320" t="s">
        <v>74</v>
      </c>
      <c r="D320">
        <v>185</v>
      </c>
      <c r="E320">
        <v>0</v>
      </c>
      <c r="F320">
        <v>0</v>
      </c>
      <c r="G320" t="s">
        <v>75</v>
      </c>
      <c r="H320" t="s">
        <v>76</v>
      </c>
      <c r="I320" t="s">
        <v>23</v>
      </c>
      <c r="J320">
        <v>73521.13</v>
      </c>
      <c r="K320">
        <v>-0.06255</v>
      </c>
      <c r="L320">
        <v>0.121574</v>
      </c>
      <c r="M320">
        <v>-0.06255</v>
      </c>
      <c r="N320">
        <v>0.697104</v>
      </c>
      <c r="O320" s="7">
        <v>174.5342</v>
      </c>
      <c r="P320" s="7">
        <v>-3.0549</v>
      </c>
      <c r="Q320" s="7">
        <v>0</v>
      </c>
      <c r="R320" s="7">
        <v>2580.15</v>
      </c>
      <c r="S320" s="7">
        <v>10000</v>
      </c>
      <c r="T320" t="s">
        <v>24</v>
      </c>
      <c r="U320" t="b">
        <f t="shared" si="47"/>
        <v>0</v>
      </c>
      <c r="V320" t="b">
        <f t="shared" si="47"/>
        <v>0</v>
      </c>
      <c r="W320" t="b">
        <f t="shared" si="47"/>
        <v>0</v>
      </c>
      <c r="X320" t="b">
        <f t="shared" si="47"/>
        <v>0</v>
      </c>
      <c r="Y320" t="b">
        <f t="shared" si="47"/>
        <v>0</v>
      </c>
      <c r="Z320" t="b">
        <f t="shared" si="39"/>
        <v>1</v>
      </c>
      <c r="AA320" t="b">
        <f t="shared" si="40"/>
        <v>1</v>
      </c>
      <c r="AB320" t="str">
        <f t="shared" si="42"/>
        <v>Non-Competitive</v>
      </c>
      <c r="AC320" t="str">
        <f t="shared" si="43"/>
        <v>Non-Competitive</v>
      </c>
      <c r="AD320" t="str">
        <f t="shared" si="44"/>
        <v>Non-Competitive</v>
      </c>
      <c r="AE320" t="str">
        <f t="shared" si="45"/>
        <v>Non-Competitive</v>
      </c>
      <c r="AF320" t="str">
        <f t="shared" si="46"/>
        <v>Non-Competitive</v>
      </c>
    </row>
    <row r="321" spans="1:32" ht="13.5">
      <c r="A321" t="str">
        <f t="shared" si="41"/>
        <v>SFSHBOM5 6380__A TO_FROM</v>
      </c>
      <c r="B321" t="s">
        <v>116</v>
      </c>
      <c r="C321" t="s">
        <v>74</v>
      </c>
      <c r="D321">
        <v>185</v>
      </c>
      <c r="E321">
        <v>0</v>
      </c>
      <c r="F321">
        <v>0</v>
      </c>
      <c r="G321" t="s">
        <v>75</v>
      </c>
      <c r="H321" t="s">
        <v>76</v>
      </c>
      <c r="I321" t="s">
        <v>25</v>
      </c>
      <c r="J321">
        <v>73521.13</v>
      </c>
      <c r="K321">
        <v>-0.02835</v>
      </c>
      <c r="L321">
        <v>0.062549</v>
      </c>
      <c r="M321">
        <v>-0.6971</v>
      </c>
      <c r="N321">
        <v>0.062549</v>
      </c>
      <c r="O321" s="7">
        <v>150.9264</v>
      </c>
      <c r="P321" s="7">
        <v>58.80592</v>
      </c>
      <c r="Q321" s="7">
        <v>4218.23</v>
      </c>
      <c r="R321" s="7">
        <v>8287.433</v>
      </c>
      <c r="S321" s="7">
        <v>3402.612</v>
      </c>
      <c r="T321" t="s">
        <v>24</v>
      </c>
      <c r="U321" t="b">
        <f t="shared" si="47"/>
        <v>0</v>
      </c>
      <c r="V321" t="b">
        <f t="shared" si="47"/>
        <v>0</v>
      </c>
      <c r="W321" t="b">
        <f t="shared" si="47"/>
        <v>0</v>
      </c>
      <c r="X321" t="b">
        <f t="shared" si="47"/>
        <v>0</v>
      </c>
      <c r="Y321" t="b">
        <f t="shared" si="47"/>
        <v>0</v>
      </c>
      <c r="Z321" t="b">
        <f t="shared" si="39"/>
        <v>1</v>
      </c>
      <c r="AA321" t="b">
        <f t="shared" si="40"/>
        <v>1</v>
      </c>
      <c r="AB321" t="str">
        <f t="shared" si="42"/>
        <v>Non-Competitive</v>
      </c>
      <c r="AC321" t="str">
        <f t="shared" si="43"/>
        <v>Non-Competitive</v>
      </c>
      <c r="AD321" t="str">
        <f t="shared" si="44"/>
        <v>Non-Competitive</v>
      </c>
      <c r="AE321" t="str">
        <f t="shared" si="45"/>
        <v>Non-Competitive</v>
      </c>
      <c r="AF321" t="str">
        <f t="shared" si="46"/>
        <v>Non-Competitive</v>
      </c>
    </row>
    <row r="322" spans="1:32" ht="13.5">
      <c r="A322" t="str">
        <f t="shared" si="41"/>
        <v>SFSHBOM5 6380__D FROM_TO</v>
      </c>
      <c r="B322" t="s">
        <v>116</v>
      </c>
      <c r="C322" t="s">
        <v>77</v>
      </c>
      <c r="D322">
        <v>154</v>
      </c>
      <c r="E322">
        <v>0</v>
      </c>
      <c r="F322">
        <v>0</v>
      </c>
      <c r="G322" t="s">
        <v>75</v>
      </c>
      <c r="H322" t="s">
        <v>78</v>
      </c>
      <c r="I322" t="s">
        <v>23</v>
      </c>
      <c r="J322">
        <v>73521.13</v>
      </c>
      <c r="K322">
        <v>-0.02839</v>
      </c>
      <c r="L322">
        <v>0.062514</v>
      </c>
      <c r="M322">
        <v>-0.19924</v>
      </c>
      <c r="N322">
        <v>0.302861</v>
      </c>
      <c r="O322" s="7">
        <v>148.3309</v>
      </c>
      <c r="P322" s="7">
        <v>56.37866</v>
      </c>
      <c r="Q322" s="7">
        <v>4218.23</v>
      </c>
      <c r="R322" s="7">
        <v>8289.147</v>
      </c>
      <c r="S322" s="7">
        <v>3401.804</v>
      </c>
      <c r="T322" t="s">
        <v>24</v>
      </c>
      <c r="U322" t="b">
        <f t="shared" si="47"/>
        <v>0</v>
      </c>
      <c r="V322" t="b">
        <f t="shared" si="47"/>
        <v>0</v>
      </c>
      <c r="W322" t="b">
        <f t="shared" si="47"/>
        <v>0</v>
      </c>
      <c r="X322" t="b">
        <f t="shared" si="47"/>
        <v>0</v>
      </c>
      <c r="Y322" t="b">
        <f t="shared" si="47"/>
        <v>0</v>
      </c>
      <c r="Z322" t="b">
        <f t="shared" si="39"/>
        <v>1</v>
      </c>
      <c r="AA322" t="b">
        <f t="shared" si="40"/>
        <v>1</v>
      </c>
      <c r="AB322" t="str">
        <f t="shared" si="42"/>
        <v>Non-Competitive</v>
      </c>
      <c r="AC322" t="str">
        <f t="shared" si="43"/>
        <v>Non-Competitive</v>
      </c>
      <c r="AD322" t="str">
        <f t="shared" si="44"/>
        <v>Non-Competitive</v>
      </c>
      <c r="AE322" t="str">
        <f t="shared" si="45"/>
        <v>Non-Competitive</v>
      </c>
      <c r="AF322" t="str">
        <f t="shared" si="46"/>
        <v>Non-Competitive</v>
      </c>
    </row>
    <row r="323" spans="1:32" ht="13.5">
      <c r="A323" t="str">
        <f t="shared" si="41"/>
        <v>SFSHBOM5 6380__D TO_FROM</v>
      </c>
      <c r="B323" t="s">
        <v>116</v>
      </c>
      <c r="C323" t="s">
        <v>77</v>
      </c>
      <c r="D323">
        <v>154</v>
      </c>
      <c r="E323">
        <v>0</v>
      </c>
      <c r="F323">
        <v>0</v>
      </c>
      <c r="G323" t="s">
        <v>75</v>
      </c>
      <c r="H323" t="s">
        <v>78</v>
      </c>
      <c r="I323" t="s">
        <v>25</v>
      </c>
      <c r="J323">
        <v>73521.13</v>
      </c>
      <c r="K323">
        <v>-0.06251</v>
      </c>
      <c r="L323">
        <v>0.121609</v>
      </c>
      <c r="M323">
        <v>-0.30286</v>
      </c>
      <c r="N323">
        <v>0.199243</v>
      </c>
      <c r="O323" s="7">
        <v>177.1287</v>
      </c>
      <c r="P323" s="7">
        <v>-0.4799</v>
      </c>
      <c r="Q323" s="7">
        <v>0</v>
      </c>
      <c r="R323" s="7">
        <v>2579.513</v>
      </c>
      <c r="S323" s="7">
        <v>10000</v>
      </c>
      <c r="T323" t="s">
        <v>24</v>
      </c>
      <c r="U323" t="b">
        <f aca="true" t="shared" si="48" ref="U323:Y373">($S323&lt;=U$2)</f>
        <v>0</v>
      </c>
      <c r="V323" t="b">
        <f t="shared" si="48"/>
        <v>0</v>
      </c>
      <c r="W323" t="b">
        <f t="shared" si="48"/>
        <v>0</v>
      </c>
      <c r="X323" t="b">
        <f t="shared" si="48"/>
        <v>0</v>
      </c>
      <c r="Y323" t="b">
        <f t="shared" si="48"/>
        <v>0</v>
      </c>
      <c r="Z323" t="b">
        <f t="shared" si="39"/>
        <v>1</v>
      </c>
      <c r="AA323" t="b">
        <f t="shared" si="40"/>
        <v>1</v>
      </c>
      <c r="AB323" t="str">
        <f t="shared" si="42"/>
        <v>Non-Competitive</v>
      </c>
      <c r="AC323" t="str">
        <f t="shared" si="43"/>
        <v>Non-Competitive</v>
      </c>
      <c r="AD323" t="str">
        <f t="shared" si="44"/>
        <v>Non-Competitive</v>
      </c>
      <c r="AE323" t="str">
        <f t="shared" si="45"/>
        <v>Non-Competitive</v>
      </c>
      <c r="AF323" t="str">
        <f t="shared" si="46"/>
        <v>Non-Competitive</v>
      </c>
    </row>
    <row r="324" spans="1:32" ht="13.5">
      <c r="A324" t="str">
        <f t="shared" si="41"/>
        <v>SFSHBOM5 651__A FROM_TO</v>
      </c>
      <c r="B324" t="s">
        <v>116</v>
      </c>
      <c r="C324" t="s">
        <v>79</v>
      </c>
      <c r="D324">
        <v>185</v>
      </c>
      <c r="E324">
        <v>0</v>
      </c>
      <c r="F324">
        <v>0</v>
      </c>
      <c r="G324" t="s">
        <v>80</v>
      </c>
      <c r="H324" t="s">
        <v>81</v>
      </c>
      <c r="I324" t="s">
        <v>23</v>
      </c>
      <c r="J324">
        <v>73521.13</v>
      </c>
      <c r="K324">
        <v>0</v>
      </c>
      <c r="L324">
        <v>0.000137</v>
      </c>
      <c r="M324">
        <v>-0.99986</v>
      </c>
      <c r="N324">
        <v>0.000137</v>
      </c>
      <c r="O324" s="7">
        <v>10.15118</v>
      </c>
      <c r="P324" s="7">
        <v>10.084</v>
      </c>
      <c r="Q324" s="7">
        <v>0</v>
      </c>
      <c r="R324" s="7">
        <v>795.897</v>
      </c>
      <c r="S324" s="7">
        <v>0</v>
      </c>
      <c r="T324" t="s">
        <v>24</v>
      </c>
      <c r="U324" t="b">
        <f t="shared" si="48"/>
        <v>1</v>
      </c>
      <c r="V324" t="b">
        <f t="shared" si="48"/>
        <v>1</v>
      </c>
      <c r="W324" t="b">
        <f t="shared" si="48"/>
        <v>1</v>
      </c>
      <c r="X324" t="b">
        <f t="shared" si="48"/>
        <v>1</v>
      </c>
      <c r="Y324" t="b">
        <f t="shared" si="48"/>
        <v>1</v>
      </c>
      <c r="Z324" t="b">
        <f aca="true" t="shared" si="49" ref="Z324:Z387">(P324&lt;D324)</f>
        <v>1</v>
      </c>
      <c r="AA324" t="b">
        <f aca="true" t="shared" si="50" ref="AA324:AA387">(K324&lt;=-0.02)</f>
        <v>0</v>
      </c>
      <c r="AB324" t="str">
        <f t="shared" si="42"/>
        <v>Non-Competitive</v>
      </c>
      <c r="AC324" t="str">
        <f t="shared" si="43"/>
        <v>Non-Competitive</v>
      </c>
      <c r="AD324" t="str">
        <f t="shared" si="44"/>
        <v>Non-Competitive</v>
      </c>
      <c r="AE324" t="str">
        <f t="shared" si="45"/>
        <v>Non-Competitive</v>
      </c>
      <c r="AF324" t="str">
        <f t="shared" si="46"/>
        <v>Non-Competitive</v>
      </c>
    </row>
    <row r="325" spans="1:32" ht="13.5">
      <c r="A325" t="str">
        <f aca="true" t="shared" si="51" ref="A325:A388">B325&amp;" "&amp;C325&amp;" "&amp;I325</f>
        <v>SFSHBOM5 651__A TO_FROM</v>
      </c>
      <c r="B325" t="s">
        <v>116</v>
      </c>
      <c r="C325" t="s">
        <v>79</v>
      </c>
      <c r="D325">
        <v>185</v>
      </c>
      <c r="E325">
        <v>0</v>
      </c>
      <c r="F325">
        <v>0</v>
      </c>
      <c r="G325" t="s">
        <v>80</v>
      </c>
      <c r="H325" t="s">
        <v>81</v>
      </c>
      <c r="I325" t="s">
        <v>25</v>
      </c>
      <c r="J325">
        <v>73521.13</v>
      </c>
      <c r="K325">
        <v>-0.00014</v>
      </c>
      <c r="L325">
        <v>0</v>
      </c>
      <c r="M325">
        <v>-0.00014</v>
      </c>
      <c r="N325">
        <v>0.999863</v>
      </c>
      <c r="O325" s="7">
        <v>-10.1043</v>
      </c>
      <c r="P325" s="7">
        <v>-9.24673</v>
      </c>
      <c r="Q325" s="7">
        <v>6104.43</v>
      </c>
      <c r="R325" s="7">
        <v>0</v>
      </c>
      <c r="S325" s="7">
        <v>917.244</v>
      </c>
      <c r="T325" t="s">
        <v>24</v>
      </c>
      <c r="U325" t="b">
        <f t="shared" si="48"/>
        <v>1</v>
      </c>
      <c r="V325" t="b">
        <f t="shared" si="48"/>
        <v>1</v>
      </c>
      <c r="W325" t="b">
        <f t="shared" si="48"/>
        <v>1</v>
      </c>
      <c r="X325" t="b">
        <f t="shared" si="48"/>
        <v>1</v>
      </c>
      <c r="Y325" t="b">
        <f t="shared" si="48"/>
        <v>1</v>
      </c>
      <c r="Z325" t="b">
        <f t="shared" si="49"/>
        <v>1</v>
      </c>
      <c r="AA325" t="b">
        <f t="shared" si="50"/>
        <v>0</v>
      </c>
      <c r="AB325" t="str">
        <f aca="true" t="shared" si="52" ref="AB325:AB388">IF(AND(U325,$Z325,$AA325),"Competitive","Non-Competitive")</f>
        <v>Non-Competitive</v>
      </c>
      <c r="AC325" t="str">
        <f aca="true" t="shared" si="53" ref="AC325:AC388">IF(AND(V325,$Z325,$AA325),"Competitive","Non-Competitive")</f>
        <v>Non-Competitive</v>
      </c>
      <c r="AD325" t="str">
        <f aca="true" t="shared" si="54" ref="AD325:AD388">IF(AND(W325,$Z325,$AA325),"Competitive","Non-Competitive")</f>
        <v>Non-Competitive</v>
      </c>
      <c r="AE325" t="str">
        <f aca="true" t="shared" si="55" ref="AE325:AE388">IF(AND(X325,$Z325,$AA325),"Competitive","Non-Competitive")</f>
        <v>Non-Competitive</v>
      </c>
      <c r="AF325" t="str">
        <f aca="true" t="shared" si="56" ref="AF325:AF388">IF(AND(Y325,$Z325,$AA325),"Competitive","Non-Competitive")</f>
        <v>Non-Competitive</v>
      </c>
    </row>
    <row r="326" spans="1:32" ht="13.5">
      <c r="A326" t="str">
        <f t="shared" si="51"/>
        <v>SFSHBOM5 651__B FROM_TO</v>
      </c>
      <c r="B326" t="s">
        <v>116</v>
      </c>
      <c r="C326" t="s">
        <v>82</v>
      </c>
      <c r="D326">
        <v>185</v>
      </c>
      <c r="E326">
        <v>0</v>
      </c>
      <c r="F326">
        <v>0</v>
      </c>
      <c r="G326" t="s">
        <v>83</v>
      </c>
      <c r="H326" t="s">
        <v>80</v>
      </c>
      <c r="I326" t="s">
        <v>23</v>
      </c>
      <c r="J326">
        <v>73521.13</v>
      </c>
      <c r="K326">
        <v>-0.07225</v>
      </c>
      <c r="L326">
        <v>0.017587</v>
      </c>
      <c r="M326">
        <v>-0.72859</v>
      </c>
      <c r="N326">
        <v>0.183105</v>
      </c>
      <c r="O326" s="7">
        <v>246.7218</v>
      </c>
      <c r="P326" s="7">
        <v>54.37279</v>
      </c>
      <c r="Q326" s="7">
        <v>0</v>
      </c>
      <c r="R326" s="7">
        <v>937.448</v>
      </c>
      <c r="S326" s="7">
        <v>8869.265</v>
      </c>
      <c r="T326" t="s">
        <v>24</v>
      </c>
      <c r="U326" t="b">
        <f t="shared" si="48"/>
        <v>0</v>
      </c>
      <c r="V326" t="b">
        <f t="shared" si="48"/>
        <v>0</v>
      </c>
      <c r="W326" t="b">
        <f t="shared" si="48"/>
        <v>0</v>
      </c>
      <c r="X326" t="b">
        <f t="shared" si="48"/>
        <v>0</v>
      </c>
      <c r="Y326" t="b">
        <f t="shared" si="48"/>
        <v>0</v>
      </c>
      <c r="Z326" t="b">
        <f t="shared" si="49"/>
        <v>1</v>
      </c>
      <c r="AA326" t="b">
        <f t="shared" si="50"/>
        <v>1</v>
      </c>
      <c r="AB326" t="str">
        <f t="shared" si="52"/>
        <v>Non-Competitive</v>
      </c>
      <c r="AC326" t="str">
        <f t="shared" si="53"/>
        <v>Non-Competitive</v>
      </c>
      <c r="AD326" t="str">
        <f t="shared" si="54"/>
        <v>Non-Competitive</v>
      </c>
      <c r="AE326" t="str">
        <f t="shared" si="55"/>
        <v>Non-Competitive</v>
      </c>
      <c r="AF326" t="str">
        <f t="shared" si="56"/>
        <v>Non-Competitive</v>
      </c>
    </row>
    <row r="327" spans="1:32" ht="13.5">
      <c r="A327" t="str">
        <f t="shared" si="51"/>
        <v>SFSHBOM5 651__B TO_FROM</v>
      </c>
      <c r="B327" t="s">
        <v>116</v>
      </c>
      <c r="C327" t="s">
        <v>82</v>
      </c>
      <c r="D327">
        <v>185</v>
      </c>
      <c r="E327">
        <v>0</v>
      </c>
      <c r="F327">
        <v>0</v>
      </c>
      <c r="G327" t="s">
        <v>83</v>
      </c>
      <c r="H327" t="s">
        <v>80</v>
      </c>
      <c r="I327" t="s">
        <v>25</v>
      </c>
      <c r="J327">
        <v>73521.13</v>
      </c>
      <c r="K327">
        <v>-0.0141</v>
      </c>
      <c r="L327">
        <v>0.130988</v>
      </c>
      <c r="M327">
        <v>-0.1831</v>
      </c>
      <c r="N327">
        <v>0.728594</v>
      </c>
      <c r="O327" s="7">
        <v>44.09467</v>
      </c>
      <c r="P327" s="7">
        <v>-108.991</v>
      </c>
      <c r="Q327" s="7">
        <v>0</v>
      </c>
      <c r="R327" s="7">
        <v>5727.588</v>
      </c>
      <c r="S327" s="7">
        <v>2465.475</v>
      </c>
      <c r="T327" t="s">
        <v>24</v>
      </c>
      <c r="U327" t="b">
        <f t="shared" si="48"/>
        <v>0</v>
      </c>
      <c r="V327" t="b">
        <f t="shared" si="48"/>
        <v>0</v>
      </c>
      <c r="W327" t="b">
        <f t="shared" si="48"/>
        <v>0</v>
      </c>
      <c r="X327" t="b">
        <f t="shared" si="48"/>
        <v>1</v>
      </c>
      <c r="Y327" t="b">
        <f t="shared" si="48"/>
        <v>1</v>
      </c>
      <c r="Z327" t="b">
        <f t="shared" si="49"/>
        <v>1</v>
      </c>
      <c r="AA327" t="b">
        <f t="shared" si="50"/>
        <v>0</v>
      </c>
      <c r="AB327" t="str">
        <f t="shared" si="52"/>
        <v>Non-Competitive</v>
      </c>
      <c r="AC327" t="str">
        <f t="shared" si="53"/>
        <v>Non-Competitive</v>
      </c>
      <c r="AD327" t="str">
        <f t="shared" si="54"/>
        <v>Non-Competitive</v>
      </c>
      <c r="AE327" t="str">
        <f t="shared" si="55"/>
        <v>Non-Competitive</v>
      </c>
      <c r="AF327" t="str">
        <f t="shared" si="56"/>
        <v>Non-Competitive</v>
      </c>
    </row>
    <row r="328" spans="1:32" ht="13.5">
      <c r="A328" t="str">
        <f t="shared" si="51"/>
        <v>SFSHBOM5 651__D FROM_TO</v>
      </c>
      <c r="B328" t="s">
        <v>116</v>
      </c>
      <c r="C328" t="s">
        <v>84</v>
      </c>
      <c r="D328">
        <v>185</v>
      </c>
      <c r="E328">
        <v>0</v>
      </c>
      <c r="F328">
        <v>0</v>
      </c>
      <c r="G328" t="s">
        <v>85</v>
      </c>
      <c r="H328" t="s">
        <v>86</v>
      </c>
      <c r="I328" t="s">
        <v>23</v>
      </c>
      <c r="J328">
        <v>73521.13</v>
      </c>
      <c r="K328">
        <v>-0.01474</v>
      </c>
      <c r="L328">
        <v>0.131805</v>
      </c>
      <c r="M328">
        <v>-0.31555</v>
      </c>
      <c r="N328">
        <v>0.408406</v>
      </c>
      <c r="O328" s="7">
        <v>90.14757</v>
      </c>
      <c r="P328" s="7">
        <v>-63.4203</v>
      </c>
      <c r="Q328" s="7">
        <v>0</v>
      </c>
      <c r="R328" s="7">
        <v>5781.45</v>
      </c>
      <c r="S328" s="7">
        <v>2372.34</v>
      </c>
      <c r="T328" t="s">
        <v>24</v>
      </c>
      <c r="U328" t="b">
        <f t="shared" si="48"/>
        <v>0</v>
      </c>
      <c r="V328" t="b">
        <f t="shared" si="48"/>
        <v>0</v>
      </c>
      <c r="W328" t="b">
        <f t="shared" si="48"/>
        <v>0</v>
      </c>
      <c r="X328" t="b">
        <f t="shared" si="48"/>
        <v>1</v>
      </c>
      <c r="Y328" t="b">
        <f t="shared" si="48"/>
        <v>1</v>
      </c>
      <c r="Z328" t="b">
        <f t="shared" si="49"/>
        <v>1</v>
      </c>
      <c r="AA328" t="b">
        <f t="shared" si="50"/>
        <v>0</v>
      </c>
      <c r="AB328" t="str">
        <f t="shared" si="52"/>
        <v>Non-Competitive</v>
      </c>
      <c r="AC328" t="str">
        <f t="shared" si="53"/>
        <v>Non-Competitive</v>
      </c>
      <c r="AD328" t="str">
        <f t="shared" si="54"/>
        <v>Non-Competitive</v>
      </c>
      <c r="AE328" t="str">
        <f t="shared" si="55"/>
        <v>Non-Competitive</v>
      </c>
      <c r="AF328" t="str">
        <f t="shared" si="56"/>
        <v>Non-Competitive</v>
      </c>
    </row>
    <row r="329" spans="1:32" ht="13.5">
      <c r="A329" t="str">
        <f t="shared" si="51"/>
        <v>SFSHBOM5 651__D TO_FROM</v>
      </c>
      <c r="B329" t="s">
        <v>116</v>
      </c>
      <c r="C329" t="s">
        <v>84</v>
      </c>
      <c r="D329">
        <v>185</v>
      </c>
      <c r="E329">
        <v>0</v>
      </c>
      <c r="F329">
        <v>0</v>
      </c>
      <c r="G329" t="s">
        <v>85</v>
      </c>
      <c r="H329" t="s">
        <v>86</v>
      </c>
      <c r="I329" t="s">
        <v>25</v>
      </c>
      <c r="J329">
        <v>73521.13</v>
      </c>
      <c r="K329">
        <v>-0.07143</v>
      </c>
      <c r="L329">
        <v>0.014737</v>
      </c>
      <c r="M329">
        <v>-0.40841</v>
      </c>
      <c r="N329">
        <v>0.315547</v>
      </c>
      <c r="O329" s="7">
        <v>177.0533</v>
      </c>
      <c r="P329" s="7">
        <v>11.63896</v>
      </c>
      <c r="Q329" s="7">
        <v>0</v>
      </c>
      <c r="R329" s="7">
        <v>971.93</v>
      </c>
      <c r="S329" s="7">
        <v>8818.992</v>
      </c>
      <c r="T329" t="s">
        <v>24</v>
      </c>
      <c r="U329" t="b">
        <f t="shared" si="48"/>
        <v>0</v>
      </c>
      <c r="V329" t="b">
        <f t="shared" si="48"/>
        <v>0</v>
      </c>
      <c r="W329" t="b">
        <f t="shared" si="48"/>
        <v>0</v>
      </c>
      <c r="X329" t="b">
        <f t="shared" si="48"/>
        <v>0</v>
      </c>
      <c r="Y329" t="b">
        <f t="shared" si="48"/>
        <v>0</v>
      </c>
      <c r="Z329" t="b">
        <f t="shared" si="49"/>
        <v>1</v>
      </c>
      <c r="AA329" t="b">
        <f t="shared" si="50"/>
        <v>1</v>
      </c>
      <c r="AB329" t="str">
        <f t="shared" si="52"/>
        <v>Non-Competitive</v>
      </c>
      <c r="AC329" t="str">
        <f t="shared" si="53"/>
        <v>Non-Competitive</v>
      </c>
      <c r="AD329" t="str">
        <f t="shared" si="54"/>
        <v>Non-Competitive</v>
      </c>
      <c r="AE329" t="str">
        <f t="shared" si="55"/>
        <v>Non-Competitive</v>
      </c>
      <c r="AF329" t="str">
        <f t="shared" si="56"/>
        <v>Non-Competitive</v>
      </c>
    </row>
    <row r="330" spans="1:32" ht="13.5">
      <c r="A330" t="str">
        <f t="shared" si="51"/>
        <v>SFSHBOM5 651__E FROM_TO</v>
      </c>
      <c r="B330" t="s">
        <v>116</v>
      </c>
      <c r="C330" t="s">
        <v>87</v>
      </c>
      <c r="D330">
        <v>249</v>
      </c>
      <c r="E330">
        <v>0</v>
      </c>
      <c r="F330">
        <v>0</v>
      </c>
      <c r="G330" t="s">
        <v>85</v>
      </c>
      <c r="H330" t="s">
        <v>88</v>
      </c>
      <c r="I330" t="s">
        <v>23</v>
      </c>
      <c r="J330">
        <v>73521.13</v>
      </c>
      <c r="K330">
        <v>-0.07165</v>
      </c>
      <c r="L330">
        <v>0.014512</v>
      </c>
      <c r="M330">
        <v>-0.18123</v>
      </c>
      <c r="N330">
        <v>0.591369</v>
      </c>
      <c r="O330" s="7">
        <v>160.3759</v>
      </c>
      <c r="P330" s="7">
        <v>-4.87304</v>
      </c>
      <c r="Q330" s="7">
        <v>0</v>
      </c>
      <c r="R330" s="7">
        <v>976.15</v>
      </c>
      <c r="S330" s="7">
        <v>8809.494</v>
      </c>
      <c r="T330" t="s">
        <v>24</v>
      </c>
      <c r="U330" t="b">
        <f t="shared" si="48"/>
        <v>0</v>
      </c>
      <c r="V330" t="b">
        <f t="shared" si="48"/>
        <v>0</v>
      </c>
      <c r="W330" t="b">
        <f t="shared" si="48"/>
        <v>0</v>
      </c>
      <c r="X330" t="b">
        <f t="shared" si="48"/>
        <v>0</v>
      </c>
      <c r="Y330" t="b">
        <f t="shared" si="48"/>
        <v>0</v>
      </c>
      <c r="Z330" t="b">
        <f t="shared" si="49"/>
        <v>1</v>
      </c>
      <c r="AA330" t="b">
        <f t="shared" si="50"/>
        <v>1</v>
      </c>
      <c r="AB330" t="str">
        <f t="shared" si="52"/>
        <v>Non-Competitive</v>
      </c>
      <c r="AC330" t="str">
        <f t="shared" si="53"/>
        <v>Non-Competitive</v>
      </c>
      <c r="AD330" t="str">
        <f t="shared" si="54"/>
        <v>Non-Competitive</v>
      </c>
      <c r="AE330" t="str">
        <f t="shared" si="55"/>
        <v>Non-Competitive</v>
      </c>
      <c r="AF330" t="str">
        <f t="shared" si="56"/>
        <v>Non-Competitive</v>
      </c>
    </row>
    <row r="331" spans="1:32" ht="13.5">
      <c r="A331" t="str">
        <f t="shared" si="51"/>
        <v>SFSHBOM5 651__E TO_FROM</v>
      </c>
      <c r="B331" t="s">
        <v>116</v>
      </c>
      <c r="C331" t="s">
        <v>87</v>
      </c>
      <c r="D331">
        <v>249</v>
      </c>
      <c r="E331">
        <v>0</v>
      </c>
      <c r="F331">
        <v>0</v>
      </c>
      <c r="G331" t="s">
        <v>85</v>
      </c>
      <c r="H331" t="s">
        <v>88</v>
      </c>
      <c r="I331" t="s">
        <v>25</v>
      </c>
      <c r="J331">
        <v>73521.13</v>
      </c>
      <c r="K331">
        <v>-0.01451</v>
      </c>
      <c r="L331">
        <v>0.13203</v>
      </c>
      <c r="M331">
        <v>-0.59137</v>
      </c>
      <c r="N331">
        <v>0.18123</v>
      </c>
      <c r="O331" s="7">
        <v>106.7359</v>
      </c>
      <c r="P331" s="7">
        <v>-38.5477</v>
      </c>
      <c r="Q331" s="7">
        <v>0</v>
      </c>
      <c r="R331" s="7">
        <v>5781.308</v>
      </c>
      <c r="S331" s="7">
        <v>2377.838</v>
      </c>
      <c r="T331" t="s">
        <v>24</v>
      </c>
      <c r="U331" t="b">
        <f t="shared" si="48"/>
        <v>0</v>
      </c>
      <c r="V331" t="b">
        <f t="shared" si="48"/>
        <v>0</v>
      </c>
      <c r="W331" t="b">
        <f t="shared" si="48"/>
        <v>0</v>
      </c>
      <c r="X331" t="b">
        <f t="shared" si="48"/>
        <v>1</v>
      </c>
      <c r="Y331" t="b">
        <f t="shared" si="48"/>
        <v>1</v>
      </c>
      <c r="Z331" t="b">
        <f t="shared" si="49"/>
        <v>1</v>
      </c>
      <c r="AA331" t="b">
        <f t="shared" si="50"/>
        <v>0</v>
      </c>
      <c r="AB331" t="str">
        <f t="shared" si="52"/>
        <v>Non-Competitive</v>
      </c>
      <c r="AC331" t="str">
        <f t="shared" si="53"/>
        <v>Non-Competitive</v>
      </c>
      <c r="AD331" t="str">
        <f t="shared" si="54"/>
        <v>Non-Competitive</v>
      </c>
      <c r="AE331" t="str">
        <f t="shared" si="55"/>
        <v>Non-Competitive</v>
      </c>
      <c r="AF331" t="str">
        <f t="shared" si="56"/>
        <v>Non-Competitive</v>
      </c>
    </row>
    <row r="332" spans="1:32" ht="13.5">
      <c r="A332" t="str">
        <f t="shared" si="51"/>
        <v>SGIBSN25 240__A FROM_TO</v>
      </c>
      <c r="B332" t="s">
        <v>117</v>
      </c>
      <c r="C332" t="s">
        <v>41</v>
      </c>
      <c r="D332">
        <v>1435</v>
      </c>
      <c r="E332">
        <v>1</v>
      </c>
      <c r="F332">
        <v>1</v>
      </c>
      <c r="G332" t="s">
        <v>42</v>
      </c>
      <c r="H332" t="s">
        <v>43</v>
      </c>
      <c r="I332" t="s">
        <v>23</v>
      </c>
      <c r="J332">
        <v>73521.13</v>
      </c>
      <c r="K332">
        <v>-0.15136</v>
      </c>
      <c r="L332">
        <v>0.106762</v>
      </c>
      <c r="M332">
        <v>-0.15407</v>
      </c>
      <c r="N332">
        <v>0.186593</v>
      </c>
      <c r="O332" s="7">
        <v>2587.836</v>
      </c>
      <c r="P332" s="7">
        <v>1288.674</v>
      </c>
      <c r="Q332" s="7">
        <v>0</v>
      </c>
      <c r="R332" s="7">
        <v>1498.194</v>
      </c>
      <c r="S332" s="7">
        <v>2304.655</v>
      </c>
      <c r="T332" t="s">
        <v>44</v>
      </c>
      <c r="U332" t="b">
        <f t="shared" si="48"/>
        <v>0</v>
      </c>
      <c r="V332" t="b">
        <f t="shared" si="48"/>
        <v>0</v>
      </c>
      <c r="W332" t="b">
        <f t="shared" si="48"/>
        <v>0</v>
      </c>
      <c r="X332" t="b">
        <f t="shared" si="48"/>
        <v>1</v>
      </c>
      <c r="Y332" t="b">
        <f t="shared" si="48"/>
        <v>1</v>
      </c>
      <c r="Z332" t="b">
        <f t="shared" si="49"/>
        <v>1</v>
      </c>
      <c r="AA332" t="b">
        <f t="shared" si="50"/>
        <v>1</v>
      </c>
      <c r="AB332" t="str">
        <f t="shared" si="52"/>
        <v>Non-Competitive</v>
      </c>
      <c r="AC332" t="str">
        <f t="shared" si="53"/>
        <v>Non-Competitive</v>
      </c>
      <c r="AD332" t="str">
        <f t="shared" si="54"/>
        <v>Non-Competitive</v>
      </c>
      <c r="AE332" t="str">
        <f t="shared" si="55"/>
        <v>Competitive</v>
      </c>
      <c r="AF332" t="str">
        <f t="shared" si="56"/>
        <v>Competitive</v>
      </c>
    </row>
    <row r="333" spans="1:32" ht="13.5">
      <c r="A333" t="str">
        <f t="shared" si="51"/>
        <v>SGIBSN25 240__A TO_FROM</v>
      </c>
      <c r="B333" t="s">
        <v>117</v>
      </c>
      <c r="C333" t="s">
        <v>41</v>
      </c>
      <c r="D333">
        <v>1435</v>
      </c>
      <c r="E333">
        <v>1</v>
      </c>
      <c r="F333">
        <v>1</v>
      </c>
      <c r="G333" t="s">
        <v>42</v>
      </c>
      <c r="H333" t="s">
        <v>43</v>
      </c>
      <c r="I333" t="s">
        <v>25</v>
      </c>
      <c r="J333">
        <v>73521.13</v>
      </c>
      <c r="K333">
        <v>-0.10676</v>
      </c>
      <c r="L333">
        <v>0.151359</v>
      </c>
      <c r="M333">
        <v>-0.18659</v>
      </c>
      <c r="N333">
        <v>0.154071</v>
      </c>
      <c r="O333" s="7">
        <v>791.0686</v>
      </c>
      <c r="P333" s="7">
        <v>824.9117</v>
      </c>
      <c r="Q333" s="7">
        <v>2855.63</v>
      </c>
      <c r="R333" s="7">
        <v>2213.022</v>
      </c>
      <c r="S333" s="7">
        <v>1830.328</v>
      </c>
      <c r="T333" t="s">
        <v>24</v>
      </c>
      <c r="U333" t="b">
        <f t="shared" si="48"/>
        <v>0</v>
      </c>
      <c r="V333" t="b">
        <f t="shared" si="48"/>
        <v>0</v>
      </c>
      <c r="W333" t="b">
        <f t="shared" si="48"/>
        <v>1</v>
      </c>
      <c r="X333" t="b">
        <f t="shared" si="48"/>
        <v>1</v>
      </c>
      <c r="Y333" t="b">
        <f t="shared" si="48"/>
        <v>1</v>
      </c>
      <c r="Z333" t="b">
        <f t="shared" si="49"/>
        <v>1</v>
      </c>
      <c r="AA333" t="b">
        <f t="shared" si="50"/>
        <v>1</v>
      </c>
      <c r="AB333" t="str">
        <f t="shared" si="52"/>
        <v>Non-Competitive</v>
      </c>
      <c r="AC333" t="str">
        <f t="shared" si="53"/>
        <v>Non-Competitive</v>
      </c>
      <c r="AD333" t="str">
        <f t="shared" si="54"/>
        <v>Competitive</v>
      </c>
      <c r="AE333" t="str">
        <f t="shared" si="55"/>
        <v>Competitive</v>
      </c>
      <c r="AF333" t="str">
        <f t="shared" si="56"/>
        <v>Competitive</v>
      </c>
    </row>
    <row r="334" spans="1:32" ht="13.5">
      <c r="A334" t="str">
        <f t="shared" si="51"/>
        <v>SGIBSN25 260_A_1 FROM_TO</v>
      </c>
      <c r="B334" t="s">
        <v>117</v>
      </c>
      <c r="C334" t="s">
        <v>45</v>
      </c>
      <c r="D334">
        <v>1435</v>
      </c>
      <c r="E334">
        <v>1</v>
      </c>
      <c r="F334">
        <v>1</v>
      </c>
      <c r="G334" t="s">
        <v>46</v>
      </c>
      <c r="H334" t="s">
        <v>43</v>
      </c>
      <c r="I334" t="s">
        <v>23</v>
      </c>
      <c r="J334">
        <v>73521.13</v>
      </c>
      <c r="K334">
        <v>-0.14321</v>
      </c>
      <c r="L334">
        <v>0.1051</v>
      </c>
      <c r="M334">
        <v>-0.14576</v>
      </c>
      <c r="N334">
        <v>0.175898</v>
      </c>
      <c r="O334" s="7">
        <v>2483.478</v>
      </c>
      <c r="P334" s="7">
        <v>1222.389</v>
      </c>
      <c r="Q334" s="7">
        <v>0</v>
      </c>
      <c r="R334" s="7">
        <v>1608.914</v>
      </c>
      <c r="S334" s="7">
        <v>2321.529</v>
      </c>
      <c r="T334" t="s">
        <v>44</v>
      </c>
      <c r="U334" t="b">
        <f t="shared" si="48"/>
        <v>0</v>
      </c>
      <c r="V334" t="b">
        <f t="shared" si="48"/>
        <v>0</v>
      </c>
      <c r="W334" t="b">
        <f t="shared" si="48"/>
        <v>0</v>
      </c>
      <c r="X334" t="b">
        <f t="shared" si="48"/>
        <v>1</v>
      </c>
      <c r="Y334" t="b">
        <f t="shared" si="48"/>
        <v>1</v>
      </c>
      <c r="Z334" t="b">
        <f t="shared" si="49"/>
        <v>1</v>
      </c>
      <c r="AA334" t="b">
        <f t="shared" si="50"/>
        <v>1</v>
      </c>
      <c r="AB334" t="str">
        <f t="shared" si="52"/>
        <v>Non-Competitive</v>
      </c>
      <c r="AC334" t="str">
        <f t="shared" si="53"/>
        <v>Non-Competitive</v>
      </c>
      <c r="AD334" t="str">
        <f t="shared" si="54"/>
        <v>Non-Competitive</v>
      </c>
      <c r="AE334" t="str">
        <f t="shared" si="55"/>
        <v>Competitive</v>
      </c>
      <c r="AF334" t="str">
        <f t="shared" si="56"/>
        <v>Competitive</v>
      </c>
    </row>
    <row r="335" spans="1:32" ht="13.5">
      <c r="A335" t="str">
        <f t="shared" si="51"/>
        <v>SGIBSN25 260_A_1 TO_FROM</v>
      </c>
      <c r="B335" t="s">
        <v>117</v>
      </c>
      <c r="C335" t="s">
        <v>45</v>
      </c>
      <c r="D335">
        <v>1435</v>
      </c>
      <c r="E335">
        <v>1</v>
      </c>
      <c r="F335">
        <v>1</v>
      </c>
      <c r="G335" t="s">
        <v>46</v>
      </c>
      <c r="H335" t="s">
        <v>43</v>
      </c>
      <c r="I335" t="s">
        <v>25</v>
      </c>
      <c r="J335">
        <v>73521.13</v>
      </c>
      <c r="K335">
        <v>-0.1051</v>
      </c>
      <c r="L335">
        <v>0.143206</v>
      </c>
      <c r="M335">
        <v>-0.1759</v>
      </c>
      <c r="N335">
        <v>0.145764</v>
      </c>
      <c r="O335" s="7">
        <v>751.189</v>
      </c>
      <c r="P335" s="7">
        <v>796.8365</v>
      </c>
      <c r="Q335" s="7">
        <v>2855.63</v>
      </c>
      <c r="R335" s="7">
        <v>2227.849</v>
      </c>
      <c r="S335" s="7">
        <v>1945.013</v>
      </c>
      <c r="T335" t="s">
        <v>24</v>
      </c>
      <c r="U335" t="b">
        <f t="shared" si="48"/>
        <v>0</v>
      </c>
      <c r="V335" t="b">
        <f t="shared" si="48"/>
        <v>0</v>
      </c>
      <c r="W335" t="b">
        <f t="shared" si="48"/>
        <v>1</v>
      </c>
      <c r="X335" t="b">
        <f t="shared" si="48"/>
        <v>1</v>
      </c>
      <c r="Y335" t="b">
        <f t="shared" si="48"/>
        <v>1</v>
      </c>
      <c r="Z335" t="b">
        <f t="shared" si="49"/>
        <v>1</v>
      </c>
      <c r="AA335" t="b">
        <f t="shared" si="50"/>
        <v>1</v>
      </c>
      <c r="AB335" t="str">
        <f t="shared" si="52"/>
        <v>Non-Competitive</v>
      </c>
      <c r="AC335" t="str">
        <f t="shared" si="53"/>
        <v>Non-Competitive</v>
      </c>
      <c r="AD335" t="str">
        <f t="shared" si="54"/>
        <v>Competitive</v>
      </c>
      <c r="AE335" t="str">
        <f t="shared" si="55"/>
        <v>Competitive</v>
      </c>
      <c r="AF335" t="str">
        <f t="shared" si="56"/>
        <v>Competitive</v>
      </c>
    </row>
    <row r="336" spans="1:32" ht="13.5">
      <c r="A336" t="str">
        <f t="shared" si="51"/>
        <v>SGIBSN25 424T424_1 FROM_TO</v>
      </c>
      <c r="B336" t="s">
        <v>117</v>
      </c>
      <c r="C336" t="s">
        <v>57</v>
      </c>
      <c r="D336">
        <v>1621</v>
      </c>
      <c r="E336">
        <v>1</v>
      </c>
      <c r="F336">
        <v>1</v>
      </c>
      <c r="G336" t="s">
        <v>58</v>
      </c>
      <c r="H336" t="s">
        <v>59</v>
      </c>
      <c r="I336" t="s">
        <v>23</v>
      </c>
      <c r="J336">
        <v>73521.13</v>
      </c>
      <c r="K336">
        <v>-0.09368</v>
      </c>
      <c r="L336">
        <v>0.013235</v>
      </c>
      <c r="M336">
        <v>-0.29528</v>
      </c>
      <c r="N336">
        <v>0.09555</v>
      </c>
      <c r="O336" s="7">
        <v>455.1772</v>
      </c>
      <c r="P336" s="7">
        <v>88.47136</v>
      </c>
      <c r="Q336" s="7">
        <v>0</v>
      </c>
      <c r="R336" s="7">
        <v>970.557</v>
      </c>
      <c r="S336" s="7">
        <v>2912.502</v>
      </c>
      <c r="T336" t="s">
        <v>24</v>
      </c>
      <c r="U336" t="b">
        <f t="shared" si="48"/>
        <v>0</v>
      </c>
      <c r="V336" t="b">
        <f t="shared" si="48"/>
        <v>0</v>
      </c>
      <c r="W336" t="b">
        <f t="shared" si="48"/>
        <v>0</v>
      </c>
      <c r="X336" t="b">
        <f t="shared" si="48"/>
        <v>0</v>
      </c>
      <c r="Y336" t="b">
        <f t="shared" si="48"/>
        <v>1</v>
      </c>
      <c r="Z336" t="b">
        <f t="shared" si="49"/>
        <v>1</v>
      </c>
      <c r="AA336" t="b">
        <f t="shared" si="50"/>
        <v>1</v>
      </c>
      <c r="AB336" t="str">
        <f t="shared" si="52"/>
        <v>Non-Competitive</v>
      </c>
      <c r="AC336" t="str">
        <f t="shared" si="53"/>
        <v>Non-Competitive</v>
      </c>
      <c r="AD336" t="str">
        <f t="shared" si="54"/>
        <v>Non-Competitive</v>
      </c>
      <c r="AE336" t="str">
        <f t="shared" si="55"/>
        <v>Non-Competitive</v>
      </c>
      <c r="AF336" t="str">
        <f t="shared" si="56"/>
        <v>Competitive</v>
      </c>
    </row>
    <row r="337" spans="1:32" ht="13.5">
      <c r="A337" t="str">
        <f t="shared" si="51"/>
        <v>SGIBSN25 424T424_1 TO_FROM</v>
      </c>
      <c r="B337" t="s">
        <v>117</v>
      </c>
      <c r="C337" t="s">
        <v>57</v>
      </c>
      <c r="D337">
        <v>1621</v>
      </c>
      <c r="E337">
        <v>1</v>
      </c>
      <c r="F337">
        <v>1</v>
      </c>
      <c r="G337" t="s">
        <v>58</v>
      </c>
      <c r="H337" t="s">
        <v>59</v>
      </c>
      <c r="I337" t="s">
        <v>25</v>
      </c>
      <c r="J337">
        <v>73521.13</v>
      </c>
      <c r="K337">
        <v>-0.01323</v>
      </c>
      <c r="L337">
        <v>0.159196</v>
      </c>
      <c r="M337">
        <v>-0.09555</v>
      </c>
      <c r="N337">
        <v>0.295283</v>
      </c>
      <c r="O337" s="7">
        <v>789.4319</v>
      </c>
      <c r="P337" s="7">
        <v>208.773</v>
      </c>
      <c r="Q337" s="7">
        <v>0</v>
      </c>
      <c r="R337" s="7">
        <v>1105.241</v>
      </c>
      <c r="S337" s="7">
        <v>1051.485</v>
      </c>
      <c r="T337" t="s">
        <v>24</v>
      </c>
      <c r="U337" t="b">
        <f t="shared" si="48"/>
        <v>0</v>
      </c>
      <c r="V337" t="b">
        <f t="shared" si="48"/>
        <v>1</v>
      </c>
      <c r="W337" t="b">
        <f t="shared" si="48"/>
        <v>1</v>
      </c>
      <c r="X337" t="b">
        <f t="shared" si="48"/>
        <v>1</v>
      </c>
      <c r="Y337" t="b">
        <f t="shared" si="48"/>
        <v>1</v>
      </c>
      <c r="Z337" t="b">
        <f t="shared" si="49"/>
        <v>1</v>
      </c>
      <c r="AA337" t="b">
        <f t="shared" si="50"/>
        <v>0</v>
      </c>
      <c r="AB337" t="str">
        <f t="shared" si="52"/>
        <v>Non-Competitive</v>
      </c>
      <c r="AC337" t="str">
        <f t="shared" si="53"/>
        <v>Non-Competitive</v>
      </c>
      <c r="AD337" t="str">
        <f t="shared" si="54"/>
        <v>Non-Competitive</v>
      </c>
      <c r="AE337" t="str">
        <f t="shared" si="55"/>
        <v>Non-Competitive</v>
      </c>
      <c r="AF337" t="str">
        <f t="shared" si="56"/>
        <v>Non-Competitive</v>
      </c>
    </row>
    <row r="338" spans="1:32" ht="13.5">
      <c r="A338" t="str">
        <f t="shared" si="51"/>
        <v>SGIBSN25 KDLKG_75_A FROM_TO</v>
      </c>
      <c r="B338" t="s">
        <v>117</v>
      </c>
      <c r="C338" t="s">
        <v>89</v>
      </c>
      <c r="D338">
        <v>1677</v>
      </c>
      <c r="E338">
        <v>1</v>
      </c>
      <c r="F338">
        <v>1</v>
      </c>
      <c r="G338" t="s">
        <v>90</v>
      </c>
      <c r="H338" t="s">
        <v>91</v>
      </c>
      <c r="I338" t="s">
        <v>23</v>
      </c>
      <c r="J338">
        <v>73521.13</v>
      </c>
      <c r="K338">
        <v>-0.14667</v>
      </c>
      <c r="L338">
        <v>0.143728</v>
      </c>
      <c r="M338">
        <v>-0.57092</v>
      </c>
      <c r="N338">
        <v>0.149396</v>
      </c>
      <c r="O338" s="7">
        <v>451.275</v>
      </c>
      <c r="P338" s="7">
        <v>512.9594</v>
      </c>
      <c r="Q338" s="7">
        <v>3741.83</v>
      </c>
      <c r="R338" s="7">
        <v>2479.74</v>
      </c>
      <c r="S338" s="7">
        <v>1790.884</v>
      </c>
      <c r="T338" t="s">
        <v>24</v>
      </c>
      <c r="U338" t="b">
        <f t="shared" si="48"/>
        <v>0</v>
      </c>
      <c r="V338" t="b">
        <f t="shared" si="48"/>
        <v>0</v>
      </c>
      <c r="W338" t="b">
        <f t="shared" si="48"/>
        <v>1</v>
      </c>
      <c r="X338" t="b">
        <f t="shared" si="48"/>
        <v>1</v>
      </c>
      <c r="Y338" t="b">
        <f t="shared" si="48"/>
        <v>1</v>
      </c>
      <c r="Z338" t="b">
        <f t="shared" si="49"/>
        <v>1</v>
      </c>
      <c r="AA338" t="b">
        <f t="shared" si="50"/>
        <v>1</v>
      </c>
      <c r="AB338" t="str">
        <f t="shared" si="52"/>
        <v>Non-Competitive</v>
      </c>
      <c r="AC338" t="str">
        <f t="shared" si="53"/>
        <v>Non-Competitive</v>
      </c>
      <c r="AD338" t="str">
        <f t="shared" si="54"/>
        <v>Competitive</v>
      </c>
      <c r="AE338" t="str">
        <f t="shared" si="55"/>
        <v>Competitive</v>
      </c>
      <c r="AF338" t="str">
        <f t="shared" si="56"/>
        <v>Competitive</v>
      </c>
    </row>
    <row r="339" spans="1:32" ht="13.5">
      <c r="A339" t="str">
        <f t="shared" si="51"/>
        <v>SGIBSN25 KDLKG_75_A TO_FROM</v>
      </c>
      <c r="B339" t="s">
        <v>117</v>
      </c>
      <c r="C339" t="s">
        <v>89</v>
      </c>
      <c r="D339">
        <v>1677</v>
      </c>
      <c r="E339">
        <v>1</v>
      </c>
      <c r="F339">
        <v>1</v>
      </c>
      <c r="G339" t="s">
        <v>90</v>
      </c>
      <c r="H339" t="s">
        <v>91</v>
      </c>
      <c r="I339" t="s">
        <v>25</v>
      </c>
      <c r="J339">
        <v>73521.13</v>
      </c>
      <c r="K339">
        <v>-0.14373</v>
      </c>
      <c r="L339">
        <v>0.146671</v>
      </c>
      <c r="M339">
        <v>-0.1494</v>
      </c>
      <c r="N339">
        <v>0.57092</v>
      </c>
      <c r="O339" s="7">
        <v>2224.642</v>
      </c>
      <c r="P339" s="7">
        <v>906.945</v>
      </c>
      <c r="Q339" s="7">
        <v>0</v>
      </c>
      <c r="R339" s="7">
        <v>1496.708</v>
      </c>
      <c r="S339" s="7">
        <v>2521.859</v>
      </c>
      <c r="T339" t="s">
        <v>44</v>
      </c>
      <c r="U339" t="b">
        <f t="shared" si="48"/>
        <v>0</v>
      </c>
      <c r="V339" t="b">
        <f t="shared" si="48"/>
        <v>0</v>
      </c>
      <c r="W339" t="b">
        <f t="shared" si="48"/>
        <v>0</v>
      </c>
      <c r="X339" t="b">
        <f t="shared" si="48"/>
        <v>0</v>
      </c>
      <c r="Y339" t="b">
        <f t="shared" si="48"/>
        <v>1</v>
      </c>
      <c r="Z339" t="b">
        <f t="shared" si="49"/>
        <v>1</v>
      </c>
      <c r="AA339" t="b">
        <f t="shared" si="50"/>
        <v>1</v>
      </c>
      <c r="AB339" t="str">
        <f t="shared" si="52"/>
        <v>Non-Competitive</v>
      </c>
      <c r="AC339" t="str">
        <f t="shared" si="53"/>
        <v>Non-Competitive</v>
      </c>
      <c r="AD339" t="str">
        <f t="shared" si="54"/>
        <v>Non-Competitive</v>
      </c>
      <c r="AE339" t="str">
        <f t="shared" si="55"/>
        <v>Non-Competitive</v>
      </c>
      <c r="AF339" t="str">
        <f t="shared" si="56"/>
        <v>Competitive</v>
      </c>
    </row>
    <row r="340" spans="1:32" ht="13.5">
      <c r="A340" t="str">
        <f t="shared" si="51"/>
        <v>SGIBSN25 KDLRNS75_A FROM_TO</v>
      </c>
      <c r="B340" t="s">
        <v>117</v>
      </c>
      <c r="C340" t="s">
        <v>92</v>
      </c>
      <c r="D340">
        <v>1677</v>
      </c>
      <c r="E340">
        <v>1</v>
      </c>
      <c r="F340">
        <v>1</v>
      </c>
      <c r="G340" t="s">
        <v>93</v>
      </c>
      <c r="H340" t="s">
        <v>91</v>
      </c>
      <c r="I340" t="s">
        <v>23</v>
      </c>
      <c r="J340">
        <v>73521.13</v>
      </c>
      <c r="K340">
        <v>-0.14294</v>
      </c>
      <c r="L340">
        <v>0.147457</v>
      </c>
      <c r="M340">
        <v>-0.42829</v>
      </c>
      <c r="N340">
        <v>0.147457</v>
      </c>
      <c r="O340" s="7">
        <v>2282.584</v>
      </c>
      <c r="P340" s="7">
        <v>964.735</v>
      </c>
      <c r="Q340" s="7">
        <v>0</v>
      </c>
      <c r="R340" s="7">
        <v>1494.682</v>
      </c>
      <c r="S340" s="7">
        <v>2521.977</v>
      </c>
      <c r="T340" t="s">
        <v>44</v>
      </c>
      <c r="U340" t="b">
        <f t="shared" si="48"/>
        <v>0</v>
      </c>
      <c r="V340" t="b">
        <f t="shared" si="48"/>
        <v>0</v>
      </c>
      <c r="W340" t="b">
        <f t="shared" si="48"/>
        <v>0</v>
      </c>
      <c r="X340" t="b">
        <f t="shared" si="48"/>
        <v>0</v>
      </c>
      <c r="Y340" t="b">
        <f t="shared" si="48"/>
        <v>1</v>
      </c>
      <c r="Z340" t="b">
        <f t="shared" si="49"/>
        <v>1</v>
      </c>
      <c r="AA340" t="b">
        <f t="shared" si="50"/>
        <v>1</v>
      </c>
      <c r="AB340" t="str">
        <f t="shared" si="52"/>
        <v>Non-Competitive</v>
      </c>
      <c r="AC340" t="str">
        <f t="shared" si="53"/>
        <v>Non-Competitive</v>
      </c>
      <c r="AD340" t="str">
        <f t="shared" si="54"/>
        <v>Non-Competitive</v>
      </c>
      <c r="AE340" t="str">
        <f t="shared" si="55"/>
        <v>Non-Competitive</v>
      </c>
      <c r="AF340" t="str">
        <f t="shared" si="56"/>
        <v>Competitive</v>
      </c>
    </row>
    <row r="341" spans="1:32" ht="13.5">
      <c r="A341" t="str">
        <f t="shared" si="51"/>
        <v>SGIBSN25 KDLRNS75_A TO_FROM</v>
      </c>
      <c r="B341" t="s">
        <v>117</v>
      </c>
      <c r="C341" t="s">
        <v>92</v>
      </c>
      <c r="D341">
        <v>1677</v>
      </c>
      <c r="E341">
        <v>1</v>
      </c>
      <c r="F341">
        <v>1</v>
      </c>
      <c r="G341" t="s">
        <v>93</v>
      </c>
      <c r="H341" t="s">
        <v>91</v>
      </c>
      <c r="I341" t="s">
        <v>25</v>
      </c>
      <c r="J341">
        <v>73521.13</v>
      </c>
      <c r="K341">
        <v>-0.14746</v>
      </c>
      <c r="L341">
        <v>0.142942</v>
      </c>
      <c r="M341">
        <v>-0.14746</v>
      </c>
      <c r="N341">
        <v>0.428294</v>
      </c>
      <c r="O341" s="7">
        <v>393.2829</v>
      </c>
      <c r="P341" s="7">
        <v>458.1106</v>
      </c>
      <c r="Q341" s="7">
        <v>3741.83</v>
      </c>
      <c r="R341" s="7">
        <v>2480.669</v>
      </c>
      <c r="S341" s="7">
        <v>1790.163</v>
      </c>
      <c r="T341" t="s">
        <v>24</v>
      </c>
      <c r="U341" t="b">
        <f t="shared" si="48"/>
        <v>0</v>
      </c>
      <c r="V341" t="b">
        <f t="shared" si="48"/>
        <v>0</v>
      </c>
      <c r="W341" t="b">
        <f t="shared" si="48"/>
        <v>1</v>
      </c>
      <c r="X341" t="b">
        <f t="shared" si="48"/>
        <v>1</v>
      </c>
      <c r="Y341" t="b">
        <f t="shared" si="48"/>
        <v>1</v>
      </c>
      <c r="Z341" t="b">
        <f t="shared" si="49"/>
        <v>1</v>
      </c>
      <c r="AA341" t="b">
        <f t="shared" si="50"/>
        <v>1</v>
      </c>
      <c r="AB341" t="str">
        <f t="shared" si="52"/>
        <v>Non-Competitive</v>
      </c>
      <c r="AC341" t="str">
        <f t="shared" si="53"/>
        <v>Non-Competitive</v>
      </c>
      <c r="AD341" t="str">
        <f t="shared" si="54"/>
        <v>Competitive</v>
      </c>
      <c r="AE341" t="str">
        <f t="shared" si="55"/>
        <v>Competitive</v>
      </c>
      <c r="AF341" t="str">
        <f t="shared" si="56"/>
        <v>Competitive</v>
      </c>
    </row>
    <row r="342" spans="1:32" ht="13.5">
      <c r="A342" t="str">
        <f t="shared" si="51"/>
        <v>SGIBSN25 KDLRTW74_A FROM_TO</v>
      </c>
      <c r="B342" t="s">
        <v>117</v>
      </c>
      <c r="C342" t="s">
        <v>94</v>
      </c>
      <c r="D342">
        <v>2170</v>
      </c>
      <c r="E342">
        <v>1</v>
      </c>
      <c r="F342">
        <v>1</v>
      </c>
      <c r="G342" t="s">
        <v>95</v>
      </c>
      <c r="H342" t="s">
        <v>96</v>
      </c>
      <c r="I342" t="s">
        <v>23</v>
      </c>
      <c r="J342">
        <v>73521.13</v>
      </c>
      <c r="K342">
        <v>-0.13538</v>
      </c>
      <c r="L342">
        <v>0.05376</v>
      </c>
      <c r="M342">
        <v>-0.42357</v>
      </c>
      <c r="N342">
        <v>0.525238</v>
      </c>
      <c r="O342" s="7">
        <v>1484.786</v>
      </c>
      <c r="P342" s="7">
        <v>467.6164</v>
      </c>
      <c r="Q342" s="7">
        <v>0</v>
      </c>
      <c r="R342" s="7">
        <v>1509.311</v>
      </c>
      <c r="S342" s="7">
        <v>2486.782</v>
      </c>
      <c r="T342" t="s">
        <v>24</v>
      </c>
      <c r="U342" t="b">
        <f t="shared" si="48"/>
        <v>0</v>
      </c>
      <c r="V342" t="b">
        <f t="shared" si="48"/>
        <v>0</v>
      </c>
      <c r="W342" t="b">
        <f t="shared" si="48"/>
        <v>0</v>
      </c>
      <c r="X342" t="b">
        <f t="shared" si="48"/>
        <v>1</v>
      </c>
      <c r="Y342" t="b">
        <f t="shared" si="48"/>
        <v>1</v>
      </c>
      <c r="Z342" t="b">
        <f t="shared" si="49"/>
        <v>1</v>
      </c>
      <c r="AA342" t="b">
        <f t="shared" si="50"/>
        <v>1</v>
      </c>
      <c r="AB342" t="str">
        <f t="shared" si="52"/>
        <v>Non-Competitive</v>
      </c>
      <c r="AC342" t="str">
        <f t="shared" si="53"/>
        <v>Non-Competitive</v>
      </c>
      <c r="AD342" t="str">
        <f t="shared" si="54"/>
        <v>Non-Competitive</v>
      </c>
      <c r="AE342" t="str">
        <f t="shared" si="55"/>
        <v>Competitive</v>
      </c>
      <c r="AF342" t="str">
        <f t="shared" si="56"/>
        <v>Competitive</v>
      </c>
    </row>
    <row r="343" spans="1:32" ht="13.5">
      <c r="A343" t="str">
        <f t="shared" si="51"/>
        <v>SGIBSN25 KDLRTW74_A TO_FROM</v>
      </c>
      <c r="B343" t="s">
        <v>117</v>
      </c>
      <c r="C343" t="s">
        <v>94</v>
      </c>
      <c r="D343">
        <v>2170</v>
      </c>
      <c r="E343">
        <v>1</v>
      </c>
      <c r="F343">
        <v>1</v>
      </c>
      <c r="G343" t="s">
        <v>95</v>
      </c>
      <c r="H343" t="s">
        <v>96</v>
      </c>
      <c r="I343" t="s">
        <v>25</v>
      </c>
      <c r="J343">
        <v>73521.13</v>
      </c>
      <c r="K343">
        <v>-0.05376</v>
      </c>
      <c r="L343">
        <v>0.13538</v>
      </c>
      <c r="M343">
        <v>-0.52524</v>
      </c>
      <c r="N343">
        <v>0.423575</v>
      </c>
      <c r="O343" s="7">
        <v>564.483</v>
      </c>
      <c r="P343" s="7">
        <v>664.3375</v>
      </c>
      <c r="Q343" s="7">
        <v>3741.83</v>
      </c>
      <c r="R343" s="7">
        <v>2455.072</v>
      </c>
      <c r="S343" s="7">
        <v>1838.916</v>
      </c>
      <c r="T343" t="s">
        <v>24</v>
      </c>
      <c r="U343" t="b">
        <f t="shared" si="48"/>
        <v>0</v>
      </c>
      <c r="V343" t="b">
        <f t="shared" si="48"/>
        <v>0</v>
      </c>
      <c r="W343" t="b">
        <f t="shared" si="48"/>
        <v>1</v>
      </c>
      <c r="X343" t="b">
        <f t="shared" si="48"/>
        <v>1</v>
      </c>
      <c r="Y343" t="b">
        <f t="shared" si="48"/>
        <v>1</v>
      </c>
      <c r="Z343" t="b">
        <f t="shared" si="49"/>
        <v>1</v>
      </c>
      <c r="AA343" t="b">
        <f t="shared" si="50"/>
        <v>1</v>
      </c>
      <c r="AB343" t="str">
        <f t="shared" si="52"/>
        <v>Non-Competitive</v>
      </c>
      <c r="AC343" t="str">
        <f t="shared" si="53"/>
        <v>Non-Competitive</v>
      </c>
      <c r="AD343" t="str">
        <f t="shared" si="54"/>
        <v>Competitive</v>
      </c>
      <c r="AE343" t="str">
        <f t="shared" si="55"/>
        <v>Competitive</v>
      </c>
      <c r="AF343" t="str">
        <f t="shared" si="56"/>
        <v>Competitive</v>
      </c>
    </row>
    <row r="344" spans="1:32" ht="13.5">
      <c r="A344" t="str">
        <f t="shared" si="51"/>
        <v>SGIBSN25 KDLTB_74_A FROM_TO</v>
      </c>
      <c r="B344" t="s">
        <v>117</v>
      </c>
      <c r="C344" t="s">
        <v>97</v>
      </c>
      <c r="D344">
        <v>1677</v>
      </c>
      <c r="E344">
        <v>1</v>
      </c>
      <c r="F344">
        <v>1</v>
      </c>
      <c r="G344" t="s">
        <v>95</v>
      </c>
      <c r="H344" t="s">
        <v>98</v>
      </c>
      <c r="I344" t="s">
        <v>23</v>
      </c>
      <c r="J344">
        <v>73521.13</v>
      </c>
      <c r="K344">
        <v>-0.05483</v>
      </c>
      <c r="L344">
        <v>0.134315</v>
      </c>
      <c r="M344">
        <v>-0.38201</v>
      </c>
      <c r="N344">
        <v>0.473697</v>
      </c>
      <c r="O344" s="7">
        <v>485.9292</v>
      </c>
      <c r="P344" s="7">
        <v>590.0416</v>
      </c>
      <c r="Q344" s="7">
        <v>3741.83</v>
      </c>
      <c r="R344" s="7">
        <v>2456.196</v>
      </c>
      <c r="S344" s="7">
        <v>1840.53</v>
      </c>
      <c r="T344" t="s">
        <v>24</v>
      </c>
      <c r="U344" t="b">
        <f t="shared" si="48"/>
        <v>0</v>
      </c>
      <c r="V344" t="b">
        <f t="shared" si="48"/>
        <v>0</v>
      </c>
      <c r="W344" t="b">
        <f t="shared" si="48"/>
        <v>1</v>
      </c>
      <c r="X344" t="b">
        <f t="shared" si="48"/>
        <v>1</v>
      </c>
      <c r="Y344" t="b">
        <f t="shared" si="48"/>
        <v>1</v>
      </c>
      <c r="Z344" t="b">
        <f t="shared" si="49"/>
        <v>1</v>
      </c>
      <c r="AA344" t="b">
        <f t="shared" si="50"/>
        <v>1</v>
      </c>
      <c r="AB344" t="str">
        <f t="shared" si="52"/>
        <v>Non-Competitive</v>
      </c>
      <c r="AC344" t="str">
        <f t="shared" si="53"/>
        <v>Non-Competitive</v>
      </c>
      <c r="AD344" t="str">
        <f t="shared" si="54"/>
        <v>Competitive</v>
      </c>
      <c r="AE344" t="str">
        <f t="shared" si="55"/>
        <v>Competitive</v>
      </c>
      <c r="AF344" t="str">
        <f t="shared" si="56"/>
        <v>Competitive</v>
      </c>
    </row>
    <row r="345" spans="1:32" ht="13.5">
      <c r="A345" t="str">
        <f t="shared" si="51"/>
        <v>SGIBSN25 KDLTB_74_A TO_FROM</v>
      </c>
      <c r="B345" t="s">
        <v>117</v>
      </c>
      <c r="C345" t="s">
        <v>97</v>
      </c>
      <c r="D345">
        <v>1677</v>
      </c>
      <c r="E345">
        <v>1</v>
      </c>
      <c r="F345">
        <v>1</v>
      </c>
      <c r="G345" t="s">
        <v>95</v>
      </c>
      <c r="H345" t="s">
        <v>98</v>
      </c>
      <c r="I345" t="s">
        <v>25</v>
      </c>
      <c r="J345">
        <v>73521.13</v>
      </c>
      <c r="K345">
        <v>-0.13431</v>
      </c>
      <c r="L345">
        <v>0.054825</v>
      </c>
      <c r="M345">
        <v>-0.4737</v>
      </c>
      <c r="N345">
        <v>0.382012</v>
      </c>
      <c r="O345" s="7">
        <v>1563.12</v>
      </c>
      <c r="P345" s="7">
        <v>545.8964</v>
      </c>
      <c r="Q345" s="7">
        <v>0</v>
      </c>
      <c r="R345" s="7">
        <v>1508.321</v>
      </c>
      <c r="S345" s="7">
        <v>2486.627</v>
      </c>
      <c r="T345" t="s">
        <v>24</v>
      </c>
      <c r="U345" t="b">
        <f t="shared" si="48"/>
        <v>0</v>
      </c>
      <c r="V345" t="b">
        <f t="shared" si="48"/>
        <v>0</v>
      </c>
      <c r="W345" t="b">
        <f t="shared" si="48"/>
        <v>0</v>
      </c>
      <c r="X345" t="b">
        <f t="shared" si="48"/>
        <v>1</v>
      </c>
      <c r="Y345" t="b">
        <f t="shared" si="48"/>
        <v>1</v>
      </c>
      <c r="Z345" t="b">
        <f t="shared" si="49"/>
        <v>1</v>
      </c>
      <c r="AA345" t="b">
        <f t="shared" si="50"/>
        <v>1</v>
      </c>
      <c r="AB345" t="str">
        <f t="shared" si="52"/>
        <v>Non-Competitive</v>
      </c>
      <c r="AC345" t="str">
        <f t="shared" si="53"/>
        <v>Non-Competitive</v>
      </c>
      <c r="AD345" t="str">
        <f t="shared" si="54"/>
        <v>Non-Competitive</v>
      </c>
      <c r="AE345" t="str">
        <f t="shared" si="55"/>
        <v>Competitive</v>
      </c>
      <c r="AF345" t="str">
        <f t="shared" si="56"/>
        <v>Competitive</v>
      </c>
    </row>
    <row r="346" spans="1:32" ht="13.5">
      <c r="A346" t="str">
        <f t="shared" si="51"/>
        <v>SGIBSN25 KG_RTW74_A FROM_TO</v>
      </c>
      <c r="B346" t="s">
        <v>117</v>
      </c>
      <c r="C346" t="s">
        <v>99</v>
      </c>
      <c r="D346">
        <v>1710</v>
      </c>
      <c r="E346">
        <v>1</v>
      </c>
      <c r="F346">
        <v>1</v>
      </c>
      <c r="G346" t="s">
        <v>90</v>
      </c>
      <c r="H346" t="s">
        <v>96</v>
      </c>
      <c r="I346" t="s">
        <v>23</v>
      </c>
      <c r="J346">
        <v>73521.13</v>
      </c>
      <c r="K346">
        <v>-0.04475</v>
      </c>
      <c r="L346">
        <v>0.154948</v>
      </c>
      <c r="M346">
        <v>-0.46398</v>
      </c>
      <c r="N346">
        <v>0.164973</v>
      </c>
      <c r="O346" s="7">
        <v>823.3582</v>
      </c>
      <c r="P346" s="7">
        <v>908.3308</v>
      </c>
      <c r="Q346" s="7">
        <v>3741.83</v>
      </c>
      <c r="R346" s="7">
        <v>2448.921</v>
      </c>
      <c r="S346" s="7">
        <v>1849.047</v>
      </c>
      <c r="T346" t="s">
        <v>24</v>
      </c>
      <c r="U346" t="b">
        <f t="shared" si="48"/>
        <v>0</v>
      </c>
      <c r="V346" t="b">
        <f t="shared" si="48"/>
        <v>0</v>
      </c>
      <c r="W346" t="b">
        <f t="shared" si="48"/>
        <v>1</v>
      </c>
      <c r="X346" t="b">
        <f t="shared" si="48"/>
        <v>1</v>
      </c>
      <c r="Y346" t="b">
        <f t="shared" si="48"/>
        <v>1</v>
      </c>
      <c r="Z346" t="b">
        <f t="shared" si="49"/>
        <v>1</v>
      </c>
      <c r="AA346" t="b">
        <f t="shared" si="50"/>
        <v>1</v>
      </c>
      <c r="AB346" t="str">
        <f t="shared" si="52"/>
        <v>Non-Competitive</v>
      </c>
      <c r="AC346" t="str">
        <f t="shared" si="53"/>
        <v>Non-Competitive</v>
      </c>
      <c r="AD346" t="str">
        <f t="shared" si="54"/>
        <v>Competitive</v>
      </c>
      <c r="AE346" t="str">
        <f t="shared" si="55"/>
        <v>Competitive</v>
      </c>
      <c r="AF346" t="str">
        <f t="shared" si="56"/>
        <v>Competitive</v>
      </c>
    </row>
    <row r="347" spans="1:32" ht="13.5">
      <c r="A347" t="str">
        <f t="shared" si="51"/>
        <v>SGIBSN25 KG_RTW74_A TO_FROM</v>
      </c>
      <c r="B347" t="s">
        <v>117</v>
      </c>
      <c r="C347" t="s">
        <v>99</v>
      </c>
      <c r="D347">
        <v>1710</v>
      </c>
      <c r="E347">
        <v>1</v>
      </c>
      <c r="F347">
        <v>1</v>
      </c>
      <c r="G347" t="s">
        <v>90</v>
      </c>
      <c r="H347" t="s">
        <v>96</v>
      </c>
      <c r="I347" t="s">
        <v>25</v>
      </c>
      <c r="J347">
        <v>73521.13</v>
      </c>
      <c r="K347">
        <v>-0.15495</v>
      </c>
      <c r="L347">
        <v>0.044752</v>
      </c>
      <c r="M347">
        <v>-0.16497</v>
      </c>
      <c r="N347">
        <v>0.46398</v>
      </c>
      <c r="O347" s="7">
        <v>1173.865</v>
      </c>
      <c r="P347" s="7">
        <v>158.665</v>
      </c>
      <c r="Q347" s="7">
        <v>0</v>
      </c>
      <c r="R347" s="7">
        <v>1516.813</v>
      </c>
      <c r="S347" s="7">
        <v>2477.361</v>
      </c>
      <c r="T347" t="s">
        <v>24</v>
      </c>
      <c r="U347" t="b">
        <f t="shared" si="48"/>
        <v>0</v>
      </c>
      <c r="V347" t="b">
        <f t="shared" si="48"/>
        <v>0</v>
      </c>
      <c r="W347" t="b">
        <f t="shared" si="48"/>
        <v>0</v>
      </c>
      <c r="X347" t="b">
        <f t="shared" si="48"/>
        <v>1</v>
      </c>
      <c r="Y347" t="b">
        <f t="shared" si="48"/>
        <v>1</v>
      </c>
      <c r="Z347" t="b">
        <f t="shared" si="49"/>
        <v>1</v>
      </c>
      <c r="AA347" t="b">
        <f t="shared" si="50"/>
        <v>1</v>
      </c>
      <c r="AB347" t="str">
        <f t="shared" si="52"/>
        <v>Non-Competitive</v>
      </c>
      <c r="AC347" t="str">
        <f t="shared" si="53"/>
        <v>Non-Competitive</v>
      </c>
      <c r="AD347" t="str">
        <f t="shared" si="54"/>
        <v>Non-Competitive</v>
      </c>
      <c r="AE347" t="str">
        <f t="shared" si="55"/>
        <v>Competitive</v>
      </c>
      <c r="AF347" t="str">
        <f t="shared" si="56"/>
        <v>Competitive</v>
      </c>
    </row>
    <row r="348" spans="1:32" ht="13.5">
      <c r="A348" t="str">
        <f t="shared" si="51"/>
        <v>SGIBSN25 RNSSNG75_A FROM_TO</v>
      </c>
      <c r="B348" t="s">
        <v>117</v>
      </c>
      <c r="C348" t="s">
        <v>100</v>
      </c>
      <c r="D348">
        <v>2170</v>
      </c>
      <c r="E348">
        <v>1</v>
      </c>
      <c r="F348">
        <v>1</v>
      </c>
      <c r="G348" t="s">
        <v>93</v>
      </c>
      <c r="H348" t="s">
        <v>43</v>
      </c>
      <c r="I348" t="s">
        <v>23</v>
      </c>
      <c r="J348">
        <v>73521.13</v>
      </c>
      <c r="K348">
        <v>-0.08249</v>
      </c>
      <c r="L348">
        <v>0.852543</v>
      </c>
      <c r="M348">
        <v>-0.08996</v>
      </c>
      <c r="N348">
        <v>0.852543</v>
      </c>
      <c r="O348" s="7">
        <v>1246.671</v>
      </c>
      <c r="P348" s="7">
        <v>1391.111</v>
      </c>
      <c r="Q348" s="7">
        <v>3741.83</v>
      </c>
      <c r="R348" s="7">
        <v>6338.436</v>
      </c>
      <c r="S348" s="7">
        <v>1887.374</v>
      </c>
      <c r="T348" t="s">
        <v>24</v>
      </c>
      <c r="U348" t="b">
        <f t="shared" si="48"/>
        <v>0</v>
      </c>
      <c r="V348" t="b">
        <f t="shared" si="48"/>
        <v>0</v>
      </c>
      <c r="W348" t="b">
        <f t="shared" si="48"/>
        <v>1</v>
      </c>
      <c r="X348" t="b">
        <f t="shared" si="48"/>
        <v>1</v>
      </c>
      <c r="Y348" t="b">
        <f t="shared" si="48"/>
        <v>1</v>
      </c>
      <c r="Z348" t="b">
        <f t="shared" si="49"/>
        <v>1</v>
      </c>
      <c r="AA348" t="b">
        <f t="shared" si="50"/>
        <v>1</v>
      </c>
      <c r="AB348" t="str">
        <f t="shared" si="52"/>
        <v>Non-Competitive</v>
      </c>
      <c r="AC348" t="str">
        <f t="shared" si="53"/>
        <v>Non-Competitive</v>
      </c>
      <c r="AD348" t="str">
        <f t="shared" si="54"/>
        <v>Competitive</v>
      </c>
      <c r="AE348" t="str">
        <f t="shared" si="55"/>
        <v>Competitive</v>
      </c>
      <c r="AF348" t="str">
        <f t="shared" si="56"/>
        <v>Competitive</v>
      </c>
    </row>
    <row r="349" spans="1:32" ht="13.5">
      <c r="A349" t="str">
        <f t="shared" si="51"/>
        <v>SGIBSN25 RNSSNG75_A TO_FROM</v>
      </c>
      <c r="B349" t="s">
        <v>117</v>
      </c>
      <c r="C349" t="s">
        <v>100</v>
      </c>
      <c r="D349">
        <v>2170</v>
      </c>
      <c r="E349">
        <v>1</v>
      </c>
      <c r="F349">
        <v>1</v>
      </c>
      <c r="G349" t="s">
        <v>93</v>
      </c>
      <c r="H349" t="s">
        <v>43</v>
      </c>
      <c r="I349" t="s">
        <v>25</v>
      </c>
      <c r="J349">
        <v>73521.13</v>
      </c>
      <c r="K349">
        <v>-0.85254</v>
      </c>
      <c r="L349">
        <v>0.082485</v>
      </c>
      <c r="M349">
        <v>-0.85254</v>
      </c>
      <c r="N349">
        <v>0.08996</v>
      </c>
      <c r="O349" s="7">
        <v>2072.635</v>
      </c>
      <c r="P349" s="7">
        <v>-245.481</v>
      </c>
      <c r="Q349" s="7">
        <v>0</v>
      </c>
      <c r="R349" s="7">
        <v>1546.923</v>
      </c>
      <c r="S349" s="7">
        <v>6361.221</v>
      </c>
      <c r="T349" t="s">
        <v>44</v>
      </c>
      <c r="U349" t="b">
        <f t="shared" si="48"/>
        <v>0</v>
      </c>
      <c r="V349" t="b">
        <f t="shared" si="48"/>
        <v>0</v>
      </c>
      <c r="W349" t="b">
        <f t="shared" si="48"/>
        <v>0</v>
      </c>
      <c r="X349" t="b">
        <f t="shared" si="48"/>
        <v>0</v>
      </c>
      <c r="Y349" t="b">
        <f t="shared" si="48"/>
        <v>0</v>
      </c>
      <c r="Z349" t="b">
        <f t="shared" si="49"/>
        <v>1</v>
      </c>
      <c r="AA349" t="b">
        <f t="shared" si="50"/>
        <v>1</v>
      </c>
      <c r="AB349" t="str">
        <f t="shared" si="52"/>
        <v>Non-Competitive</v>
      </c>
      <c r="AC349" t="str">
        <f t="shared" si="53"/>
        <v>Non-Competitive</v>
      </c>
      <c r="AD349" t="str">
        <f t="shared" si="54"/>
        <v>Non-Competitive</v>
      </c>
      <c r="AE349" t="str">
        <f t="shared" si="55"/>
        <v>Non-Competitive</v>
      </c>
      <c r="AF349" t="str">
        <f t="shared" si="56"/>
        <v>Non-Competitive</v>
      </c>
    </row>
    <row r="350" spans="1:32" ht="13.5">
      <c r="A350" t="str">
        <f t="shared" si="51"/>
        <v>SGIBSN25 SNGTB_74_A FROM_TO</v>
      </c>
      <c r="B350" t="s">
        <v>117</v>
      </c>
      <c r="C350" t="s">
        <v>101</v>
      </c>
      <c r="D350">
        <v>1924</v>
      </c>
      <c r="E350">
        <v>1</v>
      </c>
      <c r="F350">
        <v>1</v>
      </c>
      <c r="G350" t="s">
        <v>43</v>
      </c>
      <c r="H350" t="s">
        <v>98</v>
      </c>
      <c r="I350" t="s">
        <v>23</v>
      </c>
      <c r="J350">
        <v>73521.13</v>
      </c>
      <c r="K350">
        <v>-0.12606</v>
      </c>
      <c r="L350">
        <v>0.102642</v>
      </c>
      <c r="M350">
        <v>-0.37501</v>
      </c>
      <c r="N350">
        <v>0.112239</v>
      </c>
      <c r="O350" s="7">
        <v>2730.764</v>
      </c>
      <c r="P350" s="7">
        <v>1402.512</v>
      </c>
      <c r="Q350" s="7">
        <v>0</v>
      </c>
      <c r="R350" s="7">
        <v>1499.295</v>
      </c>
      <c r="S350" s="7">
        <v>2577.513</v>
      </c>
      <c r="T350" t="s">
        <v>44</v>
      </c>
      <c r="U350" t="b">
        <f t="shared" si="48"/>
        <v>0</v>
      </c>
      <c r="V350" t="b">
        <f t="shared" si="48"/>
        <v>0</v>
      </c>
      <c r="W350" t="b">
        <f t="shared" si="48"/>
        <v>0</v>
      </c>
      <c r="X350" t="b">
        <f t="shared" si="48"/>
        <v>0</v>
      </c>
      <c r="Y350" t="b">
        <f t="shared" si="48"/>
        <v>1</v>
      </c>
      <c r="Z350" t="b">
        <f t="shared" si="49"/>
        <v>1</v>
      </c>
      <c r="AA350" t="b">
        <f t="shared" si="50"/>
        <v>1</v>
      </c>
      <c r="AB350" t="str">
        <f t="shared" si="52"/>
        <v>Non-Competitive</v>
      </c>
      <c r="AC350" t="str">
        <f t="shared" si="53"/>
        <v>Non-Competitive</v>
      </c>
      <c r="AD350" t="str">
        <f t="shared" si="54"/>
        <v>Non-Competitive</v>
      </c>
      <c r="AE350" t="str">
        <f t="shared" si="55"/>
        <v>Non-Competitive</v>
      </c>
      <c r="AF350" t="str">
        <f t="shared" si="56"/>
        <v>Competitive</v>
      </c>
    </row>
    <row r="351" spans="1:32" ht="13.5">
      <c r="A351" t="str">
        <f t="shared" si="51"/>
        <v>SGIBSN25 SNGTB_74_A TO_FROM</v>
      </c>
      <c r="B351" t="s">
        <v>117</v>
      </c>
      <c r="C351" t="s">
        <v>101</v>
      </c>
      <c r="D351">
        <v>1924</v>
      </c>
      <c r="E351">
        <v>1</v>
      </c>
      <c r="F351">
        <v>1</v>
      </c>
      <c r="G351" t="s">
        <v>43</v>
      </c>
      <c r="H351" t="s">
        <v>98</v>
      </c>
      <c r="I351" t="s">
        <v>25</v>
      </c>
      <c r="J351">
        <v>73521.13</v>
      </c>
      <c r="K351">
        <v>-0.10264</v>
      </c>
      <c r="L351">
        <v>0.126063</v>
      </c>
      <c r="M351">
        <v>-0.11224</v>
      </c>
      <c r="N351">
        <v>0.375009</v>
      </c>
      <c r="O351" s="7">
        <v>125.8098</v>
      </c>
      <c r="P351" s="7">
        <v>282.2183</v>
      </c>
      <c r="Q351" s="7">
        <v>3741.83</v>
      </c>
      <c r="R351" s="7">
        <v>2526.009</v>
      </c>
      <c r="S351" s="7">
        <v>1812.265</v>
      </c>
      <c r="T351" t="s">
        <v>24</v>
      </c>
      <c r="U351" t="b">
        <f t="shared" si="48"/>
        <v>0</v>
      </c>
      <c r="V351" t="b">
        <f t="shared" si="48"/>
        <v>0</v>
      </c>
      <c r="W351" t="b">
        <f t="shared" si="48"/>
        <v>1</v>
      </c>
      <c r="X351" t="b">
        <f t="shared" si="48"/>
        <v>1</v>
      </c>
      <c r="Y351" t="b">
        <f t="shared" si="48"/>
        <v>1</v>
      </c>
      <c r="Z351" t="b">
        <f t="shared" si="49"/>
        <v>1</v>
      </c>
      <c r="AA351" t="b">
        <f t="shared" si="50"/>
        <v>1</v>
      </c>
      <c r="AB351" t="str">
        <f t="shared" si="52"/>
        <v>Non-Competitive</v>
      </c>
      <c r="AC351" t="str">
        <f t="shared" si="53"/>
        <v>Non-Competitive</v>
      </c>
      <c r="AD351" t="str">
        <f t="shared" si="54"/>
        <v>Competitive</v>
      </c>
      <c r="AE351" t="str">
        <f t="shared" si="55"/>
        <v>Competitive</v>
      </c>
      <c r="AF351" t="str">
        <f t="shared" si="56"/>
        <v>Competitive</v>
      </c>
    </row>
    <row r="352" spans="1:32" ht="13.5">
      <c r="A352" t="str">
        <f t="shared" si="51"/>
        <v>SGIBSN25 SNGXGC75_1 FROM_TO</v>
      </c>
      <c r="B352" t="s">
        <v>117</v>
      </c>
      <c r="C352" t="s">
        <v>102</v>
      </c>
      <c r="D352">
        <v>1631</v>
      </c>
      <c r="E352">
        <v>1</v>
      </c>
      <c r="F352">
        <v>1</v>
      </c>
      <c r="G352" t="s">
        <v>103</v>
      </c>
      <c r="H352" t="s">
        <v>43</v>
      </c>
      <c r="I352" t="s">
        <v>23</v>
      </c>
      <c r="J352">
        <v>73521.13</v>
      </c>
      <c r="K352">
        <v>-0.24052</v>
      </c>
      <c r="L352">
        <v>0.595138</v>
      </c>
      <c r="M352">
        <v>-0.24537</v>
      </c>
      <c r="N352">
        <v>0.595138</v>
      </c>
      <c r="O352" s="7">
        <v>4121.301</v>
      </c>
      <c r="P352" s="7">
        <v>1621.518</v>
      </c>
      <c r="Q352" s="7">
        <v>0</v>
      </c>
      <c r="R352" s="7">
        <v>1297.261</v>
      </c>
      <c r="S352" s="7">
        <v>2422.559</v>
      </c>
      <c r="T352" t="s">
        <v>24</v>
      </c>
      <c r="U352" t="b">
        <f t="shared" si="48"/>
        <v>0</v>
      </c>
      <c r="V352" t="b">
        <f t="shared" si="48"/>
        <v>0</v>
      </c>
      <c r="W352" t="b">
        <f t="shared" si="48"/>
        <v>0</v>
      </c>
      <c r="X352" t="b">
        <f t="shared" si="48"/>
        <v>1</v>
      </c>
      <c r="Y352" t="b">
        <f t="shared" si="48"/>
        <v>1</v>
      </c>
      <c r="Z352" t="b">
        <f t="shared" si="49"/>
        <v>1</v>
      </c>
      <c r="AA352" t="b">
        <f t="shared" si="50"/>
        <v>1</v>
      </c>
      <c r="AB352" t="str">
        <f t="shared" si="52"/>
        <v>Non-Competitive</v>
      </c>
      <c r="AC352" t="str">
        <f t="shared" si="53"/>
        <v>Non-Competitive</v>
      </c>
      <c r="AD352" t="str">
        <f t="shared" si="54"/>
        <v>Non-Competitive</v>
      </c>
      <c r="AE352" t="str">
        <f t="shared" si="55"/>
        <v>Competitive</v>
      </c>
      <c r="AF352" t="str">
        <f t="shared" si="56"/>
        <v>Competitive</v>
      </c>
    </row>
    <row r="353" spans="1:32" ht="13.5">
      <c r="A353" t="str">
        <f t="shared" si="51"/>
        <v>SGIBSN25 SNGXGC75_1 TO_FROM</v>
      </c>
      <c r="B353" t="s">
        <v>117</v>
      </c>
      <c r="C353" t="s">
        <v>102</v>
      </c>
      <c r="D353">
        <v>1631</v>
      </c>
      <c r="E353">
        <v>1</v>
      </c>
      <c r="F353">
        <v>1</v>
      </c>
      <c r="G353" t="s">
        <v>103</v>
      </c>
      <c r="H353" t="s">
        <v>43</v>
      </c>
      <c r="I353" t="s">
        <v>25</v>
      </c>
      <c r="J353">
        <v>73521.13</v>
      </c>
      <c r="K353">
        <v>-0.59514</v>
      </c>
      <c r="L353">
        <v>0.240518</v>
      </c>
      <c r="M353">
        <v>-0.59514</v>
      </c>
      <c r="N353">
        <v>0.245374</v>
      </c>
      <c r="O353" s="7">
        <v>1029.673</v>
      </c>
      <c r="P353" s="7">
        <v>968.6828</v>
      </c>
      <c r="Q353" s="7">
        <v>3741.83</v>
      </c>
      <c r="R353" s="7">
        <v>2349.464</v>
      </c>
      <c r="S353" s="7">
        <v>1485.234</v>
      </c>
      <c r="T353" t="s">
        <v>24</v>
      </c>
      <c r="U353" t="b">
        <f t="shared" si="48"/>
        <v>0</v>
      </c>
      <c r="V353" t="b">
        <f t="shared" si="48"/>
        <v>1</v>
      </c>
      <c r="W353" t="b">
        <f t="shared" si="48"/>
        <v>1</v>
      </c>
      <c r="X353" t="b">
        <f t="shared" si="48"/>
        <v>1</v>
      </c>
      <c r="Y353" t="b">
        <f t="shared" si="48"/>
        <v>1</v>
      </c>
      <c r="Z353" t="b">
        <f t="shared" si="49"/>
        <v>1</v>
      </c>
      <c r="AA353" t="b">
        <f t="shared" si="50"/>
        <v>1</v>
      </c>
      <c r="AB353" t="str">
        <f t="shared" si="52"/>
        <v>Non-Competitive</v>
      </c>
      <c r="AC353" t="str">
        <f t="shared" si="53"/>
        <v>Competitive</v>
      </c>
      <c r="AD353" t="str">
        <f t="shared" si="54"/>
        <v>Competitive</v>
      </c>
      <c r="AE353" t="str">
        <f t="shared" si="55"/>
        <v>Competitive</v>
      </c>
      <c r="AF353" t="str">
        <f t="shared" si="56"/>
        <v>Competitive</v>
      </c>
    </row>
    <row r="354" spans="1:32" ht="13.5">
      <c r="A354" t="str">
        <f t="shared" si="51"/>
        <v>SGIBSNG5 240__A FROM_TO</v>
      </c>
      <c r="B354" t="s">
        <v>118</v>
      </c>
      <c r="C354" t="s">
        <v>41</v>
      </c>
      <c r="D354">
        <v>1435</v>
      </c>
      <c r="E354">
        <v>1</v>
      </c>
      <c r="F354">
        <v>1</v>
      </c>
      <c r="G354" t="s">
        <v>42</v>
      </c>
      <c r="H354" t="s">
        <v>43</v>
      </c>
      <c r="I354" t="s">
        <v>23</v>
      </c>
      <c r="J354">
        <v>73521.13</v>
      </c>
      <c r="K354">
        <v>-0.15136</v>
      </c>
      <c r="L354">
        <v>0.106762</v>
      </c>
      <c r="M354">
        <v>-0.15407</v>
      </c>
      <c r="N354">
        <v>0.186593</v>
      </c>
      <c r="O354" s="7">
        <v>2587.836</v>
      </c>
      <c r="P354" s="7">
        <v>1288.674</v>
      </c>
      <c r="Q354" s="7">
        <v>0</v>
      </c>
      <c r="R354" s="7">
        <v>1498.194</v>
      </c>
      <c r="S354" s="7">
        <v>2304.655</v>
      </c>
      <c r="T354" t="s">
        <v>44</v>
      </c>
      <c r="U354" t="b">
        <f t="shared" si="48"/>
        <v>0</v>
      </c>
      <c r="V354" t="b">
        <f t="shared" si="48"/>
        <v>0</v>
      </c>
      <c r="W354" t="b">
        <f t="shared" si="48"/>
        <v>0</v>
      </c>
      <c r="X354" t="b">
        <f t="shared" si="48"/>
        <v>1</v>
      </c>
      <c r="Y354" t="b">
        <f t="shared" si="48"/>
        <v>1</v>
      </c>
      <c r="Z354" t="b">
        <f t="shared" si="49"/>
        <v>1</v>
      </c>
      <c r="AA354" t="b">
        <f t="shared" si="50"/>
        <v>1</v>
      </c>
      <c r="AB354" t="str">
        <f t="shared" si="52"/>
        <v>Non-Competitive</v>
      </c>
      <c r="AC354" t="str">
        <f t="shared" si="53"/>
        <v>Non-Competitive</v>
      </c>
      <c r="AD354" t="str">
        <f t="shared" si="54"/>
        <v>Non-Competitive</v>
      </c>
      <c r="AE354" t="str">
        <f t="shared" si="55"/>
        <v>Competitive</v>
      </c>
      <c r="AF354" t="str">
        <f t="shared" si="56"/>
        <v>Competitive</v>
      </c>
    </row>
    <row r="355" spans="1:32" ht="13.5">
      <c r="A355" t="str">
        <f t="shared" si="51"/>
        <v>SGIBSNG5 240__A TO_FROM</v>
      </c>
      <c r="B355" t="s">
        <v>118</v>
      </c>
      <c r="C355" t="s">
        <v>41</v>
      </c>
      <c r="D355">
        <v>1435</v>
      </c>
      <c r="E355">
        <v>1</v>
      </c>
      <c r="F355">
        <v>1</v>
      </c>
      <c r="G355" t="s">
        <v>42</v>
      </c>
      <c r="H355" t="s">
        <v>43</v>
      </c>
      <c r="I355" t="s">
        <v>25</v>
      </c>
      <c r="J355">
        <v>73521.13</v>
      </c>
      <c r="K355">
        <v>-0.10676</v>
      </c>
      <c r="L355">
        <v>0.151359</v>
      </c>
      <c r="M355">
        <v>-0.18659</v>
      </c>
      <c r="N355">
        <v>0.154071</v>
      </c>
      <c r="O355" s="7">
        <v>791.0686</v>
      </c>
      <c r="P355" s="7">
        <v>824.9117</v>
      </c>
      <c r="Q355" s="7">
        <v>2855.63</v>
      </c>
      <c r="R355" s="7">
        <v>2213.022</v>
      </c>
      <c r="S355" s="7">
        <v>1830.328</v>
      </c>
      <c r="T355" t="s">
        <v>24</v>
      </c>
      <c r="U355" t="b">
        <f t="shared" si="48"/>
        <v>0</v>
      </c>
      <c r="V355" t="b">
        <f t="shared" si="48"/>
        <v>0</v>
      </c>
      <c r="W355" t="b">
        <f t="shared" si="48"/>
        <v>1</v>
      </c>
      <c r="X355" t="b">
        <f t="shared" si="48"/>
        <v>1</v>
      </c>
      <c r="Y355" t="b">
        <f t="shared" si="48"/>
        <v>1</v>
      </c>
      <c r="Z355" t="b">
        <f t="shared" si="49"/>
        <v>1</v>
      </c>
      <c r="AA355" t="b">
        <f t="shared" si="50"/>
        <v>1</v>
      </c>
      <c r="AB355" t="str">
        <f t="shared" si="52"/>
        <v>Non-Competitive</v>
      </c>
      <c r="AC355" t="str">
        <f t="shared" si="53"/>
        <v>Non-Competitive</v>
      </c>
      <c r="AD355" t="str">
        <f t="shared" si="54"/>
        <v>Competitive</v>
      </c>
      <c r="AE355" t="str">
        <f t="shared" si="55"/>
        <v>Competitive</v>
      </c>
      <c r="AF355" t="str">
        <f t="shared" si="56"/>
        <v>Competitive</v>
      </c>
    </row>
    <row r="356" spans="1:32" ht="13.5">
      <c r="A356" t="str">
        <f t="shared" si="51"/>
        <v>SGIBSNG5 260_A_1 FROM_TO</v>
      </c>
      <c r="B356" t="s">
        <v>118</v>
      </c>
      <c r="C356" t="s">
        <v>45</v>
      </c>
      <c r="D356">
        <v>1435</v>
      </c>
      <c r="E356">
        <v>1</v>
      </c>
      <c r="F356">
        <v>1</v>
      </c>
      <c r="G356" t="s">
        <v>46</v>
      </c>
      <c r="H356" t="s">
        <v>43</v>
      </c>
      <c r="I356" t="s">
        <v>23</v>
      </c>
      <c r="J356">
        <v>73521.13</v>
      </c>
      <c r="K356">
        <v>-0.14321</v>
      </c>
      <c r="L356">
        <v>0.1051</v>
      </c>
      <c r="M356">
        <v>-0.14576</v>
      </c>
      <c r="N356">
        <v>0.175898</v>
      </c>
      <c r="O356" s="7">
        <v>2483.478</v>
      </c>
      <c r="P356" s="7">
        <v>1222.389</v>
      </c>
      <c r="Q356" s="7">
        <v>0</v>
      </c>
      <c r="R356" s="7">
        <v>1608.914</v>
      </c>
      <c r="S356" s="7">
        <v>2321.529</v>
      </c>
      <c r="T356" t="s">
        <v>44</v>
      </c>
      <c r="U356" t="b">
        <f t="shared" si="48"/>
        <v>0</v>
      </c>
      <c r="V356" t="b">
        <f t="shared" si="48"/>
        <v>0</v>
      </c>
      <c r="W356" t="b">
        <f t="shared" si="48"/>
        <v>0</v>
      </c>
      <c r="X356" t="b">
        <f t="shared" si="48"/>
        <v>1</v>
      </c>
      <c r="Y356" t="b">
        <f t="shared" si="48"/>
        <v>1</v>
      </c>
      <c r="Z356" t="b">
        <f t="shared" si="49"/>
        <v>1</v>
      </c>
      <c r="AA356" t="b">
        <f t="shared" si="50"/>
        <v>1</v>
      </c>
      <c r="AB356" t="str">
        <f t="shared" si="52"/>
        <v>Non-Competitive</v>
      </c>
      <c r="AC356" t="str">
        <f t="shared" si="53"/>
        <v>Non-Competitive</v>
      </c>
      <c r="AD356" t="str">
        <f t="shared" si="54"/>
        <v>Non-Competitive</v>
      </c>
      <c r="AE356" t="str">
        <f t="shared" si="55"/>
        <v>Competitive</v>
      </c>
      <c r="AF356" t="str">
        <f t="shared" si="56"/>
        <v>Competitive</v>
      </c>
    </row>
    <row r="357" spans="1:32" ht="13.5">
      <c r="A357" t="str">
        <f t="shared" si="51"/>
        <v>SGIBSNG5 260_A_1 TO_FROM</v>
      </c>
      <c r="B357" t="s">
        <v>118</v>
      </c>
      <c r="C357" t="s">
        <v>45</v>
      </c>
      <c r="D357">
        <v>1435</v>
      </c>
      <c r="E357">
        <v>1</v>
      </c>
      <c r="F357">
        <v>1</v>
      </c>
      <c r="G357" t="s">
        <v>46</v>
      </c>
      <c r="H357" t="s">
        <v>43</v>
      </c>
      <c r="I357" t="s">
        <v>25</v>
      </c>
      <c r="J357">
        <v>73521.13</v>
      </c>
      <c r="K357">
        <v>-0.1051</v>
      </c>
      <c r="L357">
        <v>0.143206</v>
      </c>
      <c r="M357">
        <v>-0.1759</v>
      </c>
      <c r="N357">
        <v>0.145764</v>
      </c>
      <c r="O357" s="7">
        <v>751.189</v>
      </c>
      <c r="P357" s="7">
        <v>796.8365</v>
      </c>
      <c r="Q357" s="7">
        <v>2855.63</v>
      </c>
      <c r="R357" s="7">
        <v>2227.849</v>
      </c>
      <c r="S357" s="7">
        <v>1945.013</v>
      </c>
      <c r="T357" t="s">
        <v>24</v>
      </c>
      <c r="U357" t="b">
        <f t="shared" si="48"/>
        <v>0</v>
      </c>
      <c r="V357" t="b">
        <f t="shared" si="48"/>
        <v>0</v>
      </c>
      <c r="W357" t="b">
        <f t="shared" si="48"/>
        <v>1</v>
      </c>
      <c r="X357" t="b">
        <f t="shared" si="48"/>
        <v>1</v>
      </c>
      <c r="Y357" t="b">
        <f t="shared" si="48"/>
        <v>1</v>
      </c>
      <c r="Z357" t="b">
        <f t="shared" si="49"/>
        <v>1</v>
      </c>
      <c r="AA357" t="b">
        <f t="shared" si="50"/>
        <v>1</v>
      </c>
      <c r="AB357" t="str">
        <f t="shared" si="52"/>
        <v>Non-Competitive</v>
      </c>
      <c r="AC357" t="str">
        <f t="shared" si="53"/>
        <v>Non-Competitive</v>
      </c>
      <c r="AD357" t="str">
        <f t="shared" si="54"/>
        <v>Competitive</v>
      </c>
      <c r="AE357" t="str">
        <f t="shared" si="55"/>
        <v>Competitive</v>
      </c>
      <c r="AF357" t="str">
        <f t="shared" si="56"/>
        <v>Competitive</v>
      </c>
    </row>
    <row r="358" spans="1:32" ht="13.5">
      <c r="A358" t="str">
        <f t="shared" si="51"/>
        <v>SGIBSNG5 424T424_1 FROM_TO</v>
      </c>
      <c r="B358" t="s">
        <v>118</v>
      </c>
      <c r="C358" t="s">
        <v>57</v>
      </c>
      <c r="D358">
        <v>1621</v>
      </c>
      <c r="E358">
        <v>1</v>
      </c>
      <c r="F358">
        <v>1</v>
      </c>
      <c r="G358" t="s">
        <v>58</v>
      </c>
      <c r="H358" t="s">
        <v>59</v>
      </c>
      <c r="I358" t="s">
        <v>23</v>
      </c>
      <c r="J358">
        <v>73521.13</v>
      </c>
      <c r="K358">
        <v>-0.09368</v>
      </c>
      <c r="L358">
        <v>0.013235</v>
      </c>
      <c r="M358">
        <v>-0.29528</v>
      </c>
      <c r="N358">
        <v>0.09555</v>
      </c>
      <c r="O358" s="7">
        <v>455.1772</v>
      </c>
      <c r="P358" s="7">
        <v>88.47136</v>
      </c>
      <c r="Q358" s="7">
        <v>0</v>
      </c>
      <c r="R358" s="7">
        <v>970.557</v>
      </c>
      <c r="S358" s="7">
        <v>2912.502</v>
      </c>
      <c r="T358" t="s">
        <v>24</v>
      </c>
      <c r="U358" t="b">
        <f t="shared" si="48"/>
        <v>0</v>
      </c>
      <c r="V358" t="b">
        <f t="shared" si="48"/>
        <v>0</v>
      </c>
      <c r="W358" t="b">
        <f t="shared" si="48"/>
        <v>0</v>
      </c>
      <c r="X358" t="b">
        <f t="shared" si="48"/>
        <v>0</v>
      </c>
      <c r="Y358" t="b">
        <f t="shared" si="48"/>
        <v>1</v>
      </c>
      <c r="Z358" t="b">
        <f t="shared" si="49"/>
        <v>1</v>
      </c>
      <c r="AA358" t="b">
        <f t="shared" si="50"/>
        <v>1</v>
      </c>
      <c r="AB358" t="str">
        <f t="shared" si="52"/>
        <v>Non-Competitive</v>
      </c>
      <c r="AC358" t="str">
        <f t="shared" si="53"/>
        <v>Non-Competitive</v>
      </c>
      <c r="AD358" t="str">
        <f t="shared" si="54"/>
        <v>Non-Competitive</v>
      </c>
      <c r="AE358" t="str">
        <f t="shared" si="55"/>
        <v>Non-Competitive</v>
      </c>
      <c r="AF358" t="str">
        <f t="shared" si="56"/>
        <v>Competitive</v>
      </c>
    </row>
    <row r="359" spans="1:32" ht="13.5">
      <c r="A359" t="str">
        <f t="shared" si="51"/>
        <v>SGIBSNG5 424T424_1 TO_FROM</v>
      </c>
      <c r="B359" t="s">
        <v>118</v>
      </c>
      <c r="C359" t="s">
        <v>57</v>
      </c>
      <c r="D359">
        <v>1621</v>
      </c>
      <c r="E359">
        <v>1</v>
      </c>
      <c r="F359">
        <v>1</v>
      </c>
      <c r="G359" t="s">
        <v>58</v>
      </c>
      <c r="H359" t="s">
        <v>59</v>
      </c>
      <c r="I359" t="s">
        <v>25</v>
      </c>
      <c r="J359">
        <v>73521.13</v>
      </c>
      <c r="K359">
        <v>-0.01323</v>
      </c>
      <c r="L359">
        <v>0.159196</v>
      </c>
      <c r="M359">
        <v>-0.09555</v>
      </c>
      <c r="N359">
        <v>0.295283</v>
      </c>
      <c r="O359" s="7">
        <v>789.4319</v>
      </c>
      <c r="P359" s="7">
        <v>208.773</v>
      </c>
      <c r="Q359" s="7">
        <v>0</v>
      </c>
      <c r="R359" s="7">
        <v>1105.241</v>
      </c>
      <c r="S359" s="7">
        <v>1051.485</v>
      </c>
      <c r="T359" t="s">
        <v>24</v>
      </c>
      <c r="U359" t="b">
        <f t="shared" si="48"/>
        <v>0</v>
      </c>
      <c r="V359" t="b">
        <f t="shared" si="48"/>
        <v>1</v>
      </c>
      <c r="W359" t="b">
        <f t="shared" si="48"/>
        <v>1</v>
      </c>
      <c r="X359" t="b">
        <f t="shared" si="48"/>
        <v>1</v>
      </c>
      <c r="Y359" t="b">
        <f t="shared" si="48"/>
        <v>1</v>
      </c>
      <c r="Z359" t="b">
        <f t="shared" si="49"/>
        <v>1</v>
      </c>
      <c r="AA359" t="b">
        <f t="shared" si="50"/>
        <v>0</v>
      </c>
      <c r="AB359" t="str">
        <f t="shared" si="52"/>
        <v>Non-Competitive</v>
      </c>
      <c r="AC359" t="str">
        <f t="shared" si="53"/>
        <v>Non-Competitive</v>
      </c>
      <c r="AD359" t="str">
        <f t="shared" si="54"/>
        <v>Non-Competitive</v>
      </c>
      <c r="AE359" t="str">
        <f t="shared" si="55"/>
        <v>Non-Competitive</v>
      </c>
      <c r="AF359" t="str">
        <f t="shared" si="56"/>
        <v>Non-Competitive</v>
      </c>
    </row>
    <row r="360" spans="1:32" ht="13.5">
      <c r="A360" t="str">
        <f t="shared" si="51"/>
        <v>SGIBSNG5 KDLKG_75_A FROM_TO</v>
      </c>
      <c r="B360" t="s">
        <v>118</v>
      </c>
      <c r="C360" t="s">
        <v>89</v>
      </c>
      <c r="D360">
        <v>1677</v>
      </c>
      <c r="E360">
        <v>1</v>
      </c>
      <c r="F360">
        <v>1</v>
      </c>
      <c r="G360" t="s">
        <v>90</v>
      </c>
      <c r="H360" t="s">
        <v>91</v>
      </c>
      <c r="I360" t="s">
        <v>23</v>
      </c>
      <c r="J360">
        <v>73521.13</v>
      </c>
      <c r="K360">
        <v>-0.14667</v>
      </c>
      <c r="L360">
        <v>0.143728</v>
      </c>
      <c r="M360">
        <v>-0.57092</v>
      </c>
      <c r="N360">
        <v>0.149396</v>
      </c>
      <c r="O360" s="7">
        <v>451.275</v>
      </c>
      <c r="P360" s="7">
        <v>512.9594</v>
      </c>
      <c r="Q360" s="7">
        <v>3741.83</v>
      </c>
      <c r="R360" s="7">
        <v>2479.74</v>
      </c>
      <c r="S360" s="7">
        <v>1790.884</v>
      </c>
      <c r="T360" t="s">
        <v>24</v>
      </c>
      <c r="U360" t="b">
        <f t="shared" si="48"/>
        <v>0</v>
      </c>
      <c r="V360" t="b">
        <f t="shared" si="48"/>
        <v>0</v>
      </c>
      <c r="W360" t="b">
        <f t="shared" si="48"/>
        <v>1</v>
      </c>
      <c r="X360" t="b">
        <f t="shared" si="48"/>
        <v>1</v>
      </c>
      <c r="Y360" t="b">
        <f t="shared" si="48"/>
        <v>1</v>
      </c>
      <c r="Z360" t="b">
        <f t="shared" si="49"/>
        <v>1</v>
      </c>
      <c r="AA360" t="b">
        <f t="shared" si="50"/>
        <v>1</v>
      </c>
      <c r="AB360" t="str">
        <f t="shared" si="52"/>
        <v>Non-Competitive</v>
      </c>
      <c r="AC360" t="str">
        <f t="shared" si="53"/>
        <v>Non-Competitive</v>
      </c>
      <c r="AD360" t="str">
        <f t="shared" si="54"/>
        <v>Competitive</v>
      </c>
      <c r="AE360" t="str">
        <f t="shared" si="55"/>
        <v>Competitive</v>
      </c>
      <c r="AF360" t="str">
        <f t="shared" si="56"/>
        <v>Competitive</v>
      </c>
    </row>
    <row r="361" spans="1:32" ht="13.5">
      <c r="A361" t="str">
        <f t="shared" si="51"/>
        <v>SGIBSNG5 KDLKG_75_A TO_FROM</v>
      </c>
      <c r="B361" t="s">
        <v>118</v>
      </c>
      <c r="C361" t="s">
        <v>89</v>
      </c>
      <c r="D361">
        <v>1677</v>
      </c>
      <c r="E361">
        <v>1</v>
      </c>
      <c r="F361">
        <v>1</v>
      </c>
      <c r="G361" t="s">
        <v>90</v>
      </c>
      <c r="H361" t="s">
        <v>91</v>
      </c>
      <c r="I361" t="s">
        <v>25</v>
      </c>
      <c r="J361">
        <v>73521.13</v>
      </c>
      <c r="K361">
        <v>-0.14373</v>
      </c>
      <c r="L361">
        <v>0.146671</v>
      </c>
      <c r="M361">
        <v>-0.1494</v>
      </c>
      <c r="N361">
        <v>0.57092</v>
      </c>
      <c r="O361" s="7">
        <v>2224.642</v>
      </c>
      <c r="P361" s="7">
        <v>906.945</v>
      </c>
      <c r="Q361" s="7">
        <v>0</v>
      </c>
      <c r="R361" s="7">
        <v>1496.708</v>
      </c>
      <c r="S361" s="7">
        <v>2521.859</v>
      </c>
      <c r="T361" t="s">
        <v>44</v>
      </c>
      <c r="U361" t="b">
        <f t="shared" si="48"/>
        <v>0</v>
      </c>
      <c r="V361" t="b">
        <f t="shared" si="48"/>
        <v>0</v>
      </c>
      <c r="W361" t="b">
        <f t="shared" si="48"/>
        <v>0</v>
      </c>
      <c r="X361" t="b">
        <f t="shared" si="48"/>
        <v>0</v>
      </c>
      <c r="Y361" t="b">
        <f t="shared" si="48"/>
        <v>1</v>
      </c>
      <c r="Z361" t="b">
        <f t="shared" si="49"/>
        <v>1</v>
      </c>
      <c r="AA361" t="b">
        <f t="shared" si="50"/>
        <v>1</v>
      </c>
      <c r="AB361" t="str">
        <f t="shared" si="52"/>
        <v>Non-Competitive</v>
      </c>
      <c r="AC361" t="str">
        <f t="shared" si="53"/>
        <v>Non-Competitive</v>
      </c>
      <c r="AD361" t="str">
        <f t="shared" si="54"/>
        <v>Non-Competitive</v>
      </c>
      <c r="AE361" t="str">
        <f t="shared" si="55"/>
        <v>Non-Competitive</v>
      </c>
      <c r="AF361" t="str">
        <f t="shared" si="56"/>
        <v>Competitive</v>
      </c>
    </row>
    <row r="362" spans="1:32" ht="13.5">
      <c r="A362" t="str">
        <f t="shared" si="51"/>
        <v>SGIBSNG5 KDLRNS75_A FROM_TO</v>
      </c>
      <c r="B362" t="s">
        <v>118</v>
      </c>
      <c r="C362" t="s">
        <v>92</v>
      </c>
      <c r="D362">
        <v>1677</v>
      </c>
      <c r="E362">
        <v>1</v>
      </c>
      <c r="F362">
        <v>1</v>
      </c>
      <c r="G362" t="s">
        <v>93</v>
      </c>
      <c r="H362" t="s">
        <v>91</v>
      </c>
      <c r="I362" t="s">
        <v>23</v>
      </c>
      <c r="J362">
        <v>73521.13</v>
      </c>
      <c r="K362">
        <v>-0.14294</v>
      </c>
      <c r="L362">
        <v>0.147457</v>
      </c>
      <c r="M362">
        <v>-0.42829</v>
      </c>
      <c r="N362">
        <v>0.147457</v>
      </c>
      <c r="O362" s="7">
        <v>2282.584</v>
      </c>
      <c r="P362" s="7">
        <v>964.735</v>
      </c>
      <c r="Q362" s="7">
        <v>0</v>
      </c>
      <c r="R362" s="7">
        <v>1494.682</v>
      </c>
      <c r="S362" s="7">
        <v>2521.977</v>
      </c>
      <c r="T362" t="s">
        <v>44</v>
      </c>
      <c r="U362" t="b">
        <f t="shared" si="48"/>
        <v>0</v>
      </c>
      <c r="V362" t="b">
        <f t="shared" si="48"/>
        <v>0</v>
      </c>
      <c r="W362" t="b">
        <f t="shared" si="48"/>
        <v>0</v>
      </c>
      <c r="X362" t="b">
        <f t="shared" si="48"/>
        <v>0</v>
      </c>
      <c r="Y362" t="b">
        <f t="shared" si="48"/>
        <v>1</v>
      </c>
      <c r="Z362" t="b">
        <f t="shared" si="49"/>
        <v>1</v>
      </c>
      <c r="AA362" t="b">
        <f t="shared" si="50"/>
        <v>1</v>
      </c>
      <c r="AB362" t="str">
        <f t="shared" si="52"/>
        <v>Non-Competitive</v>
      </c>
      <c r="AC362" t="str">
        <f t="shared" si="53"/>
        <v>Non-Competitive</v>
      </c>
      <c r="AD362" t="str">
        <f t="shared" si="54"/>
        <v>Non-Competitive</v>
      </c>
      <c r="AE362" t="str">
        <f t="shared" si="55"/>
        <v>Non-Competitive</v>
      </c>
      <c r="AF362" t="str">
        <f t="shared" si="56"/>
        <v>Competitive</v>
      </c>
    </row>
    <row r="363" spans="1:32" ht="13.5">
      <c r="A363" t="str">
        <f t="shared" si="51"/>
        <v>SGIBSNG5 KDLRNS75_A TO_FROM</v>
      </c>
      <c r="B363" t="s">
        <v>118</v>
      </c>
      <c r="C363" t="s">
        <v>92</v>
      </c>
      <c r="D363">
        <v>1677</v>
      </c>
      <c r="E363">
        <v>1</v>
      </c>
      <c r="F363">
        <v>1</v>
      </c>
      <c r="G363" t="s">
        <v>93</v>
      </c>
      <c r="H363" t="s">
        <v>91</v>
      </c>
      <c r="I363" t="s">
        <v>25</v>
      </c>
      <c r="J363">
        <v>73521.13</v>
      </c>
      <c r="K363">
        <v>-0.14746</v>
      </c>
      <c r="L363">
        <v>0.142942</v>
      </c>
      <c r="M363">
        <v>-0.14746</v>
      </c>
      <c r="N363">
        <v>0.428294</v>
      </c>
      <c r="O363" s="7">
        <v>393.2829</v>
      </c>
      <c r="P363" s="7">
        <v>458.1106</v>
      </c>
      <c r="Q363" s="7">
        <v>3741.83</v>
      </c>
      <c r="R363" s="7">
        <v>2480.669</v>
      </c>
      <c r="S363" s="7">
        <v>1790.163</v>
      </c>
      <c r="T363" t="s">
        <v>24</v>
      </c>
      <c r="U363" t="b">
        <f t="shared" si="48"/>
        <v>0</v>
      </c>
      <c r="V363" t="b">
        <f t="shared" si="48"/>
        <v>0</v>
      </c>
      <c r="W363" t="b">
        <f t="shared" si="48"/>
        <v>1</v>
      </c>
      <c r="X363" t="b">
        <f t="shared" si="48"/>
        <v>1</v>
      </c>
      <c r="Y363" t="b">
        <f t="shared" si="48"/>
        <v>1</v>
      </c>
      <c r="Z363" t="b">
        <f t="shared" si="49"/>
        <v>1</v>
      </c>
      <c r="AA363" t="b">
        <f t="shared" si="50"/>
        <v>1</v>
      </c>
      <c r="AB363" t="str">
        <f t="shared" si="52"/>
        <v>Non-Competitive</v>
      </c>
      <c r="AC363" t="str">
        <f t="shared" si="53"/>
        <v>Non-Competitive</v>
      </c>
      <c r="AD363" t="str">
        <f t="shared" si="54"/>
        <v>Competitive</v>
      </c>
      <c r="AE363" t="str">
        <f t="shared" si="55"/>
        <v>Competitive</v>
      </c>
      <c r="AF363" t="str">
        <f t="shared" si="56"/>
        <v>Competitive</v>
      </c>
    </row>
    <row r="364" spans="1:32" ht="13.5">
      <c r="A364" t="str">
        <f t="shared" si="51"/>
        <v>SGIBSNG5 KDLRTW74_A FROM_TO</v>
      </c>
      <c r="B364" t="s">
        <v>118</v>
      </c>
      <c r="C364" t="s">
        <v>94</v>
      </c>
      <c r="D364">
        <v>2170</v>
      </c>
      <c r="E364">
        <v>1</v>
      </c>
      <c r="F364">
        <v>1</v>
      </c>
      <c r="G364" t="s">
        <v>95</v>
      </c>
      <c r="H364" t="s">
        <v>96</v>
      </c>
      <c r="I364" t="s">
        <v>23</v>
      </c>
      <c r="J364">
        <v>73521.13</v>
      </c>
      <c r="K364">
        <v>-0.13538</v>
      </c>
      <c r="L364">
        <v>0.05376</v>
      </c>
      <c r="M364">
        <v>-0.42357</v>
      </c>
      <c r="N364">
        <v>0.525238</v>
      </c>
      <c r="O364" s="7">
        <v>1484.786</v>
      </c>
      <c r="P364" s="7">
        <v>467.6164</v>
      </c>
      <c r="Q364" s="7">
        <v>0</v>
      </c>
      <c r="R364" s="7">
        <v>1509.311</v>
      </c>
      <c r="S364" s="7">
        <v>2486.782</v>
      </c>
      <c r="T364" t="s">
        <v>24</v>
      </c>
      <c r="U364" t="b">
        <f t="shared" si="48"/>
        <v>0</v>
      </c>
      <c r="V364" t="b">
        <f t="shared" si="48"/>
        <v>0</v>
      </c>
      <c r="W364" t="b">
        <f t="shared" si="48"/>
        <v>0</v>
      </c>
      <c r="X364" t="b">
        <f t="shared" si="48"/>
        <v>1</v>
      </c>
      <c r="Y364" t="b">
        <f t="shared" si="48"/>
        <v>1</v>
      </c>
      <c r="Z364" t="b">
        <f t="shared" si="49"/>
        <v>1</v>
      </c>
      <c r="AA364" t="b">
        <f t="shared" si="50"/>
        <v>1</v>
      </c>
      <c r="AB364" t="str">
        <f t="shared" si="52"/>
        <v>Non-Competitive</v>
      </c>
      <c r="AC364" t="str">
        <f t="shared" si="53"/>
        <v>Non-Competitive</v>
      </c>
      <c r="AD364" t="str">
        <f t="shared" si="54"/>
        <v>Non-Competitive</v>
      </c>
      <c r="AE364" t="str">
        <f t="shared" si="55"/>
        <v>Competitive</v>
      </c>
      <c r="AF364" t="str">
        <f t="shared" si="56"/>
        <v>Competitive</v>
      </c>
    </row>
    <row r="365" spans="1:32" ht="13.5">
      <c r="A365" t="str">
        <f t="shared" si="51"/>
        <v>SGIBSNG5 KDLRTW74_A TO_FROM</v>
      </c>
      <c r="B365" t="s">
        <v>118</v>
      </c>
      <c r="C365" t="s">
        <v>94</v>
      </c>
      <c r="D365">
        <v>2170</v>
      </c>
      <c r="E365">
        <v>1</v>
      </c>
      <c r="F365">
        <v>1</v>
      </c>
      <c r="G365" t="s">
        <v>95</v>
      </c>
      <c r="H365" t="s">
        <v>96</v>
      </c>
      <c r="I365" t="s">
        <v>25</v>
      </c>
      <c r="J365">
        <v>73521.13</v>
      </c>
      <c r="K365">
        <v>-0.05376</v>
      </c>
      <c r="L365">
        <v>0.13538</v>
      </c>
      <c r="M365">
        <v>-0.52524</v>
      </c>
      <c r="N365">
        <v>0.423575</v>
      </c>
      <c r="O365" s="7">
        <v>564.483</v>
      </c>
      <c r="P365" s="7">
        <v>664.3375</v>
      </c>
      <c r="Q365" s="7">
        <v>3741.83</v>
      </c>
      <c r="R365" s="7">
        <v>2455.072</v>
      </c>
      <c r="S365" s="7">
        <v>1838.916</v>
      </c>
      <c r="T365" t="s">
        <v>24</v>
      </c>
      <c r="U365" t="b">
        <f t="shared" si="48"/>
        <v>0</v>
      </c>
      <c r="V365" t="b">
        <f t="shared" si="48"/>
        <v>0</v>
      </c>
      <c r="W365" t="b">
        <f t="shared" si="48"/>
        <v>1</v>
      </c>
      <c r="X365" t="b">
        <f t="shared" si="48"/>
        <v>1</v>
      </c>
      <c r="Y365" t="b">
        <f t="shared" si="48"/>
        <v>1</v>
      </c>
      <c r="Z365" t="b">
        <f t="shared" si="49"/>
        <v>1</v>
      </c>
      <c r="AA365" t="b">
        <f t="shared" si="50"/>
        <v>1</v>
      </c>
      <c r="AB365" t="str">
        <f t="shared" si="52"/>
        <v>Non-Competitive</v>
      </c>
      <c r="AC365" t="str">
        <f t="shared" si="53"/>
        <v>Non-Competitive</v>
      </c>
      <c r="AD365" t="str">
        <f t="shared" si="54"/>
        <v>Competitive</v>
      </c>
      <c r="AE365" t="str">
        <f t="shared" si="55"/>
        <v>Competitive</v>
      </c>
      <c r="AF365" t="str">
        <f t="shared" si="56"/>
        <v>Competitive</v>
      </c>
    </row>
    <row r="366" spans="1:32" ht="13.5">
      <c r="A366" t="str">
        <f t="shared" si="51"/>
        <v>SGIBSNG5 KDLTB_74_A FROM_TO</v>
      </c>
      <c r="B366" t="s">
        <v>118</v>
      </c>
      <c r="C366" t="s">
        <v>97</v>
      </c>
      <c r="D366">
        <v>1677</v>
      </c>
      <c r="E366">
        <v>1</v>
      </c>
      <c r="F366">
        <v>1</v>
      </c>
      <c r="G366" t="s">
        <v>95</v>
      </c>
      <c r="H366" t="s">
        <v>98</v>
      </c>
      <c r="I366" t="s">
        <v>23</v>
      </c>
      <c r="J366">
        <v>73521.13</v>
      </c>
      <c r="K366">
        <v>-0.05483</v>
      </c>
      <c r="L366">
        <v>0.134315</v>
      </c>
      <c r="M366">
        <v>-0.38201</v>
      </c>
      <c r="N366">
        <v>0.473697</v>
      </c>
      <c r="O366" s="7">
        <v>485.9292</v>
      </c>
      <c r="P366" s="7">
        <v>590.0416</v>
      </c>
      <c r="Q366" s="7">
        <v>3741.83</v>
      </c>
      <c r="R366" s="7">
        <v>2456.196</v>
      </c>
      <c r="S366" s="7">
        <v>1840.53</v>
      </c>
      <c r="T366" t="s">
        <v>24</v>
      </c>
      <c r="U366" t="b">
        <f t="shared" si="48"/>
        <v>0</v>
      </c>
      <c r="V366" t="b">
        <f t="shared" si="48"/>
        <v>0</v>
      </c>
      <c r="W366" t="b">
        <f t="shared" si="48"/>
        <v>1</v>
      </c>
      <c r="X366" t="b">
        <f t="shared" si="48"/>
        <v>1</v>
      </c>
      <c r="Y366" t="b">
        <f t="shared" si="48"/>
        <v>1</v>
      </c>
      <c r="Z366" t="b">
        <f t="shared" si="49"/>
        <v>1</v>
      </c>
      <c r="AA366" t="b">
        <f t="shared" si="50"/>
        <v>1</v>
      </c>
      <c r="AB366" t="str">
        <f t="shared" si="52"/>
        <v>Non-Competitive</v>
      </c>
      <c r="AC366" t="str">
        <f t="shared" si="53"/>
        <v>Non-Competitive</v>
      </c>
      <c r="AD366" t="str">
        <f t="shared" si="54"/>
        <v>Competitive</v>
      </c>
      <c r="AE366" t="str">
        <f t="shared" si="55"/>
        <v>Competitive</v>
      </c>
      <c r="AF366" t="str">
        <f t="shared" si="56"/>
        <v>Competitive</v>
      </c>
    </row>
    <row r="367" spans="1:32" ht="13.5">
      <c r="A367" t="str">
        <f t="shared" si="51"/>
        <v>SGIBSNG5 KDLTB_74_A TO_FROM</v>
      </c>
      <c r="B367" t="s">
        <v>118</v>
      </c>
      <c r="C367" t="s">
        <v>97</v>
      </c>
      <c r="D367">
        <v>1677</v>
      </c>
      <c r="E367">
        <v>1</v>
      </c>
      <c r="F367">
        <v>1</v>
      </c>
      <c r="G367" t="s">
        <v>95</v>
      </c>
      <c r="H367" t="s">
        <v>98</v>
      </c>
      <c r="I367" t="s">
        <v>25</v>
      </c>
      <c r="J367">
        <v>73521.13</v>
      </c>
      <c r="K367">
        <v>-0.13431</v>
      </c>
      <c r="L367">
        <v>0.054825</v>
      </c>
      <c r="M367">
        <v>-0.4737</v>
      </c>
      <c r="N367">
        <v>0.382012</v>
      </c>
      <c r="O367" s="7">
        <v>1563.12</v>
      </c>
      <c r="P367" s="7">
        <v>545.8964</v>
      </c>
      <c r="Q367" s="7">
        <v>0</v>
      </c>
      <c r="R367" s="7">
        <v>1508.321</v>
      </c>
      <c r="S367" s="7">
        <v>2486.627</v>
      </c>
      <c r="T367" t="s">
        <v>24</v>
      </c>
      <c r="U367" t="b">
        <f t="shared" si="48"/>
        <v>0</v>
      </c>
      <c r="V367" t="b">
        <f t="shared" si="48"/>
        <v>0</v>
      </c>
      <c r="W367" t="b">
        <f t="shared" si="48"/>
        <v>0</v>
      </c>
      <c r="X367" t="b">
        <f t="shared" si="48"/>
        <v>1</v>
      </c>
      <c r="Y367" t="b">
        <f t="shared" si="48"/>
        <v>1</v>
      </c>
      <c r="Z367" t="b">
        <f t="shared" si="49"/>
        <v>1</v>
      </c>
      <c r="AA367" t="b">
        <f t="shared" si="50"/>
        <v>1</v>
      </c>
      <c r="AB367" t="str">
        <f t="shared" si="52"/>
        <v>Non-Competitive</v>
      </c>
      <c r="AC367" t="str">
        <f t="shared" si="53"/>
        <v>Non-Competitive</v>
      </c>
      <c r="AD367" t="str">
        <f t="shared" si="54"/>
        <v>Non-Competitive</v>
      </c>
      <c r="AE367" t="str">
        <f t="shared" si="55"/>
        <v>Competitive</v>
      </c>
      <c r="AF367" t="str">
        <f t="shared" si="56"/>
        <v>Competitive</v>
      </c>
    </row>
    <row r="368" spans="1:32" ht="13.5">
      <c r="A368" t="str">
        <f t="shared" si="51"/>
        <v>SGIBSNG5 KG_RTW74_A FROM_TO</v>
      </c>
      <c r="B368" t="s">
        <v>118</v>
      </c>
      <c r="C368" t="s">
        <v>99</v>
      </c>
      <c r="D368">
        <v>1710</v>
      </c>
      <c r="E368">
        <v>1</v>
      </c>
      <c r="F368">
        <v>1</v>
      </c>
      <c r="G368" t="s">
        <v>90</v>
      </c>
      <c r="H368" t="s">
        <v>96</v>
      </c>
      <c r="I368" t="s">
        <v>23</v>
      </c>
      <c r="J368">
        <v>73521.13</v>
      </c>
      <c r="K368">
        <v>-0.04475</v>
      </c>
      <c r="L368">
        <v>0.154948</v>
      </c>
      <c r="M368">
        <v>-0.46398</v>
      </c>
      <c r="N368">
        <v>0.164973</v>
      </c>
      <c r="O368" s="7">
        <v>823.3582</v>
      </c>
      <c r="P368" s="7">
        <v>908.3308</v>
      </c>
      <c r="Q368" s="7">
        <v>3741.83</v>
      </c>
      <c r="R368" s="7">
        <v>2448.921</v>
      </c>
      <c r="S368" s="7">
        <v>1849.047</v>
      </c>
      <c r="T368" t="s">
        <v>24</v>
      </c>
      <c r="U368" t="b">
        <f t="shared" si="48"/>
        <v>0</v>
      </c>
      <c r="V368" t="b">
        <f t="shared" si="48"/>
        <v>0</v>
      </c>
      <c r="W368" t="b">
        <f t="shared" si="48"/>
        <v>1</v>
      </c>
      <c r="X368" t="b">
        <f t="shared" si="48"/>
        <v>1</v>
      </c>
      <c r="Y368" t="b">
        <f t="shared" si="48"/>
        <v>1</v>
      </c>
      <c r="Z368" t="b">
        <f t="shared" si="49"/>
        <v>1</v>
      </c>
      <c r="AA368" t="b">
        <f t="shared" si="50"/>
        <v>1</v>
      </c>
      <c r="AB368" t="str">
        <f t="shared" si="52"/>
        <v>Non-Competitive</v>
      </c>
      <c r="AC368" t="str">
        <f t="shared" si="53"/>
        <v>Non-Competitive</v>
      </c>
      <c r="AD368" t="str">
        <f t="shared" si="54"/>
        <v>Competitive</v>
      </c>
      <c r="AE368" t="str">
        <f t="shared" si="55"/>
        <v>Competitive</v>
      </c>
      <c r="AF368" t="str">
        <f t="shared" si="56"/>
        <v>Competitive</v>
      </c>
    </row>
    <row r="369" spans="1:32" ht="13.5">
      <c r="A369" t="str">
        <f t="shared" si="51"/>
        <v>SGIBSNG5 KG_RTW74_A TO_FROM</v>
      </c>
      <c r="B369" t="s">
        <v>118</v>
      </c>
      <c r="C369" t="s">
        <v>99</v>
      </c>
      <c r="D369">
        <v>1710</v>
      </c>
      <c r="E369">
        <v>1</v>
      </c>
      <c r="F369">
        <v>1</v>
      </c>
      <c r="G369" t="s">
        <v>90</v>
      </c>
      <c r="H369" t="s">
        <v>96</v>
      </c>
      <c r="I369" t="s">
        <v>25</v>
      </c>
      <c r="J369">
        <v>73521.13</v>
      </c>
      <c r="K369">
        <v>-0.15495</v>
      </c>
      <c r="L369">
        <v>0.044752</v>
      </c>
      <c r="M369">
        <v>-0.16497</v>
      </c>
      <c r="N369">
        <v>0.46398</v>
      </c>
      <c r="O369" s="7">
        <v>1173.865</v>
      </c>
      <c r="P369" s="7">
        <v>158.665</v>
      </c>
      <c r="Q369" s="7">
        <v>0</v>
      </c>
      <c r="R369" s="7">
        <v>1516.813</v>
      </c>
      <c r="S369" s="7">
        <v>2477.361</v>
      </c>
      <c r="T369" t="s">
        <v>24</v>
      </c>
      <c r="U369" t="b">
        <f t="shared" si="48"/>
        <v>0</v>
      </c>
      <c r="V369" t="b">
        <f t="shared" si="48"/>
        <v>0</v>
      </c>
      <c r="W369" t="b">
        <f t="shared" si="48"/>
        <v>0</v>
      </c>
      <c r="X369" t="b">
        <f t="shared" si="48"/>
        <v>1</v>
      </c>
      <c r="Y369" t="b">
        <f t="shared" si="48"/>
        <v>1</v>
      </c>
      <c r="Z369" t="b">
        <f t="shared" si="49"/>
        <v>1</v>
      </c>
      <c r="AA369" t="b">
        <f t="shared" si="50"/>
        <v>1</v>
      </c>
      <c r="AB369" t="str">
        <f t="shared" si="52"/>
        <v>Non-Competitive</v>
      </c>
      <c r="AC369" t="str">
        <f t="shared" si="53"/>
        <v>Non-Competitive</v>
      </c>
      <c r="AD369" t="str">
        <f t="shared" si="54"/>
        <v>Non-Competitive</v>
      </c>
      <c r="AE369" t="str">
        <f t="shared" si="55"/>
        <v>Competitive</v>
      </c>
      <c r="AF369" t="str">
        <f t="shared" si="56"/>
        <v>Competitive</v>
      </c>
    </row>
    <row r="370" spans="1:32" ht="13.5">
      <c r="A370" t="str">
        <f t="shared" si="51"/>
        <v>SGIBSNG5 RNSSNG75_A FROM_TO</v>
      </c>
      <c r="B370" t="s">
        <v>118</v>
      </c>
      <c r="C370" t="s">
        <v>100</v>
      </c>
      <c r="D370">
        <v>2170</v>
      </c>
      <c r="E370">
        <v>1</v>
      </c>
      <c r="F370">
        <v>1</v>
      </c>
      <c r="G370" t="s">
        <v>93</v>
      </c>
      <c r="H370" t="s">
        <v>43</v>
      </c>
      <c r="I370" t="s">
        <v>23</v>
      </c>
      <c r="J370">
        <v>73521.13</v>
      </c>
      <c r="K370">
        <v>-0.08249</v>
      </c>
      <c r="L370">
        <v>0.852543</v>
      </c>
      <c r="M370">
        <v>-0.08996</v>
      </c>
      <c r="N370">
        <v>0.852543</v>
      </c>
      <c r="O370" s="7">
        <v>1246.671</v>
      </c>
      <c r="P370" s="7">
        <v>1391.111</v>
      </c>
      <c r="Q370" s="7">
        <v>3741.83</v>
      </c>
      <c r="R370" s="7">
        <v>6338.436</v>
      </c>
      <c r="S370" s="7">
        <v>1887.374</v>
      </c>
      <c r="T370" t="s">
        <v>24</v>
      </c>
      <c r="U370" t="b">
        <f t="shared" si="48"/>
        <v>0</v>
      </c>
      <c r="V370" t="b">
        <f t="shared" si="48"/>
        <v>0</v>
      </c>
      <c r="W370" t="b">
        <f t="shared" si="48"/>
        <v>1</v>
      </c>
      <c r="X370" t="b">
        <f t="shared" si="48"/>
        <v>1</v>
      </c>
      <c r="Y370" t="b">
        <f t="shared" si="48"/>
        <v>1</v>
      </c>
      <c r="Z370" t="b">
        <f t="shared" si="49"/>
        <v>1</v>
      </c>
      <c r="AA370" t="b">
        <f t="shared" si="50"/>
        <v>1</v>
      </c>
      <c r="AB370" t="str">
        <f t="shared" si="52"/>
        <v>Non-Competitive</v>
      </c>
      <c r="AC370" t="str">
        <f t="shared" si="53"/>
        <v>Non-Competitive</v>
      </c>
      <c r="AD370" t="str">
        <f t="shared" si="54"/>
        <v>Competitive</v>
      </c>
      <c r="AE370" t="str">
        <f t="shared" si="55"/>
        <v>Competitive</v>
      </c>
      <c r="AF370" t="str">
        <f t="shared" si="56"/>
        <v>Competitive</v>
      </c>
    </row>
    <row r="371" spans="1:32" ht="13.5">
      <c r="A371" t="str">
        <f t="shared" si="51"/>
        <v>SGIBSNG5 RNSSNG75_A TO_FROM</v>
      </c>
      <c r="B371" t="s">
        <v>118</v>
      </c>
      <c r="C371" t="s">
        <v>100</v>
      </c>
      <c r="D371">
        <v>2170</v>
      </c>
      <c r="E371">
        <v>1</v>
      </c>
      <c r="F371">
        <v>1</v>
      </c>
      <c r="G371" t="s">
        <v>93</v>
      </c>
      <c r="H371" t="s">
        <v>43</v>
      </c>
      <c r="I371" t="s">
        <v>25</v>
      </c>
      <c r="J371">
        <v>73521.13</v>
      </c>
      <c r="K371">
        <v>-0.85254</v>
      </c>
      <c r="L371">
        <v>0.082485</v>
      </c>
      <c r="M371">
        <v>-0.85254</v>
      </c>
      <c r="N371">
        <v>0.08996</v>
      </c>
      <c r="O371" s="7">
        <v>2072.635</v>
      </c>
      <c r="P371" s="7">
        <v>-245.481</v>
      </c>
      <c r="Q371" s="7">
        <v>0</v>
      </c>
      <c r="R371" s="7">
        <v>1546.923</v>
      </c>
      <c r="S371" s="7">
        <v>6361.221</v>
      </c>
      <c r="T371" t="s">
        <v>44</v>
      </c>
      <c r="U371" t="b">
        <f t="shared" si="48"/>
        <v>0</v>
      </c>
      <c r="V371" t="b">
        <f t="shared" si="48"/>
        <v>0</v>
      </c>
      <c r="W371" t="b">
        <f t="shared" si="48"/>
        <v>0</v>
      </c>
      <c r="X371" t="b">
        <f t="shared" si="48"/>
        <v>0</v>
      </c>
      <c r="Y371" t="b">
        <f t="shared" si="48"/>
        <v>0</v>
      </c>
      <c r="Z371" t="b">
        <f t="shared" si="49"/>
        <v>1</v>
      </c>
      <c r="AA371" t="b">
        <f t="shared" si="50"/>
        <v>1</v>
      </c>
      <c r="AB371" t="str">
        <f t="shared" si="52"/>
        <v>Non-Competitive</v>
      </c>
      <c r="AC371" t="str">
        <f t="shared" si="53"/>
        <v>Non-Competitive</v>
      </c>
      <c r="AD371" t="str">
        <f t="shared" si="54"/>
        <v>Non-Competitive</v>
      </c>
      <c r="AE371" t="str">
        <f t="shared" si="55"/>
        <v>Non-Competitive</v>
      </c>
      <c r="AF371" t="str">
        <f t="shared" si="56"/>
        <v>Non-Competitive</v>
      </c>
    </row>
    <row r="372" spans="1:32" ht="13.5">
      <c r="A372" t="str">
        <f t="shared" si="51"/>
        <v>SGIBSNG5 SNGTB_74_A FROM_TO</v>
      </c>
      <c r="B372" t="s">
        <v>118</v>
      </c>
      <c r="C372" t="s">
        <v>101</v>
      </c>
      <c r="D372">
        <v>1924</v>
      </c>
      <c r="E372">
        <v>1</v>
      </c>
      <c r="F372">
        <v>1</v>
      </c>
      <c r="G372" t="s">
        <v>43</v>
      </c>
      <c r="H372" t="s">
        <v>98</v>
      </c>
      <c r="I372" t="s">
        <v>23</v>
      </c>
      <c r="J372">
        <v>73521.13</v>
      </c>
      <c r="K372">
        <v>-0.12606</v>
      </c>
      <c r="L372">
        <v>0.102642</v>
      </c>
      <c r="M372">
        <v>-0.37501</v>
      </c>
      <c r="N372">
        <v>0.112239</v>
      </c>
      <c r="O372" s="7">
        <v>2730.764</v>
      </c>
      <c r="P372" s="7">
        <v>1402.512</v>
      </c>
      <c r="Q372" s="7">
        <v>0</v>
      </c>
      <c r="R372" s="7">
        <v>1499.295</v>
      </c>
      <c r="S372" s="7">
        <v>2577.513</v>
      </c>
      <c r="T372" t="s">
        <v>44</v>
      </c>
      <c r="U372" t="b">
        <f t="shared" si="48"/>
        <v>0</v>
      </c>
      <c r="V372" t="b">
        <f t="shared" si="48"/>
        <v>0</v>
      </c>
      <c r="W372" t="b">
        <f t="shared" si="48"/>
        <v>0</v>
      </c>
      <c r="X372" t="b">
        <f t="shared" si="48"/>
        <v>0</v>
      </c>
      <c r="Y372" t="b">
        <f t="shared" si="48"/>
        <v>1</v>
      </c>
      <c r="Z372" t="b">
        <f t="shared" si="49"/>
        <v>1</v>
      </c>
      <c r="AA372" t="b">
        <f t="shared" si="50"/>
        <v>1</v>
      </c>
      <c r="AB372" t="str">
        <f t="shared" si="52"/>
        <v>Non-Competitive</v>
      </c>
      <c r="AC372" t="str">
        <f t="shared" si="53"/>
        <v>Non-Competitive</v>
      </c>
      <c r="AD372" t="str">
        <f t="shared" si="54"/>
        <v>Non-Competitive</v>
      </c>
      <c r="AE372" t="str">
        <f t="shared" si="55"/>
        <v>Non-Competitive</v>
      </c>
      <c r="AF372" t="str">
        <f t="shared" si="56"/>
        <v>Competitive</v>
      </c>
    </row>
    <row r="373" spans="1:32" ht="13.5">
      <c r="A373" t="str">
        <f t="shared" si="51"/>
        <v>SGIBSNG5 SNGTB_74_A TO_FROM</v>
      </c>
      <c r="B373" t="s">
        <v>118</v>
      </c>
      <c r="C373" t="s">
        <v>101</v>
      </c>
      <c r="D373">
        <v>1924</v>
      </c>
      <c r="E373">
        <v>1</v>
      </c>
      <c r="F373">
        <v>1</v>
      </c>
      <c r="G373" t="s">
        <v>43</v>
      </c>
      <c r="H373" t="s">
        <v>98</v>
      </c>
      <c r="I373" t="s">
        <v>25</v>
      </c>
      <c r="J373">
        <v>73521.13</v>
      </c>
      <c r="K373">
        <v>-0.10264</v>
      </c>
      <c r="L373">
        <v>0.126063</v>
      </c>
      <c r="M373">
        <v>-0.11224</v>
      </c>
      <c r="N373">
        <v>0.375009</v>
      </c>
      <c r="O373" s="7">
        <v>125.8098</v>
      </c>
      <c r="P373" s="7">
        <v>282.2183</v>
      </c>
      <c r="Q373" s="7">
        <v>3741.83</v>
      </c>
      <c r="R373" s="7">
        <v>2526.009</v>
      </c>
      <c r="S373" s="7">
        <v>1812.265</v>
      </c>
      <c r="T373" t="s">
        <v>24</v>
      </c>
      <c r="U373" t="b">
        <f t="shared" si="48"/>
        <v>0</v>
      </c>
      <c r="V373" t="b">
        <f t="shared" si="48"/>
        <v>0</v>
      </c>
      <c r="W373" t="b">
        <f t="shared" si="48"/>
        <v>1</v>
      </c>
      <c r="X373" t="b">
        <f t="shared" si="48"/>
        <v>1</v>
      </c>
      <c r="Y373" t="b">
        <f t="shared" si="48"/>
        <v>1</v>
      </c>
      <c r="Z373" t="b">
        <f t="shared" si="49"/>
        <v>1</v>
      </c>
      <c r="AA373" t="b">
        <f t="shared" si="50"/>
        <v>1</v>
      </c>
      <c r="AB373" t="str">
        <f t="shared" si="52"/>
        <v>Non-Competitive</v>
      </c>
      <c r="AC373" t="str">
        <f t="shared" si="53"/>
        <v>Non-Competitive</v>
      </c>
      <c r="AD373" t="str">
        <f t="shared" si="54"/>
        <v>Competitive</v>
      </c>
      <c r="AE373" t="str">
        <f t="shared" si="55"/>
        <v>Competitive</v>
      </c>
      <c r="AF373" t="str">
        <f t="shared" si="56"/>
        <v>Competitive</v>
      </c>
    </row>
    <row r="374" spans="1:32" ht="13.5">
      <c r="A374" t="str">
        <f t="shared" si="51"/>
        <v>SGIBSNG5 SNGXGC99_1 FROM_TO</v>
      </c>
      <c r="B374" t="s">
        <v>118</v>
      </c>
      <c r="C374" t="s">
        <v>104</v>
      </c>
      <c r="D374">
        <v>1631</v>
      </c>
      <c r="E374">
        <v>1</v>
      </c>
      <c r="F374">
        <v>1</v>
      </c>
      <c r="G374" t="s">
        <v>103</v>
      </c>
      <c r="H374" t="s">
        <v>43</v>
      </c>
      <c r="I374" t="s">
        <v>23</v>
      </c>
      <c r="J374">
        <v>73521.13</v>
      </c>
      <c r="K374">
        <v>-0.24052</v>
      </c>
      <c r="L374">
        <v>0.595138</v>
      </c>
      <c r="M374">
        <v>-0.24537</v>
      </c>
      <c r="N374">
        <v>0.595138</v>
      </c>
      <c r="O374" s="7">
        <v>4121.301</v>
      </c>
      <c r="P374" s="7">
        <v>1621.518</v>
      </c>
      <c r="Q374" s="7">
        <v>0</v>
      </c>
      <c r="R374" s="7">
        <v>1297.261</v>
      </c>
      <c r="S374" s="7">
        <v>2422.559</v>
      </c>
      <c r="T374" t="s">
        <v>24</v>
      </c>
      <c r="U374" t="b">
        <f aca="true" t="shared" si="57" ref="U374:Y424">($S374&lt;=U$2)</f>
        <v>0</v>
      </c>
      <c r="V374" t="b">
        <f t="shared" si="57"/>
        <v>0</v>
      </c>
      <c r="W374" t="b">
        <f t="shared" si="57"/>
        <v>0</v>
      </c>
      <c r="X374" t="b">
        <f t="shared" si="57"/>
        <v>1</v>
      </c>
      <c r="Y374" t="b">
        <f t="shared" si="57"/>
        <v>1</v>
      </c>
      <c r="Z374" t="b">
        <f t="shared" si="49"/>
        <v>1</v>
      </c>
      <c r="AA374" t="b">
        <f t="shared" si="50"/>
        <v>1</v>
      </c>
      <c r="AB374" t="str">
        <f t="shared" si="52"/>
        <v>Non-Competitive</v>
      </c>
      <c r="AC374" t="str">
        <f t="shared" si="53"/>
        <v>Non-Competitive</v>
      </c>
      <c r="AD374" t="str">
        <f t="shared" si="54"/>
        <v>Non-Competitive</v>
      </c>
      <c r="AE374" t="str">
        <f t="shared" si="55"/>
        <v>Competitive</v>
      </c>
      <c r="AF374" t="str">
        <f t="shared" si="56"/>
        <v>Competitive</v>
      </c>
    </row>
    <row r="375" spans="1:32" ht="13.5">
      <c r="A375" t="str">
        <f t="shared" si="51"/>
        <v>SGIBSNG5 SNGXGC99_1 TO_FROM</v>
      </c>
      <c r="B375" t="s">
        <v>118</v>
      </c>
      <c r="C375" t="s">
        <v>104</v>
      </c>
      <c r="D375">
        <v>1631</v>
      </c>
      <c r="E375">
        <v>1</v>
      </c>
      <c r="F375">
        <v>1</v>
      </c>
      <c r="G375" t="s">
        <v>103</v>
      </c>
      <c r="H375" t="s">
        <v>43</v>
      </c>
      <c r="I375" t="s">
        <v>25</v>
      </c>
      <c r="J375">
        <v>73521.13</v>
      </c>
      <c r="K375">
        <v>-0.59514</v>
      </c>
      <c r="L375">
        <v>0.240518</v>
      </c>
      <c r="M375">
        <v>-0.59514</v>
      </c>
      <c r="N375">
        <v>0.245374</v>
      </c>
      <c r="O375" s="7">
        <v>1029.673</v>
      </c>
      <c r="P375" s="7">
        <v>968.6828</v>
      </c>
      <c r="Q375" s="7">
        <v>3741.83</v>
      </c>
      <c r="R375" s="7">
        <v>2349.464</v>
      </c>
      <c r="S375" s="7">
        <v>1485.234</v>
      </c>
      <c r="T375" t="s">
        <v>24</v>
      </c>
      <c r="U375" t="b">
        <f t="shared" si="57"/>
        <v>0</v>
      </c>
      <c r="V375" t="b">
        <f t="shared" si="57"/>
        <v>1</v>
      </c>
      <c r="W375" t="b">
        <f t="shared" si="57"/>
        <v>1</v>
      </c>
      <c r="X375" t="b">
        <f t="shared" si="57"/>
        <v>1</v>
      </c>
      <c r="Y375" t="b">
        <f t="shared" si="57"/>
        <v>1</v>
      </c>
      <c r="Z375" t="b">
        <f t="shared" si="49"/>
        <v>1</v>
      </c>
      <c r="AA375" t="b">
        <f t="shared" si="50"/>
        <v>1</v>
      </c>
      <c r="AB375" t="str">
        <f t="shared" si="52"/>
        <v>Non-Competitive</v>
      </c>
      <c r="AC375" t="str">
        <f t="shared" si="53"/>
        <v>Competitive</v>
      </c>
      <c r="AD375" t="str">
        <f t="shared" si="54"/>
        <v>Competitive</v>
      </c>
      <c r="AE375" t="str">
        <f t="shared" si="55"/>
        <v>Competitive</v>
      </c>
      <c r="AF375" t="str">
        <f t="shared" si="56"/>
        <v>Competitive</v>
      </c>
    </row>
    <row r="376" spans="1:32" ht="13.5">
      <c r="A376" t="str">
        <f t="shared" si="51"/>
        <v>SKDLRNS5 240__A FROM_TO</v>
      </c>
      <c r="B376" t="s">
        <v>119</v>
      </c>
      <c r="C376" t="s">
        <v>41</v>
      </c>
      <c r="D376">
        <v>1435</v>
      </c>
      <c r="E376">
        <v>2</v>
      </c>
      <c r="F376">
        <v>2</v>
      </c>
      <c r="G376" t="s">
        <v>42</v>
      </c>
      <c r="H376" t="s">
        <v>43</v>
      </c>
      <c r="I376" t="s">
        <v>23</v>
      </c>
      <c r="J376">
        <v>73521.13</v>
      </c>
      <c r="K376">
        <v>-0.1504</v>
      </c>
      <c r="L376">
        <v>0.100781</v>
      </c>
      <c r="M376">
        <v>-0.1504</v>
      </c>
      <c r="N376">
        <v>0.181227</v>
      </c>
      <c r="O376" s="7">
        <v>2396.959</v>
      </c>
      <c r="P376" s="7">
        <v>1165.335</v>
      </c>
      <c r="Q376" s="7">
        <v>0</v>
      </c>
      <c r="R376" s="7">
        <v>1488.925</v>
      </c>
      <c r="S376" s="7">
        <v>2207.902</v>
      </c>
      <c r="T376" t="s">
        <v>44</v>
      </c>
      <c r="U376" t="b">
        <f t="shared" si="57"/>
        <v>0</v>
      </c>
      <c r="V376" t="b">
        <f t="shared" si="57"/>
        <v>0</v>
      </c>
      <c r="W376" t="b">
        <f t="shared" si="57"/>
        <v>0</v>
      </c>
      <c r="X376" t="b">
        <f t="shared" si="57"/>
        <v>1</v>
      </c>
      <c r="Y376" t="b">
        <f t="shared" si="57"/>
        <v>1</v>
      </c>
      <c r="Z376" t="b">
        <f t="shared" si="49"/>
        <v>1</v>
      </c>
      <c r="AA376" t="b">
        <f t="shared" si="50"/>
        <v>1</v>
      </c>
      <c r="AB376" t="str">
        <f t="shared" si="52"/>
        <v>Non-Competitive</v>
      </c>
      <c r="AC376" t="str">
        <f t="shared" si="53"/>
        <v>Non-Competitive</v>
      </c>
      <c r="AD376" t="str">
        <f t="shared" si="54"/>
        <v>Non-Competitive</v>
      </c>
      <c r="AE376" t="str">
        <f t="shared" si="55"/>
        <v>Competitive</v>
      </c>
      <c r="AF376" t="str">
        <f t="shared" si="56"/>
        <v>Competitive</v>
      </c>
    </row>
    <row r="377" spans="1:32" ht="13.5">
      <c r="A377" t="str">
        <f t="shared" si="51"/>
        <v>SKDLRNS5 240__A TO_FROM</v>
      </c>
      <c r="B377" t="s">
        <v>119</v>
      </c>
      <c r="C377" t="s">
        <v>41</v>
      </c>
      <c r="D377">
        <v>1435</v>
      </c>
      <c r="E377">
        <v>2</v>
      </c>
      <c r="F377">
        <v>2</v>
      </c>
      <c r="G377" t="s">
        <v>42</v>
      </c>
      <c r="H377" t="s">
        <v>43</v>
      </c>
      <c r="I377" t="s">
        <v>25</v>
      </c>
      <c r="J377">
        <v>73521.13</v>
      </c>
      <c r="K377">
        <v>-0.10078</v>
      </c>
      <c r="L377">
        <v>0.150399</v>
      </c>
      <c r="M377">
        <v>-0.18123</v>
      </c>
      <c r="N377">
        <v>0.150399</v>
      </c>
      <c r="O377" s="7">
        <v>762.4846</v>
      </c>
      <c r="P377" s="7">
        <v>776.8725</v>
      </c>
      <c r="Q377" s="7">
        <v>2855.63</v>
      </c>
      <c r="R377" s="7">
        <v>2119.076</v>
      </c>
      <c r="S377" s="7">
        <v>1816.669</v>
      </c>
      <c r="T377" t="s">
        <v>24</v>
      </c>
      <c r="U377" t="b">
        <f t="shared" si="57"/>
        <v>0</v>
      </c>
      <c r="V377" t="b">
        <f t="shared" si="57"/>
        <v>0</v>
      </c>
      <c r="W377" t="b">
        <f t="shared" si="57"/>
        <v>1</v>
      </c>
      <c r="X377" t="b">
        <f t="shared" si="57"/>
        <v>1</v>
      </c>
      <c r="Y377" t="b">
        <f t="shared" si="57"/>
        <v>1</v>
      </c>
      <c r="Z377" t="b">
        <f t="shared" si="49"/>
        <v>1</v>
      </c>
      <c r="AA377" t="b">
        <f t="shared" si="50"/>
        <v>1</v>
      </c>
      <c r="AB377" t="str">
        <f t="shared" si="52"/>
        <v>Non-Competitive</v>
      </c>
      <c r="AC377" t="str">
        <f t="shared" si="53"/>
        <v>Non-Competitive</v>
      </c>
      <c r="AD377" t="str">
        <f t="shared" si="54"/>
        <v>Competitive</v>
      </c>
      <c r="AE377" t="str">
        <f t="shared" si="55"/>
        <v>Competitive</v>
      </c>
      <c r="AF377" t="str">
        <f t="shared" si="56"/>
        <v>Competitive</v>
      </c>
    </row>
    <row r="378" spans="1:32" ht="13.5">
      <c r="A378" t="str">
        <f t="shared" si="51"/>
        <v>SKDLRNS5 260_A_1 FROM_TO</v>
      </c>
      <c r="B378" t="s">
        <v>119</v>
      </c>
      <c r="C378" t="s">
        <v>45</v>
      </c>
      <c r="D378">
        <v>1435</v>
      </c>
      <c r="E378">
        <v>2</v>
      </c>
      <c r="F378">
        <v>2</v>
      </c>
      <c r="G378" t="s">
        <v>46</v>
      </c>
      <c r="H378" t="s">
        <v>43</v>
      </c>
      <c r="I378" t="s">
        <v>23</v>
      </c>
      <c r="J378">
        <v>73521.13</v>
      </c>
      <c r="K378">
        <v>-0.14121</v>
      </c>
      <c r="L378">
        <v>0.099051</v>
      </c>
      <c r="M378">
        <v>-0.14121</v>
      </c>
      <c r="N378">
        <v>0.169597</v>
      </c>
      <c r="O378" s="7">
        <v>2284.574</v>
      </c>
      <c r="P378" s="7">
        <v>1096.739</v>
      </c>
      <c r="Q378" s="7">
        <v>0</v>
      </c>
      <c r="R378" s="7">
        <v>1597.953</v>
      </c>
      <c r="S378" s="7">
        <v>2224.15</v>
      </c>
      <c r="T378" t="s">
        <v>24</v>
      </c>
      <c r="U378" t="b">
        <f t="shared" si="57"/>
        <v>0</v>
      </c>
      <c r="V378" t="b">
        <f t="shared" si="57"/>
        <v>0</v>
      </c>
      <c r="W378" t="b">
        <f t="shared" si="57"/>
        <v>0</v>
      </c>
      <c r="X378" t="b">
        <f t="shared" si="57"/>
        <v>1</v>
      </c>
      <c r="Y378" t="b">
        <f t="shared" si="57"/>
        <v>1</v>
      </c>
      <c r="Z378" t="b">
        <f t="shared" si="49"/>
        <v>1</v>
      </c>
      <c r="AA378" t="b">
        <f t="shared" si="50"/>
        <v>1</v>
      </c>
      <c r="AB378" t="str">
        <f t="shared" si="52"/>
        <v>Non-Competitive</v>
      </c>
      <c r="AC378" t="str">
        <f t="shared" si="53"/>
        <v>Non-Competitive</v>
      </c>
      <c r="AD378" t="str">
        <f t="shared" si="54"/>
        <v>Non-Competitive</v>
      </c>
      <c r="AE378" t="str">
        <f t="shared" si="55"/>
        <v>Competitive</v>
      </c>
      <c r="AF378" t="str">
        <f t="shared" si="56"/>
        <v>Competitive</v>
      </c>
    </row>
    <row r="379" spans="1:32" ht="13.5">
      <c r="A379" t="str">
        <f t="shared" si="51"/>
        <v>SKDLRNS5 260_A_1 TO_FROM</v>
      </c>
      <c r="B379" t="s">
        <v>119</v>
      </c>
      <c r="C379" t="s">
        <v>45</v>
      </c>
      <c r="D379">
        <v>1435</v>
      </c>
      <c r="E379">
        <v>2</v>
      </c>
      <c r="F379">
        <v>2</v>
      </c>
      <c r="G379" t="s">
        <v>46</v>
      </c>
      <c r="H379" t="s">
        <v>43</v>
      </c>
      <c r="I379" t="s">
        <v>25</v>
      </c>
      <c r="J379">
        <v>73521.13</v>
      </c>
      <c r="K379">
        <v>-0.09905</v>
      </c>
      <c r="L379">
        <v>0.14121</v>
      </c>
      <c r="M379">
        <v>-0.1696</v>
      </c>
      <c r="N379">
        <v>0.14121</v>
      </c>
      <c r="O379" s="7">
        <v>722.1812</v>
      </c>
      <c r="P379" s="7">
        <v>747.5589</v>
      </c>
      <c r="Q379" s="7">
        <v>2855.63</v>
      </c>
      <c r="R379" s="7">
        <v>2133.05</v>
      </c>
      <c r="S379" s="7">
        <v>1927.889</v>
      </c>
      <c r="T379" t="s">
        <v>24</v>
      </c>
      <c r="U379" t="b">
        <f t="shared" si="57"/>
        <v>0</v>
      </c>
      <c r="V379" t="b">
        <f t="shared" si="57"/>
        <v>0</v>
      </c>
      <c r="W379" t="b">
        <f t="shared" si="57"/>
        <v>1</v>
      </c>
      <c r="X379" t="b">
        <f t="shared" si="57"/>
        <v>1</v>
      </c>
      <c r="Y379" t="b">
        <f t="shared" si="57"/>
        <v>1</v>
      </c>
      <c r="Z379" t="b">
        <f t="shared" si="49"/>
        <v>1</v>
      </c>
      <c r="AA379" t="b">
        <f t="shared" si="50"/>
        <v>1</v>
      </c>
      <c r="AB379" t="str">
        <f t="shared" si="52"/>
        <v>Non-Competitive</v>
      </c>
      <c r="AC379" t="str">
        <f t="shared" si="53"/>
        <v>Non-Competitive</v>
      </c>
      <c r="AD379" t="str">
        <f t="shared" si="54"/>
        <v>Competitive</v>
      </c>
      <c r="AE379" t="str">
        <f t="shared" si="55"/>
        <v>Competitive</v>
      </c>
      <c r="AF379" t="str">
        <f t="shared" si="56"/>
        <v>Competitive</v>
      </c>
    </row>
    <row r="380" spans="1:32" ht="13.5">
      <c r="A380" t="str">
        <f t="shared" si="51"/>
        <v>SKDLRNS5 424T424_1 FROM_TO</v>
      </c>
      <c r="B380" t="s">
        <v>119</v>
      </c>
      <c r="C380" t="s">
        <v>57</v>
      </c>
      <c r="D380">
        <v>1621</v>
      </c>
      <c r="E380">
        <v>2</v>
      </c>
      <c r="F380">
        <v>2</v>
      </c>
      <c r="G380" t="s">
        <v>58</v>
      </c>
      <c r="H380" t="s">
        <v>59</v>
      </c>
      <c r="I380" t="s">
        <v>23</v>
      </c>
      <c r="J380">
        <v>73521.13</v>
      </c>
      <c r="K380">
        <v>-0.09373</v>
      </c>
      <c r="L380">
        <v>0.013204</v>
      </c>
      <c r="M380">
        <v>-0.29533</v>
      </c>
      <c r="N380">
        <v>0.095506</v>
      </c>
      <c r="O380" s="7">
        <v>455.3751</v>
      </c>
      <c r="P380" s="7">
        <v>88.34627</v>
      </c>
      <c r="Q380" s="7">
        <v>0</v>
      </c>
      <c r="R380" s="7">
        <v>975.201</v>
      </c>
      <c r="S380" s="7">
        <v>2912.26</v>
      </c>
      <c r="T380" t="s">
        <v>24</v>
      </c>
      <c r="U380" t="b">
        <f t="shared" si="57"/>
        <v>0</v>
      </c>
      <c r="V380" t="b">
        <f t="shared" si="57"/>
        <v>0</v>
      </c>
      <c r="W380" t="b">
        <f t="shared" si="57"/>
        <v>0</v>
      </c>
      <c r="X380" t="b">
        <f t="shared" si="57"/>
        <v>0</v>
      </c>
      <c r="Y380" t="b">
        <f t="shared" si="57"/>
        <v>1</v>
      </c>
      <c r="Z380" t="b">
        <f t="shared" si="49"/>
        <v>1</v>
      </c>
      <c r="AA380" t="b">
        <f t="shared" si="50"/>
        <v>1</v>
      </c>
      <c r="AB380" t="str">
        <f t="shared" si="52"/>
        <v>Non-Competitive</v>
      </c>
      <c r="AC380" t="str">
        <f t="shared" si="53"/>
        <v>Non-Competitive</v>
      </c>
      <c r="AD380" t="str">
        <f t="shared" si="54"/>
        <v>Non-Competitive</v>
      </c>
      <c r="AE380" t="str">
        <f t="shared" si="55"/>
        <v>Non-Competitive</v>
      </c>
      <c r="AF380" t="str">
        <f t="shared" si="56"/>
        <v>Competitive</v>
      </c>
    </row>
    <row r="381" spans="1:32" ht="13.5">
      <c r="A381" t="str">
        <f t="shared" si="51"/>
        <v>SKDLRNS5 424T424_1 TO_FROM</v>
      </c>
      <c r="B381" t="s">
        <v>119</v>
      </c>
      <c r="C381" t="s">
        <v>57</v>
      </c>
      <c r="D381">
        <v>1621</v>
      </c>
      <c r="E381">
        <v>2</v>
      </c>
      <c r="F381">
        <v>2</v>
      </c>
      <c r="G381" t="s">
        <v>58</v>
      </c>
      <c r="H381" t="s">
        <v>59</v>
      </c>
      <c r="I381" t="s">
        <v>25</v>
      </c>
      <c r="J381">
        <v>73521.13</v>
      </c>
      <c r="K381">
        <v>-0.0132</v>
      </c>
      <c r="L381">
        <v>0.159236</v>
      </c>
      <c r="M381">
        <v>-0.09551</v>
      </c>
      <c r="N381">
        <v>0.295329</v>
      </c>
      <c r="O381" s="7">
        <v>791.0747</v>
      </c>
      <c r="P381" s="7">
        <v>209.9312</v>
      </c>
      <c r="Q381" s="7">
        <v>0</v>
      </c>
      <c r="R381" s="7">
        <v>1105.044</v>
      </c>
      <c r="S381" s="7">
        <v>1056.54</v>
      </c>
      <c r="T381" t="s">
        <v>24</v>
      </c>
      <c r="U381" t="b">
        <f t="shared" si="57"/>
        <v>0</v>
      </c>
      <c r="V381" t="b">
        <f t="shared" si="57"/>
        <v>1</v>
      </c>
      <c r="W381" t="b">
        <f t="shared" si="57"/>
        <v>1</v>
      </c>
      <c r="X381" t="b">
        <f t="shared" si="57"/>
        <v>1</v>
      </c>
      <c r="Y381" t="b">
        <f t="shared" si="57"/>
        <v>1</v>
      </c>
      <c r="Z381" t="b">
        <f t="shared" si="49"/>
        <v>1</v>
      </c>
      <c r="AA381" t="b">
        <f t="shared" si="50"/>
        <v>0</v>
      </c>
      <c r="AB381" t="str">
        <f t="shared" si="52"/>
        <v>Non-Competitive</v>
      </c>
      <c r="AC381" t="str">
        <f t="shared" si="53"/>
        <v>Non-Competitive</v>
      </c>
      <c r="AD381" t="str">
        <f t="shared" si="54"/>
        <v>Non-Competitive</v>
      </c>
      <c r="AE381" t="str">
        <f t="shared" si="55"/>
        <v>Non-Competitive</v>
      </c>
      <c r="AF381" t="str">
        <f t="shared" si="56"/>
        <v>Non-Competitive</v>
      </c>
    </row>
    <row r="382" spans="1:32" ht="13.5">
      <c r="A382" t="str">
        <f t="shared" si="51"/>
        <v>SKDLRNS5 KDLRTW74_A FROM_TO</v>
      </c>
      <c r="B382" t="s">
        <v>119</v>
      </c>
      <c r="C382" t="s">
        <v>94</v>
      </c>
      <c r="D382">
        <v>2170</v>
      </c>
      <c r="E382">
        <v>2</v>
      </c>
      <c r="F382">
        <v>2</v>
      </c>
      <c r="G382" t="s">
        <v>95</v>
      </c>
      <c r="H382" t="s">
        <v>96</v>
      </c>
      <c r="I382" t="s">
        <v>23</v>
      </c>
      <c r="J382">
        <v>73521.13</v>
      </c>
      <c r="K382">
        <v>-0.17373</v>
      </c>
      <c r="L382">
        <v>0.081005</v>
      </c>
      <c r="M382">
        <v>-0.44468</v>
      </c>
      <c r="N382">
        <v>0.505938</v>
      </c>
      <c r="O382" s="7">
        <v>2084.844</v>
      </c>
      <c r="P382" s="7">
        <v>720.3465</v>
      </c>
      <c r="Q382" s="7">
        <v>0</v>
      </c>
      <c r="R382" s="7">
        <v>1489.169</v>
      </c>
      <c r="S382" s="7">
        <v>2495.5</v>
      </c>
      <c r="T382" t="s">
        <v>24</v>
      </c>
      <c r="U382" t="b">
        <f t="shared" si="57"/>
        <v>0</v>
      </c>
      <c r="V382" t="b">
        <f t="shared" si="57"/>
        <v>0</v>
      </c>
      <c r="W382" t="b">
        <f t="shared" si="57"/>
        <v>0</v>
      </c>
      <c r="X382" t="b">
        <f t="shared" si="57"/>
        <v>1</v>
      </c>
      <c r="Y382" t="b">
        <f t="shared" si="57"/>
        <v>1</v>
      </c>
      <c r="Z382" t="b">
        <f t="shared" si="49"/>
        <v>1</v>
      </c>
      <c r="AA382" t="b">
        <f t="shared" si="50"/>
        <v>1</v>
      </c>
      <c r="AB382" t="str">
        <f t="shared" si="52"/>
        <v>Non-Competitive</v>
      </c>
      <c r="AC382" t="str">
        <f t="shared" si="53"/>
        <v>Non-Competitive</v>
      </c>
      <c r="AD382" t="str">
        <f t="shared" si="54"/>
        <v>Non-Competitive</v>
      </c>
      <c r="AE382" t="str">
        <f t="shared" si="55"/>
        <v>Competitive</v>
      </c>
      <c r="AF382" t="str">
        <f t="shared" si="56"/>
        <v>Competitive</v>
      </c>
    </row>
    <row r="383" spans="1:32" ht="13.5">
      <c r="A383" t="str">
        <f t="shared" si="51"/>
        <v>SKDLRNS5 KDLRTW74_A TO_FROM</v>
      </c>
      <c r="B383" t="s">
        <v>119</v>
      </c>
      <c r="C383" t="s">
        <v>94</v>
      </c>
      <c r="D383">
        <v>2170</v>
      </c>
      <c r="E383">
        <v>2</v>
      </c>
      <c r="F383">
        <v>2</v>
      </c>
      <c r="G383" t="s">
        <v>95</v>
      </c>
      <c r="H383" t="s">
        <v>96</v>
      </c>
      <c r="I383" t="s">
        <v>25</v>
      </c>
      <c r="J383">
        <v>73521.13</v>
      </c>
      <c r="K383">
        <v>-0.08101</v>
      </c>
      <c r="L383">
        <v>0.17373</v>
      </c>
      <c r="M383">
        <v>-0.50594</v>
      </c>
      <c r="N383">
        <v>0.444678</v>
      </c>
      <c r="O383" s="7">
        <v>678.3136</v>
      </c>
      <c r="P383" s="7">
        <v>795.905</v>
      </c>
      <c r="Q383" s="7">
        <v>3741.83</v>
      </c>
      <c r="R383" s="7">
        <v>2461.313</v>
      </c>
      <c r="S383" s="7">
        <v>1805.008</v>
      </c>
      <c r="T383" t="s">
        <v>24</v>
      </c>
      <c r="U383" t="b">
        <f t="shared" si="57"/>
        <v>0</v>
      </c>
      <c r="V383" t="b">
        <f t="shared" si="57"/>
        <v>0</v>
      </c>
      <c r="W383" t="b">
        <f t="shared" si="57"/>
        <v>1</v>
      </c>
      <c r="X383" t="b">
        <f t="shared" si="57"/>
        <v>1</v>
      </c>
      <c r="Y383" t="b">
        <f t="shared" si="57"/>
        <v>1</v>
      </c>
      <c r="Z383" t="b">
        <f t="shared" si="49"/>
        <v>1</v>
      </c>
      <c r="AA383" t="b">
        <f t="shared" si="50"/>
        <v>1</v>
      </c>
      <c r="AB383" t="str">
        <f t="shared" si="52"/>
        <v>Non-Competitive</v>
      </c>
      <c r="AC383" t="str">
        <f t="shared" si="53"/>
        <v>Non-Competitive</v>
      </c>
      <c r="AD383" t="str">
        <f t="shared" si="54"/>
        <v>Competitive</v>
      </c>
      <c r="AE383" t="str">
        <f t="shared" si="55"/>
        <v>Competitive</v>
      </c>
      <c r="AF383" t="str">
        <f t="shared" si="56"/>
        <v>Competitive</v>
      </c>
    </row>
    <row r="384" spans="1:32" ht="13.5">
      <c r="A384" t="str">
        <f t="shared" si="51"/>
        <v>SKDLRNS5 KDLTB_74_A FROM_TO</v>
      </c>
      <c r="B384" t="s">
        <v>119</v>
      </c>
      <c r="C384" t="s">
        <v>97</v>
      </c>
      <c r="D384">
        <v>1677</v>
      </c>
      <c r="E384">
        <v>2</v>
      </c>
      <c r="F384">
        <v>2</v>
      </c>
      <c r="G384" t="s">
        <v>95</v>
      </c>
      <c r="H384" t="s">
        <v>98</v>
      </c>
      <c r="I384" t="s">
        <v>23</v>
      </c>
      <c r="J384">
        <v>73521.13</v>
      </c>
      <c r="K384">
        <v>-0.08207</v>
      </c>
      <c r="L384">
        <v>0.172665</v>
      </c>
      <c r="M384">
        <v>-0.36779</v>
      </c>
      <c r="N384">
        <v>0.492997</v>
      </c>
      <c r="O384" s="7">
        <v>599.7598</v>
      </c>
      <c r="P384" s="7">
        <v>721.609</v>
      </c>
      <c r="Q384" s="7">
        <v>3741.83</v>
      </c>
      <c r="R384" s="7">
        <v>2462.151</v>
      </c>
      <c r="S384" s="7">
        <v>1805.484</v>
      </c>
      <c r="T384" t="s">
        <v>24</v>
      </c>
      <c r="U384" t="b">
        <f t="shared" si="57"/>
        <v>0</v>
      </c>
      <c r="V384" t="b">
        <f t="shared" si="57"/>
        <v>0</v>
      </c>
      <c r="W384" t="b">
        <f t="shared" si="57"/>
        <v>1</v>
      </c>
      <c r="X384" t="b">
        <f t="shared" si="57"/>
        <v>1</v>
      </c>
      <c r="Y384" t="b">
        <f t="shared" si="57"/>
        <v>1</v>
      </c>
      <c r="Z384" t="b">
        <f t="shared" si="49"/>
        <v>1</v>
      </c>
      <c r="AA384" t="b">
        <f t="shared" si="50"/>
        <v>1</v>
      </c>
      <c r="AB384" t="str">
        <f t="shared" si="52"/>
        <v>Non-Competitive</v>
      </c>
      <c r="AC384" t="str">
        <f t="shared" si="53"/>
        <v>Non-Competitive</v>
      </c>
      <c r="AD384" t="str">
        <f t="shared" si="54"/>
        <v>Competitive</v>
      </c>
      <c r="AE384" t="str">
        <f t="shared" si="55"/>
        <v>Competitive</v>
      </c>
      <c r="AF384" t="str">
        <f t="shared" si="56"/>
        <v>Competitive</v>
      </c>
    </row>
    <row r="385" spans="1:32" ht="13.5">
      <c r="A385" t="str">
        <f t="shared" si="51"/>
        <v>SKDLRNS5 KDLTB_74_A TO_FROM</v>
      </c>
      <c r="B385" t="s">
        <v>119</v>
      </c>
      <c r="C385" t="s">
        <v>97</v>
      </c>
      <c r="D385">
        <v>1677</v>
      </c>
      <c r="E385">
        <v>2</v>
      </c>
      <c r="F385">
        <v>2</v>
      </c>
      <c r="G385" t="s">
        <v>95</v>
      </c>
      <c r="H385" t="s">
        <v>98</v>
      </c>
      <c r="I385" t="s">
        <v>25</v>
      </c>
      <c r="J385">
        <v>73521.13</v>
      </c>
      <c r="K385">
        <v>-0.17267</v>
      </c>
      <c r="L385">
        <v>0.08207</v>
      </c>
      <c r="M385">
        <v>-0.493</v>
      </c>
      <c r="N385">
        <v>0.367792</v>
      </c>
      <c r="O385" s="7">
        <v>2163.329</v>
      </c>
      <c r="P385" s="7">
        <v>798.6265</v>
      </c>
      <c r="Q385" s="7">
        <v>0</v>
      </c>
      <c r="R385" s="7">
        <v>1487.928</v>
      </c>
      <c r="S385" s="7">
        <v>2495.357</v>
      </c>
      <c r="T385" t="s">
        <v>44</v>
      </c>
      <c r="U385" t="b">
        <f t="shared" si="57"/>
        <v>0</v>
      </c>
      <c r="V385" t="b">
        <f t="shared" si="57"/>
        <v>0</v>
      </c>
      <c r="W385" t="b">
        <f t="shared" si="57"/>
        <v>0</v>
      </c>
      <c r="X385" t="b">
        <f t="shared" si="57"/>
        <v>1</v>
      </c>
      <c r="Y385" t="b">
        <f t="shared" si="57"/>
        <v>1</v>
      </c>
      <c r="Z385" t="b">
        <f t="shared" si="49"/>
        <v>1</v>
      </c>
      <c r="AA385" t="b">
        <f t="shared" si="50"/>
        <v>1</v>
      </c>
      <c r="AB385" t="str">
        <f t="shared" si="52"/>
        <v>Non-Competitive</v>
      </c>
      <c r="AC385" t="str">
        <f t="shared" si="53"/>
        <v>Non-Competitive</v>
      </c>
      <c r="AD385" t="str">
        <f t="shared" si="54"/>
        <v>Non-Competitive</v>
      </c>
      <c r="AE385" t="str">
        <f t="shared" si="55"/>
        <v>Competitive</v>
      </c>
      <c r="AF385" t="str">
        <f t="shared" si="56"/>
        <v>Competitive</v>
      </c>
    </row>
    <row r="386" spans="1:32" ht="13.5">
      <c r="A386" t="str">
        <f t="shared" si="51"/>
        <v>SKDLRNS5 KG_RTW74_A FROM_TO</v>
      </c>
      <c r="B386" t="s">
        <v>119</v>
      </c>
      <c r="C386" t="s">
        <v>99</v>
      </c>
      <c r="D386">
        <v>1710</v>
      </c>
      <c r="E386">
        <v>2</v>
      </c>
      <c r="F386">
        <v>2</v>
      </c>
      <c r="G386" t="s">
        <v>90</v>
      </c>
      <c r="H386" t="s">
        <v>96</v>
      </c>
      <c r="I386" t="s">
        <v>23</v>
      </c>
      <c r="J386">
        <v>73521.13</v>
      </c>
      <c r="K386">
        <v>-0.07281</v>
      </c>
      <c r="L386">
        <v>0.195688</v>
      </c>
      <c r="M386">
        <v>-0.44161</v>
      </c>
      <c r="N386">
        <v>0.207306</v>
      </c>
      <c r="O386" s="7">
        <v>943.1098</v>
      </c>
      <c r="P386" s="7">
        <v>1048.716</v>
      </c>
      <c r="Q386" s="7">
        <v>3741.83</v>
      </c>
      <c r="R386" s="7">
        <v>2448.968</v>
      </c>
      <c r="S386" s="7">
        <v>1806.235</v>
      </c>
      <c r="T386" t="s">
        <v>24</v>
      </c>
      <c r="U386" t="b">
        <f t="shared" si="57"/>
        <v>0</v>
      </c>
      <c r="V386" t="b">
        <f t="shared" si="57"/>
        <v>0</v>
      </c>
      <c r="W386" t="b">
        <f t="shared" si="57"/>
        <v>1</v>
      </c>
      <c r="X386" t="b">
        <f t="shared" si="57"/>
        <v>1</v>
      </c>
      <c r="Y386" t="b">
        <f t="shared" si="57"/>
        <v>1</v>
      </c>
      <c r="Z386" t="b">
        <f t="shared" si="49"/>
        <v>1</v>
      </c>
      <c r="AA386" t="b">
        <f t="shared" si="50"/>
        <v>1</v>
      </c>
      <c r="AB386" t="str">
        <f t="shared" si="52"/>
        <v>Non-Competitive</v>
      </c>
      <c r="AC386" t="str">
        <f t="shared" si="53"/>
        <v>Non-Competitive</v>
      </c>
      <c r="AD386" t="str">
        <f t="shared" si="54"/>
        <v>Competitive</v>
      </c>
      <c r="AE386" t="str">
        <f t="shared" si="55"/>
        <v>Competitive</v>
      </c>
      <c r="AF386" t="str">
        <f t="shared" si="56"/>
        <v>Competitive</v>
      </c>
    </row>
    <row r="387" spans="1:32" ht="13.5">
      <c r="A387" t="str">
        <f t="shared" si="51"/>
        <v>SKDLRNS5 KG_RTW74_A TO_FROM</v>
      </c>
      <c r="B387" t="s">
        <v>119</v>
      </c>
      <c r="C387" t="s">
        <v>99</v>
      </c>
      <c r="D387">
        <v>1710</v>
      </c>
      <c r="E387">
        <v>2</v>
      </c>
      <c r="F387">
        <v>2</v>
      </c>
      <c r="G387" t="s">
        <v>90</v>
      </c>
      <c r="H387" t="s">
        <v>96</v>
      </c>
      <c r="I387" t="s">
        <v>25</v>
      </c>
      <c r="J387">
        <v>73521.13</v>
      </c>
      <c r="K387">
        <v>-0.19569</v>
      </c>
      <c r="L387">
        <v>0.072809</v>
      </c>
      <c r="M387">
        <v>-0.20731</v>
      </c>
      <c r="N387">
        <v>0.441611</v>
      </c>
      <c r="O387" s="7">
        <v>1821.636</v>
      </c>
      <c r="P387" s="7">
        <v>427.3926</v>
      </c>
      <c r="Q387" s="7">
        <v>0</v>
      </c>
      <c r="R387" s="7">
        <v>1490.868</v>
      </c>
      <c r="S387" s="7">
        <v>2480.487</v>
      </c>
      <c r="T387" t="s">
        <v>44</v>
      </c>
      <c r="U387" t="b">
        <f t="shared" si="57"/>
        <v>0</v>
      </c>
      <c r="V387" t="b">
        <f t="shared" si="57"/>
        <v>0</v>
      </c>
      <c r="W387" t="b">
        <f t="shared" si="57"/>
        <v>0</v>
      </c>
      <c r="X387" t="b">
        <f t="shared" si="57"/>
        <v>1</v>
      </c>
      <c r="Y387" t="b">
        <f t="shared" si="57"/>
        <v>1</v>
      </c>
      <c r="Z387" t="b">
        <f t="shared" si="49"/>
        <v>1</v>
      </c>
      <c r="AA387" t="b">
        <f t="shared" si="50"/>
        <v>1</v>
      </c>
      <c r="AB387" t="str">
        <f t="shared" si="52"/>
        <v>Non-Competitive</v>
      </c>
      <c r="AC387" t="str">
        <f t="shared" si="53"/>
        <v>Non-Competitive</v>
      </c>
      <c r="AD387" t="str">
        <f t="shared" si="54"/>
        <v>Non-Competitive</v>
      </c>
      <c r="AE387" t="str">
        <f t="shared" si="55"/>
        <v>Competitive</v>
      </c>
      <c r="AF387" t="str">
        <f t="shared" si="56"/>
        <v>Competitive</v>
      </c>
    </row>
    <row r="388" spans="1:32" ht="13.5">
      <c r="A388" t="str">
        <f t="shared" si="51"/>
        <v>SKDLRNS5 RNSSNG75_A FROM_TO</v>
      </c>
      <c r="B388" t="s">
        <v>119</v>
      </c>
      <c r="C388" t="s">
        <v>100</v>
      </c>
      <c r="D388">
        <v>2170</v>
      </c>
      <c r="E388">
        <v>2</v>
      </c>
      <c r="F388">
        <v>2</v>
      </c>
      <c r="G388" t="s">
        <v>93</v>
      </c>
      <c r="H388" t="s">
        <v>43</v>
      </c>
      <c r="I388" t="s">
        <v>23</v>
      </c>
      <c r="J388">
        <v>73521.13</v>
      </c>
      <c r="K388">
        <v>0</v>
      </c>
      <c r="L388">
        <v>1</v>
      </c>
      <c r="M388">
        <v>0</v>
      </c>
      <c r="N388">
        <v>1</v>
      </c>
      <c r="O388" s="7">
        <v>933</v>
      </c>
      <c r="P388" s="7">
        <v>0</v>
      </c>
      <c r="Q388" s="7">
        <v>0</v>
      </c>
      <c r="R388" s="7">
        <v>10000</v>
      </c>
      <c r="S388" s="7">
        <v>0</v>
      </c>
      <c r="T388" t="s">
        <v>24</v>
      </c>
      <c r="U388" t="b">
        <f t="shared" si="57"/>
        <v>1</v>
      </c>
      <c r="V388" t="b">
        <f t="shared" si="57"/>
        <v>1</v>
      </c>
      <c r="W388" t="b">
        <f t="shared" si="57"/>
        <v>1</v>
      </c>
      <c r="X388" t="b">
        <f t="shared" si="57"/>
        <v>1</v>
      </c>
      <c r="Y388" t="b">
        <f t="shared" si="57"/>
        <v>1</v>
      </c>
      <c r="Z388" t="b">
        <f aca="true" t="shared" si="58" ref="Z388:Z451">(P388&lt;D388)</f>
        <v>1</v>
      </c>
      <c r="AA388" t="b">
        <f aca="true" t="shared" si="59" ref="AA388:AA451">(K388&lt;=-0.02)</f>
        <v>0</v>
      </c>
      <c r="AB388" t="str">
        <f t="shared" si="52"/>
        <v>Non-Competitive</v>
      </c>
      <c r="AC388" t="str">
        <f t="shared" si="53"/>
        <v>Non-Competitive</v>
      </c>
      <c r="AD388" t="str">
        <f t="shared" si="54"/>
        <v>Non-Competitive</v>
      </c>
      <c r="AE388" t="str">
        <f t="shared" si="55"/>
        <v>Non-Competitive</v>
      </c>
      <c r="AF388" t="str">
        <f t="shared" si="56"/>
        <v>Non-Competitive</v>
      </c>
    </row>
    <row r="389" spans="1:32" ht="13.5">
      <c r="A389" t="str">
        <f aca="true" t="shared" si="60" ref="A389:A452">B389&amp;" "&amp;C389&amp;" "&amp;I389</f>
        <v>SKDLRNS5 RNSSNG75_A TO_FROM</v>
      </c>
      <c r="B389" t="s">
        <v>119</v>
      </c>
      <c r="C389" t="s">
        <v>100</v>
      </c>
      <c r="D389">
        <v>2170</v>
      </c>
      <c r="E389">
        <v>2</v>
      </c>
      <c r="F389">
        <v>2</v>
      </c>
      <c r="G389" t="s">
        <v>93</v>
      </c>
      <c r="H389" t="s">
        <v>43</v>
      </c>
      <c r="I389" t="s">
        <v>25</v>
      </c>
      <c r="J389">
        <v>73521.13</v>
      </c>
      <c r="K389">
        <v>-1</v>
      </c>
      <c r="L389">
        <v>0</v>
      </c>
      <c r="M389">
        <v>-1</v>
      </c>
      <c r="N389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10000</v>
      </c>
      <c r="T389" t="s">
        <v>24</v>
      </c>
      <c r="U389" t="b">
        <f t="shared" si="57"/>
        <v>0</v>
      </c>
      <c r="V389" t="b">
        <f t="shared" si="57"/>
        <v>0</v>
      </c>
      <c r="W389" t="b">
        <f t="shared" si="57"/>
        <v>0</v>
      </c>
      <c r="X389" t="b">
        <f t="shared" si="57"/>
        <v>0</v>
      </c>
      <c r="Y389" t="b">
        <f t="shared" si="57"/>
        <v>0</v>
      </c>
      <c r="Z389" t="b">
        <f t="shared" si="58"/>
        <v>1</v>
      </c>
      <c r="AA389" t="b">
        <f t="shared" si="59"/>
        <v>1</v>
      </c>
      <c r="AB389" t="str">
        <f aca="true" t="shared" si="61" ref="AB389:AB452">IF(AND(U389,$Z389,$AA389),"Competitive","Non-Competitive")</f>
        <v>Non-Competitive</v>
      </c>
      <c r="AC389" t="str">
        <f aca="true" t="shared" si="62" ref="AC389:AC452">IF(AND(V389,$Z389,$AA389),"Competitive","Non-Competitive")</f>
        <v>Non-Competitive</v>
      </c>
      <c r="AD389" t="str">
        <f aca="true" t="shared" si="63" ref="AD389:AD452">IF(AND(W389,$Z389,$AA389),"Competitive","Non-Competitive")</f>
        <v>Non-Competitive</v>
      </c>
      <c r="AE389" t="str">
        <f aca="true" t="shared" si="64" ref="AE389:AE452">IF(AND(X389,$Z389,$AA389),"Competitive","Non-Competitive")</f>
        <v>Non-Competitive</v>
      </c>
      <c r="AF389" t="str">
        <f aca="true" t="shared" si="65" ref="AF389:AF452">IF(AND(Y389,$Z389,$AA389),"Competitive","Non-Competitive")</f>
        <v>Non-Competitive</v>
      </c>
    </row>
    <row r="390" spans="1:32" ht="13.5">
      <c r="A390" t="str">
        <f t="shared" si="60"/>
        <v>SKDLRNS5 SNGTB_74_A FROM_TO</v>
      </c>
      <c r="B390" t="s">
        <v>119</v>
      </c>
      <c r="C390" t="s">
        <v>101</v>
      </c>
      <c r="D390">
        <v>1924</v>
      </c>
      <c r="E390">
        <v>2</v>
      </c>
      <c r="F390">
        <v>2</v>
      </c>
      <c r="G390" t="s">
        <v>43</v>
      </c>
      <c r="H390" t="s">
        <v>98</v>
      </c>
      <c r="I390" t="s">
        <v>23</v>
      </c>
      <c r="J390">
        <v>73521.13</v>
      </c>
      <c r="K390">
        <v>-0.17243</v>
      </c>
      <c r="L390">
        <v>0.138946</v>
      </c>
      <c r="M390">
        <v>-0.39247</v>
      </c>
      <c r="N390">
        <v>0.138946</v>
      </c>
      <c r="O390" s="7">
        <v>3470.85</v>
      </c>
      <c r="P390" s="7">
        <v>1713.063</v>
      </c>
      <c r="Q390" s="7">
        <v>0</v>
      </c>
      <c r="R390" s="7">
        <v>1481.211</v>
      </c>
      <c r="S390" s="7">
        <v>2554.977</v>
      </c>
      <c r="T390" t="s">
        <v>44</v>
      </c>
      <c r="U390" t="b">
        <f t="shared" si="57"/>
        <v>0</v>
      </c>
      <c r="V390" t="b">
        <f t="shared" si="57"/>
        <v>0</v>
      </c>
      <c r="W390" t="b">
        <f t="shared" si="57"/>
        <v>0</v>
      </c>
      <c r="X390" t="b">
        <f t="shared" si="57"/>
        <v>0</v>
      </c>
      <c r="Y390" t="b">
        <f t="shared" si="57"/>
        <v>1</v>
      </c>
      <c r="Z390" t="b">
        <f t="shared" si="58"/>
        <v>1</v>
      </c>
      <c r="AA390" t="b">
        <f t="shared" si="59"/>
        <v>1</v>
      </c>
      <c r="AB390" t="str">
        <f t="shared" si="61"/>
        <v>Non-Competitive</v>
      </c>
      <c r="AC390" t="str">
        <f t="shared" si="62"/>
        <v>Non-Competitive</v>
      </c>
      <c r="AD390" t="str">
        <f t="shared" si="63"/>
        <v>Non-Competitive</v>
      </c>
      <c r="AE390" t="str">
        <f t="shared" si="64"/>
        <v>Non-Competitive</v>
      </c>
      <c r="AF390" t="str">
        <f t="shared" si="65"/>
        <v>Competitive</v>
      </c>
    </row>
    <row r="391" spans="1:32" ht="13.5">
      <c r="A391" t="str">
        <f t="shared" si="60"/>
        <v>SKDLRNS5 SNGTB_74_A TO_FROM</v>
      </c>
      <c r="B391" t="s">
        <v>119</v>
      </c>
      <c r="C391" t="s">
        <v>101</v>
      </c>
      <c r="D391">
        <v>1924</v>
      </c>
      <c r="E391">
        <v>2</v>
      </c>
      <c r="F391">
        <v>2</v>
      </c>
      <c r="G391" t="s">
        <v>43</v>
      </c>
      <c r="H391" t="s">
        <v>98</v>
      </c>
      <c r="I391" t="s">
        <v>25</v>
      </c>
      <c r="J391">
        <v>73521.13</v>
      </c>
      <c r="K391">
        <v>-0.13895</v>
      </c>
      <c r="L391">
        <v>0.172434</v>
      </c>
      <c r="M391">
        <v>-0.13895</v>
      </c>
      <c r="N391">
        <v>0.392471</v>
      </c>
      <c r="O391" s="7">
        <v>260.8769</v>
      </c>
      <c r="P391" s="7">
        <v>439.4384</v>
      </c>
      <c r="Q391" s="7">
        <v>3741.83</v>
      </c>
      <c r="R391" s="7">
        <v>2498.791</v>
      </c>
      <c r="S391" s="7">
        <v>1785.422</v>
      </c>
      <c r="T391" t="s">
        <v>24</v>
      </c>
      <c r="U391" t="b">
        <f t="shared" si="57"/>
        <v>0</v>
      </c>
      <c r="V391" t="b">
        <f t="shared" si="57"/>
        <v>0</v>
      </c>
      <c r="W391" t="b">
        <f t="shared" si="57"/>
        <v>1</v>
      </c>
      <c r="X391" t="b">
        <f t="shared" si="57"/>
        <v>1</v>
      </c>
      <c r="Y391" t="b">
        <f t="shared" si="57"/>
        <v>1</v>
      </c>
      <c r="Z391" t="b">
        <f t="shared" si="58"/>
        <v>1</v>
      </c>
      <c r="AA391" t="b">
        <f t="shared" si="59"/>
        <v>1</v>
      </c>
      <c r="AB391" t="str">
        <f t="shared" si="61"/>
        <v>Non-Competitive</v>
      </c>
      <c r="AC391" t="str">
        <f t="shared" si="62"/>
        <v>Non-Competitive</v>
      </c>
      <c r="AD391" t="str">
        <f t="shared" si="63"/>
        <v>Competitive</v>
      </c>
      <c r="AE391" t="str">
        <f t="shared" si="64"/>
        <v>Competitive</v>
      </c>
      <c r="AF391" t="str">
        <f t="shared" si="65"/>
        <v>Competitive</v>
      </c>
    </row>
    <row r="392" spans="1:32" ht="13.5">
      <c r="A392" t="str">
        <f t="shared" si="60"/>
        <v>SKDLRNS5 SNGXGC75_1 FROM_TO</v>
      </c>
      <c r="B392" t="s">
        <v>119</v>
      </c>
      <c r="C392" t="s">
        <v>102</v>
      </c>
      <c r="D392">
        <v>1631</v>
      </c>
      <c r="E392">
        <v>2</v>
      </c>
      <c r="F392">
        <v>2</v>
      </c>
      <c r="G392" t="s">
        <v>103</v>
      </c>
      <c r="H392" t="s">
        <v>43</v>
      </c>
      <c r="I392" t="s">
        <v>23</v>
      </c>
      <c r="J392">
        <v>73521.13</v>
      </c>
      <c r="K392">
        <v>-0.13743</v>
      </c>
      <c r="L392">
        <v>0.31943</v>
      </c>
      <c r="M392">
        <v>-0.13743</v>
      </c>
      <c r="N392">
        <v>0.31943</v>
      </c>
      <c r="O392" s="7">
        <v>2141.092</v>
      </c>
      <c r="P392" s="7">
        <v>830.1434</v>
      </c>
      <c r="Q392" s="7">
        <v>0</v>
      </c>
      <c r="R392" s="7">
        <v>1300.079</v>
      </c>
      <c r="S392" s="7">
        <v>2403.328</v>
      </c>
      <c r="T392" t="s">
        <v>24</v>
      </c>
      <c r="U392" t="b">
        <f t="shared" si="57"/>
        <v>0</v>
      </c>
      <c r="V392" t="b">
        <f t="shared" si="57"/>
        <v>0</v>
      </c>
      <c r="W392" t="b">
        <f t="shared" si="57"/>
        <v>0</v>
      </c>
      <c r="X392" t="b">
        <f t="shared" si="57"/>
        <v>1</v>
      </c>
      <c r="Y392" t="b">
        <f t="shared" si="57"/>
        <v>1</v>
      </c>
      <c r="Z392" t="b">
        <f t="shared" si="58"/>
        <v>1</v>
      </c>
      <c r="AA392" t="b">
        <f t="shared" si="59"/>
        <v>1</v>
      </c>
      <c r="AB392" t="str">
        <f t="shared" si="61"/>
        <v>Non-Competitive</v>
      </c>
      <c r="AC392" t="str">
        <f t="shared" si="62"/>
        <v>Non-Competitive</v>
      </c>
      <c r="AD392" t="str">
        <f t="shared" si="63"/>
        <v>Non-Competitive</v>
      </c>
      <c r="AE392" t="str">
        <f t="shared" si="64"/>
        <v>Competitive</v>
      </c>
      <c r="AF392" t="str">
        <f t="shared" si="65"/>
        <v>Competitive</v>
      </c>
    </row>
    <row r="393" spans="1:32" ht="13.5">
      <c r="A393" t="str">
        <f t="shared" si="60"/>
        <v>SKDLRNS5 SNGXGC75_1 TO_FROM</v>
      </c>
      <c r="B393" t="s">
        <v>119</v>
      </c>
      <c r="C393" t="s">
        <v>102</v>
      </c>
      <c r="D393">
        <v>1631</v>
      </c>
      <c r="E393">
        <v>2</v>
      </c>
      <c r="F393">
        <v>2</v>
      </c>
      <c r="G393" t="s">
        <v>103</v>
      </c>
      <c r="H393" t="s">
        <v>43</v>
      </c>
      <c r="I393" t="s">
        <v>25</v>
      </c>
      <c r="J393">
        <v>73521.13</v>
      </c>
      <c r="K393">
        <v>-0.31943</v>
      </c>
      <c r="L393">
        <v>0.13743</v>
      </c>
      <c r="M393">
        <v>-0.31943</v>
      </c>
      <c r="N393">
        <v>0.13743</v>
      </c>
      <c r="O393" s="7">
        <v>544.2459</v>
      </c>
      <c r="P393" s="7">
        <v>507.2665</v>
      </c>
      <c r="Q393" s="7">
        <v>3741.83</v>
      </c>
      <c r="R393" s="7">
        <v>2338.351</v>
      </c>
      <c r="S393" s="7">
        <v>1484.924</v>
      </c>
      <c r="T393" t="s">
        <v>24</v>
      </c>
      <c r="U393" t="b">
        <f t="shared" si="57"/>
        <v>0</v>
      </c>
      <c r="V393" t="b">
        <f t="shared" si="57"/>
        <v>1</v>
      </c>
      <c r="W393" t="b">
        <f t="shared" si="57"/>
        <v>1</v>
      </c>
      <c r="X393" t="b">
        <f t="shared" si="57"/>
        <v>1</v>
      </c>
      <c r="Y393" t="b">
        <f t="shared" si="57"/>
        <v>1</v>
      </c>
      <c r="Z393" t="b">
        <f t="shared" si="58"/>
        <v>1</v>
      </c>
      <c r="AA393" t="b">
        <f t="shared" si="59"/>
        <v>1</v>
      </c>
      <c r="AB393" t="str">
        <f t="shared" si="61"/>
        <v>Non-Competitive</v>
      </c>
      <c r="AC393" t="str">
        <f t="shared" si="62"/>
        <v>Competitive</v>
      </c>
      <c r="AD393" t="str">
        <f t="shared" si="63"/>
        <v>Competitive</v>
      </c>
      <c r="AE393" t="str">
        <f t="shared" si="64"/>
        <v>Competitive</v>
      </c>
      <c r="AF393" t="str">
        <f t="shared" si="65"/>
        <v>Competitive</v>
      </c>
    </row>
    <row r="394" spans="1:32" ht="13.5">
      <c r="A394" t="str">
        <f t="shared" si="60"/>
        <v>SKDLRNS5 SNGXGC99_1 FROM_TO</v>
      </c>
      <c r="B394" t="s">
        <v>119</v>
      </c>
      <c r="C394" t="s">
        <v>104</v>
      </c>
      <c r="D394">
        <v>1631</v>
      </c>
      <c r="E394">
        <v>2</v>
      </c>
      <c r="F394">
        <v>2</v>
      </c>
      <c r="G394" t="s">
        <v>103</v>
      </c>
      <c r="H394" t="s">
        <v>43</v>
      </c>
      <c r="I394" t="s">
        <v>23</v>
      </c>
      <c r="J394">
        <v>73521.13</v>
      </c>
      <c r="K394">
        <v>-0.13743</v>
      </c>
      <c r="L394">
        <v>0.31943</v>
      </c>
      <c r="M394">
        <v>-0.13743</v>
      </c>
      <c r="N394">
        <v>0.31943</v>
      </c>
      <c r="O394" s="7">
        <v>2141.092</v>
      </c>
      <c r="P394" s="7">
        <v>830.1434</v>
      </c>
      <c r="Q394" s="7">
        <v>0</v>
      </c>
      <c r="R394" s="7">
        <v>1300.079</v>
      </c>
      <c r="S394" s="7">
        <v>2403.328</v>
      </c>
      <c r="T394" t="s">
        <v>24</v>
      </c>
      <c r="U394" t="b">
        <f t="shared" si="57"/>
        <v>0</v>
      </c>
      <c r="V394" t="b">
        <f t="shared" si="57"/>
        <v>0</v>
      </c>
      <c r="W394" t="b">
        <f t="shared" si="57"/>
        <v>0</v>
      </c>
      <c r="X394" t="b">
        <f t="shared" si="57"/>
        <v>1</v>
      </c>
      <c r="Y394" t="b">
        <f t="shared" si="57"/>
        <v>1</v>
      </c>
      <c r="Z394" t="b">
        <f t="shared" si="58"/>
        <v>1</v>
      </c>
      <c r="AA394" t="b">
        <f t="shared" si="59"/>
        <v>1</v>
      </c>
      <c r="AB394" t="str">
        <f t="shared" si="61"/>
        <v>Non-Competitive</v>
      </c>
      <c r="AC394" t="str">
        <f t="shared" si="62"/>
        <v>Non-Competitive</v>
      </c>
      <c r="AD394" t="str">
        <f t="shared" si="63"/>
        <v>Non-Competitive</v>
      </c>
      <c r="AE394" t="str">
        <f t="shared" si="64"/>
        <v>Competitive</v>
      </c>
      <c r="AF394" t="str">
        <f t="shared" si="65"/>
        <v>Competitive</v>
      </c>
    </row>
    <row r="395" spans="1:32" ht="13.5">
      <c r="A395" t="str">
        <f t="shared" si="60"/>
        <v>SKDLRNS5 SNGXGC99_1 TO_FROM</v>
      </c>
      <c r="B395" t="s">
        <v>119</v>
      </c>
      <c r="C395" t="s">
        <v>104</v>
      </c>
      <c r="D395">
        <v>1631</v>
      </c>
      <c r="E395">
        <v>2</v>
      </c>
      <c r="F395">
        <v>2</v>
      </c>
      <c r="G395" t="s">
        <v>103</v>
      </c>
      <c r="H395" t="s">
        <v>43</v>
      </c>
      <c r="I395" t="s">
        <v>25</v>
      </c>
      <c r="J395">
        <v>73521.13</v>
      </c>
      <c r="K395">
        <v>-0.31943</v>
      </c>
      <c r="L395">
        <v>0.13743</v>
      </c>
      <c r="M395">
        <v>-0.31943</v>
      </c>
      <c r="N395">
        <v>0.13743</v>
      </c>
      <c r="O395" s="7">
        <v>544.2459</v>
      </c>
      <c r="P395" s="7">
        <v>507.2665</v>
      </c>
      <c r="Q395" s="7">
        <v>3741.83</v>
      </c>
      <c r="R395" s="7">
        <v>2338.351</v>
      </c>
      <c r="S395" s="7">
        <v>1484.924</v>
      </c>
      <c r="T395" t="s">
        <v>24</v>
      </c>
      <c r="U395" t="b">
        <f t="shared" si="57"/>
        <v>0</v>
      </c>
      <c r="V395" t="b">
        <f t="shared" si="57"/>
        <v>1</v>
      </c>
      <c r="W395" t="b">
        <f t="shared" si="57"/>
        <v>1</v>
      </c>
      <c r="X395" t="b">
        <f t="shared" si="57"/>
        <v>1</v>
      </c>
      <c r="Y395" t="b">
        <f t="shared" si="57"/>
        <v>1</v>
      </c>
      <c r="Z395" t="b">
        <f t="shared" si="58"/>
        <v>1</v>
      </c>
      <c r="AA395" t="b">
        <f t="shared" si="59"/>
        <v>1</v>
      </c>
      <c r="AB395" t="str">
        <f t="shared" si="61"/>
        <v>Non-Competitive</v>
      </c>
      <c r="AC395" t="str">
        <f t="shared" si="62"/>
        <v>Competitive</v>
      </c>
      <c r="AD395" t="str">
        <f t="shared" si="63"/>
        <v>Competitive</v>
      </c>
      <c r="AE395" t="str">
        <f t="shared" si="64"/>
        <v>Competitive</v>
      </c>
      <c r="AF395" t="str">
        <f t="shared" si="65"/>
        <v>Competitive</v>
      </c>
    </row>
    <row r="396" spans="1:32" ht="13.5">
      <c r="A396" t="str">
        <f t="shared" si="60"/>
        <v>SLCSTH25 1295__A FROM_TO</v>
      </c>
      <c r="B396" t="s">
        <v>120</v>
      </c>
      <c r="C396" t="s">
        <v>20</v>
      </c>
      <c r="D396">
        <v>492</v>
      </c>
      <c r="E396">
        <v>1</v>
      </c>
      <c r="F396">
        <v>1</v>
      </c>
      <c r="G396" t="s">
        <v>21</v>
      </c>
      <c r="H396" t="s">
        <v>22</v>
      </c>
      <c r="I396" t="s">
        <v>23</v>
      </c>
      <c r="J396">
        <v>73521.13</v>
      </c>
      <c r="K396">
        <v>-0.02144</v>
      </c>
      <c r="L396">
        <v>0.023844</v>
      </c>
      <c r="M396">
        <v>-0.27455</v>
      </c>
      <c r="N396">
        <v>0.32084</v>
      </c>
      <c r="O396" s="7">
        <v>49.86954</v>
      </c>
      <c r="P396" s="7">
        <v>4.375301</v>
      </c>
      <c r="Q396" s="7">
        <v>2819.63</v>
      </c>
      <c r="R396" s="7">
        <v>2003.175</v>
      </c>
      <c r="S396" s="7">
        <v>1718.426</v>
      </c>
      <c r="T396" t="s">
        <v>24</v>
      </c>
      <c r="U396" t="b">
        <f t="shared" si="57"/>
        <v>0</v>
      </c>
      <c r="V396" t="b">
        <f t="shared" si="57"/>
        <v>0</v>
      </c>
      <c r="W396" t="b">
        <f t="shared" si="57"/>
        <v>1</v>
      </c>
      <c r="X396" t="b">
        <f t="shared" si="57"/>
        <v>1</v>
      </c>
      <c r="Y396" t="b">
        <f t="shared" si="57"/>
        <v>1</v>
      </c>
      <c r="Z396" t="b">
        <f t="shared" si="58"/>
        <v>1</v>
      </c>
      <c r="AA396" t="b">
        <f t="shared" si="59"/>
        <v>1</v>
      </c>
      <c r="AB396" t="str">
        <f t="shared" si="61"/>
        <v>Non-Competitive</v>
      </c>
      <c r="AC396" t="str">
        <f t="shared" si="62"/>
        <v>Non-Competitive</v>
      </c>
      <c r="AD396" t="str">
        <f t="shared" si="63"/>
        <v>Competitive</v>
      </c>
      <c r="AE396" t="str">
        <f t="shared" si="64"/>
        <v>Competitive</v>
      </c>
      <c r="AF396" t="str">
        <f t="shared" si="65"/>
        <v>Competitive</v>
      </c>
    </row>
    <row r="397" spans="1:32" ht="13.5">
      <c r="A397" t="str">
        <f t="shared" si="60"/>
        <v>SLCSTH25 1295__A TO_FROM</v>
      </c>
      <c r="B397" t="s">
        <v>120</v>
      </c>
      <c r="C397" t="s">
        <v>20</v>
      </c>
      <c r="D397">
        <v>492</v>
      </c>
      <c r="E397">
        <v>1</v>
      </c>
      <c r="F397">
        <v>1</v>
      </c>
      <c r="G397" t="s">
        <v>21</v>
      </c>
      <c r="H397" t="s">
        <v>22</v>
      </c>
      <c r="I397" t="s">
        <v>25</v>
      </c>
      <c r="J397">
        <v>73521.13</v>
      </c>
      <c r="K397">
        <v>-0.02384</v>
      </c>
      <c r="L397">
        <v>0.021437</v>
      </c>
      <c r="M397">
        <v>-0.32084</v>
      </c>
      <c r="N397">
        <v>0.274552</v>
      </c>
      <c r="O397" s="7">
        <v>301.3033</v>
      </c>
      <c r="P397" s="7">
        <v>40.11813</v>
      </c>
      <c r="Q397" s="7">
        <v>0</v>
      </c>
      <c r="R397" s="7">
        <v>1623.349</v>
      </c>
      <c r="S397" s="7">
        <v>2148.012</v>
      </c>
      <c r="T397" t="s">
        <v>24</v>
      </c>
      <c r="U397" t="b">
        <f t="shared" si="57"/>
        <v>0</v>
      </c>
      <c r="V397" t="b">
        <f t="shared" si="57"/>
        <v>0</v>
      </c>
      <c r="W397" t="b">
        <f t="shared" si="57"/>
        <v>0</v>
      </c>
      <c r="X397" t="b">
        <f t="shared" si="57"/>
        <v>1</v>
      </c>
      <c r="Y397" t="b">
        <f t="shared" si="57"/>
        <v>1</v>
      </c>
      <c r="Z397" t="b">
        <f t="shared" si="58"/>
        <v>1</v>
      </c>
      <c r="AA397" t="b">
        <f t="shared" si="59"/>
        <v>1</v>
      </c>
      <c r="AB397" t="str">
        <f t="shared" si="61"/>
        <v>Non-Competitive</v>
      </c>
      <c r="AC397" t="str">
        <f t="shared" si="62"/>
        <v>Non-Competitive</v>
      </c>
      <c r="AD397" t="str">
        <f t="shared" si="63"/>
        <v>Non-Competitive</v>
      </c>
      <c r="AE397" t="str">
        <f t="shared" si="64"/>
        <v>Competitive</v>
      </c>
      <c r="AF397" t="str">
        <f t="shared" si="65"/>
        <v>Competitive</v>
      </c>
    </row>
    <row r="398" spans="1:32" ht="13.5">
      <c r="A398" t="str">
        <f t="shared" si="60"/>
        <v>SLCSTH25 1830__A FROM_TO</v>
      </c>
      <c r="B398" t="s">
        <v>120</v>
      </c>
      <c r="C398" t="s">
        <v>26</v>
      </c>
      <c r="D398">
        <v>83</v>
      </c>
      <c r="E398">
        <v>1</v>
      </c>
      <c r="F398">
        <v>1</v>
      </c>
      <c r="G398" t="s">
        <v>27</v>
      </c>
      <c r="H398" t="s">
        <v>28</v>
      </c>
      <c r="I398" t="s">
        <v>23</v>
      </c>
      <c r="J398">
        <v>73521.13</v>
      </c>
      <c r="K398">
        <v>-0.00065</v>
      </c>
      <c r="L398">
        <v>0.000635</v>
      </c>
      <c r="M398">
        <v>-0.04467</v>
      </c>
      <c r="N398">
        <v>0.921094</v>
      </c>
      <c r="O398" s="7">
        <v>-10.2926</v>
      </c>
      <c r="P398" s="7">
        <v>-12.424</v>
      </c>
      <c r="Q398" s="7">
        <v>0</v>
      </c>
      <c r="R398" s="7">
        <v>9377.854</v>
      </c>
      <c r="S398" s="7">
        <v>1096.02</v>
      </c>
      <c r="T398" t="s">
        <v>24</v>
      </c>
      <c r="U398" t="b">
        <f t="shared" si="57"/>
        <v>0</v>
      </c>
      <c r="V398" t="b">
        <f t="shared" si="57"/>
        <v>1</v>
      </c>
      <c r="W398" t="b">
        <f t="shared" si="57"/>
        <v>1</v>
      </c>
      <c r="X398" t="b">
        <f t="shared" si="57"/>
        <v>1</v>
      </c>
      <c r="Y398" t="b">
        <f t="shared" si="57"/>
        <v>1</v>
      </c>
      <c r="Z398" t="b">
        <f t="shared" si="58"/>
        <v>1</v>
      </c>
      <c r="AA398" t="b">
        <f t="shared" si="59"/>
        <v>0</v>
      </c>
      <c r="AB398" t="str">
        <f t="shared" si="61"/>
        <v>Non-Competitive</v>
      </c>
      <c r="AC398" t="str">
        <f t="shared" si="62"/>
        <v>Non-Competitive</v>
      </c>
      <c r="AD398" t="str">
        <f t="shared" si="63"/>
        <v>Non-Competitive</v>
      </c>
      <c r="AE398" t="str">
        <f t="shared" si="64"/>
        <v>Non-Competitive</v>
      </c>
      <c r="AF398" t="str">
        <f t="shared" si="65"/>
        <v>Non-Competitive</v>
      </c>
    </row>
    <row r="399" spans="1:32" ht="13.5">
      <c r="A399" t="str">
        <f t="shared" si="60"/>
        <v>SLCSTH25 1830__A TO_FROM</v>
      </c>
      <c r="B399" t="s">
        <v>120</v>
      </c>
      <c r="C399" t="s">
        <v>26</v>
      </c>
      <c r="D399">
        <v>83</v>
      </c>
      <c r="E399">
        <v>1</v>
      </c>
      <c r="F399">
        <v>1</v>
      </c>
      <c r="G399" t="s">
        <v>27</v>
      </c>
      <c r="H399" t="s">
        <v>28</v>
      </c>
      <c r="I399" t="s">
        <v>25</v>
      </c>
      <c r="J399">
        <v>73521.13</v>
      </c>
      <c r="K399">
        <v>-0.00064</v>
      </c>
      <c r="L399">
        <v>0.000654</v>
      </c>
      <c r="M399">
        <v>-0.92109</v>
      </c>
      <c r="N399">
        <v>0.044667</v>
      </c>
      <c r="O399" s="7">
        <v>19.07363</v>
      </c>
      <c r="P399" s="7">
        <v>9.637987</v>
      </c>
      <c r="Q399" s="7">
        <v>0</v>
      </c>
      <c r="R399" s="7">
        <v>908.598</v>
      </c>
      <c r="S399" s="7">
        <v>9377.854</v>
      </c>
      <c r="T399" t="s">
        <v>24</v>
      </c>
      <c r="U399" t="b">
        <f t="shared" si="57"/>
        <v>0</v>
      </c>
      <c r="V399" t="b">
        <f t="shared" si="57"/>
        <v>0</v>
      </c>
      <c r="W399" t="b">
        <f t="shared" si="57"/>
        <v>0</v>
      </c>
      <c r="X399" t="b">
        <f t="shared" si="57"/>
        <v>0</v>
      </c>
      <c r="Y399" t="b">
        <f t="shared" si="57"/>
        <v>0</v>
      </c>
      <c r="Z399" t="b">
        <f t="shared" si="58"/>
        <v>1</v>
      </c>
      <c r="AA399" t="b">
        <f t="shared" si="59"/>
        <v>0</v>
      </c>
      <c r="AB399" t="str">
        <f t="shared" si="61"/>
        <v>Non-Competitive</v>
      </c>
      <c r="AC399" t="str">
        <f t="shared" si="62"/>
        <v>Non-Competitive</v>
      </c>
      <c r="AD399" t="str">
        <f t="shared" si="63"/>
        <v>Non-Competitive</v>
      </c>
      <c r="AE399" t="str">
        <f t="shared" si="64"/>
        <v>Non-Competitive</v>
      </c>
      <c r="AF399" t="str">
        <f t="shared" si="65"/>
        <v>Non-Competitive</v>
      </c>
    </row>
    <row r="400" spans="1:32" ht="13.5">
      <c r="A400" t="str">
        <f t="shared" si="60"/>
        <v>SLCSTH25 1830__B FROM_TO</v>
      </c>
      <c r="B400" t="s">
        <v>120</v>
      </c>
      <c r="C400" t="s">
        <v>29</v>
      </c>
      <c r="D400">
        <v>213</v>
      </c>
      <c r="E400">
        <v>1</v>
      </c>
      <c r="F400">
        <v>1</v>
      </c>
      <c r="G400" t="s">
        <v>30</v>
      </c>
      <c r="H400" t="s">
        <v>28</v>
      </c>
      <c r="I400" t="s">
        <v>23</v>
      </c>
      <c r="J400">
        <v>73521.13</v>
      </c>
      <c r="K400">
        <v>-0.00985</v>
      </c>
      <c r="L400">
        <v>0.016024</v>
      </c>
      <c r="M400">
        <v>-0.44801</v>
      </c>
      <c r="N400">
        <v>0.490423</v>
      </c>
      <c r="O400" s="7">
        <v>69.63144</v>
      </c>
      <c r="P400" s="7">
        <v>-22.1025</v>
      </c>
      <c r="Q400" s="7">
        <v>0</v>
      </c>
      <c r="R400" s="7">
        <v>4428.795</v>
      </c>
      <c r="S400" s="7">
        <v>1549.68</v>
      </c>
      <c r="T400" t="s">
        <v>24</v>
      </c>
      <c r="U400" t="b">
        <f t="shared" si="57"/>
        <v>0</v>
      </c>
      <c r="V400" t="b">
        <f t="shared" si="57"/>
        <v>0</v>
      </c>
      <c r="W400" t="b">
        <f t="shared" si="57"/>
        <v>1</v>
      </c>
      <c r="X400" t="b">
        <f t="shared" si="57"/>
        <v>1</v>
      </c>
      <c r="Y400" t="b">
        <f t="shared" si="57"/>
        <v>1</v>
      </c>
      <c r="Z400" t="b">
        <f t="shared" si="58"/>
        <v>1</v>
      </c>
      <c r="AA400" t="b">
        <f t="shared" si="59"/>
        <v>0</v>
      </c>
      <c r="AB400" t="str">
        <f t="shared" si="61"/>
        <v>Non-Competitive</v>
      </c>
      <c r="AC400" t="str">
        <f t="shared" si="62"/>
        <v>Non-Competitive</v>
      </c>
      <c r="AD400" t="str">
        <f t="shared" si="63"/>
        <v>Non-Competitive</v>
      </c>
      <c r="AE400" t="str">
        <f t="shared" si="64"/>
        <v>Non-Competitive</v>
      </c>
      <c r="AF400" t="str">
        <f t="shared" si="65"/>
        <v>Non-Competitive</v>
      </c>
    </row>
    <row r="401" spans="1:32" ht="13.5">
      <c r="A401" t="str">
        <f t="shared" si="60"/>
        <v>SLCSTH25 1830__B TO_FROM</v>
      </c>
      <c r="B401" t="s">
        <v>120</v>
      </c>
      <c r="C401" t="s">
        <v>29</v>
      </c>
      <c r="D401">
        <v>213</v>
      </c>
      <c r="E401">
        <v>1</v>
      </c>
      <c r="F401">
        <v>1</v>
      </c>
      <c r="G401" t="s">
        <v>30</v>
      </c>
      <c r="H401" t="s">
        <v>28</v>
      </c>
      <c r="I401" t="s">
        <v>25</v>
      </c>
      <c r="J401">
        <v>73521.13</v>
      </c>
      <c r="K401">
        <v>-0.01602</v>
      </c>
      <c r="L401">
        <v>0.009848</v>
      </c>
      <c r="M401">
        <v>-0.49042</v>
      </c>
      <c r="N401">
        <v>0.448009</v>
      </c>
      <c r="O401" s="7">
        <v>130.1947</v>
      </c>
      <c r="P401" s="7">
        <v>-52.4587</v>
      </c>
      <c r="Q401" s="7">
        <v>0</v>
      </c>
      <c r="R401" s="7">
        <v>1344.699</v>
      </c>
      <c r="S401" s="7">
        <v>4428.795</v>
      </c>
      <c r="T401" t="s">
        <v>24</v>
      </c>
      <c r="U401" t="b">
        <f t="shared" si="57"/>
        <v>0</v>
      </c>
      <c r="V401" t="b">
        <f t="shared" si="57"/>
        <v>0</v>
      </c>
      <c r="W401" t="b">
        <f t="shared" si="57"/>
        <v>0</v>
      </c>
      <c r="X401" t="b">
        <f t="shared" si="57"/>
        <v>0</v>
      </c>
      <c r="Y401" t="b">
        <f t="shared" si="57"/>
        <v>0</v>
      </c>
      <c r="Z401" t="b">
        <f t="shared" si="58"/>
        <v>1</v>
      </c>
      <c r="AA401" t="b">
        <f t="shared" si="59"/>
        <v>0</v>
      </c>
      <c r="AB401" t="str">
        <f t="shared" si="61"/>
        <v>Non-Competitive</v>
      </c>
      <c r="AC401" t="str">
        <f t="shared" si="62"/>
        <v>Non-Competitive</v>
      </c>
      <c r="AD401" t="str">
        <f t="shared" si="63"/>
        <v>Non-Competitive</v>
      </c>
      <c r="AE401" t="str">
        <f t="shared" si="64"/>
        <v>Non-Competitive</v>
      </c>
      <c r="AF401" t="str">
        <f t="shared" si="65"/>
        <v>Non-Competitive</v>
      </c>
    </row>
    <row r="402" spans="1:32" ht="13.5">
      <c r="A402" t="str">
        <f t="shared" si="60"/>
        <v>SLCSTH25 1830__C FROM_TO</v>
      </c>
      <c r="B402" t="s">
        <v>120</v>
      </c>
      <c r="C402" t="s">
        <v>31</v>
      </c>
      <c r="D402">
        <v>213</v>
      </c>
      <c r="E402">
        <v>1</v>
      </c>
      <c r="F402">
        <v>1</v>
      </c>
      <c r="G402" t="s">
        <v>28</v>
      </c>
      <c r="H402" t="s">
        <v>32</v>
      </c>
      <c r="I402" t="s">
        <v>23</v>
      </c>
      <c r="J402">
        <v>73521.13</v>
      </c>
      <c r="K402">
        <v>-0.01047</v>
      </c>
      <c r="L402">
        <v>0.016659</v>
      </c>
      <c r="M402">
        <v>-0.08027</v>
      </c>
      <c r="N402">
        <v>0.507324</v>
      </c>
      <c r="O402" s="7">
        <v>46.77803</v>
      </c>
      <c r="P402" s="7">
        <v>-25.6564</v>
      </c>
      <c r="Q402" s="7">
        <v>0</v>
      </c>
      <c r="R402" s="7">
        <v>5650.484</v>
      </c>
      <c r="S402" s="7">
        <v>1548.21</v>
      </c>
      <c r="T402" t="s">
        <v>24</v>
      </c>
      <c r="U402" t="b">
        <f t="shared" si="57"/>
        <v>0</v>
      </c>
      <c r="V402" t="b">
        <f t="shared" si="57"/>
        <v>0</v>
      </c>
      <c r="W402" t="b">
        <f t="shared" si="57"/>
        <v>1</v>
      </c>
      <c r="X402" t="b">
        <f t="shared" si="57"/>
        <v>1</v>
      </c>
      <c r="Y402" t="b">
        <f t="shared" si="57"/>
        <v>1</v>
      </c>
      <c r="Z402" t="b">
        <f t="shared" si="58"/>
        <v>1</v>
      </c>
      <c r="AA402" t="b">
        <f t="shared" si="59"/>
        <v>0</v>
      </c>
      <c r="AB402" t="str">
        <f t="shared" si="61"/>
        <v>Non-Competitive</v>
      </c>
      <c r="AC402" t="str">
        <f t="shared" si="62"/>
        <v>Non-Competitive</v>
      </c>
      <c r="AD402" t="str">
        <f t="shared" si="63"/>
        <v>Non-Competitive</v>
      </c>
      <c r="AE402" t="str">
        <f t="shared" si="64"/>
        <v>Non-Competitive</v>
      </c>
      <c r="AF402" t="str">
        <f t="shared" si="65"/>
        <v>Non-Competitive</v>
      </c>
    </row>
    <row r="403" spans="1:32" ht="13.5">
      <c r="A403" t="str">
        <f t="shared" si="60"/>
        <v>SLCSTH25 1830__C TO_FROM</v>
      </c>
      <c r="B403" t="s">
        <v>120</v>
      </c>
      <c r="C403" t="s">
        <v>31</v>
      </c>
      <c r="D403">
        <v>213</v>
      </c>
      <c r="E403">
        <v>1</v>
      </c>
      <c r="F403">
        <v>1</v>
      </c>
      <c r="G403" t="s">
        <v>28</v>
      </c>
      <c r="H403" t="s">
        <v>32</v>
      </c>
      <c r="I403" t="s">
        <v>25</v>
      </c>
      <c r="J403">
        <v>73521.13</v>
      </c>
      <c r="K403">
        <v>-0.01666</v>
      </c>
      <c r="L403">
        <v>0.010469</v>
      </c>
      <c r="M403">
        <v>-0.50732</v>
      </c>
      <c r="N403">
        <v>0.080274</v>
      </c>
      <c r="O403" s="7">
        <v>160.5997</v>
      </c>
      <c r="P403" s="7">
        <v>-56.5272</v>
      </c>
      <c r="Q403" s="7">
        <v>0</v>
      </c>
      <c r="R403" s="7">
        <v>1342.199</v>
      </c>
      <c r="S403" s="7">
        <v>5650.484</v>
      </c>
      <c r="T403" t="s">
        <v>24</v>
      </c>
      <c r="U403" t="b">
        <f t="shared" si="57"/>
        <v>0</v>
      </c>
      <c r="V403" t="b">
        <f t="shared" si="57"/>
        <v>0</v>
      </c>
      <c r="W403" t="b">
        <f t="shared" si="57"/>
        <v>0</v>
      </c>
      <c r="X403" t="b">
        <f t="shared" si="57"/>
        <v>0</v>
      </c>
      <c r="Y403" t="b">
        <f t="shared" si="57"/>
        <v>0</v>
      </c>
      <c r="Z403" t="b">
        <f t="shared" si="58"/>
        <v>1</v>
      </c>
      <c r="AA403" t="b">
        <f t="shared" si="59"/>
        <v>0</v>
      </c>
      <c r="AB403" t="str">
        <f t="shared" si="61"/>
        <v>Non-Competitive</v>
      </c>
      <c r="AC403" t="str">
        <f t="shared" si="62"/>
        <v>Non-Competitive</v>
      </c>
      <c r="AD403" t="str">
        <f t="shared" si="63"/>
        <v>Non-Competitive</v>
      </c>
      <c r="AE403" t="str">
        <f t="shared" si="64"/>
        <v>Non-Competitive</v>
      </c>
      <c r="AF403" t="str">
        <f t="shared" si="65"/>
        <v>Non-Competitive</v>
      </c>
    </row>
    <row r="404" spans="1:32" ht="13.5">
      <c r="A404" t="str">
        <f t="shared" si="60"/>
        <v>SLCSTH25 1830__E FROM_TO</v>
      </c>
      <c r="B404" t="s">
        <v>120</v>
      </c>
      <c r="C404" t="s">
        <v>33</v>
      </c>
      <c r="D404">
        <v>213</v>
      </c>
      <c r="E404">
        <v>1</v>
      </c>
      <c r="F404">
        <v>1</v>
      </c>
      <c r="G404" t="s">
        <v>34</v>
      </c>
      <c r="H404" t="s">
        <v>30</v>
      </c>
      <c r="I404" t="s">
        <v>23</v>
      </c>
      <c r="J404">
        <v>73521.13</v>
      </c>
      <c r="K404">
        <v>-0.00974</v>
      </c>
      <c r="L404">
        <v>0.016129</v>
      </c>
      <c r="M404">
        <v>-0.50947</v>
      </c>
      <c r="N404">
        <v>0.425822</v>
      </c>
      <c r="O404" s="7">
        <v>77.40933</v>
      </c>
      <c r="P404" s="7">
        <v>-15.8498</v>
      </c>
      <c r="Q404" s="7">
        <v>0</v>
      </c>
      <c r="R404" s="7">
        <v>2767.169</v>
      </c>
      <c r="S404" s="7">
        <v>1551.809</v>
      </c>
      <c r="T404" t="s">
        <v>24</v>
      </c>
      <c r="U404" t="b">
        <f t="shared" si="57"/>
        <v>0</v>
      </c>
      <c r="V404" t="b">
        <f t="shared" si="57"/>
        <v>0</v>
      </c>
      <c r="W404" t="b">
        <f t="shared" si="57"/>
        <v>1</v>
      </c>
      <c r="X404" t="b">
        <f t="shared" si="57"/>
        <v>1</v>
      </c>
      <c r="Y404" t="b">
        <f t="shared" si="57"/>
        <v>1</v>
      </c>
      <c r="Z404" t="b">
        <f t="shared" si="58"/>
        <v>1</v>
      </c>
      <c r="AA404" t="b">
        <f t="shared" si="59"/>
        <v>0</v>
      </c>
      <c r="AB404" t="str">
        <f t="shared" si="61"/>
        <v>Non-Competitive</v>
      </c>
      <c r="AC404" t="str">
        <f t="shared" si="62"/>
        <v>Non-Competitive</v>
      </c>
      <c r="AD404" t="str">
        <f t="shared" si="63"/>
        <v>Non-Competitive</v>
      </c>
      <c r="AE404" t="str">
        <f t="shared" si="64"/>
        <v>Non-Competitive</v>
      </c>
      <c r="AF404" t="str">
        <f t="shared" si="65"/>
        <v>Non-Competitive</v>
      </c>
    </row>
    <row r="405" spans="1:32" ht="13.5">
      <c r="A405" t="str">
        <f t="shared" si="60"/>
        <v>SLCSTH25 1830__E TO_FROM</v>
      </c>
      <c r="B405" t="s">
        <v>120</v>
      </c>
      <c r="C405" t="s">
        <v>33</v>
      </c>
      <c r="D405">
        <v>213</v>
      </c>
      <c r="E405">
        <v>1</v>
      </c>
      <c r="F405">
        <v>1</v>
      </c>
      <c r="G405" t="s">
        <v>34</v>
      </c>
      <c r="H405" t="s">
        <v>30</v>
      </c>
      <c r="I405" t="s">
        <v>25</v>
      </c>
      <c r="J405">
        <v>73521.13</v>
      </c>
      <c r="K405">
        <v>-0.01613</v>
      </c>
      <c r="L405">
        <v>0.009743</v>
      </c>
      <c r="M405">
        <v>-0.42582</v>
      </c>
      <c r="N405">
        <v>0.509472</v>
      </c>
      <c r="O405" s="7">
        <v>118.1137</v>
      </c>
      <c r="P405" s="7">
        <v>-58.2371</v>
      </c>
      <c r="Q405" s="7">
        <v>0</v>
      </c>
      <c r="R405" s="7">
        <v>1347.088</v>
      </c>
      <c r="S405" s="7">
        <v>2767.169</v>
      </c>
      <c r="T405" t="s">
        <v>24</v>
      </c>
      <c r="U405" t="b">
        <f t="shared" si="57"/>
        <v>0</v>
      </c>
      <c r="V405" t="b">
        <f t="shared" si="57"/>
        <v>0</v>
      </c>
      <c r="W405" t="b">
        <f t="shared" si="57"/>
        <v>0</v>
      </c>
      <c r="X405" t="b">
        <f t="shared" si="57"/>
        <v>0</v>
      </c>
      <c r="Y405" t="b">
        <f t="shared" si="57"/>
        <v>1</v>
      </c>
      <c r="Z405" t="b">
        <f t="shared" si="58"/>
        <v>1</v>
      </c>
      <c r="AA405" t="b">
        <f t="shared" si="59"/>
        <v>0</v>
      </c>
      <c r="AB405" t="str">
        <f t="shared" si="61"/>
        <v>Non-Competitive</v>
      </c>
      <c r="AC405" t="str">
        <f t="shared" si="62"/>
        <v>Non-Competitive</v>
      </c>
      <c r="AD405" t="str">
        <f t="shared" si="63"/>
        <v>Non-Competitive</v>
      </c>
      <c r="AE405" t="str">
        <f t="shared" si="64"/>
        <v>Non-Competitive</v>
      </c>
      <c r="AF405" t="str">
        <f t="shared" si="65"/>
        <v>Non-Competitive</v>
      </c>
    </row>
    <row r="406" spans="1:32" ht="13.5">
      <c r="A406" t="str">
        <f t="shared" si="60"/>
        <v>SLCSTH25 1830__F FROM_TO</v>
      </c>
      <c r="B406" t="s">
        <v>120</v>
      </c>
      <c r="C406" t="s">
        <v>35</v>
      </c>
      <c r="D406">
        <v>213</v>
      </c>
      <c r="E406">
        <v>1</v>
      </c>
      <c r="F406">
        <v>1</v>
      </c>
      <c r="G406" t="s">
        <v>34</v>
      </c>
      <c r="H406" t="s">
        <v>36</v>
      </c>
      <c r="I406" t="s">
        <v>23</v>
      </c>
      <c r="J406">
        <v>73521.13</v>
      </c>
      <c r="K406">
        <v>-0.01627</v>
      </c>
      <c r="L406">
        <v>0.009599</v>
      </c>
      <c r="M406">
        <v>-0.28479</v>
      </c>
      <c r="N406">
        <v>0.574034</v>
      </c>
      <c r="O406" s="7">
        <v>107.2554</v>
      </c>
      <c r="P406" s="7">
        <v>-62.8282</v>
      </c>
      <c r="Q406" s="7">
        <v>0</v>
      </c>
      <c r="R406" s="7">
        <v>1350.49</v>
      </c>
      <c r="S406" s="7">
        <v>1918.462</v>
      </c>
      <c r="T406" t="s">
        <v>24</v>
      </c>
      <c r="U406" t="b">
        <f t="shared" si="57"/>
        <v>0</v>
      </c>
      <c r="V406" t="b">
        <f t="shared" si="57"/>
        <v>0</v>
      </c>
      <c r="W406" t="b">
        <f t="shared" si="57"/>
        <v>1</v>
      </c>
      <c r="X406" t="b">
        <f t="shared" si="57"/>
        <v>1</v>
      </c>
      <c r="Y406" t="b">
        <f t="shared" si="57"/>
        <v>1</v>
      </c>
      <c r="Z406" t="b">
        <f t="shared" si="58"/>
        <v>1</v>
      </c>
      <c r="AA406" t="b">
        <f t="shared" si="59"/>
        <v>0</v>
      </c>
      <c r="AB406" t="str">
        <f t="shared" si="61"/>
        <v>Non-Competitive</v>
      </c>
      <c r="AC406" t="str">
        <f t="shared" si="62"/>
        <v>Non-Competitive</v>
      </c>
      <c r="AD406" t="str">
        <f t="shared" si="63"/>
        <v>Non-Competitive</v>
      </c>
      <c r="AE406" t="str">
        <f t="shared" si="64"/>
        <v>Non-Competitive</v>
      </c>
      <c r="AF406" t="str">
        <f t="shared" si="65"/>
        <v>Non-Competitive</v>
      </c>
    </row>
    <row r="407" spans="1:32" ht="13.5">
      <c r="A407" t="str">
        <f t="shared" si="60"/>
        <v>SLCSTH25 1830__F TO_FROM</v>
      </c>
      <c r="B407" t="s">
        <v>120</v>
      </c>
      <c r="C407" t="s">
        <v>35</v>
      </c>
      <c r="D407">
        <v>213</v>
      </c>
      <c r="E407">
        <v>1</v>
      </c>
      <c r="F407">
        <v>1</v>
      </c>
      <c r="G407" t="s">
        <v>34</v>
      </c>
      <c r="H407" t="s">
        <v>36</v>
      </c>
      <c r="I407" t="s">
        <v>25</v>
      </c>
      <c r="J407">
        <v>73521.13</v>
      </c>
      <c r="K407">
        <v>-0.0096</v>
      </c>
      <c r="L407">
        <v>0.016273</v>
      </c>
      <c r="M407">
        <v>-0.57403</v>
      </c>
      <c r="N407">
        <v>0.284789</v>
      </c>
      <c r="O407" s="7">
        <v>97.72987</v>
      </c>
      <c r="P407" s="7">
        <v>-9.86474</v>
      </c>
      <c r="Q407" s="7">
        <v>0</v>
      </c>
      <c r="R407" s="7">
        <v>1828.69</v>
      </c>
      <c r="S407" s="7">
        <v>1554.84</v>
      </c>
      <c r="T407" t="s">
        <v>24</v>
      </c>
      <c r="U407" t="b">
        <f t="shared" si="57"/>
        <v>0</v>
      </c>
      <c r="V407" t="b">
        <f t="shared" si="57"/>
        <v>0</v>
      </c>
      <c r="W407" t="b">
        <f t="shared" si="57"/>
        <v>1</v>
      </c>
      <c r="X407" t="b">
        <f t="shared" si="57"/>
        <v>1</v>
      </c>
      <c r="Y407" t="b">
        <f t="shared" si="57"/>
        <v>1</v>
      </c>
      <c r="Z407" t="b">
        <f t="shared" si="58"/>
        <v>1</v>
      </c>
      <c r="AA407" t="b">
        <f t="shared" si="59"/>
        <v>0</v>
      </c>
      <c r="AB407" t="str">
        <f t="shared" si="61"/>
        <v>Non-Competitive</v>
      </c>
      <c r="AC407" t="str">
        <f t="shared" si="62"/>
        <v>Non-Competitive</v>
      </c>
      <c r="AD407" t="str">
        <f t="shared" si="63"/>
        <v>Non-Competitive</v>
      </c>
      <c r="AE407" t="str">
        <f t="shared" si="64"/>
        <v>Non-Competitive</v>
      </c>
      <c r="AF407" t="str">
        <f t="shared" si="65"/>
        <v>Non-Competitive</v>
      </c>
    </row>
    <row r="408" spans="1:32" ht="13.5">
      <c r="A408" t="str">
        <f t="shared" si="60"/>
        <v>SLCSTH25 1830__G FROM_TO</v>
      </c>
      <c r="B408" t="s">
        <v>120</v>
      </c>
      <c r="C408" t="s">
        <v>37</v>
      </c>
      <c r="D408">
        <v>596</v>
      </c>
      <c r="E408">
        <v>1</v>
      </c>
      <c r="F408">
        <v>1</v>
      </c>
      <c r="G408" t="s">
        <v>38</v>
      </c>
      <c r="H408" t="s">
        <v>39</v>
      </c>
      <c r="I408" t="s">
        <v>23</v>
      </c>
      <c r="J408">
        <v>73521.13</v>
      </c>
      <c r="K408">
        <v>-0.00872</v>
      </c>
      <c r="L408">
        <v>0.017155</v>
      </c>
      <c r="M408">
        <v>-0.77583</v>
      </c>
      <c r="N408">
        <v>0.148482</v>
      </c>
      <c r="O408" s="7">
        <v>178.7967</v>
      </c>
      <c r="P408" s="7">
        <v>40.00547</v>
      </c>
      <c r="Q408" s="7">
        <v>0</v>
      </c>
      <c r="R408" s="7">
        <v>1706.264</v>
      </c>
      <c r="S408" s="7">
        <v>1606.335</v>
      </c>
      <c r="T408" t="s">
        <v>24</v>
      </c>
      <c r="U408" t="b">
        <f t="shared" si="57"/>
        <v>0</v>
      </c>
      <c r="V408" t="b">
        <f t="shared" si="57"/>
        <v>0</v>
      </c>
      <c r="W408" t="b">
        <f t="shared" si="57"/>
        <v>1</v>
      </c>
      <c r="X408" t="b">
        <f t="shared" si="57"/>
        <v>1</v>
      </c>
      <c r="Y408" t="b">
        <f t="shared" si="57"/>
        <v>1</v>
      </c>
      <c r="Z408" t="b">
        <f t="shared" si="58"/>
        <v>1</v>
      </c>
      <c r="AA408" t="b">
        <f t="shared" si="59"/>
        <v>0</v>
      </c>
      <c r="AB408" t="str">
        <f t="shared" si="61"/>
        <v>Non-Competitive</v>
      </c>
      <c r="AC408" t="str">
        <f t="shared" si="62"/>
        <v>Non-Competitive</v>
      </c>
      <c r="AD408" t="str">
        <f t="shared" si="63"/>
        <v>Non-Competitive</v>
      </c>
      <c r="AE408" t="str">
        <f t="shared" si="64"/>
        <v>Non-Competitive</v>
      </c>
      <c r="AF408" t="str">
        <f t="shared" si="65"/>
        <v>Non-Competitive</v>
      </c>
    </row>
    <row r="409" spans="1:32" ht="13.5">
      <c r="A409" t="str">
        <f t="shared" si="60"/>
        <v>SLCSTH25 1830__G TO_FROM</v>
      </c>
      <c r="B409" t="s">
        <v>120</v>
      </c>
      <c r="C409" t="s">
        <v>37</v>
      </c>
      <c r="D409">
        <v>596</v>
      </c>
      <c r="E409">
        <v>1</v>
      </c>
      <c r="F409">
        <v>1</v>
      </c>
      <c r="G409" t="s">
        <v>38</v>
      </c>
      <c r="H409" t="s">
        <v>39</v>
      </c>
      <c r="I409" t="s">
        <v>25</v>
      </c>
      <c r="J409">
        <v>73521.13</v>
      </c>
      <c r="K409">
        <v>-0.01715</v>
      </c>
      <c r="L409">
        <v>0.008717</v>
      </c>
      <c r="M409">
        <v>-0.14848</v>
      </c>
      <c r="N409">
        <v>0.775832</v>
      </c>
      <c r="O409" s="7">
        <v>27.42526</v>
      </c>
      <c r="P409" s="7">
        <v>-3.05876</v>
      </c>
      <c r="Q409" s="7">
        <v>2494.13</v>
      </c>
      <c r="R409" s="7">
        <v>1407.528</v>
      </c>
      <c r="S409" s="7">
        <v>1782.587</v>
      </c>
      <c r="T409" t="s">
        <v>24</v>
      </c>
      <c r="U409" t="b">
        <f t="shared" si="57"/>
        <v>0</v>
      </c>
      <c r="V409" t="b">
        <f t="shared" si="57"/>
        <v>0</v>
      </c>
      <c r="W409" t="b">
        <f t="shared" si="57"/>
        <v>1</v>
      </c>
      <c r="X409" t="b">
        <f t="shared" si="57"/>
        <v>1</v>
      </c>
      <c r="Y409" t="b">
        <f t="shared" si="57"/>
        <v>1</v>
      </c>
      <c r="Z409" t="b">
        <f t="shared" si="58"/>
        <v>1</v>
      </c>
      <c r="AA409" t="b">
        <f t="shared" si="59"/>
        <v>0</v>
      </c>
      <c r="AB409" t="str">
        <f t="shared" si="61"/>
        <v>Non-Competitive</v>
      </c>
      <c r="AC409" t="str">
        <f t="shared" si="62"/>
        <v>Non-Competitive</v>
      </c>
      <c r="AD409" t="str">
        <f t="shared" si="63"/>
        <v>Non-Competitive</v>
      </c>
      <c r="AE409" t="str">
        <f t="shared" si="64"/>
        <v>Non-Competitive</v>
      </c>
      <c r="AF409" t="str">
        <f t="shared" si="65"/>
        <v>Non-Competitive</v>
      </c>
    </row>
    <row r="410" spans="1:32" ht="13.5">
      <c r="A410" t="str">
        <f t="shared" si="60"/>
        <v>SLCSTH25 1830__H FROM_TO</v>
      </c>
      <c r="B410" t="s">
        <v>120</v>
      </c>
      <c r="C410" t="s">
        <v>40</v>
      </c>
      <c r="D410">
        <v>596</v>
      </c>
      <c r="E410">
        <v>1</v>
      </c>
      <c r="F410">
        <v>1</v>
      </c>
      <c r="G410" t="s">
        <v>39</v>
      </c>
      <c r="H410" t="s">
        <v>36</v>
      </c>
      <c r="I410" t="s">
        <v>23</v>
      </c>
      <c r="J410">
        <v>73521.13</v>
      </c>
      <c r="K410">
        <v>-0.00913</v>
      </c>
      <c r="L410">
        <v>0.016741</v>
      </c>
      <c r="M410">
        <v>-0.71474</v>
      </c>
      <c r="N410">
        <v>0.223754</v>
      </c>
      <c r="O410" s="7">
        <v>136.5908</v>
      </c>
      <c r="P410" s="7">
        <v>20.52939</v>
      </c>
      <c r="Q410" s="7">
        <v>0</v>
      </c>
      <c r="R410" s="7">
        <v>1700.967</v>
      </c>
      <c r="S410" s="7">
        <v>1583.678</v>
      </c>
      <c r="T410" t="s">
        <v>24</v>
      </c>
      <c r="U410" t="b">
        <f t="shared" si="57"/>
        <v>0</v>
      </c>
      <c r="V410" t="b">
        <f t="shared" si="57"/>
        <v>0</v>
      </c>
      <c r="W410" t="b">
        <f t="shared" si="57"/>
        <v>1</v>
      </c>
      <c r="X410" t="b">
        <f t="shared" si="57"/>
        <v>1</v>
      </c>
      <c r="Y410" t="b">
        <f t="shared" si="57"/>
        <v>1</v>
      </c>
      <c r="Z410" t="b">
        <f t="shared" si="58"/>
        <v>1</v>
      </c>
      <c r="AA410" t="b">
        <f t="shared" si="59"/>
        <v>0</v>
      </c>
      <c r="AB410" t="str">
        <f t="shared" si="61"/>
        <v>Non-Competitive</v>
      </c>
      <c r="AC410" t="str">
        <f t="shared" si="62"/>
        <v>Non-Competitive</v>
      </c>
      <c r="AD410" t="str">
        <f t="shared" si="63"/>
        <v>Non-Competitive</v>
      </c>
      <c r="AE410" t="str">
        <f t="shared" si="64"/>
        <v>Non-Competitive</v>
      </c>
      <c r="AF410" t="str">
        <f t="shared" si="65"/>
        <v>Non-Competitive</v>
      </c>
    </row>
    <row r="411" spans="1:32" ht="13.5">
      <c r="A411" t="str">
        <f t="shared" si="60"/>
        <v>SLCSTH25 1830__H TO_FROM</v>
      </c>
      <c r="B411" t="s">
        <v>120</v>
      </c>
      <c r="C411" t="s">
        <v>40</v>
      </c>
      <c r="D411">
        <v>596</v>
      </c>
      <c r="E411">
        <v>1</v>
      </c>
      <c r="F411">
        <v>1</v>
      </c>
      <c r="G411" t="s">
        <v>39</v>
      </c>
      <c r="H411" t="s">
        <v>36</v>
      </c>
      <c r="I411" t="s">
        <v>25</v>
      </c>
      <c r="J411">
        <v>73521.13</v>
      </c>
      <c r="K411">
        <v>-0.01674</v>
      </c>
      <c r="L411">
        <v>0.009131</v>
      </c>
      <c r="M411">
        <v>-0.22375</v>
      </c>
      <c r="N411">
        <v>0.714743</v>
      </c>
      <c r="O411" s="7">
        <v>68.11249</v>
      </c>
      <c r="P411" s="7">
        <v>-92.3874</v>
      </c>
      <c r="Q411" s="7">
        <v>0</v>
      </c>
      <c r="R411" s="7">
        <v>1376.76</v>
      </c>
      <c r="S411" s="7">
        <v>1784.438</v>
      </c>
      <c r="T411" t="s">
        <v>24</v>
      </c>
      <c r="U411" t="b">
        <f t="shared" si="57"/>
        <v>0</v>
      </c>
      <c r="V411" t="b">
        <f t="shared" si="57"/>
        <v>0</v>
      </c>
      <c r="W411" t="b">
        <f t="shared" si="57"/>
        <v>1</v>
      </c>
      <c r="X411" t="b">
        <f t="shared" si="57"/>
        <v>1</v>
      </c>
      <c r="Y411" t="b">
        <f t="shared" si="57"/>
        <v>1</v>
      </c>
      <c r="Z411" t="b">
        <f t="shared" si="58"/>
        <v>1</v>
      </c>
      <c r="AA411" t="b">
        <f t="shared" si="59"/>
        <v>0</v>
      </c>
      <c r="AB411" t="str">
        <f t="shared" si="61"/>
        <v>Non-Competitive</v>
      </c>
      <c r="AC411" t="str">
        <f t="shared" si="62"/>
        <v>Non-Competitive</v>
      </c>
      <c r="AD411" t="str">
        <f t="shared" si="63"/>
        <v>Non-Competitive</v>
      </c>
      <c r="AE411" t="str">
        <f t="shared" si="64"/>
        <v>Non-Competitive</v>
      </c>
      <c r="AF411" t="str">
        <f t="shared" si="65"/>
        <v>Non-Competitive</v>
      </c>
    </row>
    <row r="412" spans="1:32" ht="13.5">
      <c r="A412" t="str">
        <f t="shared" si="60"/>
        <v>SLCSTH25 290__A FROM_TO</v>
      </c>
      <c r="B412" t="s">
        <v>120</v>
      </c>
      <c r="C412" t="s">
        <v>50</v>
      </c>
      <c r="D412">
        <v>1065</v>
      </c>
      <c r="E412">
        <v>1</v>
      </c>
      <c r="F412">
        <v>1</v>
      </c>
      <c r="G412" t="s">
        <v>51</v>
      </c>
      <c r="H412" t="s">
        <v>52</v>
      </c>
      <c r="I412" t="s">
        <v>23</v>
      </c>
      <c r="J412">
        <v>73521.13</v>
      </c>
      <c r="K412">
        <v>-0.16628</v>
      </c>
      <c r="L412">
        <v>0.400939</v>
      </c>
      <c r="M412">
        <v>-0.39613</v>
      </c>
      <c r="N412">
        <v>0.543311</v>
      </c>
      <c r="O412" s="7">
        <v>1484.088</v>
      </c>
      <c r="P412" s="7">
        <v>980.9566</v>
      </c>
      <c r="Q412" s="7">
        <v>2819.63</v>
      </c>
      <c r="R412" s="7">
        <v>3957.948</v>
      </c>
      <c r="S412" s="7">
        <v>1838.37</v>
      </c>
      <c r="T412" t="s">
        <v>24</v>
      </c>
      <c r="U412" t="b">
        <f t="shared" si="57"/>
        <v>0</v>
      </c>
      <c r="V412" t="b">
        <f t="shared" si="57"/>
        <v>0</v>
      </c>
      <c r="W412" t="b">
        <f t="shared" si="57"/>
        <v>1</v>
      </c>
      <c r="X412" t="b">
        <f t="shared" si="57"/>
        <v>1</v>
      </c>
      <c r="Y412" t="b">
        <f t="shared" si="57"/>
        <v>1</v>
      </c>
      <c r="Z412" t="b">
        <f t="shared" si="58"/>
        <v>1</v>
      </c>
      <c r="AA412" t="b">
        <f t="shared" si="59"/>
        <v>1</v>
      </c>
      <c r="AB412" t="str">
        <f t="shared" si="61"/>
        <v>Non-Competitive</v>
      </c>
      <c r="AC412" t="str">
        <f t="shared" si="62"/>
        <v>Non-Competitive</v>
      </c>
      <c r="AD412" t="str">
        <f t="shared" si="63"/>
        <v>Competitive</v>
      </c>
      <c r="AE412" t="str">
        <f t="shared" si="64"/>
        <v>Competitive</v>
      </c>
      <c r="AF412" t="str">
        <f t="shared" si="65"/>
        <v>Competitive</v>
      </c>
    </row>
    <row r="413" spans="1:32" ht="13.5">
      <c r="A413" t="str">
        <f t="shared" si="60"/>
        <v>SLCSTH25 290__A TO_FROM</v>
      </c>
      <c r="B413" t="s">
        <v>120</v>
      </c>
      <c r="C413" t="s">
        <v>50</v>
      </c>
      <c r="D413">
        <v>1065</v>
      </c>
      <c r="E413">
        <v>1</v>
      </c>
      <c r="F413">
        <v>1</v>
      </c>
      <c r="G413" t="s">
        <v>51</v>
      </c>
      <c r="H413" t="s">
        <v>52</v>
      </c>
      <c r="I413" t="s">
        <v>25</v>
      </c>
      <c r="J413">
        <v>73521.13</v>
      </c>
      <c r="K413">
        <v>-0.40094</v>
      </c>
      <c r="L413">
        <v>0.166276</v>
      </c>
      <c r="M413">
        <v>-0.54331</v>
      </c>
      <c r="N413">
        <v>0.396132</v>
      </c>
      <c r="O413" s="7">
        <v>866.2355</v>
      </c>
      <c r="P413" s="7">
        <v>-992.197</v>
      </c>
      <c r="Q413" s="7">
        <v>0</v>
      </c>
      <c r="R413" s="7">
        <v>1472.047</v>
      </c>
      <c r="S413" s="7">
        <v>4123.54</v>
      </c>
      <c r="T413" t="s">
        <v>24</v>
      </c>
      <c r="U413" t="b">
        <f t="shared" si="57"/>
        <v>0</v>
      </c>
      <c r="V413" t="b">
        <f t="shared" si="57"/>
        <v>0</v>
      </c>
      <c r="W413" t="b">
        <f t="shared" si="57"/>
        <v>0</v>
      </c>
      <c r="X413" t="b">
        <f t="shared" si="57"/>
        <v>0</v>
      </c>
      <c r="Y413" t="b">
        <f t="shared" si="57"/>
        <v>0</v>
      </c>
      <c r="Z413" t="b">
        <f t="shared" si="58"/>
        <v>1</v>
      </c>
      <c r="AA413" t="b">
        <f t="shared" si="59"/>
        <v>1</v>
      </c>
      <c r="AB413" t="str">
        <f t="shared" si="61"/>
        <v>Non-Competitive</v>
      </c>
      <c r="AC413" t="str">
        <f t="shared" si="62"/>
        <v>Non-Competitive</v>
      </c>
      <c r="AD413" t="str">
        <f t="shared" si="63"/>
        <v>Non-Competitive</v>
      </c>
      <c r="AE413" t="str">
        <f t="shared" si="64"/>
        <v>Non-Competitive</v>
      </c>
      <c r="AF413" t="str">
        <f t="shared" si="65"/>
        <v>Non-Competitive</v>
      </c>
    </row>
    <row r="414" spans="1:32" ht="13.5">
      <c r="A414" t="str">
        <f t="shared" si="60"/>
        <v>SLCSTH25 300__A FROM_TO</v>
      </c>
      <c r="B414" t="s">
        <v>120</v>
      </c>
      <c r="C414" t="s">
        <v>53</v>
      </c>
      <c r="D414">
        <v>1065</v>
      </c>
      <c r="E414">
        <v>1</v>
      </c>
      <c r="F414">
        <v>1</v>
      </c>
      <c r="G414" t="s">
        <v>48</v>
      </c>
      <c r="H414" t="s">
        <v>54</v>
      </c>
      <c r="I414" t="s">
        <v>23</v>
      </c>
      <c r="J414">
        <v>73521.13</v>
      </c>
      <c r="K414">
        <v>-0.08478</v>
      </c>
      <c r="L414">
        <v>0.253354</v>
      </c>
      <c r="M414">
        <v>-0.16021</v>
      </c>
      <c r="N414">
        <v>0.31728</v>
      </c>
      <c r="O414" s="7">
        <v>1557.673</v>
      </c>
      <c r="P414" s="7">
        <v>121.6791</v>
      </c>
      <c r="Q414" s="7">
        <v>0</v>
      </c>
      <c r="R414" s="7">
        <v>2012.365</v>
      </c>
      <c r="S414" s="7">
        <v>1514.272</v>
      </c>
      <c r="T414" t="s">
        <v>24</v>
      </c>
      <c r="U414" t="b">
        <f t="shared" si="57"/>
        <v>0</v>
      </c>
      <c r="V414" t="b">
        <f t="shared" si="57"/>
        <v>0</v>
      </c>
      <c r="W414" t="b">
        <f t="shared" si="57"/>
        <v>1</v>
      </c>
      <c r="X414" t="b">
        <f t="shared" si="57"/>
        <v>1</v>
      </c>
      <c r="Y414" t="b">
        <f t="shared" si="57"/>
        <v>1</v>
      </c>
      <c r="Z414" t="b">
        <f t="shared" si="58"/>
        <v>1</v>
      </c>
      <c r="AA414" t="b">
        <f t="shared" si="59"/>
        <v>1</v>
      </c>
      <c r="AB414" t="str">
        <f t="shared" si="61"/>
        <v>Non-Competitive</v>
      </c>
      <c r="AC414" t="str">
        <f t="shared" si="62"/>
        <v>Non-Competitive</v>
      </c>
      <c r="AD414" t="str">
        <f t="shared" si="63"/>
        <v>Competitive</v>
      </c>
      <c r="AE414" t="str">
        <f t="shared" si="64"/>
        <v>Competitive</v>
      </c>
      <c r="AF414" t="str">
        <f t="shared" si="65"/>
        <v>Competitive</v>
      </c>
    </row>
    <row r="415" spans="1:32" ht="13.5">
      <c r="A415" t="str">
        <f t="shared" si="60"/>
        <v>SLCSTH25 300__A TO_FROM</v>
      </c>
      <c r="B415" t="s">
        <v>120</v>
      </c>
      <c r="C415" t="s">
        <v>53</v>
      </c>
      <c r="D415">
        <v>1065</v>
      </c>
      <c r="E415">
        <v>1</v>
      </c>
      <c r="F415">
        <v>1</v>
      </c>
      <c r="G415" t="s">
        <v>48</v>
      </c>
      <c r="H415" t="s">
        <v>54</v>
      </c>
      <c r="I415" t="s">
        <v>25</v>
      </c>
      <c r="J415">
        <v>73521.13</v>
      </c>
      <c r="K415">
        <v>-0.25335</v>
      </c>
      <c r="L415">
        <v>0.084783</v>
      </c>
      <c r="M415">
        <v>-0.31728</v>
      </c>
      <c r="N415">
        <v>0.160206</v>
      </c>
      <c r="O415" s="7">
        <v>600.54</v>
      </c>
      <c r="P415" s="7">
        <v>-760.731</v>
      </c>
      <c r="Q415" s="7">
        <v>0</v>
      </c>
      <c r="R415" s="7">
        <v>1318.467</v>
      </c>
      <c r="S415" s="7">
        <v>2111.236</v>
      </c>
      <c r="T415" t="s">
        <v>24</v>
      </c>
      <c r="U415" t="b">
        <f t="shared" si="57"/>
        <v>0</v>
      </c>
      <c r="V415" t="b">
        <f t="shared" si="57"/>
        <v>0</v>
      </c>
      <c r="W415" t="b">
        <f t="shared" si="57"/>
        <v>0</v>
      </c>
      <c r="X415" t="b">
        <f t="shared" si="57"/>
        <v>1</v>
      </c>
      <c r="Y415" t="b">
        <f t="shared" si="57"/>
        <v>1</v>
      </c>
      <c r="Z415" t="b">
        <f t="shared" si="58"/>
        <v>1</v>
      </c>
      <c r="AA415" t="b">
        <f t="shared" si="59"/>
        <v>1</v>
      </c>
      <c r="AB415" t="str">
        <f t="shared" si="61"/>
        <v>Non-Competitive</v>
      </c>
      <c r="AC415" t="str">
        <f t="shared" si="62"/>
        <v>Non-Competitive</v>
      </c>
      <c r="AD415" t="str">
        <f t="shared" si="63"/>
        <v>Non-Competitive</v>
      </c>
      <c r="AE415" t="str">
        <f t="shared" si="64"/>
        <v>Competitive</v>
      </c>
      <c r="AF415" t="str">
        <f t="shared" si="65"/>
        <v>Competitive</v>
      </c>
    </row>
    <row r="416" spans="1:32" ht="13.5">
      <c r="A416" t="str">
        <f t="shared" si="60"/>
        <v>SLCSTH25 315__A FROM_TO</v>
      </c>
      <c r="B416" t="s">
        <v>120</v>
      </c>
      <c r="C416" t="s">
        <v>55</v>
      </c>
      <c r="D416">
        <v>1065</v>
      </c>
      <c r="E416">
        <v>1</v>
      </c>
      <c r="F416">
        <v>1</v>
      </c>
      <c r="G416" t="s">
        <v>56</v>
      </c>
      <c r="H416" t="s">
        <v>54</v>
      </c>
      <c r="I416" t="s">
        <v>23</v>
      </c>
      <c r="J416">
        <v>73521.13</v>
      </c>
      <c r="K416">
        <v>-0.06761</v>
      </c>
      <c r="L416">
        <v>0.131241</v>
      </c>
      <c r="M416">
        <v>-0.17348</v>
      </c>
      <c r="N416">
        <v>0.684757</v>
      </c>
      <c r="O416" s="7">
        <v>1072.371</v>
      </c>
      <c r="P416" s="7">
        <v>-196.799</v>
      </c>
      <c r="Q416" s="7">
        <v>0</v>
      </c>
      <c r="R416" s="7">
        <v>1519.435</v>
      </c>
      <c r="S416" s="7">
        <v>1207.024</v>
      </c>
      <c r="T416" t="s">
        <v>24</v>
      </c>
      <c r="U416" t="b">
        <f t="shared" si="57"/>
        <v>0</v>
      </c>
      <c r="V416" t="b">
        <f t="shared" si="57"/>
        <v>1</v>
      </c>
      <c r="W416" t="b">
        <f t="shared" si="57"/>
        <v>1</v>
      </c>
      <c r="X416" t="b">
        <f t="shared" si="57"/>
        <v>1</v>
      </c>
      <c r="Y416" t="b">
        <f t="shared" si="57"/>
        <v>1</v>
      </c>
      <c r="Z416" t="b">
        <f t="shared" si="58"/>
        <v>1</v>
      </c>
      <c r="AA416" t="b">
        <f t="shared" si="59"/>
        <v>1</v>
      </c>
      <c r="AB416" t="str">
        <f t="shared" si="61"/>
        <v>Non-Competitive</v>
      </c>
      <c r="AC416" t="str">
        <f t="shared" si="62"/>
        <v>Competitive</v>
      </c>
      <c r="AD416" t="str">
        <f t="shared" si="63"/>
        <v>Competitive</v>
      </c>
      <c r="AE416" t="str">
        <f t="shared" si="64"/>
        <v>Competitive</v>
      </c>
      <c r="AF416" t="str">
        <f t="shared" si="65"/>
        <v>Competitive</v>
      </c>
    </row>
    <row r="417" spans="1:32" ht="13.5">
      <c r="A417" t="str">
        <f t="shared" si="60"/>
        <v>SLCSTH25 315__A TO_FROM</v>
      </c>
      <c r="B417" t="s">
        <v>120</v>
      </c>
      <c r="C417" t="s">
        <v>55</v>
      </c>
      <c r="D417">
        <v>1065</v>
      </c>
      <c r="E417">
        <v>1</v>
      </c>
      <c r="F417">
        <v>1</v>
      </c>
      <c r="G417" t="s">
        <v>56</v>
      </c>
      <c r="H417" t="s">
        <v>54</v>
      </c>
      <c r="I417" t="s">
        <v>25</v>
      </c>
      <c r="J417">
        <v>73521.13</v>
      </c>
      <c r="K417">
        <v>-0.13124</v>
      </c>
      <c r="L417">
        <v>0.067608</v>
      </c>
      <c r="M417">
        <v>-0.68476</v>
      </c>
      <c r="N417">
        <v>0.173478</v>
      </c>
      <c r="O417" s="7">
        <v>869.1729</v>
      </c>
      <c r="P417" s="7">
        <v>572.471</v>
      </c>
      <c r="Q417" s="7">
        <v>2819.63</v>
      </c>
      <c r="R417" s="7">
        <v>1069.284</v>
      </c>
      <c r="S417" s="7">
        <v>1663.204</v>
      </c>
      <c r="T417" t="s">
        <v>24</v>
      </c>
      <c r="U417" t="b">
        <f t="shared" si="57"/>
        <v>0</v>
      </c>
      <c r="V417" t="b">
        <f t="shared" si="57"/>
        <v>0</v>
      </c>
      <c r="W417" t="b">
        <f t="shared" si="57"/>
        <v>1</v>
      </c>
      <c r="X417" t="b">
        <f t="shared" si="57"/>
        <v>1</v>
      </c>
      <c r="Y417" t="b">
        <f t="shared" si="57"/>
        <v>1</v>
      </c>
      <c r="Z417" t="b">
        <f t="shared" si="58"/>
        <v>1</v>
      </c>
      <c r="AA417" t="b">
        <f t="shared" si="59"/>
        <v>1</v>
      </c>
      <c r="AB417" t="str">
        <f t="shared" si="61"/>
        <v>Non-Competitive</v>
      </c>
      <c r="AC417" t="str">
        <f t="shared" si="62"/>
        <v>Non-Competitive</v>
      </c>
      <c r="AD417" t="str">
        <f t="shared" si="63"/>
        <v>Competitive</v>
      </c>
      <c r="AE417" t="str">
        <f t="shared" si="64"/>
        <v>Competitive</v>
      </c>
      <c r="AF417" t="str">
        <f t="shared" si="65"/>
        <v>Competitive</v>
      </c>
    </row>
    <row r="418" spans="1:32" ht="13.5">
      <c r="A418" t="str">
        <f t="shared" si="60"/>
        <v>SLCSTH25 490__A FROM_TO</v>
      </c>
      <c r="B418" t="s">
        <v>120</v>
      </c>
      <c r="C418" t="s">
        <v>60</v>
      </c>
      <c r="D418">
        <v>1065</v>
      </c>
      <c r="E418">
        <v>1</v>
      </c>
      <c r="F418">
        <v>1</v>
      </c>
      <c r="G418" t="s">
        <v>52</v>
      </c>
      <c r="H418" t="s">
        <v>56</v>
      </c>
      <c r="I418" t="s">
        <v>23</v>
      </c>
      <c r="J418">
        <v>73521.13</v>
      </c>
      <c r="K418">
        <v>-0.07778</v>
      </c>
      <c r="L418">
        <v>0.125796</v>
      </c>
      <c r="M418">
        <v>-0.21548</v>
      </c>
      <c r="N418">
        <v>0.216582</v>
      </c>
      <c r="O418" s="7">
        <v>1378.627</v>
      </c>
      <c r="P418" s="7">
        <v>32.26031</v>
      </c>
      <c r="Q418" s="7">
        <v>0</v>
      </c>
      <c r="R418" s="7">
        <v>1516.979</v>
      </c>
      <c r="S418" s="7">
        <v>1375.198</v>
      </c>
      <c r="T418" t="s">
        <v>24</v>
      </c>
      <c r="U418" t="b">
        <f t="shared" si="57"/>
        <v>0</v>
      </c>
      <c r="V418" t="b">
        <f t="shared" si="57"/>
        <v>1</v>
      </c>
      <c r="W418" t="b">
        <f t="shared" si="57"/>
        <v>1</v>
      </c>
      <c r="X418" t="b">
        <f t="shared" si="57"/>
        <v>1</v>
      </c>
      <c r="Y418" t="b">
        <f t="shared" si="57"/>
        <v>1</v>
      </c>
      <c r="Z418" t="b">
        <f t="shared" si="58"/>
        <v>1</v>
      </c>
      <c r="AA418" t="b">
        <f t="shared" si="59"/>
        <v>1</v>
      </c>
      <c r="AB418" t="str">
        <f t="shared" si="61"/>
        <v>Non-Competitive</v>
      </c>
      <c r="AC418" t="str">
        <f t="shared" si="62"/>
        <v>Competitive</v>
      </c>
      <c r="AD418" t="str">
        <f t="shared" si="63"/>
        <v>Competitive</v>
      </c>
      <c r="AE418" t="str">
        <f t="shared" si="64"/>
        <v>Competitive</v>
      </c>
      <c r="AF418" t="str">
        <f t="shared" si="65"/>
        <v>Competitive</v>
      </c>
    </row>
    <row r="419" spans="1:32" ht="13.5">
      <c r="A419" t="str">
        <f t="shared" si="60"/>
        <v>SLCSTH25 490__A TO_FROM</v>
      </c>
      <c r="B419" t="s">
        <v>120</v>
      </c>
      <c r="C419" t="s">
        <v>60</v>
      </c>
      <c r="D419">
        <v>1065</v>
      </c>
      <c r="E419">
        <v>1</v>
      </c>
      <c r="F419">
        <v>1</v>
      </c>
      <c r="G419" t="s">
        <v>52</v>
      </c>
      <c r="H419" t="s">
        <v>56</v>
      </c>
      <c r="I419" t="s">
        <v>25</v>
      </c>
      <c r="J419">
        <v>73521.13</v>
      </c>
      <c r="K419">
        <v>-0.1258</v>
      </c>
      <c r="L419">
        <v>0.077778</v>
      </c>
      <c r="M419">
        <v>-0.21658</v>
      </c>
      <c r="N419">
        <v>0.215483</v>
      </c>
      <c r="O419" s="7">
        <v>654.2805</v>
      </c>
      <c r="P419" s="7">
        <v>355.1547</v>
      </c>
      <c r="Q419" s="7">
        <v>2819.63</v>
      </c>
      <c r="R419" s="7">
        <v>1204.836</v>
      </c>
      <c r="S419" s="7">
        <v>1650.214</v>
      </c>
      <c r="T419" t="s">
        <v>24</v>
      </c>
      <c r="U419" t="b">
        <f t="shared" si="57"/>
        <v>0</v>
      </c>
      <c r="V419" t="b">
        <f t="shared" si="57"/>
        <v>0</v>
      </c>
      <c r="W419" t="b">
        <f t="shared" si="57"/>
        <v>1</v>
      </c>
      <c r="X419" t="b">
        <f t="shared" si="57"/>
        <v>1</v>
      </c>
      <c r="Y419" t="b">
        <f t="shared" si="57"/>
        <v>1</v>
      </c>
      <c r="Z419" t="b">
        <f t="shared" si="58"/>
        <v>1</v>
      </c>
      <c r="AA419" t="b">
        <f t="shared" si="59"/>
        <v>1</v>
      </c>
      <c r="AB419" t="str">
        <f t="shared" si="61"/>
        <v>Non-Competitive</v>
      </c>
      <c r="AC419" t="str">
        <f t="shared" si="62"/>
        <v>Non-Competitive</v>
      </c>
      <c r="AD419" t="str">
        <f t="shared" si="63"/>
        <v>Competitive</v>
      </c>
      <c r="AE419" t="str">
        <f t="shared" si="64"/>
        <v>Competitive</v>
      </c>
      <c r="AF419" t="str">
        <f t="shared" si="65"/>
        <v>Competitive</v>
      </c>
    </row>
    <row r="420" spans="1:32" ht="13.5">
      <c r="A420" t="str">
        <f t="shared" si="60"/>
        <v>SLCSTHS5 1295__A FROM_TO</v>
      </c>
      <c r="B420" t="s">
        <v>121</v>
      </c>
      <c r="C420" t="s">
        <v>20</v>
      </c>
      <c r="D420">
        <v>492</v>
      </c>
      <c r="E420">
        <v>4</v>
      </c>
      <c r="F420">
        <v>4</v>
      </c>
      <c r="G420" t="s">
        <v>21</v>
      </c>
      <c r="H420" t="s">
        <v>22</v>
      </c>
      <c r="I420" t="s">
        <v>23</v>
      </c>
      <c r="J420">
        <v>73521.13</v>
      </c>
      <c r="K420">
        <v>-0.01658</v>
      </c>
      <c r="L420">
        <v>0.024085</v>
      </c>
      <c r="M420">
        <v>-0.27595</v>
      </c>
      <c r="N420">
        <v>0.319568</v>
      </c>
      <c r="O420" s="7">
        <v>62.78399</v>
      </c>
      <c r="P420" s="7">
        <v>20.83671</v>
      </c>
      <c r="Q420" s="7">
        <v>2819.63</v>
      </c>
      <c r="R420" s="7">
        <v>1868.494</v>
      </c>
      <c r="S420" s="7">
        <v>1696.382</v>
      </c>
      <c r="T420" t="s">
        <v>24</v>
      </c>
      <c r="U420" t="b">
        <f t="shared" si="57"/>
        <v>0</v>
      </c>
      <c r="V420" t="b">
        <f t="shared" si="57"/>
        <v>0</v>
      </c>
      <c r="W420" t="b">
        <f t="shared" si="57"/>
        <v>1</v>
      </c>
      <c r="X420" t="b">
        <f t="shared" si="57"/>
        <v>1</v>
      </c>
      <c r="Y420" t="b">
        <f t="shared" si="57"/>
        <v>1</v>
      </c>
      <c r="Z420" t="b">
        <f t="shared" si="58"/>
        <v>1</v>
      </c>
      <c r="AA420" t="b">
        <f t="shared" si="59"/>
        <v>0</v>
      </c>
      <c r="AB420" t="str">
        <f t="shared" si="61"/>
        <v>Non-Competitive</v>
      </c>
      <c r="AC420" t="str">
        <f t="shared" si="62"/>
        <v>Non-Competitive</v>
      </c>
      <c r="AD420" t="str">
        <f t="shared" si="63"/>
        <v>Non-Competitive</v>
      </c>
      <c r="AE420" t="str">
        <f t="shared" si="64"/>
        <v>Non-Competitive</v>
      </c>
      <c r="AF420" t="str">
        <f t="shared" si="65"/>
        <v>Non-Competitive</v>
      </c>
    </row>
    <row r="421" spans="1:32" ht="13.5">
      <c r="A421" t="str">
        <f t="shared" si="60"/>
        <v>SLCSTHS5 1295__A TO_FROM</v>
      </c>
      <c r="B421" t="s">
        <v>121</v>
      </c>
      <c r="C421" t="s">
        <v>20</v>
      </c>
      <c r="D421">
        <v>492</v>
      </c>
      <c r="E421">
        <v>4</v>
      </c>
      <c r="F421">
        <v>4</v>
      </c>
      <c r="G421" t="s">
        <v>21</v>
      </c>
      <c r="H421" t="s">
        <v>22</v>
      </c>
      <c r="I421" t="s">
        <v>25</v>
      </c>
      <c r="J421">
        <v>73521.13</v>
      </c>
      <c r="K421">
        <v>-0.02408</v>
      </c>
      <c r="L421">
        <v>0.01658</v>
      </c>
      <c r="M421">
        <v>-0.31957</v>
      </c>
      <c r="N421">
        <v>0.275947</v>
      </c>
      <c r="O421" s="7">
        <v>290.6126</v>
      </c>
      <c r="P421" s="7">
        <v>28.82663</v>
      </c>
      <c r="Q421" s="7">
        <v>0</v>
      </c>
      <c r="R421" s="7">
        <v>1535.939</v>
      </c>
      <c r="S421" s="7">
        <v>2011.4</v>
      </c>
      <c r="T421" t="s">
        <v>24</v>
      </c>
      <c r="U421" t="b">
        <f t="shared" si="57"/>
        <v>0</v>
      </c>
      <c r="V421" t="b">
        <f t="shared" si="57"/>
        <v>0</v>
      </c>
      <c r="W421" t="b">
        <f t="shared" si="57"/>
        <v>0</v>
      </c>
      <c r="X421" t="b">
        <f t="shared" si="57"/>
        <v>1</v>
      </c>
      <c r="Y421" t="b">
        <f t="shared" si="57"/>
        <v>1</v>
      </c>
      <c r="Z421" t="b">
        <f t="shared" si="58"/>
        <v>1</v>
      </c>
      <c r="AA421" t="b">
        <f t="shared" si="59"/>
        <v>1</v>
      </c>
      <c r="AB421" t="str">
        <f t="shared" si="61"/>
        <v>Non-Competitive</v>
      </c>
      <c r="AC421" t="str">
        <f t="shared" si="62"/>
        <v>Non-Competitive</v>
      </c>
      <c r="AD421" t="str">
        <f t="shared" si="63"/>
        <v>Non-Competitive</v>
      </c>
      <c r="AE421" t="str">
        <f t="shared" si="64"/>
        <v>Competitive</v>
      </c>
      <c r="AF421" t="str">
        <f t="shared" si="65"/>
        <v>Competitive</v>
      </c>
    </row>
    <row r="422" spans="1:32" ht="13.5">
      <c r="A422" t="str">
        <f t="shared" si="60"/>
        <v>SLCSTHS5 1830__A FROM_TO</v>
      </c>
      <c r="B422" t="s">
        <v>121</v>
      </c>
      <c r="C422" t="s">
        <v>26</v>
      </c>
      <c r="D422">
        <v>83</v>
      </c>
      <c r="E422">
        <v>4</v>
      </c>
      <c r="F422">
        <v>4</v>
      </c>
      <c r="G422" t="s">
        <v>27</v>
      </c>
      <c r="H422" t="s">
        <v>28</v>
      </c>
      <c r="I422" t="s">
        <v>23</v>
      </c>
      <c r="J422">
        <v>73521.13</v>
      </c>
      <c r="K422">
        <v>-0.00066</v>
      </c>
      <c r="L422">
        <v>0.000661</v>
      </c>
      <c r="M422">
        <v>-0.04409</v>
      </c>
      <c r="N422">
        <v>0.921684</v>
      </c>
      <c r="O422" s="7">
        <v>-11.5441</v>
      </c>
      <c r="P422" s="7">
        <v>-13.3632</v>
      </c>
      <c r="Q422" s="7">
        <v>0</v>
      </c>
      <c r="R422" s="7">
        <v>8591.991</v>
      </c>
      <c r="S422" s="7">
        <v>1074.793</v>
      </c>
      <c r="T422" t="s">
        <v>24</v>
      </c>
      <c r="U422" t="b">
        <f t="shared" si="57"/>
        <v>0</v>
      </c>
      <c r="V422" t="b">
        <f t="shared" si="57"/>
        <v>1</v>
      </c>
      <c r="W422" t="b">
        <f t="shared" si="57"/>
        <v>1</v>
      </c>
      <c r="X422" t="b">
        <f t="shared" si="57"/>
        <v>1</v>
      </c>
      <c r="Y422" t="b">
        <f t="shared" si="57"/>
        <v>1</v>
      </c>
      <c r="Z422" t="b">
        <f t="shared" si="58"/>
        <v>1</v>
      </c>
      <c r="AA422" t="b">
        <f t="shared" si="59"/>
        <v>0</v>
      </c>
      <c r="AB422" t="str">
        <f t="shared" si="61"/>
        <v>Non-Competitive</v>
      </c>
      <c r="AC422" t="str">
        <f t="shared" si="62"/>
        <v>Non-Competitive</v>
      </c>
      <c r="AD422" t="str">
        <f t="shared" si="63"/>
        <v>Non-Competitive</v>
      </c>
      <c r="AE422" t="str">
        <f t="shared" si="64"/>
        <v>Non-Competitive</v>
      </c>
      <c r="AF422" t="str">
        <f t="shared" si="65"/>
        <v>Non-Competitive</v>
      </c>
    </row>
    <row r="423" spans="1:32" ht="13.5">
      <c r="A423" t="str">
        <f t="shared" si="60"/>
        <v>SLCSTHS5 1830__A TO_FROM</v>
      </c>
      <c r="B423" t="s">
        <v>121</v>
      </c>
      <c r="C423" t="s">
        <v>26</v>
      </c>
      <c r="D423">
        <v>83</v>
      </c>
      <c r="E423">
        <v>4</v>
      </c>
      <c r="F423">
        <v>4</v>
      </c>
      <c r="G423" t="s">
        <v>27</v>
      </c>
      <c r="H423" t="s">
        <v>28</v>
      </c>
      <c r="I423" t="s">
        <v>25</v>
      </c>
      <c r="J423">
        <v>73521.13</v>
      </c>
      <c r="K423">
        <v>-0.00066</v>
      </c>
      <c r="L423">
        <v>0.000658</v>
      </c>
      <c r="M423">
        <v>-0.92168</v>
      </c>
      <c r="N423">
        <v>0.044086</v>
      </c>
      <c r="O423" s="7">
        <v>19.97141</v>
      </c>
      <c r="P423" s="7">
        <v>10.57044</v>
      </c>
      <c r="Q423" s="7">
        <v>0</v>
      </c>
      <c r="R423" s="7">
        <v>892.643</v>
      </c>
      <c r="S423" s="7">
        <v>8591.991</v>
      </c>
      <c r="T423" t="s">
        <v>24</v>
      </c>
      <c r="U423" t="b">
        <f t="shared" si="57"/>
        <v>0</v>
      </c>
      <c r="V423" t="b">
        <f t="shared" si="57"/>
        <v>0</v>
      </c>
      <c r="W423" t="b">
        <f t="shared" si="57"/>
        <v>0</v>
      </c>
      <c r="X423" t="b">
        <f t="shared" si="57"/>
        <v>0</v>
      </c>
      <c r="Y423" t="b">
        <f t="shared" si="57"/>
        <v>0</v>
      </c>
      <c r="Z423" t="b">
        <f t="shared" si="58"/>
        <v>1</v>
      </c>
      <c r="AA423" t="b">
        <f t="shared" si="59"/>
        <v>0</v>
      </c>
      <c r="AB423" t="str">
        <f t="shared" si="61"/>
        <v>Non-Competitive</v>
      </c>
      <c r="AC423" t="str">
        <f t="shared" si="62"/>
        <v>Non-Competitive</v>
      </c>
      <c r="AD423" t="str">
        <f t="shared" si="63"/>
        <v>Non-Competitive</v>
      </c>
      <c r="AE423" t="str">
        <f t="shared" si="64"/>
        <v>Non-Competitive</v>
      </c>
      <c r="AF423" t="str">
        <f t="shared" si="65"/>
        <v>Non-Competitive</v>
      </c>
    </row>
    <row r="424" spans="1:32" ht="13.5">
      <c r="A424" t="str">
        <f t="shared" si="60"/>
        <v>SLCSTHS5 1830__B FROM_TO</v>
      </c>
      <c r="B424" t="s">
        <v>121</v>
      </c>
      <c r="C424" t="s">
        <v>29</v>
      </c>
      <c r="D424">
        <v>213</v>
      </c>
      <c r="E424">
        <v>4</v>
      </c>
      <c r="F424">
        <v>4</v>
      </c>
      <c r="G424" t="s">
        <v>30</v>
      </c>
      <c r="H424" t="s">
        <v>28</v>
      </c>
      <c r="I424" t="s">
        <v>23</v>
      </c>
      <c r="J424">
        <v>73521.13</v>
      </c>
      <c r="K424">
        <v>-0.00995</v>
      </c>
      <c r="L424">
        <v>0.01717</v>
      </c>
      <c r="M424">
        <v>-0.43774</v>
      </c>
      <c r="N424">
        <v>0.501709</v>
      </c>
      <c r="O424" s="7">
        <v>45.04442</v>
      </c>
      <c r="P424" s="7">
        <v>-34.286</v>
      </c>
      <c r="Q424" s="7">
        <v>0</v>
      </c>
      <c r="R424" s="7">
        <v>6294.128</v>
      </c>
      <c r="S424" s="7">
        <v>1546.852</v>
      </c>
      <c r="T424" t="s">
        <v>24</v>
      </c>
      <c r="U424" t="b">
        <f t="shared" si="57"/>
        <v>0</v>
      </c>
      <c r="V424" t="b">
        <f t="shared" si="57"/>
        <v>0</v>
      </c>
      <c r="W424" t="b">
        <f t="shared" si="57"/>
        <v>1</v>
      </c>
      <c r="X424" t="b">
        <f t="shared" si="57"/>
        <v>1</v>
      </c>
      <c r="Y424" t="b">
        <f t="shared" si="57"/>
        <v>1</v>
      </c>
      <c r="Z424" t="b">
        <f t="shared" si="58"/>
        <v>1</v>
      </c>
      <c r="AA424" t="b">
        <f t="shared" si="59"/>
        <v>0</v>
      </c>
      <c r="AB424" t="str">
        <f t="shared" si="61"/>
        <v>Non-Competitive</v>
      </c>
      <c r="AC424" t="str">
        <f t="shared" si="62"/>
        <v>Non-Competitive</v>
      </c>
      <c r="AD424" t="str">
        <f t="shared" si="63"/>
        <v>Non-Competitive</v>
      </c>
      <c r="AE424" t="str">
        <f t="shared" si="64"/>
        <v>Non-Competitive</v>
      </c>
      <c r="AF424" t="str">
        <f t="shared" si="65"/>
        <v>Non-Competitive</v>
      </c>
    </row>
    <row r="425" spans="1:32" ht="13.5">
      <c r="A425" t="str">
        <f t="shared" si="60"/>
        <v>SLCSTHS5 1830__B TO_FROM</v>
      </c>
      <c r="B425" t="s">
        <v>121</v>
      </c>
      <c r="C425" t="s">
        <v>29</v>
      </c>
      <c r="D425">
        <v>213</v>
      </c>
      <c r="E425">
        <v>4</v>
      </c>
      <c r="F425">
        <v>4</v>
      </c>
      <c r="G425" t="s">
        <v>30</v>
      </c>
      <c r="H425" t="s">
        <v>28</v>
      </c>
      <c r="I425" t="s">
        <v>25</v>
      </c>
      <c r="J425">
        <v>73521.13</v>
      </c>
      <c r="K425">
        <v>-0.01717</v>
      </c>
      <c r="L425">
        <v>0.009953</v>
      </c>
      <c r="M425">
        <v>-0.50171</v>
      </c>
      <c r="N425">
        <v>0.437743</v>
      </c>
      <c r="O425" s="7">
        <v>151.5125</v>
      </c>
      <c r="P425" s="7">
        <v>-44.3363</v>
      </c>
      <c r="Q425" s="7">
        <v>0</v>
      </c>
      <c r="R425" s="7">
        <v>1340.575</v>
      </c>
      <c r="S425" s="7">
        <v>6294.128</v>
      </c>
      <c r="T425" t="s">
        <v>24</v>
      </c>
      <c r="U425" t="b">
        <f aca="true" t="shared" si="66" ref="U425:Y475">($S425&lt;=U$2)</f>
        <v>0</v>
      </c>
      <c r="V425" t="b">
        <f t="shared" si="66"/>
        <v>0</v>
      </c>
      <c r="W425" t="b">
        <f t="shared" si="66"/>
        <v>0</v>
      </c>
      <c r="X425" t="b">
        <f t="shared" si="66"/>
        <v>0</v>
      </c>
      <c r="Y425" t="b">
        <f t="shared" si="66"/>
        <v>0</v>
      </c>
      <c r="Z425" t="b">
        <f t="shared" si="58"/>
        <v>1</v>
      </c>
      <c r="AA425" t="b">
        <f t="shared" si="59"/>
        <v>0</v>
      </c>
      <c r="AB425" t="str">
        <f t="shared" si="61"/>
        <v>Non-Competitive</v>
      </c>
      <c r="AC425" t="str">
        <f t="shared" si="62"/>
        <v>Non-Competitive</v>
      </c>
      <c r="AD425" t="str">
        <f t="shared" si="63"/>
        <v>Non-Competitive</v>
      </c>
      <c r="AE425" t="str">
        <f t="shared" si="64"/>
        <v>Non-Competitive</v>
      </c>
      <c r="AF425" t="str">
        <f t="shared" si="65"/>
        <v>Non-Competitive</v>
      </c>
    </row>
    <row r="426" spans="1:32" ht="13.5">
      <c r="A426" t="str">
        <f t="shared" si="60"/>
        <v>SLCSTHS5 1830__C FROM_TO</v>
      </c>
      <c r="B426" t="s">
        <v>121</v>
      </c>
      <c r="C426" t="s">
        <v>31</v>
      </c>
      <c r="D426">
        <v>213</v>
      </c>
      <c r="E426">
        <v>4</v>
      </c>
      <c r="F426">
        <v>4</v>
      </c>
      <c r="G426" t="s">
        <v>28</v>
      </c>
      <c r="H426" t="s">
        <v>32</v>
      </c>
      <c r="I426" t="s">
        <v>23</v>
      </c>
      <c r="J426">
        <v>73521.13</v>
      </c>
      <c r="K426">
        <v>-0.01057</v>
      </c>
      <c r="L426">
        <v>0.017831</v>
      </c>
      <c r="M426">
        <v>-0.07739</v>
      </c>
      <c r="N426">
        <v>0.518171</v>
      </c>
      <c r="O426" s="7">
        <v>23.63804</v>
      </c>
      <c r="P426" s="7">
        <v>-42.0921</v>
      </c>
      <c r="Q426" s="7">
        <v>0</v>
      </c>
      <c r="R426" s="7">
        <v>6352.581</v>
      </c>
      <c r="S426" s="7">
        <v>1501.567</v>
      </c>
      <c r="T426" t="s">
        <v>24</v>
      </c>
      <c r="U426" t="b">
        <f t="shared" si="66"/>
        <v>0</v>
      </c>
      <c r="V426" t="b">
        <f t="shared" si="66"/>
        <v>0</v>
      </c>
      <c r="W426" t="b">
        <f t="shared" si="66"/>
        <v>1</v>
      </c>
      <c r="X426" t="b">
        <f t="shared" si="66"/>
        <v>1</v>
      </c>
      <c r="Y426" t="b">
        <f t="shared" si="66"/>
        <v>1</v>
      </c>
      <c r="Z426" t="b">
        <f t="shared" si="58"/>
        <v>1</v>
      </c>
      <c r="AA426" t="b">
        <f t="shared" si="59"/>
        <v>0</v>
      </c>
      <c r="AB426" t="str">
        <f t="shared" si="61"/>
        <v>Non-Competitive</v>
      </c>
      <c r="AC426" t="str">
        <f t="shared" si="62"/>
        <v>Non-Competitive</v>
      </c>
      <c r="AD426" t="str">
        <f t="shared" si="63"/>
        <v>Non-Competitive</v>
      </c>
      <c r="AE426" t="str">
        <f t="shared" si="64"/>
        <v>Non-Competitive</v>
      </c>
      <c r="AF426" t="str">
        <f t="shared" si="65"/>
        <v>Non-Competitive</v>
      </c>
    </row>
    <row r="427" spans="1:32" ht="13.5">
      <c r="A427" t="str">
        <f t="shared" si="60"/>
        <v>SLCSTHS5 1830__C TO_FROM</v>
      </c>
      <c r="B427" t="s">
        <v>121</v>
      </c>
      <c r="C427" t="s">
        <v>31</v>
      </c>
      <c r="D427">
        <v>213</v>
      </c>
      <c r="E427">
        <v>4</v>
      </c>
      <c r="F427">
        <v>4</v>
      </c>
      <c r="G427" t="s">
        <v>28</v>
      </c>
      <c r="H427" t="s">
        <v>32</v>
      </c>
      <c r="I427" t="s">
        <v>25</v>
      </c>
      <c r="J427">
        <v>73521.13</v>
      </c>
      <c r="K427">
        <v>-0.01783</v>
      </c>
      <c r="L427">
        <v>0.01057</v>
      </c>
      <c r="M427">
        <v>-0.51817</v>
      </c>
      <c r="N427">
        <v>0.077387</v>
      </c>
      <c r="O427" s="7">
        <v>178.7332</v>
      </c>
      <c r="P427" s="7">
        <v>-40.7458</v>
      </c>
      <c r="Q427" s="7">
        <v>0</v>
      </c>
      <c r="R427" s="7">
        <v>1304.107</v>
      </c>
      <c r="S427" s="7">
        <v>6352.581</v>
      </c>
      <c r="T427" t="s">
        <v>24</v>
      </c>
      <c r="U427" t="b">
        <f t="shared" si="66"/>
        <v>0</v>
      </c>
      <c r="V427" t="b">
        <f t="shared" si="66"/>
        <v>0</v>
      </c>
      <c r="W427" t="b">
        <f t="shared" si="66"/>
        <v>0</v>
      </c>
      <c r="X427" t="b">
        <f t="shared" si="66"/>
        <v>0</v>
      </c>
      <c r="Y427" t="b">
        <f t="shared" si="66"/>
        <v>0</v>
      </c>
      <c r="Z427" t="b">
        <f t="shared" si="58"/>
        <v>1</v>
      </c>
      <c r="AA427" t="b">
        <f t="shared" si="59"/>
        <v>0</v>
      </c>
      <c r="AB427" t="str">
        <f t="shared" si="61"/>
        <v>Non-Competitive</v>
      </c>
      <c r="AC427" t="str">
        <f t="shared" si="62"/>
        <v>Non-Competitive</v>
      </c>
      <c r="AD427" t="str">
        <f t="shared" si="63"/>
        <v>Non-Competitive</v>
      </c>
      <c r="AE427" t="str">
        <f t="shared" si="64"/>
        <v>Non-Competitive</v>
      </c>
      <c r="AF427" t="str">
        <f t="shared" si="65"/>
        <v>Non-Competitive</v>
      </c>
    </row>
    <row r="428" spans="1:32" ht="13.5">
      <c r="A428" t="str">
        <f t="shared" si="60"/>
        <v>SLCSTHS5 1830__E FROM_TO</v>
      </c>
      <c r="B428" t="s">
        <v>121</v>
      </c>
      <c r="C428" t="s">
        <v>33</v>
      </c>
      <c r="D428">
        <v>213</v>
      </c>
      <c r="E428">
        <v>4</v>
      </c>
      <c r="F428">
        <v>4</v>
      </c>
      <c r="G428" t="s">
        <v>34</v>
      </c>
      <c r="H428" t="s">
        <v>30</v>
      </c>
      <c r="I428" t="s">
        <v>23</v>
      </c>
      <c r="J428">
        <v>73521.13</v>
      </c>
      <c r="K428">
        <v>-0.00985</v>
      </c>
      <c r="L428">
        <v>0.017275</v>
      </c>
      <c r="M428">
        <v>-0.49819</v>
      </c>
      <c r="N428">
        <v>0.43818</v>
      </c>
      <c r="O428" s="7">
        <v>58.81325</v>
      </c>
      <c r="P428" s="7">
        <v>-30.3329</v>
      </c>
      <c r="Q428" s="7">
        <v>0</v>
      </c>
      <c r="R428" s="7">
        <v>6269.493</v>
      </c>
      <c r="S428" s="7">
        <v>1548.819</v>
      </c>
      <c r="T428" t="s">
        <v>24</v>
      </c>
      <c r="U428" t="b">
        <f t="shared" si="66"/>
        <v>0</v>
      </c>
      <c r="V428" t="b">
        <f t="shared" si="66"/>
        <v>0</v>
      </c>
      <c r="W428" t="b">
        <f t="shared" si="66"/>
        <v>1</v>
      </c>
      <c r="X428" t="b">
        <f t="shared" si="66"/>
        <v>1</v>
      </c>
      <c r="Y428" t="b">
        <f t="shared" si="66"/>
        <v>1</v>
      </c>
      <c r="Z428" t="b">
        <f t="shared" si="58"/>
        <v>1</v>
      </c>
      <c r="AA428" t="b">
        <f t="shared" si="59"/>
        <v>0</v>
      </c>
      <c r="AB428" t="str">
        <f t="shared" si="61"/>
        <v>Non-Competitive</v>
      </c>
      <c r="AC428" t="str">
        <f t="shared" si="62"/>
        <v>Non-Competitive</v>
      </c>
      <c r="AD428" t="str">
        <f t="shared" si="63"/>
        <v>Non-Competitive</v>
      </c>
      <c r="AE428" t="str">
        <f t="shared" si="64"/>
        <v>Non-Competitive</v>
      </c>
      <c r="AF428" t="str">
        <f t="shared" si="65"/>
        <v>Non-Competitive</v>
      </c>
    </row>
    <row r="429" spans="1:32" ht="13.5">
      <c r="A429" t="str">
        <f t="shared" si="60"/>
        <v>SLCSTHS5 1830__E TO_FROM</v>
      </c>
      <c r="B429" t="s">
        <v>121</v>
      </c>
      <c r="C429" t="s">
        <v>33</v>
      </c>
      <c r="D429">
        <v>213</v>
      </c>
      <c r="E429">
        <v>4</v>
      </c>
      <c r="F429">
        <v>4</v>
      </c>
      <c r="G429" t="s">
        <v>34</v>
      </c>
      <c r="H429" t="s">
        <v>30</v>
      </c>
      <c r="I429" t="s">
        <v>25</v>
      </c>
      <c r="J429">
        <v>73521.13</v>
      </c>
      <c r="K429">
        <v>-0.01728</v>
      </c>
      <c r="L429">
        <v>0.009848</v>
      </c>
      <c r="M429">
        <v>-0.43818</v>
      </c>
      <c r="N429">
        <v>0.498186</v>
      </c>
      <c r="O429" s="7">
        <v>139.575</v>
      </c>
      <c r="P429" s="7">
        <v>-44.7832</v>
      </c>
      <c r="Q429" s="7">
        <v>0</v>
      </c>
      <c r="R429" s="7">
        <v>1342.781</v>
      </c>
      <c r="S429" s="7">
        <v>6269.493</v>
      </c>
      <c r="T429" t="s">
        <v>24</v>
      </c>
      <c r="U429" t="b">
        <f t="shared" si="66"/>
        <v>0</v>
      </c>
      <c r="V429" t="b">
        <f t="shared" si="66"/>
        <v>0</v>
      </c>
      <c r="W429" t="b">
        <f t="shared" si="66"/>
        <v>0</v>
      </c>
      <c r="X429" t="b">
        <f t="shared" si="66"/>
        <v>0</v>
      </c>
      <c r="Y429" t="b">
        <f t="shared" si="66"/>
        <v>0</v>
      </c>
      <c r="Z429" t="b">
        <f t="shared" si="58"/>
        <v>1</v>
      </c>
      <c r="AA429" t="b">
        <f t="shared" si="59"/>
        <v>0</v>
      </c>
      <c r="AB429" t="str">
        <f t="shared" si="61"/>
        <v>Non-Competitive</v>
      </c>
      <c r="AC429" t="str">
        <f t="shared" si="62"/>
        <v>Non-Competitive</v>
      </c>
      <c r="AD429" t="str">
        <f t="shared" si="63"/>
        <v>Non-Competitive</v>
      </c>
      <c r="AE429" t="str">
        <f t="shared" si="64"/>
        <v>Non-Competitive</v>
      </c>
      <c r="AF429" t="str">
        <f t="shared" si="65"/>
        <v>Non-Competitive</v>
      </c>
    </row>
    <row r="430" spans="1:32" ht="13.5">
      <c r="A430" t="str">
        <f t="shared" si="60"/>
        <v>SLCSTHS5 1830__F FROM_TO</v>
      </c>
      <c r="B430" t="s">
        <v>121</v>
      </c>
      <c r="C430" t="s">
        <v>35</v>
      </c>
      <c r="D430">
        <v>213</v>
      </c>
      <c r="E430">
        <v>4</v>
      </c>
      <c r="F430">
        <v>4</v>
      </c>
      <c r="G430" t="s">
        <v>34</v>
      </c>
      <c r="H430" t="s">
        <v>36</v>
      </c>
      <c r="I430" t="s">
        <v>23</v>
      </c>
      <c r="J430">
        <v>73521.13</v>
      </c>
      <c r="K430">
        <v>-0.01742</v>
      </c>
      <c r="L430">
        <v>0.009704</v>
      </c>
      <c r="M430">
        <v>-0.29949</v>
      </c>
      <c r="N430">
        <v>0.561676</v>
      </c>
      <c r="O430" s="7">
        <v>126.8943</v>
      </c>
      <c r="P430" s="7">
        <v>-52.0852</v>
      </c>
      <c r="Q430" s="7">
        <v>0</v>
      </c>
      <c r="R430" s="7">
        <v>1345.918</v>
      </c>
      <c r="S430" s="7">
        <v>4531.482</v>
      </c>
      <c r="T430" t="s">
        <v>24</v>
      </c>
      <c r="U430" t="b">
        <f t="shared" si="66"/>
        <v>0</v>
      </c>
      <c r="V430" t="b">
        <f t="shared" si="66"/>
        <v>0</v>
      </c>
      <c r="W430" t="b">
        <f t="shared" si="66"/>
        <v>0</v>
      </c>
      <c r="X430" t="b">
        <f t="shared" si="66"/>
        <v>0</v>
      </c>
      <c r="Y430" t="b">
        <f t="shared" si="66"/>
        <v>0</v>
      </c>
      <c r="Z430" t="b">
        <f t="shared" si="58"/>
        <v>1</v>
      </c>
      <c r="AA430" t="b">
        <f t="shared" si="59"/>
        <v>0</v>
      </c>
      <c r="AB430" t="str">
        <f t="shared" si="61"/>
        <v>Non-Competitive</v>
      </c>
      <c r="AC430" t="str">
        <f t="shared" si="62"/>
        <v>Non-Competitive</v>
      </c>
      <c r="AD430" t="str">
        <f t="shared" si="63"/>
        <v>Non-Competitive</v>
      </c>
      <c r="AE430" t="str">
        <f t="shared" si="64"/>
        <v>Non-Competitive</v>
      </c>
      <c r="AF430" t="str">
        <f t="shared" si="65"/>
        <v>Non-Competitive</v>
      </c>
    </row>
    <row r="431" spans="1:32" ht="13.5">
      <c r="A431" t="str">
        <f t="shared" si="60"/>
        <v>SLCSTHS5 1830__F TO_FROM</v>
      </c>
      <c r="B431" t="s">
        <v>121</v>
      </c>
      <c r="C431" t="s">
        <v>35</v>
      </c>
      <c r="D431">
        <v>213</v>
      </c>
      <c r="E431">
        <v>4</v>
      </c>
      <c r="F431">
        <v>4</v>
      </c>
      <c r="G431" t="s">
        <v>34</v>
      </c>
      <c r="H431" t="s">
        <v>36</v>
      </c>
      <c r="I431" t="s">
        <v>25</v>
      </c>
      <c r="J431">
        <v>73521.13</v>
      </c>
      <c r="K431">
        <v>-0.0097</v>
      </c>
      <c r="L431">
        <v>0.017419</v>
      </c>
      <c r="M431">
        <v>-0.56168</v>
      </c>
      <c r="N431">
        <v>0.299488</v>
      </c>
      <c r="O431" s="7">
        <v>69.44923</v>
      </c>
      <c r="P431" s="7">
        <v>-22.1783</v>
      </c>
      <c r="Q431" s="7">
        <v>0</v>
      </c>
      <c r="R431" s="7">
        <v>4531.482</v>
      </c>
      <c r="S431" s="7">
        <v>1551.617</v>
      </c>
      <c r="T431" t="s">
        <v>24</v>
      </c>
      <c r="U431" t="b">
        <f t="shared" si="66"/>
        <v>0</v>
      </c>
      <c r="V431" t="b">
        <f t="shared" si="66"/>
        <v>0</v>
      </c>
      <c r="W431" t="b">
        <f t="shared" si="66"/>
        <v>1</v>
      </c>
      <c r="X431" t="b">
        <f t="shared" si="66"/>
        <v>1</v>
      </c>
      <c r="Y431" t="b">
        <f t="shared" si="66"/>
        <v>1</v>
      </c>
      <c r="Z431" t="b">
        <f t="shared" si="58"/>
        <v>1</v>
      </c>
      <c r="AA431" t="b">
        <f t="shared" si="59"/>
        <v>0</v>
      </c>
      <c r="AB431" t="str">
        <f t="shared" si="61"/>
        <v>Non-Competitive</v>
      </c>
      <c r="AC431" t="str">
        <f t="shared" si="62"/>
        <v>Non-Competitive</v>
      </c>
      <c r="AD431" t="str">
        <f t="shared" si="63"/>
        <v>Non-Competitive</v>
      </c>
      <c r="AE431" t="str">
        <f t="shared" si="64"/>
        <v>Non-Competitive</v>
      </c>
      <c r="AF431" t="str">
        <f t="shared" si="65"/>
        <v>Non-Competitive</v>
      </c>
    </row>
    <row r="432" spans="1:32" ht="13.5">
      <c r="A432" t="str">
        <f t="shared" si="60"/>
        <v>SLCSTHS5 1830__G FROM_TO</v>
      </c>
      <c r="B432" t="s">
        <v>121</v>
      </c>
      <c r="C432" t="s">
        <v>37</v>
      </c>
      <c r="D432">
        <v>596</v>
      </c>
      <c r="E432">
        <v>4</v>
      </c>
      <c r="F432">
        <v>4</v>
      </c>
      <c r="G432" t="s">
        <v>38</v>
      </c>
      <c r="H432" t="s">
        <v>39</v>
      </c>
      <c r="I432" t="s">
        <v>23</v>
      </c>
      <c r="J432">
        <v>73521.13</v>
      </c>
      <c r="K432">
        <v>-0.00882</v>
      </c>
      <c r="L432">
        <v>0.018301</v>
      </c>
      <c r="M432">
        <v>-0.76011</v>
      </c>
      <c r="N432">
        <v>0.165454</v>
      </c>
      <c r="O432" s="7">
        <v>160.5598</v>
      </c>
      <c r="P432" s="7">
        <v>23.61091</v>
      </c>
      <c r="Q432" s="7">
        <v>0</v>
      </c>
      <c r="R432" s="7">
        <v>1584.317</v>
      </c>
      <c r="S432" s="7">
        <v>1603.778</v>
      </c>
      <c r="T432" t="s">
        <v>24</v>
      </c>
      <c r="U432" t="b">
        <f t="shared" si="66"/>
        <v>0</v>
      </c>
      <c r="V432" t="b">
        <f t="shared" si="66"/>
        <v>0</v>
      </c>
      <c r="W432" t="b">
        <f t="shared" si="66"/>
        <v>1</v>
      </c>
      <c r="X432" t="b">
        <f t="shared" si="66"/>
        <v>1</v>
      </c>
      <c r="Y432" t="b">
        <f t="shared" si="66"/>
        <v>1</v>
      </c>
      <c r="Z432" t="b">
        <f t="shared" si="58"/>
        <v>1</v>
      </c>
      <c r="AA432" t="b">
        <f t="shared" si="59"/>
        <v>0</v>
      </c>
      <c r="AB432" t="str">
        <f t="shared" si="61"/>
        <v>Non-Competitive</v>
      </c>
      <c r="AC432" t="str">
        <f t="shared" si="62"/>
        <v>Non-Competitive</v>
      </c>
      <c r="AD432" t="str">
        <f t="shared" si="63"/>
        <v>Non-Competitive</v>
      </c>
      <c r="AE432" t="str">
        <f t="shared" si="64"/>
        <v>Non-Competitive</v>
      </c>
      <c r="AF432" t="str">
        <f t="shared" si="65"/>
        <v>Non-Competitive</v>
      </c>
    </row>
    <row r="433" spans="1:32" ht="13.5">
      <c r="A433" t="str">
        <f t="shared" si="60"/>
        <v>SLCSTHS5 1830__G TO_FROM</v>
      </c>
      <c r="B433" t="s">
        <v>121</v>
      </c>
      <c r="C433" t="s">
        <v>37</v>
      </c>
      <c r="D433">
        <v>596</v>
      </c>
      <c r="E433">
        <v>4</v>
      </c>
      <c r="F433">
        <v>4</v>
      </c>
      <c r="G433" t="s">
        <v>38</v>
      </c>
      <c r="H433" t="s">
        <v>39</v>
      </c>
      <c r="I433" t="s">
        <v>25</v>
      </c>
      <c r="J433">
        <v>73521.13</v>
      </c>
      <c r="K433">
        <v>-0.0183</v>
      </c>
      <c r="L433">
        <v>0.008822</v>
      </c>
      <c r="M433">
        <v>-0.16545</v>
      </c>
      <c r="N433">
        <v>0.760114</v>
      </c>
      <c r="O433" s="7">
        <v>42.10158</v>
      </c>
      <c r="P433" s="7">
        <v>15.59918</v>
      </c>
      <c r="Q433" s="7">
        <v>2411.53</v>
      </c>
      <c r="R433" s="7">
        <v>1403.597</v>
      </c>
      <c r="S433" s="7">
        <v>1669.728</v>
      </c>
      <c r="T433" t="s">
        <v>24</v>
      </c>
      <c r="U433" t="b">
        <f t="shared" si="66"/>
        <v>0</v>
      </c>
      <c r="V433" t="b">
        <f t="shared" si="66"/>
        <v>0</v>
      </c>
      <c r="W433" t="b">
        <f t="shared" si="66"/>
        <v>1</v>
      </c>
      <c r="X433" t="b">
        <f t="shared" si="66"/>
        <v>1</v>
      </c>
      <c r="Y433" t="b">
        <f t="shared" si="66"/>
        <v>1</v>
      </c>
      <c r="Z433" t="b">
        <f t="shared" si="58"/>
        <v>1</v>
      </c>
      <c r="AA433" t="b">
        <f t="shared" si="59"/>
        <v>0</v>
      </c>
      <c r="AB433" t="str">
        <f t="shared" si="61"/>
        <v>Non-Competitive</v>
      </c>
      <c r="AC433" t="str">
        <f t="shared" si="62"/>
        <v>Non-Competitive</v>
      </c>
      <c r="AD433" t="str">
        <f t="shared" si="63"/>
        <v>Non-Competitive</v>
      </c>
      <c r="AE433" t="str">
        <f t="shared" si="64"/>
        <v>Non-Competitive</v>
      </c>
      <c r="AF433" t="str">
        <f t="shared" si="65"/>
        <v>Non-Competitive</v>
      </c>
    </row>
    <row r="434" spans="1:32" ht="13.5">
      <c r="A434" t="str">
        <f t="shared" si="60"/>
        <v>SLCSTHS5 1830__H FROM_TO</v>
      </c>
      <c r="B434" t="s">
        <v>121</v>
      </c>
      <c r="C434" t="s">
        <v>40</v>
      </c>
      <c r="D434">
        <v>596</v>
      </c>
      <c r="E434">
        <v>4</v>
      </c>
      <c r="F434">
        <v>4</v>
      </c>
      <c r="G434" t="s">
        <v>39</v>
      </c>
      <c r="H434" t="s">
        <v>36</v>
      </c>
      <c r="I434" t="s">
        <v>23</v>
      </c>
      <c r="J434">
        <v>73521.13</v>
      </c>
      <c r="K434">
        <v>-0.00924</v>
      </c>
      <c r="L434">
        <v>0.017887</v>
      </c>
      <c r="M434">
        <v>-0.70004</v>
      </c>
      <c r="N434">
        <v>0.239472</v>
      </c>
      <c r="O434" s="7">
        <v>118.1872</v>
      </c>
      <c r="P434" s="7">
        <v>3.627343</v>
      </c>
      <c r="Q434" s="7">
        <v>0</v>
      </c>
      <c r="R434" s="7">
        <v>3340.331</v>
      </c>
      <c r="S434" s="7">
        <v>1561.656</v>
      </c>
      <c r="T434" t="s">
        <v>24</v>
      </c>
      <c r="U434" t="b">
        <f t="shared" si="66"/>
        <v>0</v>
      </c>
      <c r="V434" t="b">
        <f t="shared" si="66"/>
        <v>0</v>
      </c>
      <c r="W434" t="b">
        <f t="shared" si="66"/>
        <v>1</v>
      </c>
      <c r="X434" t="b">
        <f t="shared" si="66"/>
        <v>1</v>
      </c>
      <c r="Y434" t="b">
        <f t="shared" si="66"/>
        <v>1</v>
      </c>
      <c r="Z434" t="b">
        <f t="shared" si="58"/>
        <v>1</v>
      </c>
      <c r="AA434" t="b">
        <f t="shared" si="59"/>
        <v>0</v>
      </c>
      <c r="AB434" t="str">
        <f t="shared" si="61"/>
        <v>Non-Competitive</v>
      </c>
      <c r="AC434" t="str">
        <f t="shared" si="62"/>
        <v>Non-Competitive</v>
      </c>
      <c r="AD434" t="str">
        <f t="shared" si="63"/>
        <v>Non-Competitive</v>
      </c>
      <c r="AE434" t="str">
        <f t="shared" si="64"/>
        <v>Non-Competitive</v>
      </c>
      <c r="AF434" t="str">
        <f t="shared" si="65"/>
        <v>Non-Competitive</v>
      </c>
    </row>
    <row r="435" spans="1:32" ht="13.5">
      <c r="A435" t="str">
        <f t="shared" si="60"/>
        <v>SLCSTHS5 1830__H TO_FROM</v>
      </c>
      <c r="B435" t="s">
        <v>121</v>
      </c>
      <c r="C435" t="s">
        <v>40</v>
      </c>
      <c r="D435">
        <v>596</v>
      </c>
      <c r="E435">
        <v>4</v>
      </c>
      <c r="F435">
        <v>4</v>
      </c>
      <c r="G435" t="s">
        <v>39</v>
      </c>
      <c r="H435" t="s">
        <v>36</v>
      </c>
      <c r="I435" t="s">
        <v>25</v>
      </c>
      <c r="J435">
        <v>73521.13</v>
      </c>
      <c r="K435">
        <v>-0.01789</v>
      </c>
      <c r="L435">
        <v>0.009236</v>
      </c>
      <c r="M435">
        <v>-0.23947</v>
      </c>
      <c r="N435">
        <v>0.700044</v>
      </c>
      <c r="O435" s="7">
        <v>84.58279</v>
      </c>
      <c r="P435" s="7">
        <v>-75.5403</v>
      </c>
      <c r="Q435" s="7">
        <v>0</v>
      </c>
      <c r="R435" s="7">
        <v>1357.173</v>
      </c>
      <c r="S435" s="7">
        <v>3340.331</v>
      </c>
      <c r="T435" t="s">
        <v>24</v>
      </c>
      <c r="U435" t="b">
        <f t="shared" si="66"/>
        <v>0</v>
      </c>
      <c r="V435" t="b">
        <f t="shared" si="66"/>
        <v>0</v>
      </c>
      <c r="W435" t="b">
        <f t="shared" si="66"/>
        <v>0</v>
      </c>
      <c r="X435" t="b">
        <f t="shared" si="66"/>
        <v>0</v>
      </c>
      <c r="Y435" t="b">
        <f t="shared" si="66"/>
        <v>0</v>
      </c>
      <c r="Z435" t="b">
        <f t="shared" si="58"/>
        <v>1</v>
      </c>
      <c r="AA435" t="b">
        <f t="shared" si="59"/>
        <v>0</v>
      </c>
      <c r="AB435" t="str">
        <f t="shared" si="61"/>
        <v>Non-Competitive</v>
      </c>
      <c r="AC435" t="str">
        <f t="shared" si="62"/>
        <v>Non-Competitive</v>
      </c>
      <c r="AD435" t="str">
        <f t="shared" si="63"/>
        <v>Non-Competitive</v>
      </c>
      <c r="AE435" t="str">
        <f t="shared" si="64"/>
        <v>Non-Competitive</v>
      </c>
      <c r="AF435" t="str">
        <f t="shared" si="65"/>
        <v>Non-Competitive</v>
      </c>
    </row>
    <row r="436" spans="1:32" ht="13.5">
      <c r="A436" t="str">
        <f t="shared" si="60"/>
        <v>SLCSTHS5 280__A FROM_TO</v>
      </c>
      <c r="B436" t="s">
        <v>121</v>
      </c>
      <c r="C436" t="s">
        <v>47</v>
      </c>
      <c r="D436">
        <v>1065</v>
      </c>
      <c r="E436">
        <v>4</v>
      </c>
      <c r="F436">
        <v>4</v>
      </c>
      <c r="G436" t="s">
        <v>48</v>
      </c>
      <c r="H436" t="s">
        <v>49</v>
      </c>
      <c r="I436" t="s">
        <v>23</v>
      </c>
      <c r="J436">
        <v>73521.13</v>
      </c>
      <c r="K436">
        <v>-0.10208</v>
      </c>
      <c r="L436">
        <v>0.288686</v>
      </c>
      <c r="M436">
        <v>-0.57119</v>
      </c>
      <c r="N436">
        <v>0.43107</v>
      </c>
      <c r="O436" s="7">
        <v>1294.545</v>
      </c>
      <c r="P436" s="7">
        <v>845.7189</v>
      </c>
      <c r="Q436" s="7">
        <v>2819.63</v>
      </c>
      <c r="R436" s="7">
        <v>2279.246</v>
      </c>
      <c r="S436" s="7">
        <v>1876</v>
      </c>
      <c r="T436" t="s">
        <v>24</v>
      </c>
      <c r="U436" t="b">
        <f t="shared" si="66"/>
        <v>0</v>
      </c>
      <c r="V436" t="b">
        <f t="shared" si="66"/>
        <v>0</v>
      </c>
      <c r="W436" t="b">
        <f t="shared" si="66"/>
        <v>1</v>
      </c>
      <c r="X436" t="b">
        <f t="shared" si="66"/>
        <v>1</v>
      </c>
      <c r="Y436" t="b">
        <f t="shared" si="66"/>
        <v>1</v>
      </c>
      <c r="Z436" t="b">
        <f t="shared" si="58"/>
        <v>1</v>
      </c>
      <c r="AA436" t="b">
        <f t="shared" si="59"/>
        <v>1</v>
      </c>
      <c r="AB436" t="str">
        <f t="shared" si="61"/>
        <v>Non-Competitive</v>
      </c>
      <c r="AC436" t="str">
        <f t="shared" si="62"/>
        <v>Non-Competitive</v>
      </c>
      <c r="AD436" t="str">
        <f t="shared" si="63"/>
        <v>Competitive</v>
      </c>
      <c r="AE436" t="str">
        <f t="shared" si="64"/>
        <v>Competitive</v>
      </c>
      <c r="AF436" t="str">
        <f t="shared" si="65"/>
        <v>Competitive</v>
      </c>
    </row>
    <row r="437" spans="1:32" ht="13.5">
      <c r="A437" t="str">
        <f t="shared" si="60"/>
        <v>SLCSTHS5 280__A TO_FROM</v>
      </c>
      <c r="B437" t="s">
        <v>121</v>
      </c>
      <c r="C437" t="s">
        <v>47</v>
      </c>
      <c r="D437">
        <v>1065</v>
      </c>
      <c r="E437">
        <v>4</v>
      </c>
      <c r="F437">
        <v>4</v>
      </c>
      <c r="G437" t="s">
        <v>48</v>
      </c>
      <c r="H437" t="s">
        <v>49</v>
      </c>
      <c r="I437" t="s">
        <v>25</v>
      </c>
      <c r="J437">
        <v>73521.13</v>
      </c>
      <c r="K437">
        <v>-0.28869</v>
      </c>
      <c r="L437">
        <v>0.102084</v>
      </c>
      <c r="M437">
        <v>-0.43107</v>
      </c>
      <c r="N437">
        <v>0.571187</v>
      </c>
      <c r="O437" s="7">
        <v>953.8383</v>
      </c>
      <c r="P437" s="7">
        <v>-907.919</v>
      </c>
      <c r="Q437" s="7">
        <v>0</v>
      </c>
      <c r="R437" s="7">
        <v>1568.047</v>
      </c>
      <c r="S437" s="7">
        <v>2451.297</v>
      </c>
      <c r="T437" t="s">
        <v>24</v>
      </c>
      <c r="U437" t="b">
        <f t="shared" si="66"/>
        <v>0</v>
      </c>
      <c r="V437" t="b">
        <f t="shared" si="66"/>
        <v>0</v>
      </c>
      <c r="W437" t="b">
        <f t="shared" si="66"/>
        <v>0</v>
      </c>
      <c r="X437" t="b">
        <f t="shared" si="66"/>
        <v>1</v>
      </c>
      <c r="Y437" t="b">
        <f t="shared" si="66"/>
        <v>1</v>
      </c>
      <c r="Z437" t="b">
        <f t="shared" si="58"/>
        <v>1</v>
      </c>
      <c r="AA437" t="b">
        <f t="shared" si="59"/>
        <v>1</v>
      </c>
      <c r="AB437" t="str">
        <f t="shared" si="61"/>
        <v>Non-Competitive</v>
      </c>
      <c r="AC437" t="str">
        <f t="shared" si="62"/>
        <v>Non-Competitive</v>
      </c>
      <c r="AD437" t="str">
        <f t="shared" si="63"/>
        <v>Non-Competitive</v>
      </c>
      <c r="AE437" t="str">
        <f t="shared" si="64"/>
        <v>Competitive</v>
      </c>
      <c r="AF437" t="str">
        <f t="shared" si="65"/>
        <v>Competitive</v>
      </c>
    </row>
    <row r="438" spans="1:32" ht="13.5">
      <c r="A438" t="str">
        <f t="shared" si="60"/>
        <v>SLCSTHS5 300__A FROM_TO</v>
      </c>
      <c r="B438" t="s">
        <v>121</v>
      </c>
      <c r="C438" t="s">
        <v>53</v>
      </c>
      <c r="D438">
        <v>1065</v>
      </c>
      <c r="E438">
        <v>4</v>
      </c>
      <c r="F438">
        <v>4</v>
      </c>
      <c r="G438" t="s">
        <v>48</v>
      </c>
      <c r="H438" t="s">
        <v>54</v>
      </c>
      <c r="I438" t="s">
        <v>23</v>
      </c>
      <c r="J438">
        <v>73521.13</v>
      </c>
      <c r="K438">
        <v>-0.09039</v>
      </c>
      <c r="L438">
        <v>0.334226</v>
      </c>
      <c r="M438">
        <v>-0.17001</v>
      </c>
      <c r="N438">
        <v>0.502625</v>
      </c>
      <c r="O438" s="7">
        <v>1801.931</v>
      </c>
      <c r="P438" s="7">
        <v>271.983</v>
      </c>
      <c r="Q438" s="7">
        <v>0</v>
      </c>
      <c r="R438" s="7">
        <v>2677.601</v>
      </c>
      <c r="S438" s="7">
        <v>1540.988</v>
      </c>
      <c r="T438" t="s">
        <v>24</v>
      </c>
      <c r="U438" t="b">
        <f t="shared" si="66"/>
        <v>0</v>
      </c>
      <c r="V438" t="b">
        <f t="shared" si="66"/>
        <v>0</v>
      </c>
      <c r="W438" t="b">
        <f t="shared" si="66"/>
        <v>1</v>
      </c>
      <c r="X438" t="b">
        <f t="shared" si="66"/>
        <v>1</v>
      </c>
      <c r="Y438" t="b">
        <f t="shared" si="66"/>
        <v>1</v>
      </c>
      <c r="Z438" t="b">
        <f t="shared" si="58"/>
        <v>1</v>
      </c>
      <c r="AA438" t="b">
        <f t="shared" si="59"/>
        <v>1</v>
      </c>
      <c r="AB438" t="str">
        <f t="shared" si="61"/>
        <v>Non-Competitive</v>
      </c>
      <c r="AC438" t="str">
        <f t="shared" si="62"/>
        <v>Non-Competitive</v>
      </c>
      <c r="AD438" t="str">
        <f t="shared" si="63"/>
        <v>Competitive</v>
      </c>
      <c r="AE438" t="str">
        <f t="shared" si="64"/>
        <v>Competitive</v>
      </c>
      <c r="AF438" t="str">
        <f t="shared" si="65"/>
        <v>Competitive</v>
      </c>
    </row>
    <row r="439" spans="1:32" ht="13.5">
      <c r="A439" t="str">
        <f t="shared" si="60"/>
        <v>SLCSTHS5 300__A TO_FROM</v>
      </c>
      <c r="B439" t="s">
        <v>121</v>
      </c>
      <c r="C439" t="s">
        <v>53</v>
      </c>
      <c r="D439">
        <v>1065</v>
      </c>
      <c r="E439">
        <v>4</v>
      </c>
      <c r="F439">
        <v>4</v>
      </c>
      <c r="G439" t="s">
        <v>48</v>
      </c>
      <c r="H439" t="s">
        <v>54</v>
      </c>
      <c r="I439" t="s">
        <v>25</v>
      </c>
      <c r="J439">
        <v>73521.13</v>
      </c>
      <c r="K439">
        <v>-0.33423</v>
      </c>
      <c r="L439">
        <v>0.090388</v>
      </c>
      <c r="M439">
        <v>-0.50262</v>
      </c>
      <c r="N439">
        <v>0.170006</v>
      </c>
      <c r="O439" s="7">
        <v>519.3941</v>
      </c>
      <c r="P439" s="7">
        <v>-983.143</v>
      </c>
      <c r="Q439" s="7">
        <v>0</v>
      </c>
      <c r="R439" s="7">
        <v>1343.148</v>
      </c>
      <c r="S439" s="7">
        <v>2781.962</v>
      </c>
      <c r="T439" t="s">
        <v>24</v>
      </c>
      <c r="U439" t="b">
        <f t="shared" si="66"/>
        <v>0</v>
      </c>
      <c r="V439" t="b">
        <f t="shared" si="66"/>
        <v>0</v>
      </c>
      <c r="W439" t="b">
        <f t="shared" si="66"/>
        <v>0</v>
      </c>
      <c r="X439" t="b">
        <f t="shared" si="66"/>
        <v>0</v>
      </c>
      <c r="Y439" t="b">
        <f t="shared" si="66"/>
        <v>1</v>
      </c>
      <c r="Z439" t="b">
        <f t="shared" si="58"/>
        <v>1</v>
      </c>
      <c r="AA439" t="b">
        <f t="shared" si="59"/>
        <v>1</v>
      </c>
      <c r="AB439" t="str">
        <f t="shared" si="61"/>
        <v>Non-Competitive</v>
      </c>
      <c r="AC439" t="str">
        <f t="shared" si="62"/>
        <v>Non-Competitive</v>
      </c>
      <c r="AD439" t="str">
        <f t="shared" si="63"/>
        <v>Non-Competitive</v>
      </c>
      <c r="AE439" t="str">
        <f t="shared" si="64"/>
        <v>Non-Competitive</v>
      </c>
      <c r="AF439" t="str">
        <f t="shared" si="65"/>
        <v>Competitive</v>
      </c>
    </row>
    <row r="440" spans="1:32" ht="13.5">
      <c r="A440" t="str">
        <f t="shared" si="60"/>
        <v>SLCSTHS5 315__A FROM_TO</v>
      </c>
      <c r="B440" t="s">
        <v>121</v>
      </c>
      <c r="C440" t="s">
        <v>55</v>
      </c>
      <c r="D440">
        <v>1065</v>
      </c>
      <c r="E440">
        <v>4</v>
      </c>
      <c r="F440">
        <v>4</v>
      </c>
      <c r="G440" t="s">
        <v>56</v>
      </c>
      <c r="H440" t="s">
        <v>54</v>
      </c>
      <c r="I440" t="s">
        <v>23</v>
      </c>
      <c r="J440">
        <v>73521.13</v>
      </c>
      <c r="K440">
        <v>-0.06926</v>
      </c>
      <c r="L440">
        <v>0.192029</v>
      </c>
      <c r="M440">
        <v>-0.17314</v>
      </c>
      <c r="N440">
        <v>0.703751</v>
      </c>
      <c r="O440" s="7">
        <v>970.9875</v>
      </c>
      <c r="P440" s="7">
        <v>-381.2</v>
      </c>
      <c r="Q440" s="7">
        <v>0</v>
      </c>
      <c r="R440" s="7">
        <v>1670.462</v>
      </c>
      <c r="S440" s="7">
        <v>1115.513</v>
      </c>
      <c r="T440" t="s">
        <v>24</v>
      </c>
      <c r="U440" t="b">
        <f t="shared" si="66"/>
        <v>0</v>
      </c>
      <c r="V440" t="b">
        <f t="shared" si="66"/>
        <v>1</v>
      </c>
      <c r="W440" t="b">
        <f t="shared" si="66"/>
        <v>1</v>
      </c>
      <c r="X440" t="b">
        <f t="shared" si="66"/>
        <v>1</v>
      </c>
      <c r="Y440" t="b">
        <f t="shared" si="66"/>
        <v>1</v>
      </c>
      <c r="Z440" t="b">
        <f t="shared" si="58"/>
        <v>1</v>
      </c>
      <c r="AA440" t="b">
        <f t="shared" si="59"/>
        <v>1</v>
      </c>
      <c r="AB440" t="str">
        <f t="shared" si="61"/>
        <v>Non-Competitive</v>
      </c>
      <c r="AC440" t="str">
        <f t="shared" si="62"/>
        <v>Competitive</v>
      </c>
      <c r="AD440" t="str">
        <f t="shared" si="63"/>
        <v>Competitive</v>
      </c>
      <c r="AE440" t="str">
        <f t="shared" si="64"/>
        <v>Competitive</v>
      </c>
      <c r="AF440" t="str">
        <f t="shared" si="65"/>
        <v>Competitive</v>
      </c>
    </row>
    <row r="441" spans="1:32" ht="13.5">
      <c r="A441" t="str">
        <f t="shared" si="60"/>
        <v>SLCSTHS5 315__A TO_FROM</v>
      </c>
      <c r="B441" t="s">
        <v>121</v>
      </c>
      <c r="C441" t="s">
        <v>55</v>
      </c>
      <c r="D441">
        <v>1065</v>
      </c>
      <c r="E441">
        <v>4</v>
      </c>
      <c r="F441">
        <v>4</v>
      </c>
      <c r="G441" t="s">
        <v>56</v>
      </c>
      <c r="H441" t="s">
        <v>54</v>
      </c>
      <c r="I441" t="s">
        <v>25</v>
      </c>
      <c r="J441">
        <v>73521.13</v>
      </c>
      <c r="K441">
        <v>-0.19203</v>
      </c>
      <c r="L441">
        <v>0.069257</v>
      </c>
      <c r="M441">
        <v>-0.70375</v>
      </c>
      <c r="N441">
        <v>0.173144</v>
      </c>
      <c r="O441" s="7">
        <v>1133.12</v>
      </c>
      <c r="P441" s="7">
        <v>797.5265</v>
      </c>
      <c r="Q441" s="7">
        <v>2819.63</v>
      </c>
      <c r="R441" s="7">
        <v>994.407</v>
      </c>
      <c r="S441" s="7">
        <v>1900.707</v>
      </c>
      <c r="T441" t="s">
        <v>24</v>
      </c>
      <c r="U441" t="b">
        <f t="shared" si="66"/>
        <v>0</v>
      </c>
      <c r="V441" t="b">
        <f t="shared" si="66"/>
        <v>0</v>
      </c>
      <c r="W441" t="b">
        <f t="shared" si="66"/>
        <v>1</v>
      </c>
      <c r="X441" t="b">
        <f t="shared" si="66"/>
        <v>1</v>
      </c>
      <c r="Y441" t="b">
        <f t="shared" si="66"/>
        <v>1</v>
      </c>
      <c r="Z441" t="b">
        <f t="shared" si="58"/>
        <v>1</v>
      </c>
      <c r="AA441" t="b">
        <f t="shared" si="59"/>
        <v>1</v>
      </c>
      <c r="AB441" t="str">
        <f t="shared" si="61"/>
        <v>Non-Competitive</v>
      </c>
      <c r="AC441" t="str">
        <f t="shared" si="62"/>
        <v>Non-Competitive</v>
      </c>
      <c r="AD441" t="str">
        <f t="shared" si="63"/>
        <v>Competitive</v>
      </c>
      <c r="AE441" t="str">
        <f t="shared" si="64"/>
        <v>Competitive</v>
      </c>
      <c r="AF441" t="str">
        <f t="shared" si="65"/>
        <v>Competitive</v>
      </c>
    </row>
    <row r="442" spans="1:32" ht="13.5">
      <c r="A442" t="str">
        <f t="shared" si="60"/>
        <v>SLCSTHS5 490__A FROM_TO</v>
      </c>
      <c r="B442" t="s">
        <v>121</v>
      </c>
      <c r="C442" t="s">
        <v>60</v>
      </c>
      <c r="D442">
        <v>1065</v>
      </c>
      <c r="E442">
        <v>4</v>
      </c>
      <c r="F442">
        <v>4</v>
      </c>
      <c r="G442" t="s">
        <v>52</v>
      </c>
      <c r="H442" t="s">
        <v>56</v>
      </c>
      <c r="I442" t="s">
        <v>23</v>
      </c>
      <c r="J442">
        <v>73521.13</v>
      </c>
      <c r="K442">
        <v>-0.07983</v>
      </c>
      <c r="L442">
        <v>0.182786</v>
      </c>
      <c r="M442">
        <v>-0.19472</v>
      </c>
      <c r="N442">
        <v>0.365634</v>
      </c>
      <c r="O442" s="7">
        <v>1288.161</v>
      </c>
      <c r="P442" s="7">
        <v>-135.444</v>
      </c>
      <c r="Q442" s="7">
        <v>0</v>
      </c>
      <c r="R442" s="7">
        <v>1684.411</v>
      </c>
      <c r="S442" s="7">
        <v>1160.933</v>
      </c>
      <c r="T442" t="s">
        <v>24</v>
      </c>
      <c r="U442" t="b">
        <f t="shared" si="66"/>
        <v>0</v>
      </c>
      <c r="V442" t="b">
        <f t="shared" si="66"/>
        <v>1</v>
      </c>
      <c r="W442" t="b">
        <f t="shared" si="66"/>
        <v>1</v>
      </c>
      <c r="X442" t="b">
        <f t="shared" si="66"/>
        <v>1</v>
      </c>
      <c r="Y442" t="b">
        <f t="shared" si="66"/>
        <v>1</v>
      </c>
      <c r="Z442" t="b">
        <f t="shared" si="58"/>
        <v>1</v>
      </c>
      <c r="AA442" t="b">
        <f t="shared" si="59"/>
        <v>1</v>
      </c>
      <c r="AB442" t="str">
        <f t="shared" si="61"/>
        <v>Non-Competitive</v>
      </c>
      <c r="AC442" t="str">
        <f t="shared" si="62"/>
        <v>Competitive</v>
      </c>
      <c r="AD442" t="str">
        <f t="shared" si="63"/>
        <v>Competitive</v>
      </c>
      <c r="AE442" t="str">
        <f t="shared" si="64"/>
        <v>Competitive</v>
      </c>
      <c r="AF442" t="str">
        <f t="shared" si="65"/>
        <v>Competitive</v>
      </c>
    </row>
    <row r="443" spans="1:32" ht="13.5">
      <c r="A443" t="str">
        <f t="shared" si="60"/>
        <v>SLCSTHS5 490__A TO_FROM</v>
      </c>
      <c r="B443" t="s">
        <v>121</v>
      </c>
      <c r="C443" t="s">
        <v>60</v>
      </c>
      <c r="D443">
        <v>1065</v>
      </c>
      <c r="E443">
        <v>4</v>
      </c>
      <c r="F443">
        <v>4</v>
      </c>
      <c r="G443" t="s">
        <v>52</v>
      </c>
      <c r="H443" t="s">
        <v>56</v>
      </c>
      <c r="I443" t="s">
        <v>25</v>
      </c>
      <c r="J443">
        <v>73521.13</v>
      </c>
      <c r="K443">
        <v>-0.18279</v>
      </c>
      <c r="L443">
        <v>0.079834</v>
      </c>
      <c r="M443">
        <v>-0.36563</v>
      </c>
      <c r="N443">
        <v>0.194715</v>
      </c>
      <c r="O443" s="7">
        <v>905.7459</v>
      </c>
      <c r="P443" s="7">
        <v>571.6786</v>
      </c>
      <c r="Q443" s="7">
        <v>2819.63</v>
      </c>
      <c r="R443" s="7">
        <v>1031.997</v>
      </c>
      <c r="S443" s="7">
        <v>1900.733</v>
      </c>
      <c r="T443" t="s">
        <v>24</v>
      </c>
      <c r="U443" t="b">
        <f t="shared" si="66"/>
        <v>0</v>
      </c>
      <c r="V443" t="b">
        <f t="shared" si="66"/>
        <v>0</v>
      </c>
      <c r="W443" t="b">
        <f t="shared" si="66"/>
        <v>1</v>
      </c>
      <c r="X443" t="b">
        <f t="shared" si="66"/>
        <v>1</v>
      </c>
      <c r="Y443" t="b">
        <f t="shared" si="66"/>
        <v>1</v>
      </c>
      <c r="Z443" t="b">
        <f t="shared" si="58"/>
        <v>1</v>
      </c>
      <c r="AA443" t="b">
        <f t="shared" si="59"/>
        <v>1</v>
      </c>
      <c r="AB443" t="str">
        <f t="shared" si="61"/>
        <v>Non-Competitive</v>
      </c>
      <c r="AC443" t="str">
        <f t="shared" si="62"/>
        <v>Non-Competitive</v>
      </c>
      <c r="AD443" t="str">
        <f t="shared" si="63"/>
        <v>Competitive</v>
      </c>
      <c r="AE443" t="str">
        <f t="shared" si="64"/>
        <v>Competitive</v>
      </c>
      <c r="AF443" t="str">
        <f t="shared" si="65"/>
        <v>Competitive</v>
      </c>
    </row>
    <row r="444" spans="1:32" ht="13.5">
      <c r="A444" t="str">
        <f t="shared" si="60"/>
        <v>SPAIMUR8 6011__A FROM_TO</v>
      </c>
      <c r="B444" t="s">
        <v>122</v>
      </c>
      <c r="C444" t="s">
        <v>61</v>
      </c>
      <c r="D444">
        <v>1065</v>
      </c>
      <c r="E444">
        <v>3</v>
      </c>
      <c r="F444">
        <v>3</v>
      </c>
      <c r="G444" t="s">
        <v>62</v>
      </c>
      <c r="H444" t="s">
        <v>63</v>
      </c>
      <c r="I444" t="s">
        <v>23</v>
      </c>
      <c r="J444">
        <v>73521.13</v>
      </c>
      <c r="K444">
        <v>-0.1348</v>
      </c>
      <c r="L444">
        <v>0.015942</v>
      </c>
      <c r="M444">
        <v>-0.70287</v>
      </c>
      <c r="N444">
        <v>0.204941</v>
      </c>
      <c r="O444" s="7">
        <v>227.269</v>
      </c>
      <c r="P444" s="7">
        <v>43.20284</v>
      </c>
      <c r="Q444" s="7">
        <v>0</v>
      </c>
      <c r="R444" s="7">
        <v>3134.378</v>
      </c>
      <c r="S444" s="7">
        <v>3622.818</v>
      </c>
      <c r="T444" t="s">
        <v>24</v>
      </c>
      <c r="U444" t="b">
        <f t="shared" si="66"/>
        <v>0</v>
      </c>
      <c r="V444" t="b">
        <f t="shared" si="66"/>
        <v>0</v>
      </c>
      <c r="W444" t="b">
        <f t="shared" si="66"/>
        <v>0</v>
      </c>
      <c r="X444" t="b">
        <f t="shared" si="66"/>
        <v>0</v>
      </c>
      <c r="Y444" t="b">
        <f t="shared" si="66"/>
        <v>0</v>
      </c>
      <c r="Z444" t="b">
        <f t="shared" si="58"/>
        <v>1</v>
      </c>
      <c r="AA444" t="b">
        <f t="shared" si="59"/>
        <v>1</v>
      </c>
      <c r="AB444" t="str">
        <f t="shared" si="61"/>
        <v>Non-Competitive</v>
      </c>
      <c r="AC444" t="str">
        <f t="shared" si="62"/>
        <v>Non-Competitive</v>
      </c>
      <c r="AD444" t="str">
        <f t="shared" si="63"/>
        <v>Non-Competitive</v>
      </c>
      <c r="AE444" t="str">
        <f t="shared" si="64"/>
        <v>Non-Competitive</v>
      </c>
      <c r="AF444" t="str">
        <f t="shared" si="65"/>
        <v>Non-Competitive</v>
      </c>
    </row>
    <row r="445" spans="1:32" ht="13.5">
      <c r="A445" t="str">
        <f t="shared" si="60"/>
        <v>SPAIMUR8 6011__A TO_FROM</v>
      </c>
      <c r="B445" t="s">
        <v>122</v>
      </c>
      <c r="C445" t="s">
        <v>61</v>
      </c>
      <c r="D445">
        <v>1065</v>
      </c>
      <c r="E445">
        <v>3</v>
      </c>
      <c r="F445">
        <v>3</v>
      </c>
      <c r="G445" t="s">
        <v>62</v>
      </c>
      <c r="H445" t="s">
        <v>63</v>
      </c>
      <c r="I445" t="s">
        <v>25</v>
      </c>
      <c r="J445">
        <v>73521.13</v>
      </c>
      <c r="K445">
        <v>-0.01594</v>
      </c>
      <c r="L445">
        <v>0.134802</v>
      </c>
      <c r="M445">
        <v>-0.20494</v>
      </c>
      <c r="N445">
        <v>0.70287</v>
      </c>
      <c r="O445" s="7">
        <v>151.1133</v>
      </c>
      <c r="P445" s="7">
        <v>-188.564</v>
      </c>
      <c r="Q445" s="7">
        <v>0</v>
      </c>
      <c r="R445" s="7">
        <v>4511.595</v>
      </c>
      <c r="S445" s="7">
        <v>3134.378</v>
      </c>
      <c r="T445" t="s">
        <v>24</v>
      </c>
      <c r="U445" t="b">
        <f t="shared" si="66"/>
        <v>0</v>
      </c>
      <c r="V445" t="b">
        <f t="shared" si="66"/>
        <v>0</v>
      </c>
      <c r="W445" t="b">
        <f t="shared" si="66"/>
        <v>0</v>
      </c>
      <c r="X445" t="b">
        <f t="shared" si="66"/>
        <v>0</v>
      </c>
      <c r="Y445" t="b">
        <f t="shared" si="66"/>
        <v>0</v>
      </c>
      <c r="Z445" t="b">
        <f t="shared" si="58"/>
        <v>1</v>
      </c>
      <c r="AA445" t="b">
        <f t="shared" si="59"/>
        <v>0</v>
      </c>
      <c r="AB445" t="str">
        <f t="shared" si="61"/>
        <v>Non-Competitive</v>
      </c>
      <c r="AC445" t="str">
        <f t="shared" si="62"/>
        <v>Non-Competitive</v>
      </c>
      <c r="AD445" t="str">
        <f t="shared" si="63"/>
        <v>Non-Competitive</v>
      </c>
      <c r="AE445" t="str">
        <f t="shared" si="64"/>
        <v>Non-Competitive</v>
      </c>
      <c r="AF445" t="str">
        <f t="shared" si="65"/>
        <v>Non-Competitive</v>
      </c>
    </row>
    <row r="446" spans="1:32" ht="13.5">
      <c r="A446" t="str">
        <f t="shared" si="60"/>
        <v>SPAIMUR8 6012__A FROM_TO</v>
      </c>
      <c r="B446" t="s">
        <v>122</v>
      </c>
      <c r="C446" t="s">
        <v>64</v>
      </c>
      <c r="D446">
        <v>1065</v>
      </c>
      <c r="E446">
        <v>3</v>
      </c>
      <c r="F446">
        <v>3</v>
      </c>
      <c r="G446" t="s">
        <v>62</v>
      </c>
      <c r="H446" t="s">
        <v>65</v>
      </c>
      <c r="I446" t="s">
        <v>23</v>
      </c>
      <c r="J446">
        <v>73521.13</v>
      </c>
      <c r="K446">
        <v>-0.08537</v>
      </c>
      <c r="L446">
        <v>0.337241</v>
      </c>
      <c r="M446">
        <v>-0.11652</v>
      </c>
      <c r="N446">
        <v>0.424322</v>
      </c>
      <c r="O446" s="7">
        <v>969.8535</v>
      </c>
      <c r="P446" s="7">
        <v>-500.597</v>
      </c>
      <c r="Q446" s="7">
        <v>0</v>
      </c>
      <c r="R446" s="7">
        <v>1937.29</v>
      </c>
      <c r="S446" s="7">
        <v>4958.768</v>
      </c>
      <c r="T446" t="s">
        <v>24</v>
      </c>
      <c r="U446" t="b">
        <f t="shared" si="66"/>
        <v>0</v>
      </c>
      <c r="V446" t="b">
        <f t="shared" si="66"/>
        <v>0</v>
      </c>
      <c r="W446" t="b">
        <f t="shared" si="66"/>
        <v>0</v>
      </c>
      <c r="X446" t="b">
        <f t="shared" si="66"/>
        <v>0</v>
      </c>
      <c r="Y446" t="b">
        <f t="shared" si="66"/>
        <v>0</v>
      </c>
      <c r="Z446" t="b">
        <f t="shared" si="58"/>
        <v>1</v>
      </c>
      <c r="AA446" t="b">
        <f t="shared" si="59"/>
        <v>1</v>
      </c>
      <c r="AB446" t="str">
        <f t="shared" si="61"/>
        <v>Non-Competitive</v>
      </c>
      <c r="AC446" t="str">
        <f t="shared" si="62"/>
        <v>Non-Competitive</v>
      </c>
      <c r="AD446" t="str">
        <f t="shared" si="63"/>
        <v>Non-Competitive</v>
      </c>
      <c r="AE446" t="str">
        <f t="shared" si="64"/>
        <v>Non-Competitive</v>
      </c>
      <c r="AF446" t="str">
        <f t="shared" si="65"/>
        <v>Non-Competitive</v>
      </c>
    </row>
    <row r="447" spans="1:32" ht="13.5">
      <c r="A447" t="str">
        <f t="shared" si="60"/>
        <v>SPAIMUR8 6012__A TO_FROM</v>
      </c>
      <c r="B447" t="s">
        <v>122</v>
      </c>
      <c r="C447" t="s">
        <v>64</v>
      </c>
      <c r="D447">
        <v>1065</v>
      </c>
      <c r="E447">
        <v>3</v>
      </c>
      <c r="F447">
        <v>3</v>
      </c>
      <c r="G447" t="s">
        <v>62</v>
      </c>
      <c r="H447" t="s">
        <v>65</v>
      </c>
      <c r="I447" t="s">
        <v>25</v>
      </c>
      <c r="J447">
        <v>73521.13</v>
      </c>
      <c r="K447">
        <v>-0.33724</v>
      </c>
      <c r="L447">
        <v>0.08537</v>
      </c>
      <c r="M447">
        <v>-0.42432</v>
      </c>
      <c r="N447">
        <v>0.116519</v>
      </c>
      <c r="O447" s="7">
        <v>643.1484</v>
      </c>
      <c r="P447" s="7">
        <v>-77.5428</v>
      </c>
      <c r="Q447" s="7">
        <v>0</v>
      </c>
      <c r="R447" s="7">
        <v>4958.768</v>
      </c>
      <c r="S447" s="7">
        <v>2373.335</v>
      </c>
      <c r="T447" t="s">
        <v>24</v>
      </c>
      <c r="U447" t="b">
        <f t="shared" si="66"/>
        <v>0</v>
      </c>
      <c r="V447" t="b">
        <f t="shared" si="66"/>
        <v>0</v>
      </c>
      <c r="W447" t="b">
        <f t="shared" si="66"/>
        <v>0</v>
      </c>
      <c r="X447" t="b">
        <f t="shared" si="66"/>
        <v>1</v>
      </c>
      <c r="Y447" t="b">
        <f t="shared" si="66"/>
        <v>1</v>
      </c>
      <c r="Z447" t="b">
        <f t="shared" si="58"/>
        <v>1</v>
      </c>
      <c r="AA447" t="b">
        <f t="shared" si="59"/>
        <v>1</v>
      </c>
      <c r="AB447" t="str">
        <f t="shared" si="61"/>
        <v>Non-Competitive</v>
      </c>
      <c r="AC447" t="str">
        <f t="shared" si="62"/>
        <v>Non-Competitive</v>
      </c>
      <c r="AD447" t="str">
        <f t="shared" si="63"/>
        <v>Non-Competitive</v>
      </c>
      <c r="AE447" t="str">
        <f t="shared" si="64"/>
        <v>Competitive</v>
      </c>
      <c r="AF447" t="str">
        <f t="shared" si="65"/>
        <v>Competitive</v>
      </c>
    </row>
    <row r="448" spans="1:32" ht="13.5">
      <c r="A448" t="str">
        <f t="shared" si="60"/>
        <v>SPAIMUR8 6024__A FROM_TO</v>
      </c>
      <c r="B448" t="s">
        <v>122</v>
      </c>
      <c r="C448" t="s">
        <v>66</v>
      </c>
      <c r="D448">
        <v>1065</v>
      </c>
      <c r="E448">
        <v>3</v>
      </c>
      <c r="F448">
        <v>3</v>
      </c>
      <c r="G448" t="s">
        <v>67</v>
      </c>
      <c r="H448" t="s">
        <v>68</v>
      </c>
      <c r="I448" t="s">
        <v>23</v>
      </c>
      <c r="J448">
        <v>73521.13</v>
      </c>
      <c r="K448">
        <v>-0.12937</v>
      </c>
      <c r="L448">
        <v>0.084614</v>
      </c>
      <c r="M448">
        <v>-0.24278</v>
      </c>
      <c r="N448">
        <v>0.084614</v>
      </c>
      <c r="O448" s="7">
        <v>590.3321</v>
      </c>
      <c r="P448" s="7">
        <v>63.07035</v>
      </c>
      <c r="Q448" s="7">
        <v>0</v>
      </c>
      <c r="R448" s="7">
        <v>2366.777</v>
      </c>
      <c r="S448" s="7">
        <v>3111.416</v>
      </c>
      <c r="T448" t="s">
        <v>24</v>
      </c>
      <c r="U448" t="b">
        <f t="shared" si="66"/>
        <v>0</v>
      </c>
      <c r="V448" t="b">
        <f t="shared" si="66"/>
        <v>0</v>
      </c>
      <c r="W448" t="b">
        <f t="shared" si="66"/>
        <v>0</v>
      </c>
      <c r="X448" t="b">
        <f t="shared" si="66"/>
        <v>0</v>
      </c>
      <c r="Y448" t="b">
        <f t="shared" si="66"/>
        <v>0</v>
      </c>
      <c r="Z448" t="b">
        <f t="shared" si="58"/>
        <v>1</v>
      </c>
      <c r="AA448" t="b">
        <f t="shared" si="59"/>
        <v>1</v>
      </c>
      <c r="AB448" t="str">
        <f t="shared" si="61"/>
        <v>Non-Competitive</v>
      </c>
      <c r="AC448" t="str">
        <f t="shared" si="62"/>
        <v>Non-Competitive</v>
      </c>
      <c r="AD448" t="str">
        <f t="shared" si="63"/>
        <v>Non-Competitive</v>
      </c>
      <c r="AE448" t="str">
        <f t="shared" si="64"/>
        <v>Non-Competitive</v>
      </c>
      <c r="AF448" t="str">
        <f t="shared" si="65"/>
        <v>Non-Competitive</v>
      </c>
    </row>
    <row r="449" spans="1:32" ht="13.5">
      <c r="A449" t="str">
        <f t="shared" si="60"/>
        <v>SPAIMUR8 6024__A TO_FROM</v>
      </c>
      <c r="B449" t="s">
        <v>122</v>
      </c>
      <c r="C449" t="s">
        <v>66</v>
      </c>
      <c r="D449">
        <v>1065</v>
      </c>
      <c r="E449">
        <v>3</v>
      </c>
      <c r="F449">
        <v>3</v>
      </c>
      <c r="G449" t="s">
        <v>67</v>
      </c>
      <c r="H449" t="s">
        <v>68</v>
      </c>
      <c r="I449" t="s">
        <v>25</v>
      </c>
      <c r="J449">
        <v>73521.13</v>
      </c>
      <c r="K449">
        <v>-0.08461</v>
      </c>
      <c r="L449">
        <v>0.242779</v>
      </c>
      <c r="M449">
        <v>-0.08461</v>
      </c>
      <c r="N449">
        <v>0.242779</v>
      </c>
      <c r="O449" s="7">
        <v>1305.339</v>
      </c>
      <c r="P449" s="7">
        <v>305.9807</v>
      </c>
      <c r="Q449" s="7">
        <v>0</v>
      </c>
      <c r="R449" s="7">
        <v>847.317</v>
      </c>
      <c r="S449" s="7">
        <v>2547.27</v>
      </c>
      <c r="T449" t="s">
        <v>24</v>
      </c>
      <c r="U449" t="b">
        <f t="shared" si="66"/>
        <v>0</v>
      </c>
      <c r="V449" t="b">
        <f t="shared" si="66"/>
        <v>0</v>
      </c>
      <c r="W449" t="b">
        <f t="shared" si="66"/>
        <v>0</v>
      </c>
      <c r="X449" t="b">
        <f t="shared" si="66"/>
        <v>0</v>
      </c>
      <c r="Y449" t="b">
        <f t="shared" si="66"/>
        <v>1</v>
      </c>
      <c r="Z449" t="b">
        <f t="shared" si="58"/>
        <v>1</v>
      </c>
      <c r="AA449" t="b">
        <f t="shared" si="59"/>
        <v>1</v>
      </c>
      <c r="AB449" t="str">
        <f t="shared" si="61"/>
        <v>Non-Competitive</v>
      </c>
      <c r="AC449" t="str">
        <f t="shared" si="62"/>
        <v>Non-Competitive</v>
      </c>
      <c r="AD449" t="str">
        <f t="shared" si="63"/>
        <v>Non-Competitive</v>
      </c>
      <c r="AE449" t="str">
        <f t="shared" si="64"/>
        <v>Non-Competitive</v>
      </c>
      <c r="AF449" t="str">
        <f t="shared" si="65"/>
        <v>Competitive</v>
      </c>
    </row>
    <row r="450" spans="1:32" ht="13.5">
      <c r="A450" t="str">
        <f t="shared" si="60"/>
        <v>SPAIMUR8 6028__A FROM_TO</v>
      </c>
      <c r="B450" t="s">
        <v>122</v>
      </c>
      <c r="C450" t="s">
        <v>69</v>
      </c>
      <c r="D450">
        <v>1065</v>
      </c>
      <c r="E450">
        <v>3</v>
      </c>
      <c r="F450">
        <v>3</v>
      </c>
      <c r="G450" t="s">
        <v>67</v>
      </c>
      <c r="H450" t="s">
        <v>70</v>
      </c>
      <c r="I450" t="s">
        <v>23</v>
      </c>
      <c r="J450">
        <v>73521.13</v>
      </c>
      <c r="K450">
        <v>-0.13004</v>
      </c>
      <c r="L450">
        <v>0.085052</v>
      </c>
      <c r="M450">
        <v>-0.40505</v>
      </c>
      <c r="N450">
        <v>0.085052</v>
      </c>
      <c r="O450" s="7">
        <v>593.3899</v>
      </c>
      <c r="P450" s="7">
        <v>63.39589</v>
      </c>
      <c r="Q450" s="7">
        <v>0</v>
      </c>
      <c r="R450" s="7">
        <v>2339.589</v>
      </c>
      <c r="S450" s="7">
        <v>3111.422</v>
      </c>
      <c r="T450" t="s">
        <v>24</v>
      </c>
      <c r="U450" t="b">
        <f t="shared" si="66"/>
        <v>0</v>
      </c>
      <c r="V450" t="b">
        <f t="shared" si="66"/>
        <v>0</v>
      </c>
      <c r="W450" t="b">
        <f t="shared" si="66"/>
        <v>0</v>
      </c>
      <c r="X450" t="b">
        <f t="shared" si="66"/>
        <v>0</v>
      </c>
      <c r="Y450" t="b">
        <f t="shared" si="66"/>
        <v>0</v>
      </c>
      <c r="Z450" t="b">
        <f t="shared" si="58"/>
        <v>1</v>
      </c>
      <c r="AA450" t="b">
        <f t="shared" si="59"/>
        <v>1</v>
      </c>
      <c r="AB450" t="str">
        <f t="shared" si="61"/>
        <v>Non-Competitive</v>
      </c>
      <c r="AC450" t="str">
        <f t="shared" si="62"/>
        <v>Non-Competitive</v>
      </c>
      <c r="AD450" t="str">
        <f t="shared" si="63"/>
        <v>Non-Competitive</v>
      </c>
      <c r="AE450" t="str">
        <f t="shared" si="64"/>
        <v>Non-Competitive</v>
      </c>
      <c r="AF450" t="str">
        <f t="shared" si="65"/>
        <v>Non-Competitive</v>
      </c>
    </row>
    <row r="451" spans="1:32" ht="13.5">
      <c r="A451" t="str">
        <f t="shared" si="60"/>
        <v>SPAIMUR8 6028__A TO_FROM</v>
      </c>
      <c r="B451" t="s">
        <v>122</v>
      </c>
      <c r="C451" t="s">
        <v>69</v>
      </c>
      <c r="D451">
        <v>1065</v>
      </c>
      <c r="E451">
        <v>3</v>
      </c>
      <c r="F451">
        <v>3</v>
      </c>
      <c r="G451" t="s">
        <v>67</v>
      </c>
      <c r="H451" t="s">
        <v>70</v>
      </c>
      <c r="I451" t="s">
        <v>25</v>
      </c>
      <c r="J451">
        <v>73521.13</v>
      </c>
      <c r="K451">
        <v>-0.08505</v>
      </c>
      <c r="L451">
        <v>0.405046</v>
      </c>
      <c r="M451">
        <v>-0.08505</v>
      </c>
      <c r="N451">
        <v>0.405046</v>
      </c>
      <c r="O451" s="7">
        <v>1351.052</v>
      </c>
      <c r="P451" s="7">
        <v>307.5665</v>
      </c>
      <c r="Q451" s="7">
        <v>0</v>
      </c>
      <c r="R451" s="7">
        <v>873.964</v>
      </c>
      <c r="S451" s="7">
        <v>2514.764</v>
      </c>
      <c r="T451" t="s">
        <v>24</v>
      </c>
      <c r="U451" t="b">
        <f t="shared" si="66"/>
        <v>0</v>
      </c>
      <c r="V451" t="b">
        <f t="shared" si="66"/>
        <v>0</v>
      </c>
      <c r="W451" t="b">
        <f t="shared" si="66"/>
        <v>0</v>
      </c>
      <c r="X451" t="b">
        <f t="shared" si="66"/>
        <v>0</v>
      </c>
      <c r="Y451" t="b">
        <f t="shared" si="66"/>
        <v>1</v>
      </c>
      <c r="Z451" t="b">
        <f t="shared" si="58"/>
        <v>1</v>
      </c>
      <c r="AA451" t="b">
        <f t="shared" si="59"/>
        <v>1</v>
      </c>
      <c r="AB451" t="str">
        <f t="shared" si="61"/>
        <v>Non-Competitive</v>
      </c>
      <c r="AC451" t="str">
        <f t="shared" si="62"/>
        <v>Non-Competitive</v>
      </c>
      <c r="AD451" t="str">
        <f t="shared" si="63"/>
        <v>Non-Competitive</v>
      </c>
      <c r="AE451" t="str">
        <f t="shared" si="64"/>
        <v>Non-Competitive</v>
      </c>
      <c r="AF451" t="str">
        <f t="shared" si="65"/>
        <v>Competitive</v>
      </c>
    </row>
    <row r="452" spans="1:32" ht="13.5">
      <c r="A452" t="str">
        <f t="shared" si="60"/>
        <v>SPAIMUR8 6029__A FROM_TO</v>
      </c>
      <c r="B452" t="s">
        <v>122</v>
      </c>
      <c r="C452" t="s">
        <v>71</v>
      </c>
      <c r="D452">
        <v>1065</v>
      </c>
      <c r="E452">
        <v>3</v>
      </c>
      <c r="F452">
        <v>3</v>
      </c>
      <c r="G452" t="s">
        <v>68</v>
      </c>
      <c r="H452" t="s">
        <v>70</v>
      </c>
      <c r="I452" t="s">
        <v>23</v>
      </c>
      <c r="J452">
        <v>73521.13</v>
      </c>
      <c r="K452">
        <v>-0.08505</v>
      </c>
      <c r="L452">
        <v>0.244037</v>
      </c>
      <c r="M452">
        <v>-0.59495</v>
      </c>
      <c r="N452">
        <v>0.244037</v>
      </c>
      <c r="O452" s="7">
        <v>1281.345</v>
      </c>
      <c r="P452" s="7">
        <v>307.5665</v>
      </c>
      <c r="Q452" s="7">
        <v>0</v>
      </c>
      <c r="R452" s="7">
        <v>875.237</v>
      </c>
      <c r="S452" s="7">
        <v>2514.764</v>
      </c>
      <c r="T452" t="s">
        <v>24</v>
      </c>
      <c r="U452" t="b">
        <f t="shared" si="66"/>
        <v>0</v>
      </c>
      <c r="V452" t="b">
        <f t="shared" si="66"/>
        <v>0</v>
      </c>
      <c r="W452" t="b">
        <f t="shared" si="66"/>
        <v>0</v>
      </c>
      <c r="X452" t="b">
        <f t="shared" si="66"/>
        <v>0</v>
      </c>
      <c r="Y452" t="b">
        <f t="shared" si="66"/>
        <v>1</v>
      </c>
      <c r="Z452" t="b">
        <f aca="true" t="shared" si="67" ref="Z452:Z515">(P452&lt;D452)</f>
        <v>1</v>
      </c>
      <c r="AA452" t="b">
        <f aca="true" t="shared" si="68" ref="AA452:AA515">(K452&lt;=-0.02)</f>
        <v>1</v>
      </c>
      <c r="AB452" t="str">
        <f t="shared" si="61"/>
        <v>Non-Competitive</v>
      </c>
      <c r="AC452" t="str">
        <f t="shared" si="62"/>
        <v>Non-Competitive</v>
      </c>
      <c r="AD452" t="str">
        <f t="shared" si="63"/>
        <v>Non-Competitive</v>
      </c>
      <c r="AE452" t="str">
        <f t="shared" si="64"/>
        <v>Non-Competitive</v>
      </c>
      <c r="AF452" t="str">
        <f t="shared" si="65"/>
        <v>Competitive</v>
      </c>
    </row>
    <row r="453" spans="1:32" ht="13.5">
      <c r="A453" t="str">
        <f aca="true" t="shared" si="69" ref="A453:A516">B453&amp;" "&amp;C453&amp;" "&amp;I453</f>
        <v>SPAIMUR8 6029__A TO_FROM</v>
      </c>
      <c r="B453" t="s">
        <v>122</v>
      </c>
      <c r="C453" t="s">
        <v>71</v>
      </c>
      <c r="D453">
        <v>1065</v>
      </c>
      <c r="E453">
        <v>3</v>
      </c>
      <c r="F453">
        <v>3</v>
      </c>
      <c r="G453" t="s">
        <v>68</v>
      </c>
      <c r="H453" t="s">
        <v>70</v>
      </c>
      <c r="I453" t="s">
        <v>25</v>
      </c>
      <c r="J453">
        <v>73521.13</v>
      </c>
      <c r="K453">
        <v>-0.13004</v>
      </c>
      <c r="L453">
        <v>0.594954</v>
      </c>
      <c r="M453">
        <v>-0.24404</v>
      </c>
      <c r="N453">
        <v>0.594954</v>
      </c>
      <c r="O453" s="7">
        <v>691.9174</v>
      </c>
      <c r="P453" s="7">
        <v>63.39589</v>
      </c>
      <c r="Q453" s="7">
        <v>0</v>
      </c>
      <c r="R453" s="7">
        <v>6215.842</v>
      </c>
      <c r="S453" s="7">
        <v>3111.422</v>
      </c>
      <c r="T453" t="s">
        <v>24</v>
      </c>
      <c r="U453" t="b">
        <f t="shared" si="66"/>
        <v>0</v>
      </c>
      <c r="V453" t="b">
        <f t="shared" si="66"/>
        <v>0</v>
      </c>
      <c r="W453" t="b">
        <f t="shared" si="66"/>
        <v>0</v>
      </c>
      <c r="X453" t="b">
        <f t="shared" si="66"/>
        <v>0</v>
      </c>
      <c r="Y453" t="b">
        <f t="shared" si="66"/>
        <v>0</v>
      </c>
      <c r="Z453" t="b">
        <f t="shared" si="67"/>
        <v>1</v>
      </c>
      <c r="AA453" t="b">
        <f t="shared" si="68"/>
        <v>1</v>
      </c>
      <c r="AB453" t="str">
        <f aca="true" t="shared" si="70" ref="AB453:AB516">IF(AND(U453,$Z453,$AA453),"Competitive","Non-Competitive")</f>
        <v>Non-Competitive</v>
      </c>
      <c r="AC453" t="str">
        <f aca="true" t="shared" si="71" ref="AC453:AC516">IF(AND(V453,$Z453,$AA453),"Competitive","Non-Competitive")</f>
        <v>Non-Competitive</v>
      </c>
      <c r="AD453" t="str">
        <f aca="true" t="shared" si="72" ref="AD453:AD516">IF(AND(W453,$Z453,$AA453),"Competitive","Non-Competitive")</f>
        <v>Non-Competitive</v>
      </c>
      <c r="AE453" t="str">
        <f aca="true" t="shared" si="73" ref="AE453:AE516">IF(AND(X453,$Z453,$AA453),"Competitive","Non-Competitive")</f>
        <v>Non-Competitive</v>
      </c>
      <c r="AF453" t="str">
        <f aca="true" t="shared" si="74" ref="AF453:AF516">IF(AND(Y453,$Z453,$AA453),"Competitive","Non-Competitive")</f>
        <v>Non-Competitive</v>
      </c>
    </row>
    <row r="454" spans="1:32" ht="13.5">
      <c r="A454" t="str">
        <f t="shared" si="69"/>
        <v>SPAIMUR8 6035__A FROM_TO</v>
      </c>
      <c r="B454" t="s">
        <v>122</v>
      </c>
      <c r="C454" t="s">
        <v>72</v>
      </c>
      <c r="D454">
        <v>1065</v>
      </c>
      <c r="E454">
        <v>3</v>
      </c>
      <c r="F454">
        <v>3</v>
      </c>
      <c r="G454" t="s">
        <v>73</v>
      </c>
      <c r="H454" t="s">
        <v>67</v>
      </c>
      <c r="I454" t="s">
        <v>23</v>
      </c>
      <c r="J454">
        <v>73521.13</v>
      </c>
      <c r="K454">
        <v>-0.05585</v>
      </c>
      <c r="L454">
        <v>0.160436</v>
      </c>
      <c r="M454">
        <v>-0.05585</v>
      </c>
      <c r="N454">
        <v>0.160436</v>
      </c>
      <c r="O454" s="7">
        <v>1016.134</v>
      </c>
      <c r="P454" s="7">
        <v>191.8515</v>
      </c>
      <c r="Q454" s="7">
        <v>0</v>
      </c>
      <c r="R454" s="7">
        <v>1126.051</v>
      </c>
      <c r="S454" s="7">
        <v>3494.461</v>
      </c>
      <c r="T454" t="s">
        <v>24</v>
      </c>
      <c r="U454" t="b">
        <f t="shared" si="66"/>
        <v>0</v>
      </c>
      <c r="V454" t="b">
        <f t="shared" si="66"/>
        <v>0</v>
      </c>
      <c r="W454" t="b">
        <f t="shared" si="66"/>
        <v>0</v>
      </c>
      <c r="X454" t="b">
        <f t="shared" si="66"/>
        <v>0</v>
      </c>
      <c r="Y454" t="b">
        <f t="shared" si="66"/>
        <v>0</v>
      </c>
      <c r="Z454" t="b">
        <f t="shared" si="67"/>
        <v>1</v>
      </c>
      <c r="AA454" t="b">
        <f t="shared" si="68"/>
        <v>1</v>
      </c>
      <c r="AB454" t="str">
        <f t="shared" si="70"/>
        <v>Non-Competitive</v>
      </c>
      <c r="AC454" t="str">
        <f t="shared" si="71"/>
        <v>Non-Competitive</v>
      </c>
      <c r="AD454" t="str">
        <f t="shared" si="72"/>
        <v>Non-Competitive</v>
      </c>
      <c r="AE454" t="str">
        <f t="shared" si="73"/>
        <v>Non-Competitive</v>
      </c>
      <c r="AF454" t="str">
        <f t="shared" si="74"/>
        <v>Non-Competitive</v>
      </c>
    </row>
    <row r="455" spans="1:32" ht="13.5">
      <c r="A455" t="str">
        <f t="shared" si="69"/>
        <v>SPAIMUR8 6035__A TO_FROM</v>
      </c>
      <c r="B455" t="s">
        <v>122</v>
      </c>
      <c r="C455" t="s">
        <v>72</v>
      </c>
      <c r="D455">
        <v>1065</v>
      </c>
      <c r="E455">
        <v>3</v>
      </c>
      <c r="F455">
        <v>3</v>
      </c>
      <c r="G455" t="s">
        <v>73</v>
      </c>
      <c r="H455" t="s">
        <v>67</v>
      </c>
      <c r="I455" t="s">
        <v>25</v>
      </c>
      <c r="J455">
        <v>73521.13</v>
      </c>
      <c r="K455">
        <v>-0.11835</v>
      </c>
      <c r="L455">
        <v>0.055848</v>
      </c>
      <c r="M455">
        <v>-0.16044</v>
      </c>
      <c r="N455">
        <v>0.055848</v>
      </c>
      <c r="O455" s="7">
        <v>457.1127</v>
      </c>
      <c r="P455" s="7">
        <v>43.25263</v>
      </c>
      <c r="Q455" s="7">
        <v>0</v>
      </c>
      <c r="R455" s="7">
        <v>3260.087</v>
      </c>
      <c r="S455" s="7">
        <v>3114.267</v>
      </c>
      <c r="T455" t="s">
        <v>24</v>
      </c>
      <c r="U455" t="b">
        <f t="shared" si="66"/>
        <v>0</v>
      </c>
      <c r="V455" t="b">
        <f t="shared" si="66"/>
        <v>0</v>
      </c>
      <c r="W455" t="b">
        <f t="shared" si="66"/>
        <v>0</v>
      </c>
      <c r="X455" t="b">
        <f t="shared" si="66"/>
        <v>0</v>
      </c>
      <c r="Y455" t="b">
        <f t="shared" si="66"/>
        <v>0</v>
      </c>
      <c r="Z455" t="b">
        <f t="shared" si="67"/>
        <v>1</v>
      </c>
      <c r="AA455" t="b">
        <f t="shared" si="68"/>
        <v>1</v>
      </c>
      <c r="AB455" t="str">
        <f t="shared" si="70"/>
        <v>Non-Competitive</v>
      </c>
      <c r="AC455" t="str">
        <f t="shared" si="71"/>
        <v>Non-Competitive</v>
      </c>
      <c r="AD455" t="str">
        <f t="shared" si="72"/>
        <v>Non-Competitive</v>
      </c>
      <c r="AE455" t="str">
        <f t="shared" si="73"/>
        <v>Non-Competitive</v>
      </c>
      <c r="AF455" t="str">
        <f t="shared" si="74"/>
        <v>Non-Competitive</v>
      </c>
    </row>
    <row r="456" spans="1:32" ht="13.5">
      <c r="A456" t="str">
        <f t="shared" si="69"/>
        <v>SPAIMUR8 6380__D FROM_TO</v>
      </c>
      <c r="B456" t="s">
        <v>122</v>
      </c>
      <c r="C456" t="s">
        <v>77</v>
      </c>
      <c r="D456">
        <v>154</v>
      </c>
      <c r="E456">
        <v>3</v>
      </c>
      <c r="F456">
        <v>3</v>
      </c>
      <c r="G456" t="s">
        <v>75</v>
      </c>
      <c r="H456" t="s">
        <v>78</v>
      </c>
      <c r="I456" t="s">
        <v>23</v>
      </c>
      <c r="J456">
        <v>73521.13</v>
      </c>
      <c r="K456">
        <v>0</v>
      </c>
      <c r="L456">
        <v>0</v>
      </c>
      <c r="M456">
        <v>0</v>
      </c>
      <c r="N456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t="s">
        <v>24</v>
      </c>
      <c r="U456" t="b">
        <f t="shared" si="66"/>
        <v>1</v>
      </c>
      <c r="V456" t="b">
        <f t="shared" si="66"/>
        <v>1</v>
      </c>
      <c r="W456" t="b">
        <f t="shared" si="66"/>
        <v>1</v>
      </c>
      <c r="X456" t="b">
        <f t="shared" si="66"/>
        <v>1</v>
      </c>
      <c r="Y456" t="b">
        <f t="shared" si="66"/>
        <v>1</v>
      </c>
      <c r="Z456" t="b">
        <f t="shared" si="67"/>
        <v>1</v>
      </c>
      <c r="AA456" t="b">
        <f t="shared" si="68"/>
        <v>0</v>
      </c>
      <c r="AB456" t="str">
        <f t="shared" si="70"/>
        <v>Non-Competitive</v>
      </c>
      <c r="AC456" t="str">
        <f t="shared" si="71"/>
        <v>Non-Competitive</v>
      </c>
      <c r="AD456" t="str">
        <f t="shared" si="72"/>
        <v>Non-Competitive</v>
      </c>
      <c r="AE456" t="str">
        <f t="shared" si="73"/>
        <v>Non-Competitive</v>
      </c>
      <c r="AF456" t="str">
        <f t="shared" si="74"/>
        <v>Non-Competitive</v>
      </c>
    </row>
    <row r="457" spans="1:32" ht="13.5">
      <c r="A457" t="str">
        <f t="shared" si="69"/>
        <v>SPAIMUR8 6380__D TO_FROM</v>
      </c>
      <c r="B457" t="s">
        <v>122</v>
      </c>
      <c r="C457" t="s">
        <v>77</v>
      </c>
      <c r="D457">
        <v>154</v>
      </c>
      <c r="E457">
        <v>3</v>
      </c>
      <c r="F457">
        <v>3</v>
      </c>
      <c r="G457" t="s">
        <v>75</v>
      </c>
      <c r="H457" t="s">
        <v>78</v>
      </c>
      <c r="I457" t="s">
        <v>25</v>
      </c>
      <c r="J457">
        <v>73521.13</v>
      </c>
      <c r="K457">
        <v>0</v>
      </c>
      <c r="L457">
        <v>0</v>
      </c>
      <c r="M457">
        <v>0</v>
      </c>
      <c r="N45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t="s">
        <v>24</v>
      </c>
      <c r="U457" t="b">
        <f t="shared" si="66"/>
        <v>1</v>
      </c>
      <c r="V457" t="b">
        <f t="shared" si="66"/>
        <v>1</v>
      </c>
      <c r="W457" t="b">
        <f t="shared" si="66"/>
        <v>1</v>
      </c>
      <c r="X457" t="b">
        <f t="shared" si="66"/>
        <v>1</v>
      </c>
      <c r="Y457" t="b">
        <f t="shared" si="66"/>
        <v>1</v>
      </c>
      <c r="Z457" t="b">
        <f t="shared" si="67"/>
        <v>1</v>
      </c>
      <c r="AA457" t="b">
        <f t="shared" si="68"/>
        <v>0</v>
      </c>
      <c r="AB457" t="str">
        <f t="shared" si="70"/>
        <v>Non-Competitive</v>
      </c>
      <c r="AC457" t="str">
        <f t="shared" si="71"/>
        <v>Non-Competitive</v>
      </c>
      <c r="AD457" t="str">
        <f t="shared" si="72"/>
        <v>Non-Competitive</v>
      </c>
      <c r="AE457" t="str">
        <f t="shared" si="73"/>
        <v>Non-Competitive</v>
      </c>
      <c r="AF457" t="str">
        <f t="shared" si="74"/>
        <v>Non-Competitive</v>
      </c>
    </row>
    <row r="458" spans="1:32" ht="13.5">
      <c r="A458" t="str">
        <f t="shared" si="69"/>
        <v>SPAIMUR8 651__A FROM_TO</v>
      </c>
      <c r="B458" t="s">
        <v>122</v>
      </c>
      <c r="C458" t="s">
        <v>79</v>
      </c>
      <c r="D458">
        <v>185</v>
      </c>
      <c r="E458">
        <v>3</v>
      </c>
      <c r="F458">
        <v>3</v>
      </c>
      <c r="G458" t="s">
        <v>80</v>
      </c>
      <c r="H458" t="s">
        <v>81</v>
      </c>
      <c r="I458" t="s">
        <v>23</v>
      </c>
      <c r="J458">
        <v>73521.13</v>
      </c>
      <c r="K458">
        <v>0</v>
      </c>
      <c r="L458">
        <v>0.000137</v>
      </c>
      <c r="M458">
        <v>-0.99986</v>
      </c>
      <c r="N458">
        <v>0.000137</v>
      </c>
      <c r="O458" s="7">
        <v>10.15118</v>
      </c>
      <c r="P458" s="7">
        <v>10.084</v>
      </c>
      <c r="Q458" s="7">
        <v>0</v>
      </c>
      <c r="R458" s="7">
        <v>795.897</v>
      </c>
      <c r="S458" s="7">
        <v>0</v>
      </c>
      <c r="T458" t="s">
        <v>24</v>
      </c>
      <c r="U458" t="b">
        <f t="shared" si="66"/>
        <v>1</v>
      </c>
      <c r="V458" t="b">
        <f t="shared" si="66"/>
        <v>1</v>
      </c>
      <c r="W458" t="b">
        <f t="shared" si="66"/>
        <v>1</v>
      </c>
      <c r="X458" t="b">
        <f t="shared" si="66"/>
        <v>1</v>
      </c>
      <c r="Y458" t="b">
        <f t="shared" si="66"/>
        <v>1</v>
      </c>
      <c r="Z458" t="b">
        <f t="shared" si="67"/>
        <v>1</v>
      </c>
      <c r="AA458" t="b">
        <f t="shared" si="68"/>
        <v>0</v>
      </c>
      <c r="AB458" t="str">
        <f t="shared" si="70"/>
        <v>Non-Competitive</v>
      </c>
      <c r="AC458" t="str">
        <f t="shared" si="71"/>
        <v>Non-Competitive</v>
      </c>
      <c r="AD458" t="str">
        <f t="shared" si="72"/>
        <v>Non-Competitive</v>
      </c>
      <c r="AE458" t="str">
        <f t="shared" si="73"/>
        <v>Non-Competitive</v>
      </c>
      <c r="AF458" t="str">
        <f t="shared" si="74"/>
        <v>Non-Competitive</v>
      </c>
    </row>
    <row r="459" spans="1:32" ht="13.5">
      <c r="A459" t="str">
        <f t="shared" si="69"/>
        <v>SPAIMUR8 651__A TO_FROM</v>
      </c>
      <c r="B459" t="s">
        <v>122</v>
      </c>
      <c r="C459" t="s">
        <v>79</v>
      </c>
      <c r="D459">
        <v>185</v>
      </c>
      <c r="E459">
        <v>3</v>
      </c>
      <c r="F459">
        <v>3</v>
      </c>
      <c r="G459" t="s">
        <v>80</v>
      </c>
      <c r="H459" t="s">
        <v>81</v>
      </c>
      <c r="I459" t="s">
        <v>25</v>
      </c>
      <c r="J459">
        <v>73521.13</v>
      </c>
      <c r="K459">
        <v>-0.00014</v>
      </c>
      <c r="L459">
        <v>0</v>
      </c>
      <c r="M459">
        <v>-0.00014</v>
      </c>
      <c r="N459">
        <v>0.999863</v>
      </c>
      <c r="O459" s="7">
        <v>-10.1043</v>
      </c>
      <c r="P459" s="7">
        <v>-9.24673</v>
      </c>
      <c r="Q459" s="7">
        <v>6104.43</v>
      </c>
      <c r="R459" s="7">
        <v>0</v>
      </c>
      <c r="S459" s="7">
        <v>917.244</v>
      </c>
      <c r="T459" t="s">
        <v>24</v>
      </c>
      <c r="U459" t="b">
        <f t="shared" si="66"/>
        <v>1</v>
      </c>
      <c r="V459" t="b">
        <f t="shared" si="66"/>
        <v>1</v>
      </c>
      <c r="W459" t="b">
        <f t="shared" si="66"/>
        <v>1</v>
      </c>
      <c r="X459" t="b">
        <f t="shared" si="66"/>
        <v>1</v>
      </c>
      <c r="Y459" t="b">
        <f t="shared" si="66"/>
        <v>1</v>
      </c>
      <c r="Z459" t="b">
        <f t="shared" si="67"/>
        <v>1</v>
      </c>
      <c r="AA459" t="b">
        <f t="shared" si="68"/>
        <v>0</v>
      </c>
      <c r="AB459" t="str">
        <f t="shared" si="70"/>
        <v>Non-Competitive</v>
      </c>
      <c r="AC459" t="str">
        <f t="shared" si="71"/>
        <v>Non-Competitive</v>
      </c>
      <c r="AD459" t="str">
        <f t="shared" si="72"/>
        <v>Non-Competitive</v>
      </c>
      <c r="AE459" t="str">
        <f t="shared" si="73"/>
        <v>Non-Competitive</v>
      </c>
      <c r="AF459" t="str">
        <f t="shared" si="74"/>
        <v>Non-Competitive</v>
      </c>
    </row>
    <row r="460" spans="1:32" ht="13.5">
      <c r="A460" t="str">
        <f t="shared" si="69"/>
        <v>SPAIMUR8 651__B FROM_TO</v>
      </c>
      <c r="B460" t="s">
        <v>122</v>
      </c>
      <c r="C460" t="s">
        <v>82</v>
      </c>
      <c r="D460">
        <v>185</v>
      </c>
      <c r="E460">
        <v>3</v>
      </c>
      <c r="F460">
        <v>3</v>
      </c>
      <c r="G460" t="s">
        <v>83</v>
      </c>
      <c r="H460" t="s">
        <v>80</v>
      </c>
      <c r="I460" t="s">
        <v>23</v>
      </c>
      <c r="J460">
        <v>73521.13</v>
      </c>
      <c r="K460">
        <v>-0.07241</v>
      </c>
      <c r="L460">
        <v>0.017925</v>
      </c>
      <c r="M460">
        <v>-0.72856</v>
      </c>
      <c r="N460">
        <v>0.183151</v>
      </c>
      <c r="O460" s="7">
        <v>249.2231</v>
      </c>
      <c r="P460" s="7">
        <v>52.60356</v>
      </c>
      <c r="Q460" s="7">
        <v>0</v>
      </c>
      <c r="R460" s="7">
        <v>935.771</v>
      </c>
      <c r="S460" s="7">
        <v>8868.551</v>
      </c>
      <c r="T460" t="s">
        <v>24</v>
      </c>
      <c r="U460" t="b">
        <f t="shared" si="66"/>
        <v>0</v>
      </c>
      <c r="V460" t="b">
        <f t="shared" si="66"/>
        <v>0</v>
      </c>
      <c r="W460" t="b">
        <f t="shared" si="66"/>
        <v>0</v>
      </c>
      <c r="X460" t="b">
        <f t="shared" si="66"/>
        <v>0</v>
      </c>
      <c r="Y460" t="b">
        <f t="shared" si="66"/>
        <v>0</v>
      </c>
      <c r="Z460" t="b">
        <f t="shared" si="67"/>
        <v>1</v>
      </c>
      <c r="AA460" t="b">
        <f t="shared" si="68"/>
        <v>1</v>
      </c>
      <c r="AB460" t="str">
        <f t="shared" si="70"/>
        <v>Non-Competitive</v>
      </c>
      <c r="AC460" t="str">
        <f t="shared" si="71"/>
        <v>Non-Competitive</v>
      </c>
      <c r="AD460" t="str">
        <f t="shared" si="72"/>
        <v>Non-Competitive</v>
      </c>
      <c r="AE460" t="str">
        <f t="shared" si="73"/>
        <v>Non-Competitive</v>
      </c>
      <c r="AF460" t="str">
        <f t="shared" si="74"/>
        <v>Non-Competitive</v>
      </c>
    </row>
    <row r="461" spans="1:32" ht="13.5">
      <c r="A461" t="str">
        <f t="shared" si="69"/>
        <v>SPAIMUR8 651__B TO_FROM</v>
      </c>
      <c r="B461" t="s">
        <v>122</v>
      </c>
      <c r="C461" t="s">
        <v>82</v>
      </c>
      <c r="D461">
        <v>185</v>
      </c>
      <c r="E461">
        <v>3</v>
      </c>
      <c r="F461">
        <v>3</v>
      </c>
      <c r="G461" t="s">
        <v>83</v>
      </c>
      <c r="H461" t="s">
        <v>80</v>
      </c>
      <c r="I461" t="s">
        <v>25</v>
      </c>
      <c r="J461">
        <v>73521.13</v>
      </c>
      <c r="K461">
        <v>-0.01413</v>
      </c>
      <c r="L461">
        <v>0.131012</v>
      </c>
      <c r="M461">
        <v>-0.18315</v>
      </c>
      <c r="N461">
        <v>0.728559</v>
      </c>
      <c r="O461" s="7">
        <v>46.14423</v>
      </c>
      <c r="P461" s="7">
        <v>-108.181</v>
      </c>
      <c r="Q461" s="7">
        <v>0</v>
      </c>
      <c r="R461" s="7">
        <v>5726.731</v>
      </c>
      <c r="S461" s="7">
        <v>2479.489</v>
      </c>
      <c r="T461" t="s">
        <v>24</v>
      </c>
      <c r="U461" t="b">
        <f t="shared" si="66"/>
        <v>0</v>
      </c>
      <c r="V461" t="b">
        <f t="shared" si="66"/>
        <v>0</v>
      </c>
      <c r="W461" t="b">
        <f t="shared" si="66"/>
        <v>0</v>
      </c>
      <c r="X461" t="b">
        <f t="shared" si="66"/>
        <v>1</v>
      </c>
      <c r="Y461" t="b">
        <f t="shared" si="66"/>
        <v>1</v>
      </c>
      <c r="Z461" t="b">
        <f t="shared" si="67"/>
        <v>1</v>
      </c>
      <c r="AA461" t="b">
        <f t="shared" si="68"/>
        <v>0</v>
      </c>
      <c r="AB461" t="str">
        <f t="shared" si="70"/>
        <v>Non-Competitive</v>
      </c>
      <c r="AC461" t="str">
        <f t="shared" si="71"/>
        <v>Non-Competitive</v>
      </c>
      <c r="AD461" t="str">
        <f t="shared" si="72"/>
        <v>Non-Competitive</v>
      </c>
      <c r="AE461" t="str">
        <f t="shared" si="73"/>
        <v>Non-Competitive</v>
      </c>
      <c r="AF461" t="str">
        <f t="shared" si="74"/>
        <v>Non-Competitive</v>
      </c>
    </row>
    <row r="462" spans="1:32" ht="13.5">
      <c r="A462" t="str">
        <f t="shared" si="69"/>
        <v>SPAIMUR8 651__D FROM_TO</v>
      </c>
      <c r="B462" t="s">
        <v>122</v>
      </c>
      <c r="C462" t="s">
        <v>84</v>
      </c>
      <c r="D462">
        <v>185</v>
      </c>
      <c r="E462">
        <v>3</v>
      </c>
      <c r="F462">
        <v>3</v>
      </c>
      <c r="G462" t="s">
        <v>85</v>
      </c>
      <c r="H462" t="s">
        <v>86</v>
      </c>
      <c r="I462" t="s">
        <v>23</v>
      </c>
      <c r="J462">
        <v>73521.13</v>
      </c>
      <c r="K462">
        <v>-0.01476</v>
      </c>
      <c r="L462">
        <v>0.131827</v>
      </c>
      <c r="M462">
        <v>-0.31556</v>
      </c>
      <c r="N462">
        <v>0.408422</v>
      </c>
      <c r="O462" s="7">
        <v>92.14861</v>
      </c>
      <c r="P462" s="7">
        <v>-62.4982</v>
      </c>
      <c r="Q462" s="7">
        <v>0</v>
      </c>
      <c r="R462" s="7">
        <v>5782.51</v>
      </c>
      <c r="S462" s="7">
        <v>2356.208</v>
      </c>
      <c r="T462" t="s">
        <v>24</v>
      </c>
      <c r="U462" t="b">
        <f t="shared" si="66"/>
        <v>0</v>
      </c>
      <c r="V462" t="b">
        <f t="shared" si="66"/>
        <v>0</v>
      </c>
      <c r="W462" t="b">
        <f t="shared" si="66"/>
        <v>0</v>
      </c>
      <c r="X462" t="b">
        <f t="shared" si="66"/>
        <v>1</v>
      </c>
      <c r="Y462" t="b">
        <f t="shared" si="66"/>
        <v>1</v>
      </c>
      <c r="Z462" t="b">
        <f t="shared" si="67"/>
        <v>1</v>
      </c>
      <c r="AA462" t="b">
        <f t="shared" si="68"/>
        <v>0</v>
      </c>
      <c r="AB462" t="str">
        <f t="shared" si="70"/>
        <v>Non-Competitive</v>
      </c>
      <c r="AC462" t="str">
        <f t="shared" si="71"/>
        <v>Non-Competitive</v>
      </c>
      <c r="AD462" t="str">
        <f t="shared" si="72"/>
        <v>Non-Competitive</v>
      </c>
      <c r="AE462" t="str">
        <f t="shared" si="73"/>
        <v>Non-Competitive</v>
      </c>
      <c r="AF462" t="str">
        <f t="shared" si="74"/>
        <v>Non-Competitive</v>
      </c>
    </row>
    <row r="463" spans="1:32" ht="13.5">
      <c r="A463" t="str">
        <f t="shared" si="69"/>
        <v>SPAIMUR8 651__D TO_FROM</v>
      </c>
      <c r="B463" t="s">
        <v>122</v>
      </c>
      <c r="C463" t="s">
        <v>84</v>
      </c>
      <c r="D463">
        <v>185</v>
      </c>
      <c r="E463">
        <v>3</v>
      </c>
      <c r="F463">
        <v>3</v>
      </c>
      <c r="G463" t="s">
        <v>85</v>
      </c>
      <c r="H463" t="s">
        <v>86</v>
      </c>
      <c r="I463" t="s">
        <v>25</v>
      </c>
      <c r="J463">
        <v>73521.13</v>
      </c>
      <c r="K463">
        <v>-0.07157</v>
      </c>
      <c r="L463">
        <v>0.014757</v>
      </c>
      <c r="M463">
        <v>-0.40842</v>
      </c>
      <c r="N463">
        <v>0.315563</v>
      </c>
      <c r="O463" s="7">
        <v>179.303</v>
      </c>
      <c r="P463" s="7">
        <v>10.25323</v>
      </c>
      <c r="Q463" s="7">
        <v>0</v>
      </c>
      <c r="R463" s="7">
        <v>965.246</v>
      </c>
      <c r="S463" s="7">
        <v>8819.369</v>
      </c>
      <c r="T463" t="s">
        <v>24</v>
      </c>
      <c r="U463" t="b">
        <f t="shared" si="66"/>
        <v>0</v>
      </c>
      <c r="V463" t="b">
        <f t="shared" si="66"/>
        <v>0</v>
      </c>
      <c r="W463" t="b">
        <f t="shared" si="66"/>
        <v>0</v>
      </c>
      <c r="X463" t="b">
        <f t="shared" si="66"/>
        <v>0</v>
      </c>
      <c r="Y463" t="b">
        <f t="shared" si="66"/>
        <v>0</v>
      </c>
      <c r="Z463" t="b">
        <f t="shared" si="67"/>
        <v>1</v>
      </c>
      <c r="AA463" t="b">
        <f t="shared" si="68"/>
        <v>1</v>
      </c>
      <c r="AB463" t="str">
        <f t="shared" si="70"/>
        <v>Non-Competitive</v>
      </c>
      <c r="AC463" t="str">
        <f t="shared" si="71"/>
        <v>Non-Competitive</v>
      </c>
      <c r="AD463" t="str">
        <f t="shared" si="72"/>
        <v>Non-Competitive</v>
      </c>
      <c r="AE463" t="str">
        <f t="shared" si="73"/>
        <v>Non-Competitive</v>
      </c>
      <c r="AF463" t="str">
        <f t="shared" si="74"/>
        <v>Non-Competitive</v>
      </c>
    </row>
    <row r="464" spans="1:32" ht="13.5">
      <c r="A464" t="str">
        <f t="shared" si="69"/>
        <v>SPAIMUR8 651__E FROM_TO</v>
      </c>
      <c r="B464" t="s">
        <v>122</v>
      </c>
      <c r="C464" t="s">
        <v>87</v>
      </c>
      <c r="D464">
        <v>249</v>
      </c>
      <c r="E464">
        <v>3</v>
      </c>
      <c r="F464">
        <v>3</v>
      </c>
      <c r="G464" t="s">
        <v>85</v>
      </c>
      <c r="H464" t="s">
        <v>88</v>
      </c>
      <c r="I464" t="s">
        <v>23</v>
      </c>
      <c r="J464">
        <v>73521.13</v>
      </c>
      <c r="K464">
        <v>-0.07179</v>
      </c>
      <c r="L464">
        <v>0.014533</v>
      </c>
      <c r="M464">
        <v>-0.18127</v>
      </c>
      <c r="N464">
        <v>0.591354</v>
      </c>
      <c r="O464" s="7">
        <v>162.6129</v>
      </c>
      <c r="P464" s="7">
        <v>-6.25877</v>
      </c>
      <c r="Q464" s="7">
        <v>0</v>
      </c>
      <c r="R464" s="7">
        <v>968.91</v>
      </c>
      <c r="S464" s="7">
        <v>8809.896</v>
      </c>
      <c r="T464" t="s">
        <v>24</v>
      </c>
      <c r="U464" t="b">
        <f t="shared" si="66"/>
        <v>0</v>
      </c>
      <c r="V464" t="b">
        <f t="shared" si="66"/>
        <v>0</v>
      </c>
      <c r="W464" t="b">
        <f t="shared" si="66"/>
        <v>0</v>
      </c>
      <c r="X464" t="b">
        <f t="shared" si="66"/>
        <v>0</v>
      </c>
      <c r="Y464" t="b">
        <f t="shared" si="66"/>
        <v>0</v>
      </c>
      <c r="Z464" t="b">
        <f t="shared" si="67"/>
        <v>1</v>
      </c>
      <c r="AA464" t="b">
        <f t="shared" si="68"/>
        <v>1</v>
      </c>
      <c r="AB464" t="str">
        <f t="shared" si="70"/>
        <v>Non-Competitive</v>
      </c>
      <c r="AC464" t="str">
        <f t="shared" si="71"/>
        <v>Non-Competitive</v>
      </c>
      <c r="AD464" t="str">
        <f t="shared" si="72"/>
        <v>Non-Competitive</v>
      </c>
      <c r="AE464" t="str">
        <f t="shared" si="73"/>
        <v>Non-Competitive</v>
      </c>
      <c r="AF464" t="str">
        <f t="shared" si="74"/>
        <v>Non-Competitive</v>
      </c>
    </row>
    <row r="465" spans="1:32" ht="13.5">
      <c r="A465" t="str">
        <f t="shared" si="69"/>
        <v>SPAIMUR8 651__E TO_FROM</v>
      </c>
      <c r="B465" t="s">
        <v>122</v>
      </c>
      <c r="C465" t="s">
        <v>87</v>
      </c>
      <c r="D465">
        <v>249</v>
      </c>
      <c r="E465">
        <v>3</v>
      </c>
      <c r="F465">
        <v>3</v>
      </c>
      <c r="G465" t="s">
        <v>85</v>
      </c>
      <c r="H465" t="s">
        <v>88</v>
      </c>
      <c r="I465" t="s">
        <v>25</v>
      </c>
      <c r="J465">
        <v>73521.13</v>
      </c>
      <c r="K465">
        <v>-0.01453</v>
      </c>
      <c r="L465">
        <v>0.132051</v>
      </c>
      <c r="M465">
        <v>-0.59135</v>
      </c>
      <c r="N465">
        <v>0.181271</v>
      </c>
      <c r="O465" s="7">
        <v>108.7242</v>
      </c>
      <c r="P465" s="7">
        <v>-45.9862</v>
      </c>
      <c r="Q465" s="7">
        <v>0</v>
      </c>
      <c r="R465" s="7">
        <v>5782.36</v>
      </c>
      <c r="S465" s="7">
        <v>2360.12</v>
      </c>
      <c r="T465" t="s">
        <v>24</v>
      </c>
      <c r="U465" t="b">
        <f t="shared" si="66"/>
        <v>0</v>
      </c>
      <c r="V465" t="b">
        <f t="shared" si="66"/>
        <v>0</v>
      </c>
      <c r="W465" t="b">
        <f t="shared" si="66"/>
        <v>0</v>
      </c>
      <c r="X465" t="b">
        <f t="shared" si="66"/>
        <v>1</v>
      </c>
      <c r="Y465" t="b">
        <f t="shared" si="66"/>
        <v>1</v>
      </c>
      <c r="Z465" t="b">
        <f t="shared" si="67"/>
        <v>1</v>
      </c>
      <c r="AA465" t="b">
        <f t="shared" si="68"/>
        <v>0</v>
      </c>
      <c r="AB465" t="str">
        <f t="shared" si="70"/>
        <v>Non-Competitive</v>
      </c>
      <c r="AC465" t="str">
        <f t="shared" si="71"/>
        <v>Non-Competitive</v>
      </c>
      <c r="AD465" t="str">
        <f t="shared" si="72"/>
        <v>Non-Competitive</v>
      </c>
      <c r="AE465" t="str">
        <f t="shared" si="73"/>
        <v>Non-Competitive</v>
      </c>
      <c r="AF465" t="str">
        <f t="shared" si="74"/>
        <v>Non-Competitive</v>
      </c>
    </row>
    <row r="466" spans="1:32" ht="13.5">
      <c r="A466" t="str">
        <f t="shared" si="69"/>
        <v>SSNGJE25 240__A FROM_TO</v>
      </c>
      <c r="B466" t="s">
        <v>123</v>
      </c>
      <c r="C466" t="s">
        <v>41</v>
      </c>
      <c r="D466">
        <v>1435</v>
      </c>
      <c r="E466">
        <v>1</v>
      </c>
      <c r="F466">
        <v>1</v>
      </c>
      <c r="G466" t="s">
        <v>42</v>
      </c>
      <c r="H466" t="s">
        <v>43</v>
      </c>
      <c r="I466" t="s">
        <v>23</v>
      </c>
      <c r="J466">
        <v>73521.13</v>
      </c>
      <c r="K466">
        <v>-0.18366</v>
      </c>
      <c r="L466">
        <v>0.133622</v>
      </c>
      <c r="M466">
        <v>-0.18693</v>
      </c>
      <c r="N466">
        <v>0.203659</v>
      </c>
      <c r="O466" s="7">
        <v>3184.942</v>
      </c>
      <c r="P466" s="7">
        <v>1555.878</v>
      </c>
      <c r="Q466" s="7">
        <v>0</v>
      </c>
      <c r="R466" s="7">
        <v>1516.396</v>
      </c>
      <c r="S466" s="7">
        <v>2252.816</v>
      </c>
      <c r="T466" t="s">
        <v>24</v>
      </c>
      <c r="U466" t="b">
        <f t="shared" si="66"/>
        <v>0</v>
      </c>
      <c r="V466" t="b">
        <f t="shared" si="66"/>
        <v>0</v>
      </c>
      <c r="W466" t="b">
        <f t="shared" si="66"/>
        <v>0</v>
      </c>
      <c r="X466" t="b">
        <f t="shared" si="66"/>
        <v>1</v>
      </c>
      <c r="Y466" t="b">
        <f t="shared" si="66"/>
        <v>1</v>
      </c>
      <c r="Z466" t="b">
        <f t="shared" si="67"/>
        <v>0</v>
      </c>
      <c r="AA466" t="b">
        <f t="shared" si="68"/>
        <v>1</v>
      </c>
      <c r="AB466" t="str">
        <f t="shared" si="70"/>
        <v>Non-Competitive</v>
      </c>
      <c r="AC466" t="str">
        <f t="shared" si="71"/>
        <v>Non-Competitive</v>
      </c>
      <c r="AD466" t="str">
        <f t="shared" si="72"/>
        <v>Non-Competitive</v>
      </c>
      <c r="AE466" t="str">
        <f t="shared" si="73"/>
        <v>Non-Competitive</v>
      </c>
      <c r="AF466" t="str">
        <f t="shared" si="74"/>
        <v>Non-Competitive</v>
      </c>
    </row>
    <row r="467" spans="1:32" ht="13.5">
      <c r="A467" t="str">
        <f t="shared" si="69"/>
        <v>SSNGJE25 240__A TO_FROM</v>
      </c>
      <c r="B467" t="s">
        <v>123</v>
      </c>
      <c r="C467" t="s">
        <v>41</v>
      </c>
      <c r="D467">
        <v>1435</v>
      </c>
      <c r="E467">
        <v>1</v>
      </c>
      <c r="F467">
        <v>1</v>
      </c>
      <c r="G467" t="s">
        <v>42</v>
      </c>
      <c r="H467" t="s">
        <v>43</v>
      </c>
      <c r="I467" t="s">
        <v>25</v>
      </c>
      <c r="J467">
        <v>73521.13</v>
      </c>
      <c r="K467">
        <v>-0.13362</v>
      </c>
      <c r="L467">
        <v>0.183661</v>
      </c>
      <c r="M467">
        <v>-0.20366</v>
      </c>
      <c r="N467">
        <v>0.186927</v>
      </c>
      <c r="O467" s="7">
        <v>991.8882</v>
      </c>
      <c r="P467" s="7">
        <v>1020.465</v>
      </c>
      <c r="Q467" s="7">
        <v>2855.63</v>
      </c>
      <c r="R467" s="7">
        <v>2162.09</v>
      </c>
      <c r="S467" s="7">
        <v>1846.669</v>
      </c>
      <c r="T467" t="s">
        <v>24</v>
      </c>
      <c r="U467" t="b">
        <f t="shared" si="66"/>
        <v>0</v>
      </c>
      <c r="V467" t="b">
        <f t="shared" si="66"/>
        <v>0</v>
      </c>
      <c r="W467" t="b">
        <f t="shared" si="66"/>
        <v>1</v>
      </c>
      <c r="X467" t="b">
        <f t="shared" si="66"/>
        <v>1</v>
      </c>
      <c r="Y467" t="b">
        <f t="shared" si="66"/>
        <v>1</v>
      </c>
      <c r="Z467" t="b">
        <f t="shared" si="67"/>
        <v>1</v>
      </c>
      <c r="AA467" t="b">
        <f t="shared" si="68"/>
        <v>1</v>
      </c>
      <c r="AB467" t="str">
        <f t="shared" si="70"/>
        <v>Non-Competitive</v>
      </c>
      <c r="AC467" t="str">
        <f t="shared" si="71"/>
        <v>Non-Competitive</v>
      </c>
      <c r="AD467" t="str">
        <f t="shared" si="72"/>
        <v>Competitive</v>
      </c>
      <c r="AE467" t="str">
        <f t="shared" si="73"/>
        <v>Competitive</v>
      </c>
      <c r="AF467" t="str">
        <f t="shared" si="74"/>
        <v>Competitive</v>
      </c>
    </row>
    <row r="468" spans="1:32" ht="13.5">
      <c r="A468" t="str">
        <f t="shared" si="69"/>
        <v>SSNGJE25 424T424_1 FROM_TO</v>
      </c>
      <c r="B468" t="s">
        <v>123</v>
      </c>
      <c r="C468" t="s">
        <v>57</v>
      </c>
      <c r="D468">
        <v>1621</v>
      </c>
      <c r="E468">
        <v>1</v>
      </c>
      <c r="F468">
        <v>1</v>
      </c>
      <c r="G468" t="s">
        <v>58</v>
      </c>
      <c r="H468" t="s">
        <v>59</v>
      </c>
      <c r="I468" t="s">
        <v>23</v>
      </c>
      <c r="J468">
        <v>73521.13</v>
      </c>
      <c r="K468">
        <v>-0.09382</v>
      </c>
      <c r="L468">
        <v>0.013191</v>
      </c>
      <c r="M468">
        <v>-0.29542</v>
      </c>
      <c r="N468">
        <v>0.095424</v>
      </c>
      <c r="O468" s="7">
        <v>456.2815</v>
      </c>
      <c r="P468" s="7">
        <v>88.241</v>
      </c>
      <c r="Q468" s="7">
        <v>0</v>
      </c>
      <c r="R468" s="7">
        <v>977.351</v>
      </c>
      <c r="S468" s="7">
        <v>2911.713</v>
      </c>
      <c r="T468" t="s">
        <v>24</v>
      </c>
      <c r="U468" t="b">
        <f t="shared" si="66"/>
        <v>0</v>
      </c>
      <c r="V468" t="b">
        <f t="shared" si="66"/>
        <v>0</v>
      </c>
      <c r="W468" t="b">
        <f t="shared" si="66"/>
        <v>0</v>
      </c>
      <c r="X468" t="b">
        <f t="shared" si="66"/>
        <v>0</v>
      </c>
      <c r="Y468" t="b">
        <f t="shared" si="66"/>
        <v>1</v>
      </c>
      <c r="Z468" t="b">
        <f t="shared" si="67"/>
        <v>1</v>
      </c>
      <c r="AA468" t="b">
        <f t="shared" si="68"/>
        <v>1</v>
      </c>
      <c r="AB468" t="str">
        <f t="shared" si="70"/>
        <v>Non-Competitive</v>
      </c>
      <c r="AC468" t="str">
        <f t="shared" si="71"/>
        <v>Non-Competitive</v>
      </c>
      <c r="AD468" t="str">
        <f t="shared" si="72"/>
        <v>Non-Competitive</v>
      </c>
      <c r="AE468" t="str">
        <f t="shared" si="73"/>
        <v>Non-Competitive</v>
      </c>
      <c r="AF468" t="str">
        <f t="shared" si="74"/>
        <v>Competitive</v>
      </c>
    </row>
    <row r="469" spans="1:32" ht="13.5">
      <c r="A469" t="str">
        <f t="shared" si="69"/>
        <v>SSNGJE25 424T424_1 TO_FROM</v>
      </c>
      <c r="B469" t="s">
        <v>123</v>
      </c>
      <c r="C469" t="s">
        <v>57</v>
      </c>
      <c r="D469">
        <v>1621</v>
      </c>
      <c r="E469">
        <v>1</v>
      </c>
      <c r="F469">
        <v>1</v>
      </c>
      <c r="G469" t="s">
        <v>58</v>
      </c>
      <c r="H469" t="s">
        <v>59</v>
      </c>
      <c r="I469" t="s">
        <v>25</v>
      </c>
      <c r="J469">
        <v>73521.13</v>
      </c>
      <c r="K469">
        <v>-0.01319</v>
      </c>
      <c r="L469">
        <v>0.159307</v>
      </c>
      <c r="M469">
        <v>-0.09542</v>
      </c>
      <c r="N469">
        <v>0.295416</v>
      </c>
      <c r="O469" s="7">
        <v>793.3602</v>
      </c>
      <c r="P469" s="7">
        <v>211.6158</v>
      </c>
      <c r="Q469" s="7">
        <v>0</v>
      </c>
      <c r="R469" s="7">
        <v>1104.622</v>
      </c>
      <c r="S469" s="7">
        <v>1058.917</v>
      </c>
      <c r="T469" t="s">
        <v>24</v>
      </c>
      <c r="U469" t="b">
        <f t="shared" si="66"/>
        <v>0</v>
      </c>
      <c r="V469" t="b">
        <f t="shared" si="66"/>
        <v>1</v>
      </c>
      <c r="W469" t="b">
        <f t="shared" si="66"/>
        <v>1</v>
      </c>
      <c r="X469" t="b">
        <f t="shared" si="66"/>
        <v>1</v>
      </c>
      <c r="Y469" t="b">
        <f t="shared" si="66"/>
        <v>1</v>
      </c>
      <c r="Z469" t="b">
        <f t="shared" si="67"/>
        <v>1</v>
      </c>
      <c r="AA469" t="b">
        <f t="shared" si="68"/>
        <v>0</v>
      </c>
      <c r="AB469" t="str">
        <f t="shared" si="70"/>
        <v>Non-Competitive</v>
      </c>
      <c r="AC469" t="str">
        <f t="shared" si="71"/>
        <v>Non-Competitive</v>
      </c>
      <c r="AD469" t="str">
        <f t="shared" si="72"/>
        <v>Non-Competitive</v>
      </c>
      <c r="AE469" t="str">
        <f t="shared" si="73"/>
        <v>Non-Competitive</v>
      </c>
      <c r="AF469" t="str">
        <f t="shared" si="74"/>
        <v>Non-Competitive</v>
      </c>
    </row>
    <row r="470" spans="1:32" ht="13.5">
      <c r="A470" t="str">
        <f t="shared" si="69"/>
        <v>SSNGJE25 KDLKG_75_A FROM_TO</v>
      </c>
      <c r="B470" t="s">
        <v>123</v>
      </c>
      <c r="C470" t="s">
        <v>89</v>
      </c>
      <c r="D470">
        <v>1677</v>
      </c>
      <c r="E470">
        <v>1</v>
      </c>
      <c r="F470">
        <v>1</v>
      </c>
      <c r="G470" t="s">
        <v>90</v>
      </c>
      <c r="H470" t="s">
        <v>91</v>
      </c>
      <c r="I470" t="s">
        <v>23</v>
      </c>
      <c r="J470">
        <v>73521.13</v>
      </c>
      <c r="K470">
        <v>-0.14972</v>
      </c>
      <c r="L470">
        <v>0.141326</v>
      </c>
      <c r="M470">
        <v>-0.57359</v>
      </c>
      <c r="N470">
        <v>0.146979</v>
      </c>
      <c r="O470" s="7">
        <v>459.3439</v>
      </c>
      <c r="P470" s="7">
        <v>494.2897</v>
      </c>
      <c r="Q470" s="7">
        <v>3741.83</v>
      </c>
      <c r="R470" s="7">
        <v>2477.404</v>
      </c>
      <c r="S470" s="7">
        <v>1787.385</v>
      </c>
      <c r="T470" t="s">
        <v>24</v>
      </c>
      <c r="U470" t="b">
        <f t="shared" si="66"/>
        <v>0</v>
      </c>
      <c r="V470" t="b">
        <f t="shared" si="66"/>
        <v>0</v>
      </c>
      <c r="W470" t="b">
        <f t="shared" si="66"/>
        <v>1</v>
      </c>
      <c r="X470" t="b">
        <f t="shared" si="66"/>
        <v>1</v>
      </c>
      <c r="Y470" t="b">
        <f t="shared" si="66"/>
        <v>1</v>
      </c>
      <c r="Z470" t="b">
        <f t="shared" si="67"/>
        <v>1</v>
      </c>
      <c r="AA470" t="b">
        <f t="shared" si="68"/>
        <v>1</v>
      </c>
      <c r="AB470" t="str">
        <f t="shared" si="70"/>
        <v>Non-Competitive</v>
      </c>
      <c r="AC470" t="str">
        <f t="shared" si="71"/>
        <v>Non-Competitive</v>
      </c>
      <c r="AD470" t="str">
        <f t="shared" si="72"/>
        <v>Competitive</v>
      </c>
      <c r="AE470" t="str">
        <f t="shared" si="73"/>
        <v>Competitive</v>
      </c>
      <c r="AF470" t="str">
        <f t="shared" si="74"/>
        <v>Competitive</v>
      </c>
    </row>
    <row r="471" spans="1:32" ht="13.5">
      <c r="A471" t="str">
        <f t="shared" si="69"/>
        <v>SSNGJE25 KDLKG_75_A TO_FROM</v>
      </c>
      <c r="B471" t="s">
        <v>123</v>
      </c>
      <c r="C471" t="s">
        <v>89</v>
      </c>
      <c r="D471">
        <v>1677</v>
      </c>
      <c r="E471">
        <v>1</v>
      </c>
      <c r="F471">
        <v>1</v>
      </c>
      <c r="G471" t="s">
        <v>90</v>
      </c>
      <c r="H471" t="s">
        <v>91</v>
      </c>
      <c r="I471" t="s">
        <v>25</v>
      </c>
      <c r="J471">
        <v>73521.13</v>
      </c>
      <c r="K471">
        <v>-0.14133</v>
      </c>
      <c r="L471">
        <v>0.149721</v>
      </c>
      <c r="M471">
        <v>-0.14698</v>
      </c>
      <c r="N471">
        <v>0.573589</v>
      </c>
      <c r="O471" s="7">
        <v>2170.183</v>
      </c>
      <c r="P471" s="7">
        <v>870.91</v>
      </c>
      <c r="Q471" s="7">
        <v>0</v>
      </c>
      <c r="R471" s="7">
        <v>1496.712</v>
      </c>
      <c r="S471" s="7">
        <v>2518.394</v>
      </c>
      <c r="T471" t="s">
        <v>44</v>
      </c>
      <c r="U471" t="b">
        <f t="shared" si="66"/>
        <v>0</v>
      </c>
      <c r="V471" t="b">
        <f t="shared" si="66"/>
        <v>0</v>
      </c>
      <c r="W471" t="b">
        <f t="shared" si="66"/>
        <v>0</v>
      </c>
      <c r="X471" t="b">
        <f t="shared" si="66"/>
        <v>0</v>
      </c>
      <c r="Y471" t="b">
        <f t="shared" si="66"/>
        <v>1</v>
      </c>
      <c r="Z471" t="b">
        <f t="shared" si="67"/>
        <v>1</v>
      </c>
      <c r="AA471" t="b">
        <f t="shared" si="68"/>
        <v>1</v>
      </c>
      <c r="AB471" t="str">
        <f t="shared" si="70"/>
        <v>Non-Competitive</v>
      </c>
      <c r="AC471" t="str">
        <f t="shared" si="71"/>
        <v>Non-Competitive</v>
      </c>
      <c r="AD471" t="str">
        <f t="shared" si="72"/>
        <v>Non-Competitive</v>
      </c>
      <c r="AE471" t="str">
        <f t="shared" si="73"/>
        <v>Non-Competitive</v>
      </c>
      <c r="AF471" t="str">
        <f t="shared" si="74"/>
        <v>Competitive</v>
      </c>
    </row>
    <row r="472" spans="1:32" ht="13.5">
      <c r="A472" t="str">
        <f t="shared" si="69"/>
        <v>SSNGJE25 KDLRNS75_A FROM_TO</v>
      </c>
      <c r="B472" t="s">
        <v>123</v>
      </c>
      <c r="C472" t="s">
        <v>92</v>
      </c>
      <c r="D472">
        <v>1677</v>
      </c>
      <c r="E472">
        <v>1</v>
      </c>
      <c r="F472">
        <v>1</v>
      </c>
      <c r="G472" t="s">
        <v>93</v>
      </c>
      <c r="H472" t="s">
        <v>91</v>
      </c>
      <c r="I472" t="s">
        <v>23</v>
      </c>
      <c r="J472">
        <v>73521.13</v>
      </c>
      <c r="K472">
        <v>-0.14054</v>
      </c>
      <c r="L472">
        <v>0.150508</v>
      </c>
      <c r="M472">
        <v>-0.42562</v>
      </c>
      <c r="N472">
        <v>0.150508</v>
      </c>
      <c r="O472" s="7">
        <v>2228.125</v>
      </c>
      <c r="P472" s="7">
        <v>928.7</v>
      </c>
      <c r="Q472" s="7">
        <v>0</v>
      </c>
      <c r="R472" s="7">
        <v>1494.165</v>
      </c>
      <c r="S472" s="7">
        <v>2518.502</v>
      </c>
      <c r="T472" t="s">
        <v>44</v>
      </c>
      <c r="U472" t="b">
        <f t="shared" si="66"/>
        <v>0</v>
      </c>
      <c r="V472" t="b">
        <f t="shared" si="66"/>
        <v>0</v>
      </c>
      <c r="W472" t="b">
        <f t="shared" si="66"/>
        <v>0</v>
      </c>
      <c r="X472" t="b">
        <f t="shared" si="66"/>
        <v>0</v>
      </c>
      <c r="Y472" t="b">
        <f t="shared" si="66"/>
        <v>1</v>
      </c>
      <c r="Z472" t="b">
        <f t="shared" si="67"/>
        <v>1</v>
      </c>
      <c r="AA472" t="b">
        <f t="shared" si="68"/>
        <v>1</v>
      </c>
      <c r="AB472" t="str">
        <f t="shared" si="70"/>
        <v>Non-Competitive</v>
      </c>
      <c r="AC472" t="str">
        <f t="shared" si="71"/>
        <v>Non-Competitive</v>
      </c>
      <c r="AD472" t="str">
        <f t="shared" si="72"/>
        <v>Non-Competitive</v>
      </c>
      <c r="AE472" t="str">
        <f t="shared" si="73"/>
        <v>Non-Competitive</v>
      </c>
      <c r="AF472" t="str">
        <f t="shared" si="74"/>
        <v>Competitive</v>
      </c>
    </row>
    <row r="473" spans="1:32" ht="13.5">
      <c r="A473" t="str">
        <f t="shared" si="69"/>
        <v>SSNGJE25 KDLRNS75_A TO_FROM</v>
      </c>
      <c r="B473" t="s">
        <v>123</v>
      </c>
      <c r="C473" t="s">
        <v>92</v>
      </c>
      <c r="D473">
        <v>1677</v>
      </c>
      <c r="E473">
        <v>1</v>
      </c>
      <c r="F473">
        <v>1</v>
      </c>
      <c r="G473" t="s">
        <v>93</v>
      </c>
      <c r="H473" t="s">
        <v>91</v>
      </c>
      <c r="I473" t="s">
        <v>25</v>
      </c>
      <c r="J473">
        <v>73521.13</v>
      </c>
      <c r="K473">
        <v>-0.15051</v>
      </c>
      <c r="L473">
        <v>0.140539</v>
      </c>
      <c r="M473">
        <v>-0.15051</v>
      </c>
      <c r="N473">
        <v>0.425624</v>
      </c>
      <c r="O473" s="7">
        <v>401.5176</v>
      </c>
      <c r="P473" s="7">
        <v>439.4409</v>
      </c>
      <c r="Q473" s="7">
        <v>3741.83</v>
      </c>
      <c r="R473" s="7">
        <v>2478.343</v>
      </c>
      <c r="S473" s="7">
        <v>1786.128</v>
      </c>
      <c r="T473" t="s">
        <v>24</v>
      </c>
      <c r="U473" t="b">
        <f t="shared" si="66"/>
        <v>0</v>
      </c>
      <c r="V473" t="b">
        <f t="shared" si="66"/>
        <v>0</v>
      </c>
      <c r="W473" t="b">
        <f t="shared" si="66"/>
        <v>1</v>
      </c>
      <c r="X473" t="b">
        <f t="shared" si="66"/>
        <v>1</v>
      </c>
      <c r="Y473" t="b">
        <f t="shared" si="66"/>
        <v>1</v>
      </c>
      <c r="Z473" t="b">
        <f t="shared" si="67"/>
        <v>1</v>
      </c>
      <c r="AA473" t="b">
        <f t="shared" si="68"/>
        <v>1</v>
      </c>
      <c r="AB473" t="str">
        <f t="shared" si="70"/>
        <v>Non-Competitive</v>
      </c>
      <c r="AC473" t="str">
        <f t="shared" si="71"/>
        <v>Non-Competitive</v>
      </c>
      <c r="AD473" t="str">
        <f t="shared" si="72"/>
        <v>Competitive</v>
      </c>
      <c r="AE473" t="str">
        <f t="shared" si="73"/>
        <v>Competitive</v>
      </c>
      <c r="AF473" t="str">
        <f t="shared" si="74"/>
        <v>Competitive</v>
      </c>
    </row>
    <row r="474" spans="1:32" ht="13.5">
      <c r="A474" t="str">
        <f t="shared" si="69"/>
        <v>SSNGJE25 KDLRTW74_A FROM_TO</v>
      </c>
      <c r="B474" t="s">
        <v>123</v>
      </c>
      <c r="C474" t="s">
        <v>94</v>
      </c>
      <c r="D474">
        <v>2170</v>
      </c>
      <c r="E474">
        <v>1</v>
      </c>
      <c r="F474">
        <v>1</v>
      </c>
      <c r="G474" t="s">
        <v>95</v>
      </c>
      <c r="H474" t="s">
        <v>96</v>
      </c>
      <c r="I474" t="s">
        <v>23</v>
      </c>
      <c r="J474">
        <v>73521.13</v>
      </c>
      <c r="K474">
        <v>-0.13391</v>
      </c>
      <c r="L474">
        <v>0.057122</v>
      </c>
      <c r="M474">
        <v>-0.42203</v>
      </c>
      <c r="N474">
        <v>0.526795</v>
      </c>
      <c r="O474" s="7">
        <v>1451.35</v>
      </c>
      <c r="P474" s="7">
        <v>445.6105</v>
      </c>
      <c r="Q474" s="7">
        <v>0</v>
      </c>
      <c r="R474" s="7">
        <v>1494.264</v>
      </c>
      <c r="S474" s="7">
        <v>2484.518</v>
      </c>
      <c r="T474" t="s">
        <v>24</v>
      </c>
      <c r="U474" t="b">
        <f t="shared" si="66"/>
        <v>0</v>
      </c>
      <c r="V474" t="b">
        <f t="shared" si="66"/>
        <v>0</v>
      </c>
      <c r="W474" t="b">
        <f t="shared" si="66"/>
        <v>0</v>
      </c>
      <c r="X474" t="b">
        <f t="shared" si="66"/>
        <v>1</v>
      </c>
      <c r="Y474" t="b">
        <f t="shared" si="66"/>
        <v>1</v>
      </c>
      <c r="Z474" t="b">
        <f t="shared" si="67"/>
        <v>1</v>
      </c>
      <c r="AA474" t="b">
        <f t="shared" si="68"/>
        <v>1</v>
      </c>
      <c r="AB474" t="str">
        <f t="shared" si="70"/>
        <v>Non-Competitive</v>
      </c>
      <c r="AC474" t="str">
        <f t="shared" si="71"/>
        <v>Non-Competitive</v>
      </c>
      <c r="AD474" t="str">
        <f t="shared" si="72"/>
        <v>Non-Competitive</v>
      </c>
      <c r="AE474" t="str">
        <f t="shared" si="73"/>
        <v>Competitive</v>
      </c>
      <c r="AF474" t="str">
        <f t="shared" si="74"/>
        <v>Competitive</v>
      </c>
    </row>
    <row r="475" spans="1:32" ht="13.5">
      <c r="A475" t="str">
        <f t="shared" si="69"/>
        <v>SSNGJE25 KDLRTW74_A TO_FROM</v>
      </c>
      <c r="B475" t="s">
        <v>123</v>
      </c>
      <c r="C475" t="s">
        <v>94</v>
      </c>
      <c r="D475">
        <v>2170</v>
      </c>
      <c r="E475">
        <v>1</v>
      </c>
      <c r="F475">
        <v>1</v>
      </c>
      <c r="G475" t="s">
        <v>95</v>
      </c>
      <c r="H475" t="s">
        <v>96</v>
      </c>
      <c r="I475" t="s">
        <v>25</v>
      </c>
      <c r="J475">
        <v>73521.13</v>
      </c>
      <c r="K475">
        <v>-0.05712</v>
      </c>
      <c r="L475">
        <v>0.133913</v>
      </c>
      <c r="M475">
        <v>-0.5268</v>
      </c>
      <c r="N475">
        <v>0.422027</v>
      </c>
      <c r="O475" s="7">
        <v>570.2303</v>
      </c>
      <c r="P475" s="7">
        <v>652.9253</v>
      </c>
      <c r="Q475" s="7">
        <v>3741.83</v>
      </c>
      <c r="R475" s="7">
        <v>2453.681</v>
      </c>
      <c r="S475" s="7">
        <v>1817.753</v>
      </c>
      <c r="T475" t="s">
        <v>24</v>
      </c>
      <c r="U475" t="b">
        <f t="shared" si="66"/>
        <v>0</v>
      </c>
      <c r="V475" t="b">
        <f t="shared" si="66"/>
        <v>0</v>
      </c>
      <c r="W475" t="b">
        <f t="shared" si="66"/>
        <v>1</v>
      </c>
      <c r="X475" t="b">
        <f t="shared" si="66"/>
        <v>1</v>
      </c>
      <c r="Y475" t="b">
        <f t="shared" si="66"/>
        <v>1</v>
      </c>
      <c r="Z475" t="b">
        <f t="shared" si="67"/>
        <v>1</v>
      </c>
      <c r="AA475" t="b">
        <f t="shared" si="68"/>
        <v>1</v>
      </c>
      <c r="AB475" t="str">
        <f t="shared" si="70"/>
        <v>Non-Competitive</v>
      </c>
      <c r="AC475" t="str">
        <f t="shared" si="71"/>
        <v>Non-Competitive</v>
      </c>
      <c r="AD475" t="str">
        <f t="shared" si="72"/>
        <v>Competitive</v>
      </c>
      <c r="AE475" t="str">
        <f t="shared" si="73"/>
        <v>Competitive</v>
      </c>
      <c r="AF475" t="str">
        <f t="shared" si="74"/>
        <v>Competitive</v>
      </c>
    </row>
    <row r="476" spans="1:32" ht="13.5">
      <c r="A476" t="str">
        <f t="shared" si="69"/>
        <v>SSNGJE25 KDLTB_74_A FROM_TO</v>
      </c>
      <c r="B476" t="s">
        <v>123</v>
      </c>
      <c r="C476" t="s">
        <v>97</v>
      </c>
      <c r="D476">
        <v>1677</v>
      </c>
      <c r="E476">
        <v>1</v>
      </c>
      <c r="F476">
        <v>1</v>
      </c>
      <c r="G476" t="s">
        <v>95</v>
      </c>
      <c r="H476" t="s">
        <v>98</v>
      </c>
      <c r="I476" t="s">
        <v>23</v>
      </c>
      <c r="J476">
        <v>73521.13</v>
      </c>
      <c r="K476">
        <v>-0.05819</v>
      </c>
      <c r="L476">
        <v>0.132848</v>
      </c>
      <c r="M476">
        <v>-0.38359</v>
      </c>
      <c r="N476">
        <v>0.47214</v>
      </c>
      <c r="O476" s="7">
        <v>491.9011</v>
      </c>
      <c r="P476" s="7">
        <v>578.6294</v>
      </c>
      <c r="Q476" s="7">
        <v>3741.83</v>
      </c>
      <c r="R476" s="7">
        <v>2454.828</v>
      </c>
      <c r="S476" s="7">
        <v>1820.148</v>
      </c>
      <c r="T476" t="s">
        <v>24</v>
      </c>
      <c r="U476" t="b">
        <f aca="true" t="shared" si="75" ref="U476:Y507">($S476&lt;=U$2)</f>
        <v>0</v>
      </c>
      <c r="V476" t="b">
        <f t="shared" si="75"/>
        <v>0</v>
      </c>
      <c r="W476" t="b">
        <f t="shared" si="75"/>
        <v>1</v>
      </c>
      <c r="X476" t="b">
        <f t="shared" si="75"/>
        <v>1</v>
      </c>
      <c r="Y476" t="b">
        <f t="shared" si="75"/>
        <v>1</v>
      </c>
      <c r="Z476" t="b">
        <f t="shared" si="67"/>
        <v>1</v>
      </c>
      <c r="AA476" t="b">
        <f t="shared" si="68"/>
        <v>1</v>
      </c>
      <c r="AB476" t="str">
        <f t="shared" si="70"/>
        <v>Non-Competitive</v>
      </c>
      <c r="AC476" t="str">
        <f t="shared" si="71"/>
        <v>Non-Competitive</v>
      </c>
      <c r="AD476" t="str">
        <f t="shared" si="72"/>
        <v>Competitive</v>
      </c>
      <c r="AE476" t="str">
        <f t="shared" si="73"/>
        <v>Competitive</v>
      </c>
      <c r="AF476" t="str">
        <f t="shared" si="74"/>
        <v>Competitive</v>
      </c>
    </row>
    <row r="477" spans="1:32" ht="13.5">
      <c r="A477" t="str">
        <f t="shared" si="69"/>
        <v>SSNGJE25 KDLTB_74_A TO_FROM</v>
      </c>
      <c r="B477" t="s">
        <v>123</v>
      </c>
      <c r="C477" t="s">
        <v>97</v>
      </c>
      <c r="D477">
        <v>1677</v>
      </c>
      <c r="E477">
        <v>1</v>
      </c>
      <c r="F477">
        <v>1</v>
      </c>
      <c r="G477" t="s">
        <v>95</v>
      </c>
      <c r="H477" t="s">
        <v>98</v>
      </c>
      <c r="I477" t="s">
        <v>25</v>
      </c>
      <c r="J477">
        <v>73521.13</v>
      </c>
      <c r="K477">
        <v>-0.13285</v>
      </c>
      <c r="L477">
        <v>0.058187</v>
      </c>
      <c r="M477">
        <v>-0.47214</v>
      </c>
      <c r="N477">
        <v>0.383594</v>
      </c>
      <c r="O477" s="7">
        <v>1529.684</v>
      </c>
      <c r="P477" s="7">
        <v>523.8905</v>
      </c>
      <c r="Q477" s="7">
        <v>0</v>
      </c>
      <c r="R477" s="7">
        <v>1493.804</v>
      </c>
      <c r="S477" s="7">
        <v>2484.369</v>
      </c>
      <c r="T477" t="s">
        <v>24</v>
      </c>
      <c r="U477" t="b">
        <f t="shared" si="75"/>
        <v>0</v>
      </c>
      <c r="V477" t="b">
        <f t="shared" si="75"/>
        <v>0</v>
      </c>
      <c r="W477" t="b">
        <f t="shared" si="75"/>
        <v>0</v>
      </c>
      <c r="X477" t="b">
        <f t="shared" si="75"/>
        <v>1</v>
      </c>
      <c r="Y477" t="b">
        <f t="shared" si="75"/>
        <v>1</v>
      </c>
      <c r="Z477" t="b">
        <f t="shared" si="67"/>
        <v>1</v>
      </c>
      <c r="AA477" t="b">
        <f t="shared" si="68"/>
        <v>1</v>
      </c>
      <c r="AB477" t="str">
        <f t="shared" si="70"/>
        <v>Non-Competitive</v>
      </c>
      <c r="AC477" t="str">
        <f t="shared" si="71"/>
        <v>Non-Competitive</v>
      </c>
      <c r="AD477" t="str">
        <f t="shared" si="72"/>
        <v>Non-Competitive</v>
      </c>
      <c r="AE477" t="str">
        <f t="shared" si="73"/>
        <v>Competitive</v>
      </c>
      <c r="AF477" t="str">
        <f t="shared" si="74"/>
        <v>Competitive</v>
      </c>
    </row>
    <row r="478" spans="1:32" ht="13.5">
      <c r="A478" t="str">
        <f t="shared" si="69"/>
        <v>SSNGJE25 KG_RTW74_A FROM_TO</v>
      </c>
      <c r="B478" t="s">
        <v>123</v>
      </c>
      <c r="C478" t="s">
        <v>99</v>
      </c>
      <c r="D478">
        <v>1710</v>
      </c>
      <c r="E478">
        <v>1</v>
      </c>
      <c r="F478">
        <v>1</v>
      </c>
      <c r="G478" t="s">
        <v>90</v>
      </c>
      <c r="H478" t="s">
        <v>96</v>
      </c>
      <c r="I478" t="s">
        <v>23</v>
      </c>
      <c r="J478">
        <v>73521.13</v>
      </c>
      <c r="K478">
        <v>-0.04753</v>
      </c>
      <c r="L478">
        <v>0.153733</v>
      </c>
      <c r="M478">
        <v>-0.46526</v>
      </c>
      <c r="N478">
        <v>0.16375</v>
      </c>
      <c r="O478" s="7">
        <v>826.2018</v>
      </c>
      <c r="P478" s="7">
        <v>898.8904</v>
      </c>
      <c r="Q478" s="7">
        <v>3741.83</v>
      </c>
      <c r="R478" s="7">
        <v>2448.083</v>
      </c>
      <c r="S478" s="7">
        <v>1828.341</v>
      </c>
      <c r="T478" t="s">
        <v>24</v>
      </c>
      <c r="U478" t="b">
        <f t="shared" si="75"/>
        <v>0</v>
      </c>
      <c r="V478" t="b">
        <f t="shared" si="75"/>
        <v>0</v>
      </c>
      <c r="W478" t="b">
        <f t="shared" si="75"/>
        <v>1</v>
      </c>
      <c r="X478" t="b">
        <f t="shared" si="75"/>
        <v>1</v>
      </c>
      <c r="Y478" t="b">
        <f t="shared" si="75"/>
        <v>1</v>
      </c>
      <c r="Z478" t="b">
        <f t="shared" si="67"/>
        <v>1</v>
      </c>
      <c r="AA478" t="b">
        <f t="shared" si="68"/>
        <v>1</v>
      </c>
      <c r="AB478" t="str">
        <f t="shared" si="70"/>
        <v>Non-Competitive</v>
      </c>
      <c r="AC478" t="str">
        <f t="shared" si="71"/>
        <v>Non-Competitive</v>
      </c>
      <c r="AD478" t="str">
        <f t="shared" si="72"/>
        <v>Competitive</v>
      </c>
      <c r="AE478" t="str">
        <f t="shared" si="73"/>
        <v>Competitive</v>
      </c>
      <c r="AF478" t="str">
        <f t="shared" si="74"/>
        <v>Competitive</v>
      </c>
    </row>
    <row r="479" spans="1:32" ht="13.5">
      <c r="A479" t="str">
        <f t="shared" si="69"/>
        <v>SSNGJE25 KG_RTW74_A TO_FROM</v>
      </c>
      <c r="B479" t="s">
        <v>123</v>
      </c>
      <c r="C479" t="s">
        <v>99</v>
      </c>
      <c r="D479">
        <v>1710</v>
      </c>
      <c r="E479">
        <v>1</v>
      </c>
      <c r="F479">
        <v>1</v>
      </c>
      <c r="G479" t="s">
        <v>90</v>
      </c>
      <c r="H479" t="s">
        <v>96</v>
      </c>
      <c r="I479" t="s">
        <v>25</v>
      </c>
      <c r="J479">
        <v>73521.13</v>
      </c>
      <c r="K479">
        <v>-0.15373</v>
      </c>
      <c r="L479">
        <v>0.047533</v>
      </c>
      <c r="M479">
        <v>-0.16375</v>
      </c>
      <c r="N479">
        <v>0.465262</v>
      </c>
      <c r="O479" s="7">
        <v>1146.383</v>
      </c>
      <c r="P479" s="7">
        <v>142.1395</v>
      </c>
      <c r="Q479" s="7">
        <v>0</v>
      </c>
      <c r="R479" s="7">
        <v>1502.062</v>
      </c>
      <c r="S479" s="7">
        <v>2475.823</v>
      </c>
      <c r="T479" t="s">
        <v>24</v>
      </c>
      <c r="U479" t="b">
        <f t="shared" si="75"/>
        <v>0</v>
      </c>
      <c r="V479" t="b">
        <f t="shared" si="75"/>
        <v>0</v>
      </c>
      <c r="W479" t="b">
        <f t="shared" si="75"/>
        <v>0</v>
      </c>
      <c r="X479" t="b">
        <f t="shared" si="75"/>
        <v>1</v>
      </c>
      <c r="Y479" t="b">
        <f t="shared" si="75"/>
        <v>1</v>
      </c>
      <c r="Z479" t="b">
        <f t="shared" si="67"/>
        <v>1</v>
      </c>
      <c r="AA479" t="b">
        <f t="shared" si="68"/>
        <v>1</v>
      </c>
      <c r="AB479" t="str">
        <f t="shared" si="70"/>
        <v>Non-Competitive</v>
      </c>
      <c r="AC479" t="str">
        <f t="shared" si="71"/>
        <v>Non-Competitive</v>
      </c>
      <c r="AD479" t="str">
        <f t="shared" si="72"/>
        <v>Non-Competitive</v>
      </c>
      <c r="AE479" t="str">
        <f t="shared" si="73"/>
        <v>Competitive</v>
      </c>
      <c r="AF479" t="str">
        <f t="shared" si="74"/>
        <v>Competitive</v>
      </c>
    </row>
    <row r="480" spans="1:32" ht="13.5">
      <c r="A480" t="str">
        <f t="shared" si="69"/>
        <v>SSNGJE25 RNSSNG75_A FROM_TO</v>
      </c>
      <c r="B480" t="s">
        <v>123</v>
      </c>
      <c r="C480" t="s">
        <v>100</v>
      </c>
      <c r="D480">
        <v>2170</v>
      </c>
      <c r="E480">
        <v>1</v>
      </c>
      <c r="F480">
        <v>1</v>
      </c>
      <c r="G480" t="s">
        <v>93</v>
      </c>
      <c r="H480" t="s">
        <v>43</v>
      </c>
      <c r="I480" t="s">
        <v>23</v>
      </c>
      <c r="J480">
        <v>73521.13</v>
      </c>
      <c r="K480">
        <v>-0.08799</v>
      </c>
      <c r="L480">
        <v>0.849492</v>
      </c>
      <c r="M480">
        <v>-0.09306</v>
      </c>
      <c r="N480">
        <v>0.849492</v>
      </c>
      <c r="O480" s="7">
        <v>1245.212</v>
      </c>
      <c r="P480" s="7">
        <v>1372.441</v>
      </c>
      <c r="Q480" s="7">
        <v>3741.83</v>
      </c>
      <c r="R480" s="7">
        <v>6437.265</v>
      </c>
      <c r="S480" s="7">
        <v>1869.682</v>
      </c>
      <c r="T480" t="s">
        <v>24</v>
      </c>
      <c r="U480" t="b">
        <f t="shared" si="75"/>
        <v>0</v>
      </c>
      <c r="V480" t="b">
        <f t="shared" si="75"/>
        <v>0</v>
      </c>
      <c r="W480" t="b">
        <f t="shared" si="75"/>
        <v>1</v>
      </c>
      <c r="X480" t="b">
        <f t="shared" si="75"/>
        <v>1</v>
      </c>
      <c r="Y480" t="b">
        <f t="shared" si="75"/>
        <v>1</v>
      </c>
      <c r="Z480" t="b">
        <f t="shared" si="67"/>
        <v>1</v>
      </c>
      <c r="AA480" t="b">
        <f t="shared" si="68"/>
        <v>1</v>
      </c>
      <c r="AB480" t="str">
        <f t="shared" si="70"/>
        <v>Non-Competitive</v>
      </c>
      <c r="AC480" t="str">
        <f t="shared" si="71"/>
        <v>Non-Competitive</v>
      </c>
      <c r="AD480" t="str">
        <f t="shared" si="72"/>
        <v>Competitive</v>
      </c>
      <c r="AE480" t="str">
        <f t="shared" si="73"/>
        <v>Competitive</v>
      </c>
      <c r="AF480" t="str">
        <f t="shared" si="74"/>
        <v>Competitive</v>
      </c>
    </row>
    <row r="481" spans="1:32" ht="13.5">
      <c r="A481" t="str">
        <f t="shared" si="69"/>
        <v>SSNGJE25 RNSSNG75_A TO_FROM</v>
      </c>
      <c r="B481" t="s">
        <v>123</v>
      </c>
      <c r="C481" t="s">
        <v>100</v>
      </c>
      <c r="D481">
        <v>2170</v>
      </c>
      <c r="E481">
        <v>1</v>
      </c>
      <c r="F481">
        <v>1</v>
      </c>
      <c r="G481" t="s">
        <v>93</v>
      </c>
      <c r="H481" t="s">
        <v>43</v>
      </c>
      <c r="I481" t="s">
        <v>25</v>
      </c>
      <c r="J481">
        <v>73521.13</v>
      </c>
      <c r="K481">
        <v>-0.84949</v>
      </c>
      <c r="L481">
        <v>0.087994</v>
      </c>
      <c r="M481">
        <v>-0.84949</v>
      </c>
      <c r="N481">
        <v>0.093062</v>
      </c>
      <c r="O481" s="7">
        <v>2017.65</v>
      </c>
      <c r="P481" s="7">
        <v>-244.628</v>
      </c>
      <c r="Q481" s="7">
        <v>0</v>
      </c>
      <c r="R481" s="7">
        <v>1534.119</v>
      </c>
      <c r="S481" s="7">
        <v>6459.062</v>
      </c>
      <c r="T481" t="s">
        <v>24</v>
      </c>
      <c r="U481" t="b">
        <f t="shared" si="75"/>
        <v>0</v>
      </c>
      <c r="V481" t="b">
        <f t="shared" si="75"/>
        <v>0</v>
      </c>
      <c r="W481" t="b">
        <f t="shared" si="75"/>
        <v>0</v>
      </c>
      <c r="X481" t="b">
        <f t="shared" si="75"/>
        <v>0</v>
      </c>
      <c r="Y481" t="b">
        <f t="shared" si="75"/>
        <v>0</v>
      </c>
      <c r="Z481" t="b">
        <f t="shared" si="67"/>
        <v>1</v>
      </c>
      <c r="AA481" t="b">
        <f t="shared" si="68"/>
        <v>1</v>
      </c>
      <c r="AB481" t="str">
        <f t="shared" si="70"/>
        <v>Non-Competitive</v>
      </c>
      <c r="AC481" t="str">
        <f t="shared" si="71"/>
        <v>Non-Competitive</v>
      </c>
      <c r="AD481" t="str">
        <f t="shared" si="72"/>
        <v>Non-Competitive</v>
      </c>
      <c r="AE481" t="str">
        <f t="shared" si="73"/>
        <v>Non-Competitive</v>
      </c>
      <c r="AF481" t="str">
        <f t="shared" si="74"/>
        <v>Non-Competitive</v>
      </c>
    </row>
    <row r="482" spans="1:32" ht="13.5">
      <c r="A482" t="str">
        <f t="shared" si="69"/>
        <v>SSNGJE25 SNGTB_74_A FROM_TO</v>
      </c>
      <c r="B482" t="s">
        <v>123</v>
      </c>
      <c r="C482" t="s">
        <v>101</v>
      </c>
      <c r="D482">
        <v>1924</v>
      </c>
      <c r="E482">
        <v>1</v>
      </c>
      <c r="F482">
        <v>1</v>
      </c>
      <c r="G482" t="s">
        <v>43</v>
      </c>
      <c r="H482" t="s">
        <v>98</v>
      </c>
      <c r="I482" t="s">
        <v>23</v>
      </c>
      <c r="J482">
        <v>73521.13</v>
      </c>
      <c r="K482">
        <v>-0.12298</v>
      </c>
      <c r="L482">
        <v>0.109712</v>
      </c>
      <c r="M482">
        <v>-0.37169</v>
      </c>
      <c r="N482">
        <v>0.116217</v>
      </c>
      <c r="O482" s="7">
        <v>2660.917</v>
      </c>
      <c r="P482" s="7">
        <v>1356.295</v>
      </c>
      <c r="Q482" s="7">
        <v>0</v>
      </c>
      <c r="R482" s="7">
        <v>1481.401</v>
      </c>
      <c r="S482" s="7">
        <v>2573.684</v>
      </c>
      <c r="T482" t="s">
        <v>44</v>
      </c>
      <c r="U482" t="b">
        <f t="shared" si="75"/>
        <v>0</v>
      </c>
      <c r="V482" t="b">
        <f t="shared" si="75"/>
        <v>0</v>
      </c>
      <c r="W482" t="b">
        <f t="shared" si="75"/>
        <v>0</v>
      </c>
      <c r="X482" t="b">
        <f t="shared" si="75"/>
        <v>0</v>
      </c>
      <c r="Y482" t="b">
        <f t="shared" si="75"/>
        <v>1</v>
      </c>
      <c r="Z482" t="b">
        <f t="shared" si="67"/>
        <v>1</v>
      </c>
      <c r="AA482" t="b">
        <f t="shared" si="68"/>
        <v>1</v>
      </c>
      <c r="AB482" t="str">
        <f t="shared" si="70"/>
        <v>Non-Competitive</v>
      </c>
      <c r="AC482" t="str">
        <f t="shared" si="71"/>
        <v>Non-Competitive</v>
      </c>
      <c r="AD482" t="str">
        <f t="shared" si="72"/>
        <v>Non-Competitive</v>
      </c>
      <c r="AE482" t="str">
        <f t="shared" si="73"/>
        <v>Non-Competitive</v>
      </c>
      <c r="AF482" t="str">
        <f t="shared" si="74"/>
        <v>Competitive</v>
      </c>
    </row>
    <row r="483" spans="1:32" ht="13.5">
      <c r="A483" t="str">
        <f t="shared" si="69"/>
        <v>SSNGJE25 SNGTB_74_A TO_FROM</v>
      </c>
      <c r="B483" t="s">
        <v>123</v>
      </c>
      <c r="C483" t="s">
        <v>101</v>
      </c>
      <c r="D483">
        <v>1924</v>
      </c>
      <c r="E483">
        <v>1</v>
      </c>
      <c r="F483">
        <v>1</v>
      </c>
      <c r="G483" t="s">
        <v>43</v>
      </c>
      <c r="H483" t="s">
        <v>98</v>
      </c>
      <c r="I483" t="s">
        <v>25</v>
      </c>
      <c r="J483">
        <v>73521.13</v>
      </c>
      <c r="K483">
        <v>-0.10971</v>
      </c>
      <c r="L483">
        <v>0.122984</v>
      </c>
      <c r="M483">
        <v>-0.11622</v>
      </c>
      <c r="N483">
        <v>0.371689</v>
      </c>
      <c r="O483" s="7">
        <v>135.6904</v>
      </c>
      <c r="P483" s="7">
        <v>258.2706</v>
      </c>
      <c r="Q483" s="7">
        <v>3741.83</v>
      </c>
      <c r="R483" s="7">
        <v>2523.466</v>
      </c>
      <c r="S483" s="7">
        <v>1786.849</v>
      </c>
      <c r="T483" t="s">
        <v>24</v>
      </c>
      <c r="U483" t="b">
        <f t="shared" si="75"/>
        <v>0</v>
      </c>
      <c r="V483" t="b">
        <f t="shared" si="75"/>
        <v>0</v>
      </c>
      <c r="W483" t="b">
        <f t="shared" si="75"/>
        <v>1</v>
      </c>
      <c r="X483" t="b">
        <f t="shared" si="75"/>
        <v>1</v>
      </c>
      <c r="Y483" t="b">
        <f t="shared" si="75"/>
        <v>1</v>
      </c>
      <c r="Z483" t="b">
        <f t="shared" si="67"/>
        <v>1</v>
      </c>
      <c r="AA483" t="b">
        <f t="shared" si="68"/>
        <v>1</v>
      </c>
      <c r="AB483" t="str">
        <f t="shared" si="70"/>
        <v>Non-Competitive</v>
      </c>
      <c r="AC483" t="str">
        <f t="shared" si="71"/>
        <v>Non-Competitive</v>
      </c>
      <c r="AD483" t="str">
        <f t="shared" si="72"/>
        <v>Competitive</v>
      </c>
      <c r="AE483" t="str">
        <f t="shared" si="73"/>
        <v>Competitive</v>
      </c>
      <c r="AF483" t="str">
        <f t="shared" si="74"/>
        <v>Competitive</v>
      </c>
    </row>
    <row r="484" spans="1:32" ht="13.5">
      <c r="A484" t="str">
        <f t="shared" si="69"/>
        <v>SSNGJE25 SNGXGC75_1 FROM_TO</v>
      </c>
      <c r="B484" t="s">
        <v>123</v>
      </c>
      <c r="C484" t="s">
        <v>102</v>
      </c>
      <c r="D484">
        <v>1631</v>
      </c>
      <c r="E484">
        <v>1</v>
      </c>
      <c r="F484">
        <v>1</v>
      </c>
      <c r="G484" t="s">
        <v>103</v>
      </c>
      <c r="H484" t="s">
        <v>43</v>
      </c>
      <c r="I484" t="s">
        <v>23</v>
      </c>
      <c r="J484">
        <v>73521.13</v>
      </c>
      <c r="K484">
        <v>-0.16758</v>
      </c>
      <c r="L484">
        <v>0.295027</v>
      </c>
      <c r="M484">
        <v>-0.17087</v>
      </c>
      <c r="N484">
        <v>0.295027</v>
      </c>
      <c r="O484" s="7">
        <v>2896.266</v>
      </c>
      <c r="P484" s="7">
        <v>1231.456</v>
      </c>
      <c r="Q484" s="7">
        <v>0</v>
      </c>
      <c r="R484" s="7">
        <v>1394.546</v>
      </c>
      <c r="S484" s="7">
        <v>2416.843</v>
      </c>
      <c r="T484" t="s">
        <v>24</v>
      </c>
      <c r="U484" t="b">
        <f t="shared" si="75"/>
        <v>0</v>
      </c>
      <c r="V484" t="b">
        <f t="shared" si="75"/>
        <v>0</v>
      </c>
      <c r="W484" t="b">
        <f t="shared" si="75"/>
        <v>0</v>
      </c>
      <c r="X484" t="b">
        <f t="shared" si="75"/>
        <v>1</v>
      </c>
      <c r="Y484" t="b">
        <f t="shared" si="75"/>
        <v>1</v>
      </c>
      <c r="Z484" t="b">
        <f t="shared" si="67"/>
        <v>1</v>
      </c>
      <c r="AA484" t="b">
        <f t="shared" si="68"/>
        <v>1</v>
      </c>
      <c r="AB484" t="str">
        <f t="shared" si="70"/>
        <v>Non-Competitive</v>
      </c>
      <c r="AC484" t="str">
        <f t="shared" si="71"/>
        <v>Non-Competitive</v>
      </c>
      <c r="AD484" t="str">
        <f t="shared" si="72"/>
        <v>Non-Competitive</v>
      </c>
      <c r="AE484" t="str">
        <f t="shared" si="73"/>
        <v>Competitive</v>
      </c>
      <c r="AF484" t="str">
        <f t="shared" si="74"/>
        <v>Competitive</v>
      </c>
    </row>
    <row r="485" spans="1:32" ht="13.5">
      <c r="A485" t="str">
        <f t="shared" si="69"/>
        <v>SSNGJE25 SNGXGC75_1 TO_FROM</v>
      </c>
      <c r="B485" t="s">
        <v>123</v>
      </c>
      <c r="C485" t="s">
        <v>102</v>
      </c>
      <c r="D485">
        <v>1631</v>
      </c>
      <c r="E485">
        <v>1</v>
      </c>
      <c r="F485">
        <v>1</v>
      </c>
      <c r="G485" t="s">
        <v>103</v>
      </c>
      <c r="H485" t="s">
        <v>43</v>
      </c>
      <c r="I485" t="s">
        <v>25</v>
      </c>
      <c r="J485">
        <v>73521.13</v>
      </c>
      <c r="K485">
        <v>-0.29503</v>
      </c>
      <c r="L485">
        <v>0.167575</v>
      </c>
      <c r="M485">
        <v>-0.29503</v>
      </c>
      <c r="N485">
        <v>0.170867</v>
      </c>
      <c r="O485" s="7">
        <v>673.887</v>
      </c>
      <c r="P485" s="7">
        <v>733.3997</v>
      </c>
      <c r="Q485" s="7">
        <v>3741.83</v>
      </c>
      <c r="R485" s="7">
        <v>2338.399</v>
      </c>
      <c r="S485" s="7">
        <v>1637.17</v>
      </c>
      <c r="T485" t="s">
        <v>24</v>
      </c>
      <c r="U485" t="b">
        <f t="shared" si="75"/>
        <v>0</v>
      </c>
      <c r="V485" t="b">
        <f t="shared" si="75"/>
        <v>0</v>
      </c>
      <c r="W485" t="b">
        <f t="shared" si="75"/>
        <v>1</v>
      </c>
      <c r="X485" t="b">
        <f t="shared" si="75"/>
        <v>1</v>
      </c>
      <c r="Y485" t="b">
        <f t="shared" si="75"/>
        <v>1</v>
      </c>
      <c r="Z485" t="b">
        <f t="shared" si="67"/>
        <v>1</v>
      </c>
      <c r="AA485" t="b">
        <f t="shared" si="68"/>
        <v>1</v>
      </c>
      <c r="AB485" t="str">
        <f t="shared" si="70"/>
        <v>Non-Competitive</v>
      </c>
      <c r="AC485" t="str">
        <f t="shared" si="71"/>
        <v>Non-Competitive</v>
      </c>
      <c r="AD485" t="str">
        <f t="shared" si="72"/>
        <v>Competitive</v>
      </c>
      <c r="AE485" t="str">
        <f t="shared" si="73"/>
        <v>Competitive</v>
      </c>
      <c r="AF485" t="str">
        <f t="shared" si="74"/>
        <v>Competitive</v>
      </c>
    </row>
    <row r="486" spans="1:32" ht="13.5">
      <c r="A486" t="str">
        <f t="shared" si="69"/>
        <v>SSNGJE25 SNGXGC99_1 FROM_TO</v>
      </c>
      <c r="B486" t="s">
        <v>123</v>
      </c>
      <c r="C486" t="s">
        <v>104</v>
      </c>
      <c r="D486">
        <v>1631</v>
      </c>
      <c r="E486">
        <v>1</v>
      </c>
      <c r="F486">
        <v>1</v>
      </c>
      <c r="G486" t="s">
        <v>103</v>
      </c>
      <c r="H486" t="s">
        <v>43</v>
      </c>
      <c r="I486" t="s">
        <v>23</v>
      </c>
      <c r="J486">
        <v>73521.13</v>
      </c>
      <c r="K486">
        <v>-0.16758</v>
      </c>
      <c r="L486">
        <v>0.295027</v>
      </c>
      <c r="M486">
        <v>-0.17087</v>
      </c>
      <c r="N486">
        <v>0.295027</v>
      </c>
      <c r="O486" s="7">
        <v>2896.266</v>
      </c>
      <c r="P486" s="7">
        <v>1231.456</v>
      </c>
      <c r="Q486" s="7">
        <v>0</v>
      </c>
      <c r="R486" s="7">
        <v>1394.546</v>
      </c>
      <c r="S486" s="7">
        <v>2416.843</v>
      </c>
      <c r="T486" t="s">
        <v>24</v>
      </c>
      <c r="U486" t="b">
        <f t="shared" si="75"/>
        <v>0</v>
      </c>
      <c r="V486" t="b">
        <f t="shared" si="75"/>
        <v>0</v>
      </c>
      <c r="W486" t="b">
        <f t="shared" si="75"/>
        <v>0</v>
      </c>
      <c r="X486" t="b">
        <f t="shared" si="75"/>
        <v>1</v>
      </c>
      <c r="Y486" t="b">
        <f t="shared" si="75"/>
        <v>1</v>
      </c>
      <c r="Z486" t="b">
        <f t="shared" si="67"/>
        <v>1</v>
      </c>
      <c r="AA486" t="b">
        <f t="shared" si="68"/>
        <v>1</v>
      </c>
      <c r="AB486" t="str">
        <f t="shared" si="70"/>
        <v>Non-Competitive</v>
      </c>
      <c r="AC486" t="str">
        <f t="shared" si="71"/>
        <v>Non-Competitive</v>
      </c>
      <c r="AD486" t="str">
        <f t="shared" si="72"/>
        <v>Non-Competitive</v>
      </c>
      <c r="AE486" t="str">
        <f t="shared" si="73"/>
        <v>Competitive</v>
      </c>
      <c r="AF486" t="str">
        <f t="shared" si="74"/>
        <v>Competitive</v>
      </c>
    </row>
    <row r="487" spans="1:32" ht="13.5">
      <c r="A487" t="str">
        <f t="shared" si="69"/>
        <v>SSNGJE25 SNGXGC99_1 TO_FROM</v>
      </c>
      <c r="B487" t="s">
        <v>123</v>
      </c>
      <c r="C487" t="s">
        <v>104</v>
      </c>
      <c r="D487">
        <v>1631</v>
      </c>
      <c r="E487">
        <v>1</v>
      </c>
      <c r="F487">
        <v>1</v>
      </c>
      <c r="G487" t="s">
        <v>103</v>
      </c>
      <c r="H487" t="s">
        <v>43</v>
      </c>
      <c r="I487" t="s">
        <v>25</v>
      </c>
      <c r="J487">
        <v>73521.13</v>
      </c>
      <c r="K487">
        <v>-0.29503</v>
      </c>
      <c r="L487">
        <v>0.167575</v>
      </c>
      <c r="M487">
        <v>-0.29503</v>
      </c>
      <c r="N487">
        <v>0.170867</v>
      </c>
      <c r="O487" s="7">
        <v>673.887</v>
      </c>
      <c r="P487" s="7">
        <v>733.3997</v>
      </c>
      <c r="Q487" s="7">
        <v>3741.83</v>
      </c>
      <c r="R487" s="7">
        <v>2338.399</v>
      </c>
      <c r="S487" s="7">
        <v>1637.17</v>
      </c>
      <c r="T487" t="s">
        <v>24</v>
      </c>
      <c r="U487" t="b">
        <f t="shared" si="75"/>
        <v>0</v>
      </c>
      <c r="V487" t="b">
        <f t="shared" si="75"/>
        <v>0</v>
      </c>
      <c r="W487" t="b">
        <f t="shared" si="75"/>
        <v>1</v>
      </c>
      <c r="X487" t="b">
        <f t="shared" si="75"/>
        <v>1</v>
      </c>
      <c r="Y487" t="b">
        <f t="shared" si="75"/>
        <v>1</v>
      </c>
      <c r="Z487" t="b">
        <f t="shared" si="67"/>
        <v>1</v>
      </c>
      <c r="AA487" t="b">
        <f t="shared" si="68"/>
        <v>1</v>
      </c>
      <c r="AB487" t="str">
        <f t="shared" si="70"/>
        <v>Non-Competitive</v>
      </c>
      <c r="AC487" t="str">
        <f t="shared" si="71"/>
        <v>Non-Competitive</v>
      </c>
      <c r="AD487" t="str">
        <f t="shared" si="72"/>
        <v>Competitive</v>
      </c>
      <c r="AE487" t="str">
        <f t="shared" si="73"/>
        <v>Competitive</v>
      </c>
      <c r="AF487" t="str">
        <f t="shared" si="74"/>
        <v>Competitive</v>
      </c>
    </row>
    <row r="488" spans="1:32" ht="13.5">
      <c r="A488" t="str">
        <f t="shared" si="69"/>
        <v>SSNGJEW5 260_A_1 FROM_TO</v>
      </c>
      <c r="B488" t="s">
        <v>124</v>
      </c>
      <c r="C488" t="s">
        <v>45</v>
      </c>
      <c r="D488">
        <v>1435</v>
      </c>
      <c r="E488">
        <v>1</v>
      </c>
      <c r="F488">
        <v>1</v>
      </c>
      <c r="G488" t="s">
        <v>46</v>
      </c>
      <c r="H488" t="s">
        <v>43</v>
      </c>
      <c r="I488" t="s">
        <v>23</v>
      </c>
      <c r="J488">
        <v>73521.13</v>
      </c>
      <c r="K488">
        <v>-0.17879</v>
      </c>
      <c r="L488">
        <v>0.133214</v>
      </c>
      <c r="M488">
        <v>-0.18196</v>
      </c>
      <c r="N488">
        <v>0.189779</v>
      </c>
      <c r="O488" s="7">
        <v>3124.217</v>
      </c>
      <c r="P488" s="7">
        <v>1516</v>
      </c>
      <c r="Q488" s="7">
        <v>0</v>
      </c>
      <c r="R488" s="7">
        <v>1574.752</v>
      </c>
      <c r="S488" s="7">
        <v>2260.56</v>
      </c>
      <c r="T488" t="s">
        <v>24</v>
      </c>
      <c r="U488" t="b">
        <f t="shared" si="75"/>
        <v>0</v>
      </c>
      <c r="V488" t="b">
        <f t="shared" si="75"/>
        <v>0</v>
      </c>
      <c r="W488" t="b">
        <f t="shared" si="75"/>
        <v>0</v>
      </c>
      <c r="X488" t="b">
        <f t="shared" si="75"/>
        <v>1</v>
      </c>
      <c r="Y488" t="b">
        <f t="shared" si="75"/>
        <v>1</v>
      </c>
      <c r="Z488" t="b">
        <f t="shared" si="67"/>
        <v>0</v>
      </c>
      <c r="AA488" t="b">
        <f t="shared" si="68"/>
        <v>1</v>
      </c>
      <c r="AB488" t="str">
        <f t="shared" si="70"/>
        <v>Non-Competitive</v>
      </c>
      <c r="AC488" t="str">
        <f t="shared" si="71"/>
        <v>Non-Competitive</v>
      </c>
      <c r="AD488" t="str">
        <f t="shared" si="72"/>
        <v>Non-Competitive</v>
      </c>
      <c r="AE488" t="str">
        <f t="shared" si="73"/>
        <v>Non-Competitive</v>
      </c>
      <c r="AF488" t="str">
        <f t="shared" si="74"/>
        <v>Non-Competitive</v>
      </c>
    </row>
    <row r="489" spans="1:32" ht="13.5">
      <c r="A489" t="str">
        <f t="shared" si="69"/>
        <v>SSNGJEW5 260_A_1 TO_FROM</v>
      </c>
      <c r="B489" t="s">
        <v>124</v>
      </c>
      <c r="C489" t="s">
        <v>45</v>
      </c>
      <c r="D489">
        <v>1435</v>
      </c>
      <c r="E489">
        <v>1</v>
      </c>
      <c r="F489">
        <v>1</v>
      </c>
      <c r="G489" t="s">
        <v>46</v>
      </c>
      <c r="H489" t="s">
        <v>43</v>
      </c>
      <c r="I489" t="s">
        <v>25</v>
      </c>
      <c r="J489">
        <v>73521.13</v>
      </c>
      <c r="K489">
        <v>-0.13321</v>
      </c>
      <c r="L489">
        <v>0.178792</v>
      </c>
      <c r="M489">
        <v>-0.18978</v>
      </c>
      <c r="N489">
        <v>0.181964</v>
      </c>
      <c r="O489" s="7">
        <v>969.9368</v>
      </c>
      <c r="P489" s="7">
        <v>1006.203</v>
      </c>
      <c r="Q489" s="7">
        <v>2855.63</v>
      </c>
      <c r="R489" s="7">
        <v>2168.654</v>
      </c>
      <c r="S489" s="7">
        <v>1906.446</v>
      </c>
      <c r="T489" t="s">
        <v>24</v>
      </c>
      <c r="U489" t="b">
        <f t="shared" si="75"/>
        <v>0</v>
      </c>
      <c r="V489" t="b">
        <f t="shared" si="75"/>
        <v>0</v>
      </c>
      <c r="W489" t="b">
        <f t="shared" si="75"/>
        <v>1</v>
      </c>
      <c r="X489" t="b">
        <f t="shared" si="75"/>
        <v>1</v>
      </c>
      <c r="Y489" t="b">
        <f t="shared" si="75"/>
        <v>1</v>
      </c>
      <c r="Z489" t="b">
        <f t="shared" si="67"/>
        <v>1</v>
      </c>
      <c r="AA489" t="b">
        <f t="shared" si="68"/>
        <v>1</v>
      </c>
      <c r="AB489" t="str">
        <f t="shared" si="70"/>
        <v>Non-Competitive</v>
      </c>
      <c r="AC489" t="str">
        <f t="shared" si="71"/>
        <v>Non-Competitive</v>
      </c>
      <c r="AD489" t="str">
        <f t="shared" si="72"/>
        <v>Competitive</v>
      </c>
      <c r="AE489" t="str">
        <f t="shared" si="73"/>
        <v>Competitive</v>
      </c>
      <c r="AF489" t="str">
        <f t="shared" si="74"/>
        <v>Competitive</v>
      </c>
    </row>
    <row r="490" spans="1:32" ht="13.5">
      <c r="A490" t="str">
        <f t="shared" si="69"/>
        <v>SSNGJEW5 424T424_1 FROM_TO</v>
      </c>
      <c r="B490" t="s">
        <v>124</v>
      </c>
      <c r="C490" t="s">
        <v>57</v>
      </c>
      <c r="D490">
        <v>1621</v>
      </c>
      <c r="E490">
        <v>1</v>
      </c>
      <c r="F490">
        <v>1</v>
      </c>
      <c r="G490" t="s">
        <v>58</v>
      </c>
      <c r="H490" t="s">
        <v>59</v>
      </c>
      <c r="I490" t="s">
        <v>23</v>
      </c>
      <c r="J490">
        <v>73521.13</v>
      </c>
      <c r="K490">
        <v>-0.09382</v>
      </c>
      <c r="L490">
        <v>0.013194</v>
      </c>
      <c r="M490">
        <v>-0.29542</v>
      </c>
      <c r="N490">
        <v>0.095419</v>
      </c>
      <c r="O490" s="7">
        <v>456.4027</v>
      </c>
      <c r="P490" s="7">
        <v>88.37058</v>
      </c>
      <c r="Q490" s="7">
        <v>0</v>
      </c>
      <c r="R490" s="7">
        <v>977.596</v>
      </c>
      <c r="S490" s="7">
        <v>2911.708</v>
      </c>
      <c r="T490" t="s">
        <v>24</v>
      </c>
      <c r="U490" t="b">
        <f t="shared" si="75"/>
        <v>0</v>
      </c>
      <c r="V490" t="b">
        <f t="shared" si="75"/>
        <v>0</v>
      </c>
      <c r="W490" t="b">
        <f t="shared" si="75"/>
        <v>0</v>
      </c>
      <c r="X490" t="b">
        <f t="shared" si="75"/>
        <v>0</v>
      </c>
      <c r="Y490" t="b">
        <f t="shared" si="75"/>
        <v>1</v>
      </c>
      <c r="Z490" t="b">
        <f t="shared" si="67"/>
        <v>1</v>
      </c>
      <c r="AA490" t="b">
        <f t="shared" si="68"/>
        <v>1</v>
      </c>
      <c r="AB490" t="str">
        <f t="shared" si="70"/>
        <v>Non-Competitive</v>
      </c>
      <c r="AC490" t="str">
        <f t="shared" si="71"/>
        <v>Non-Competitive</v>
      </c>
      <c r="AD490" t="str">
        <f t="shared" si="72"/>
        <v>Non-Competitive</v>
      </c>
      <c r="AE490" t="str">
        <f t="shared" si="73"/>
        <v>Non-Competitive</v>
      </c>
      <c r="AF490" t="str">
        <f t="shared" si="74"/>
        <v>Competitive</v>
      </c>
    </row>
    <row r="491" spans="1:32" ht="13.5">
      <c r="A491" t="str">
        <f t="shared" si="69"/>
        <v>SSNGJEW5 424T424_1 TO_FROM</v>
      </c>
      <c r="B491" t="s">
        <v>124</v>
      </c>
      <c r="C491" t="s">
        <v>57</v>
      </c>
      <c r="D491">
        <v>1621</v>
      </c>
      <c r="E491">
        <v>1</v>
      </c>
      <c r="F491">
        <v>1</v>
      </c>
      <c r="G491" t="s">
        <v>58</v>
      </c>
      <c r="H491" t="s">
        <v>59</v>
      </c>
      <c r="I491" t="s">
        <v>25</v>
      </c>
      <c r="J491">
        <v>73521.13</v>
      </c>
      <c r="K491">
        <v>-0.01319</v>
      </c>
      <c r="L491">
        <v>0.159311</v>
      </c>
      <c r="M491">
        <v>-0.09542</v>
      </c>
      <c r="N491">
        <v>0.295421</v>
      </c>
      <c r="O491" s="7">
        <v>793.2347</v>
      </c>
      <c r="P491" s="7">
        <v>211.5333</v>
      </c>
      <c r="Q491" s="7">
        <v>0</v>
      </c>
      <c r="R491" s="7">
        <v>1104.609</v>
      </c>
      <c r="S491" s="7">
        <v>1059.156</v>
      </c>
      <c r="T491" t="s">
        <v>24</v>
      </c>
      <c r="U491" t="b">
        <f t="shared" si="75"/>
        <v>0</v>
      </c>
      <c r="V491" t="b">
        <f t="shared" si="75"/>
        <v>1</v>
      </c>
      <c r="W491" t="b">
        <f t="shared" si="75"/>
        <v>1</v>
      </c>
      <c r="X491" t="b">
        <f t="shared" si="75"/>
        <v>1</v>
      </c>
      <c r="Y491" t="b">
        <f t="shared" si="75"/>
        <v>1</v>
      </c>
      <c r="Z491" t="b">
        <f t="shared" si="67"/>
        <v>1</v>
      </c>
      <c r="AA491" t="b">
        <f t="shared" si="68"/>
        <v>0</v>
      </c>
      <c r="AB491" t="str">
        <f t="shared" si="70"/>
        <v>Non-Competitive</v>
      </c>
      <c r="AC491" t="str">
        <f t="shared" si="71"/>
        <v>Non-Competitive</v>
      </c>
      <c r="AD491" t="str">
        <f t="shared" si="72"/>
        <v>Non-Competitive</v>
      </c>
      <c r="AE491" t="str">
        <f t="shared" si="73"/>
        <v>Non-Competitive</v>
      </c>
      <c r="AF491" t="str">
        <f t="shared" si="74"/>
        <v>Non-Competitive</v>
      </c>
    </row>
    <row r="492" spans="1:32" ht="13.5">
      <c r="A492" t="str">
        <f t="shared" si="69"/>
        <v>SSNGJEW5 KDLKG_75_A FROM_TO</v>
      </c>
      <c r="B492" t="s">
        <v>124</v>
      </c>
      <c r="C492" t="s">
        <v>89</v>
      </c>
      <c r="D492">
        <v>1677</v>
      </c>
      <c r="E492">
        <v>1</v>
      </c>
      <c r="F492">
        <v>1</v>
      </c>
      <c r="G492" t="s">
        <v>90</v>
      </c>
      <c r="H492" t="s">
        <v>91</v>
      </c>
      <c r="I492" t="s">
        <v>23</v>
      </c>
      <c r="J492">
        <v>73521.13</v>
      </c>
      <c r="K492">
        <v>-0.15042</v>
      </c>
      <c r="L492">
        <v>0.140786</v>
      </c>
      <c r="M492">
        <v>-0.5742</v>
      </c>
      <c r="N492">
        <v>0.146434</v>
      </c>
      <c r="O492" s="7">
        <v>456.5751</v>
      </c>
      <c r="P492" s="7">
        <v>490.9517</v>
      </c>
      <c r="Q492" s="7">
        <v>3741.83</v>
      </c>
      <c r="R492" s="7">
        <v>2476.751</v>
      </c>
      <c r="S492" s="7">
        <v>1792.787</v>
      </c>
      <c r="T492" t="s">
        <v>24</v>
      </c>
      <c r="U492" t="b">
        <f t="shared" si="75"/>
        <v>0</v>
      </c>
      <c r="V492" t="b">
        <f t="shared" si="75"/>
        <v>0</v>
      </c>
      <c r="W492" t="b">
        <f t="shared" si="75"/>
        <v>1</v>
      </c>
      <c r="X492" t="b">
        <f t="shared" si="75"/>
        <v>1</v>
      </c>
      <c r="Y492" t="b">
        <f t="shared" si="75"/>
        <v>1</v>
      </c>
      <c r="Z492" t="b">
        <f t="shared" si="67"/>
        <v>1</v>
      </c>
      <c r="AA492" t="b">
        <f t="shared" si="68"/>
        <v>1</v>
      </c>
      <c r="AB492" t="str">
        <f t="shared" si="70"/>
        <v>Non-Competitive</v>
      </c>
      <c r="AC492" t="str">
        <f t="shared" si="71"/>
        <v>Non-Competitive</v>
      </c>
      <c r="AD492" t="str">
        <f t="shared" si="72"/>
        <v>Competitive</v>
      </c>
      <c r="AE492" t="str">
        <f t="shared" si="73"/>
        <v>Competitive</v>
      </c>
      <c r="AF492" t="str">
        <f t="shared" si="74"/>
        <v>Competitive</v>
      </c>
    </row>
    <row r="493" spans="1:32" ht="13.5">
      <c r="A493" t="str">
        <f t="shared" si="69"/>
        <v>SSNGJEW5 KDLKG_75_A TO_FROM</v>
      </c>
      <c r="B493" t="s">
        <v>124</v>
      </c>
      <c r="C493" t="s">
        <v>89</v>
      </c>
      <c r="D493">
        <v>1677</v>
      </c>
      <c r="E493">
        <v>1</v>
      </c>
      <c r="F493">
        <v>1</v>
      </c>
      <c r="G493" t="s">
        <v>90</v>
      </c>
      <c r="H493" t="s">
        <v>91</v>
      </c>
      <c r="I493" t="s">
        <v>25</v>
      </c>
      <c r="J493">
        <v>73521.13</v>
      </c>
      <c r="K493">
        <v>-0.14079</v>
      </c>
      <c r="L493">
        <v>0.150423</v>
      </c>
      <c r="M493">
        <v>-0.14643</v>
      </c>
      <c r="N493">
        <v>0.574196</v>
      </c>
      <c r="O493" s="7">
        <v>2159.061</v>
      </c>
      <c r="P493" s="7">
        <v>862.0844</v>
      </c>
      <c r="Q493" s="7">
        <v>0</v>
      </c>
      <c r="R493" s="7">
        <v>1502.897</v>
      </c>
      <c r="S493" s="7">
        <v>2517.513</v>
      </c>
      <c r="T493" t="s">
        <v>44</v>
      </c>
      <c r="U493" t="b">
        <f t="shared" si="75"/>
        <v>0</v>
      </c>
      <c r="V493" t="b">
        <f t="shared" si="75"/>
        <v>0</v>
      </c>
      <c r="W493" t="b">
        <f t="shared" si="75"/>
        <v>0</v>
      </c>
      <c r="X493" t="b">
        <f t="shared" si="75"/>
        <v>0</v>
      </c>
      <c r="Y493" t="b">
        <f t="shared" si="75"/>
        <v>1</v>
      </c>
      <c r="Z493" t="b">
        <f t="shared" si="67"/>
        <v>1</v>
      </c>
      <c r="AA493" t="b">
        <f t="shared" si="68"/>
        <v>1</v>
      </c>
      <c r="AB493" t="str">
        <f t="shared" si="70"/>
        <v>Non-Competitive</v>
      </c>
      <c r="AC493" t="str">
        <f t="shared" si="71"/>
        <v>Non-Competitive</v>
      </c>
      <c r="AD493" t="str">
        <f t="shared" si="72"/>
        <v>Non-Competitive</v>
      </c>
      <c r="AE493" t="str">
        <f t="shared" si="73"/>
        <v>Non-Competitive</v>
      </c>
      <c r="AF493" t="str">
        <f t="shared" si="74"/>
        <v>Competitive</v>
      </c>
    </row>
    <row r="494" spans="1:32" ht="13.5">
      <c r="A494" t="str">
        <f t="shared" si="69"/>
        <v>SSNGJEW5 KDLRNS75_A FROM_TO</v>
      </c>
      <c r="B494" t="s">
        <v>124</v>
      </c>
      <c r="C494" t="s">
        <v>92</v>
      </c>
      <c r="D494">
        <v>1677</v>
      </c>
      <c r="E494">
        <v>1</v>
      </c>
      <c r="F494">
        <v>1</v>
      </c>
      <c r="G494" t="s">
        <v>93</v>
      </c>
      <c r="H494" t="s">
        <v>91</v>
      </c>
      <c r="I494" t="s">
        <v>23</v>
      </c>
      <c r="J494">
        <v>73521.13</v>
      </c>
      <c r="K494">
        <v>-0.14</v>
      </c>
      <c r="L494">
        <v>0.151209</v>
      </c>
      <c r="M494">
        <v>-0.42502</v>
      </c>
      <c r="N494">
        <v>0.151209</v>
      </c>
      <c r="O494" s="7">
        <v>2217.003</v>
      </c>
      <c r="P494" s="7">
        <v>919.8744</v>
      </c>
      <c r="Q494" s="7">
        <v>0</v>
      </c>
      <c r="R494" s="7">
        <v>1500.168</v>
      </c>
      <c r="S494" s="7">
        <v>2517.619</v>
      </c>
      <c r="T494" t="s">
        <v>44</v>
      </c>
      <c r="U494" t="b">
        <f t="shared" si="75"/>
        <v>0</v>
      </c>
      <c r="V494" t="b">
        <f t="shared" si="75"/>
        <v>0</v>
      </c>
      <c r="W494" t="b">
        <f t="shared" si="75"/>
        <v>0</v>
      </c>
      <c r="X494" t="b">
        <f t="shared" si="75"/>
        <v>0</v>
      </c>
      <c r="Y494" t="b">
        <f t="shared" si="75"/>
        <v>1</v>
      </c>
      <c r="Z494" t="b">
        <f t="shared" si="67"/>
        <v>1</v>
      </c>
      <c r="AA494" t="b">
        <f t="shared" si="68"/>
        <v>1</v>
      </c>
      <c r="AB494" t="str">
        <f t="shared" si="70"/>
        <v>Non-Competitive</v>
      </c>
      <c r="AC494" t="str">
        <f t="shared" si="71"/>
        <v>Non-Competitive</v>
      </c>
      <c r="AD494" t="str">
        <f t="shared" si="72"/>
        <v>Non-Competitive</v>
      </c>
      <c r="AE494" t="str">
        <f t="shared" si="73"/>
        <v>Non-Competitive</v>
      </c>
      <c r="AF494" t="str">
        <f t="shared" si="74"/>
        <v>Competitive</v>
      </c>
    </row>
    <row r="495" spans="1:32" ht="13.5">
      <c r="A495" t="str">
        <f t="shared" si="69"/>
        <v>SSNGJEW5 KDLRNS75_A TO_FROM</v>
      </c>
      <c r="B495" t="s">
        <v>124</v>
      </c>
      <c r="C495" t="s">
        <v>92</v>
      </c>
      <c r="D495">
        <v>1677</v>
      </c>
      <c r="E495">
        <v>1</v>
      </c>
      <c r="F495">
        <v>1</v>
      </c>
      <c r="G495" t="s">
        <v>93</v>
      </c>
      <c r="H495" t="s">
        <v>91</v>
      </c>
      <c r="I495" t="s">
        <v>25</v>
      </c>
      <c r="J495">
        <v>73521.13</v>
      </c>
      <c r="K495">
        <v>-0.15121</v>
      </c>
      <c r="L495">
        <v>0.14</v>
      </c>
      <c r="M495">
        <v>-0.15121</v>
      </c>
      <c r="N495">
        <v>0.425018</v>
      </c>
      <c r="O495" s="7">
        <v>398.7071</v>
      </c>
      <c r="P495" s="7">
        <v>436.1029</v>
      </c>
      <c r="Q495" s="7">
        <v>3741.83</v>
      </c>
      <c r="R495" s="7">
        <v>2477.692</v>
      </c>
      <c r="S495" s="7">
        <v>1791.359</v>
      </c>
      <c r="T495" t="s">
        <v>24</v>
      </c>
      <c r="U495" t="b">
        <f t="shared" si="75"/>
        <v>0</v>
      </c>
      <c r="V495" t="b">
        <f t="shared" si="75"/>
        <v>0</v>
      </c>
      <c r="W495" t="b">
        <f t="shared" si="75"/>
        <v>1</v>
      </c>
      <c r="X495" t="b">
        <f t="shared" si="75"/>
        <v>1</v>
      </c>
      <c r="Y495" t="b">
        <f t="shared" si="75"/>
        <v>1</v>
      </c>
      <c r="Z495" t="b">
        <f t="shared" si="67"/>
        <v>1</v>
      </c>
      <c r="AA495" t="b">
        <f t="shared" si="68"/>
        <v>1</v>
      </c>
      <c r="AB495" t="str">
        <f t="shared" si="70"/>
        <v>Non-Competitive</v>
      </c>
      <c r="AC495" t="str">
        <f t="shared" si="71"/>
        <v>Non-Competitive</v>
      </c>
      <c r="AD495" t="str">
        <f t="shared" si="72"/>
        <v>Competitive</v>
      </c>
      <c r="AE495" t="str">
        <f t="shared" si="73"/>
        <v>Competitive</v>
      </c>
      <c r="AF495" t="str">
        <f t="shared" si="74"/>
        <v>Competitive</v>
      </c>
    </row>
    <row r="496" spans="1:32" ht="13.5">
      <c r="A496" t="str">
        <f t="shared" si="69"/>
        <v>SSNGJEW5 KDLRTW74_A FROM_TO</v>
      </c>
      <c r="B496" t="s">
        <v>124</v>
      </c>
      <c r="C496" t="s">
        <v>94</v>
      </c>
      <c r="D496">
        <v>2170</v>
      </c>
      <c r="E496">
        <v>1</v>
      </c>
      <c r="F496">
        <v>1</v>
      </c>
      <c r="G496" t="s">
        <v>95</v>
      </c>
      <c r="H496" t="s">
        <v>96</v>
      </c>
      <c r="I496" t="s">
        <v>23</v>
      </c>
      <c r="J496">
        <v>73521.13</v>
      </c>
      <c r="K496">
        <v>-0.13358</v>
      </c>
      <c r="L496">
        <v>0.057548</v>
      </c>
      <c r="M496">
        <v>-0.42168</v>
      </c>
      <c r="N496">
        <v>0.527149</v>
      </c>
      <c r="O496" s="7">
        <v>1444.494</v>
      </c>
      <c r="P496" s="7">
        <v>440.2005</v>
      </c>
      <c r="Q496" s="7">
        <v>0</v>
      </c>
      <c r="R496" s="7">
        <v>1497.968</v>
      </c>
      <c r="S496" s="7">
        <v>2483.955</v>
      </c>
      <c r="T496" t="s">
        <v>24</v>
      </c>
      <c r="U496" t="b">
        <f t="shared" si="75"/>
        <v>0</v>
      </c>
      <c r="V496" t="b">
        <f t="shared" si="75"/>
        <v>0</v>
      </c>
      <c r="W496" t="b">
        <f t="shared" si="75"/>
        <v>0</v>
      </c>
      <c r="X496" t="b">
        <f t="shared" si="75"/>
        <v>1</v>
      </c>
      <c r="Y496" t="b">
        <f t="shared" si="75"/>
        <v>1</v>
      </c>
      <c r="Z496" t="b">
        <f t="shared" si="67"/>
        <v>1</v>
      </c>
      <c r="AA496" t="b">
        <f t="shared" si="68"/>
        <v>1</v>
      </c>
      <c r="AB496" t="str">
        <f t="shared" si="70"/>
        <v>Non-Competitive</v>
      </c>
      <c r="AC496" t="str">
        <f t="shared" si="71"/>
        <v>Non-Competitive</v>
      </c>
      <c r="AD496" t="str">
        <f t="shared" si="72"/>
        <v>Non-Competitive</v>
      </c>
      <c r="AE496" t="str">
        <f t="shared" si="73"/>
        <v>Competitive</v>
      </c>
      <c r="AF496" t="str">
        <f t="shared" si="74"/>
        <v>Competitive</v>
      </c>
    </row>
    <row r="497" spans="1:32" ht="13.5">
      <c r="A497" t="str">
        <f t="shared" si="69"/>
        <v>SSNGJEW5 KDLRTW74_A TO_FROM</v>
      </c>
      <c r="B497" t="s">
        <v>124</v>
      </c>
      <c r="C497" t="s">
        <v>94</v>
      </c>
      <c r="D497">
        <v>2170</v>
      </c>
      <c r="E497">
        <v>1</v>
      </c>
      <c r="F497">
        <v>1</v>
      </c>
      <c r="G497" t="s">
        <v>95</v>
      </c>
      <c r="H497" t="s">
        <v>96</v>
      </c>
      <c r="I497" t="s">
        <v>25</v>
      </c>
      <c r="J497">
        <v>73521.13</v>
      </c>
      <c r="K497">
        <v>-0.05755</v>
      </c>
      <c r="L497">
        <v>0.133581</v>
      </c>
      <c r="M497">
        <v>-0.52715</v>
      </c>
      <c r="N497">
        <v>0.421675</v>
      </c>
      <c r="O497" s="7">
        <v>568.3402</v>
      </c>
      <c r="P497" s="7">
        <v>650.8858</v>
      </c>
      <c r="Q497" s="7">
        <v>3741.83</v>
      </c>
      <c r="R497" s="7">
        <v>2453.296</v>
      </c>
      <c r="S497" s="7">
        <v>1820.659</v>
      </c>
      <c r="T497" t="s">
        <v>24</v>
      </c>
      <c r="U497" t="b">
        <f t="shared" si="75"/>
        <v>0</v>
      </c>
      <c r="V497" t="b">
        <f t="shared" si="75"/>
        <v>0</v>
      </c>
      <c r="W497" t="b">
        <f t="shared" si="75"/>
        <v>1</v>
      </c>
      <c r="X497" t="b">
        <f t="shared" si="75"/>
        <v>1</v>
      </c>
      <c r="Y497" t="b">
        <f t="shared" si="75"/>
        <v>1</v>
      </c>
      <c r="Z497" t="b">
        <f t="shared" si="67"/>
        <v>1</v>
      </c>
      <c r="AA497" t="b">
        <f t="shared" si="68"/>
        <v>1</v>
      </c>
      <c r="AB497" t="str">
        <f t="shared" si="70"/>
        <v>Non-Competitive</v>
      </c>
      <c r="AC497" t="str">
        <f t="shared" si="71"/>
        <v>Non-Competitive</v>
      </c>
      <c r="AD497" t="str">
        <f t="shared" si="72"/>
        <v>Competitive</v>
      </c>
      <c r="AE497" t="str">
        <f t="shared" si="73"/>
        <v>Competitive</v>
      </c>
      <c r="AF497" t="str">
        <f t="shared" si="74"/>
        <v>Competitive</v>
      </c>
    </row>
    <row r="498" spans="1:32" ht="13.5">
      <c r="A498" t="str">
        <f t="shared" si="69"/>
        <v>SSNGJEW5 KDLTB_74_A FROM_TO</v>
      </c>
      <c r="B498" t="s">
        <v>124</v>
      </c>
      <c r="C498" t="s">
        <v>97</v>
      </c>
      <c r="D498">
        <v>1677</v>
      </c>
      <c r="E498">
        <v>1</v>
      </c>
      <c r="F498">
        <v>1</v>
      </c>
      <c r="G498" t="s">
        <v>95</v>
      </c>
      <c r="H498" t="s">
        <v>98</v>
      </c>
      <c r="I498" t="s">
        <v>23</v>
      </c>
      <c r="J498">
        <v>73521.13</v>
      </c>
      <c r="K498">
        <v>-0.05861</v>
      </c>
      <c r="L498">
        <v>0.132516</v>
      </c>
      <c r="M498">
        <v>-0.38395</v>
      </c>
      <c r="N498">
        <v>0.471786</v>
      </c>
      <c r="O498" s="7">
        <v>489.9546</v>
      </c>
      <c r="P498" s="7">
        <v>576.5899</v>
      </c>
      <c r="Q498" s="7">
        <v>3741.83</v>
      </c>
      <c r="R498" s="7">
        <v>2462.554</v>
      </c>
      <c r="S498" s="7">
        <v>1823.006</v>
      </c>
      <c r="T498" t="s">
        <v>24</v>
      </c>
      <c r="U498" t="b">
        <f t="shared" si="75"/>
        <v>0</v>
      </c>
      <c r="V498" t="b">
        <f t="shared" si="75"/>
        <v>0</v>
      </c>
      <c r="W498" t="b">
        <f t="shared" si="75"/>
        <v>1</v>
      </c>
      <c r="X498" t="b">
        <f t="shared" si="75"/>
        <v>1</v>
      </c>
      <c r="Y498" t="b">
        <f t="shared" si="75"/>
        <v>1</v>
      </c>
      <c r="Z498" t="b">
        <f t="shared" si="67"/>
        <v>1</v>
      </c>
      <c r="AA498" t="b">
        <f t="shared" si="68"/>
        <v>1</v>
      </c>
      <c r="AB498" t="str">
        <f t="shared" si="70"/>
        <v>Non-Competitive</v>
      </c>
      <c r="AC498" t="str">
        <f t="shared" si="71"/>
        <v>Non-Competitive</v>
      </c>
      <c r="AD498" t="str">
        <f t="shared" si="72"/>
        <v>Competitive</v>
      </c>
      <c r="AE498" t="str">
        <f t="shared" si="73"/>
        <v>Competitive</v>
      </c>
      <c r="AF498" t="str">
        <f t="shared" si="74"/>
        <v>Competitive</v>
      </c>
    </row>
    <row r="499" spans="1:32" ht="13.5">
      <c r="A499" t="str">
        <f t="shared" si="69"/>
        <v>SSNGJEW5 KDLTB_74_A TO_FROM</v>
      </c>
      <c r="B499" t="s">
        <v>124</v>
      </c>
      <c r="C499" t="s">
        <v>97</v>
      </c>
      <c r="D499">
        <v>1677</v>
      </c>
      <c r="E499">
        <v>1</v>
      </c>
      <c r="F499">
        <v>1</v>
      </c>
      <c r="G499" t="s">
        <v>95</v>
      </c>
      <c r="H499" t="s">
        <v>98</v>
      </c>
      <c r="I499" t="s">
        <v>25</v>
      </c>
      <c r="J499">
        <v>73521.13</v>
      </c>
      <c r="K499">
        <v>-0.13252</v>
      </c>
      <c r="L499">
        <v>0.058613</v>
      </c>
      <c r="M499">
        <v>-0.47179</v>
      </c>
      <c r="N499">
        <v>0.383954</v>
      </c>
      <c r="O499" s="7">
        <v>1522.828</v>
      </c>
      <c r="P499" s="7">
        <v>518.4805</v>
      </c>
      <c r="Q499" s="7">
        <v>0</v>
      </c>
      <c r="R499" s="7">
        <v>1497.413</v>
      </c>
      <c r="S499" s="7">
        <v>2492.063</v>
      </c>
      <c r="T499" t="s">
        <v>24</v>
      </c>
      <c r="U499" t="b">
        <f t="shared" si="75"/>
        <v>0</v>
      </c>
      <c r="V499" t="b">
        <f t="shared" si="75"/>
        <v>0</v>
      </c>
      <c r="W499" t="b">
        <f t="shared" si="75"/>
        <v>0</v>
      </c>
      <c r="X499" t="b">
        <f t="shared" si="75"/>
        <v>1</v>
      </c>
      <c r="Y499" t="b">
        <f t="shared" si="75"/>
        <v>1</v>
      </c>
      <c r="Z499" t="b">
        <f t="shared" si="67"/>
        <v>1</v>
      </c>
      <c r="AA499" t="b">
        <f t="shared" si="68"/>
        <v>1</v>
      </c>
      <c r="AB499" t="str">
        <f t="shared" si="70"/>
        <v>Non-Competitive</v>
      </c>
      <c r="AC499" t="str">
        <f t="shared" si="71"/>
        <v>Non-Competitive</v>
      </c>
      <c r="AD499" t="str">
        <f t="shared" si="72"/>
        <v>Non-Competitive</v>
      </c>
      <c r="AE499" t="str">
        <f t="shared" si="73"/>
        <v>Competitive</v>
      </c>
      <c r="AF499" t="str">
        <f t="shared" si="74"/>
        <v>Competitive</v>
      </c>
    </row>
    <row r="500" spans="1:32" ht="13.5">
      <c r="A500" t="str">
        <f t="shared" si="69"/>
        <v>SSNGJEW5 KG_RTW74_A FROM_TO</v>
      </c>
      <c r="B500" t="s">
        <v>124</v>
      </c>
      <c r="C500" t="s">
        <v>99</v>
      </c>
      <c r="D500">
        <v>1710</v>
      </c>
      <c r="E500">
        <v>1</v>
      </c>
      <c r="F500">
        <v>1</v>
      </c>
      <c r="G500" t="s">
        <v>90</v>
      </c>
      <c r="H500" t="s">
        <v>96</v>
      </c>
      <c r="I500" t="s">
        <v>23</v>
      </c>
      <c r="J500">
        <v>73521.13</v>
      </c>
      <c r="K500">
        <v>-0.04788</v>
      </c>
      <c r="L500">
        <v>0.153459</v>
      </c>
      <c r="M500">
        <v>-0.46555</v>
      </c>
      <c r="N500">
        <v>0.163474</v>
      </c>
      <c r="O500" s="7">
        <v>824.6209</v>
      </c>
      <c r="P500" s="7">
        <v>897.1963</v>
      </c>
      <c r="Q500" s="7">
        <v>3741.83</v>
      </c>
      <c r="R500" s="7">
        <v>2447.844</v>
      </c>
      <c r="S500" s="7">
        <v>1831.408</v>
      </c>
      <c r="T500" t="s">
        <v>24</v>
      </c>
      <c r="U500" t="b">
        <f t="shared" si="75"/>
        <v>0</v>
      </c>
      <c r="V500" t="b">
        <f t="shared" si="75"/>
        <v>0</v>
      </c>
      <c r="W500" t="b">
        <f t="shared" si="75"/>
        <v>1</v>
      </c>
      <c r="X500" t="b">
        <f t="shared" si="75"/>
        <v>1</v>
      </c>
      <c r="Y500" t="b">
        <f t="shared" si="75"/>
        <v>1</v>
      </c>
      <c r="Z500" t="b">
        <f t="shared" si="67"/>
        <v>1</v>
      </c>
      <c r="AA500" t="b">
        <f t="shared" si="68"/>
        <v>1</v>
      </c>
      <c r="AB500" t="str">
        <f t="shared" si="70"/>
        <v>Non-Competitive</v>
      </c>
      <c r="AC500" t="str">
        <f t="shared" si="71"/>
        <v>Non-Competitive</v>
      </c>
      <c r="AD500" t="str">
        <f t="shared" si="72"/>
        <v>Competitive</v>
      </c>
      <c r="AE500" t="str">
        <f t="shared" si="73"/>
        <v>Competitive</v>
      </c>
      <c r="AF500" t="str">
        <f t="shared" si="74"/>
        <v>Competitive</v>
      </c>
    </row>
    <row r="501" spans="1:32" ht="13.5">
      <c r="A501" t="str">
        <f t="shared" si="69"/>
        <v>SSNGJEW5 KG_RTW74_A TO_FROM</v>
      </c>
      <c r="B501" t="s">
        <v>124</v>
      </c>
      <c r="C501" t="s">
        <v>99</v>
      </c>
      <c r="D501">
        <v>1710</v>
      </c>
      <c r="E501">
        <v>1</v>
      </c>
      <c r="F501">
        <v>1</v>
      </c>
      <c r="G501" t="s">
        <v>90</v>
      </c>
      <c r="H501" t="s">
        <v>96</v>
      </c>
      <c r="I501" t="s">
        <v>25</v>
      </c>
      <c r="J501">
        <v>73521.13</v>
      </c>
      <c r="K501">
        <v>-0.15346</v>
      </c>
      <c r="L501">
        <v>0.047885</v>
      </c>
      <c r="M501">
        <v>-0.16347</v>
      </c>
      <c r="N501">
        <v>0.465553</v>
      </c>
      <c r="O501" s="7">
        <v>1140.751</v>
      </c>
      <c r="P501" s="7">
        <v>137.6598</v>
      </c>
      <c r="Q501" s="7">
        <v>0</v>
      </c>
      <c r="R501" s="7">
        <v>1505.877</v>
      </c>
      <c r="S501" s="7">
        <v>2475.44</v>
      </c>
      <c r="T501" t="s">
        <v>24</v>
      </c>
      <c r="U501" t="b">
        <f t="shared" si="75"/>
        <v>0</v>
      </c>
      <c r="V501" t="b">
        <f t="shared" si="75"/>
        <v>0</v>
      </c>
      <c r="W501" t="b">
        <f t="shared" si="75"/>
        <v>0</v>
      </c>
      <c r="X501" t="b">
        <f t="shared" si="75"/>
        <v>1</v>
      </c>
      <c r="Y501" t="b">
        <f t="shared" si="75"/>
        <v>1</v>
      </c>
      <c r="Z501" t="b">
        <f t="shared" si="67"/>
        <v>1</v>
      </c>
      <c r="AA501" t="b">
        <f t="shared" si="68"/>
        <v>1</v>
      </c>
      <c r="AB501" t="str">
        <f t="shared" si="70"/>
        <v>Non-Competitive</v>
      </c>
      <c r="AC501" t="str">
        <f t="shared" si="71"/>
        <v>Non-Competitive</v>
      </c>
      <c r="AD501" t="str">
        <f t="shared" si="72"/>
        <v>Non-Competitive</v>
      </c>
      <c r="AE501" t="str">
        <f t="shared" si="73"/>
        <v>Competitive</v>
      </c>
      <c r="AF501" t="str">
        <f t="shared" si="74"/>
        <v>Competitive</v>
      </c>
    </row>
    <row r="502" spans="1:32" ht="13.5">
      <c r="A502" t="str">
        <f t="shared" si="69"/>
        <v>SSNGJEW5 RNSSNG75_A FROM_TO</v>
      </c>
      <c r="B502" t="s">
        <v>124</v>
      </c>
      <c r="C502" t="s">
        <v>100</v>
      </c>
      <c r="D502">
        <v>2170</v>
      </c>
      <c r="E502">
        <v>1</v>
      </c>
      <c r="F502">
        <v>1</v>
      </c>
      <c r="G502" t="s">
        <v>93</v>
      </c>
      <c r="H502" t="s">
        <v>43</v>
      </c>
      <c r="I502" t="s">
        <v>23</v>
      </c>
      <c r="J502">
        <v>73521.13</v>
      </c>
      <c r="K502">
        <v>-0.08869</v>
      </c>
      <c r="L502">
        <v>0.848791</v>
      </c>
      <c r="M502">
        <v>-0.09378</v>
      </c>
      <c r="N502">
        <v>0.848791</v>
      </c>
      <c r="O502" s="7">
        <v>1244.519</v>
      </c>
      <c r="P502" s="7">
        <v>1369.103</v>
      </c>
      <c r="Q502" s="7">
        <v>3741.83</v>
      </c>
      <c r="R502" s="7">
        <v>6459.295</v>
      </c>
      <c r="S502" s="7">
        <v>1874.944</v>
      </c>
      <c r="T502" t="s">
        <v>24</v>
      </c>
      <c r="U502" t="b">
        <f t="shared" si="75"/>
        <v>0</v>
      </c>
      <c r="V502" t="b">
        <f t="shared" si="75"/>
        <v>0</v>
      </c>
      <c r="W502" t="b">
        <f t="shared" si="75"/>
        <v>1</v>
      </c>
      <c r="X502" t="b">
        <f t="shared" si="75"/>
        <v>1</v>
      </c>
      <c r="Y502" t="b">
        <f t="shared" si="75"/>
        <v>1</v>
      </c>
      <c r="Z502" t="b">
        <f t="shared" si="67"/>
        <v>1</v>
      </c>
      <c r="AA502" t="b">
        <f t="shared" si="68"/>
        <v>1</v>
      </c>
      <c r="AB502" t="str">
        <f t="shared" si="70"/>
        <v>Non-Competitive</v>
      </c>
      <c r="AC502" t="str">
        <f t="shared" si="71"/>
        <v>Non-Competitive</v>
      </c>
      <c r="AD502" t="str">
        <f t="shared" si="72"/>
        <v>Competitive</v>
      </c>
      <c r="AE502" t="str">
        <f t="shared" si="73"/>
        <v>Competitive</v>
      </c>
      <c r="AF502" t="str">
        <f t="shared" si="74"/>
        <v>Competitive</v>
      </c>
    </row>
    <row r="503" spans="1:32" ht="13.5">
      <c r="A503" t="str">
        <f t="shared" si="69"/>
        <v>SSNGJEW5 RNSSNG75_A TO_FROM</v>
      </c>
      <c r="B503" t="s">
        <v>124</v>
      </c>
      <c r="C503" t="s">
        <v>100</v>
      </c>
      <c r="D503">
        <v>2170</v>
      </c>
      <c r="E503">
        <v>1</v>
      </c>
      <c r="F503">
        <v>1</v>
      </c>
      <c r="G503" t="s">
        <v>93</v>
      </c>
      <c r="H503" t="s">
        <v>43</v>
      </c>
      <c r="I503" t="s">
        <v>25</v>
      </c>
      <c r="J503">
        <v>73521.13</v>
      </c>
      <c r="K503">
        <v>-0.84879</v>
      </c>
      <c r="L503">
        <v>0.088688</v>
      </c>
      <c r="M503">
        <v>-0.84879</v>
      </c>
      <c r="N503">
        <v>0.093776</v>
      </c>
      <c r="O503" s="7">
        <v>2006.388</v>
      </c>
      <c r="P503" s="7">
        <v>-246.314</v>
      </c>
      <c r="Q503" s="7">
        <v>0</v>
      </c>
      <c r="R503" s="7">
        <v>1539.7</v>
      </c>
      <c r="S503" s="7">
        <v>6480.887</v>
      </c>
      <c r="T503" t="s">
        <v>24</v>
      </c>
      <c r="U503" t="b">
        <f t="shared" si="75"/>
        <v>0</v>
      </c>
      <c r="V503" t="b">
        <f t="shared" si="75"/>
        <v>0</v>
      </c>
      <c r="W503" t="b">
        <f t="shared" si="75"/>
        <v>0</v>
      </c>
      <c r="X503" t="b">
        <f t="shared" si="75"/>
        <v>0</v>
      </c>
      <c r="Y503" t="b">
        <f t="shared" si="75"/>
        <v>0</v>
      </c>
      <c r="Z503" t="b">
        <f t="shared" si="67"/>
        <v>1</v>
      </c>
      <c r="AA503" t="b">
        <f t="shared" si="68"/>
        <v>1</v>
      </c>
      <c r="AB503" t="str">
        <f t="shared" si="70"/>
        <v>Non-Competitive</v>
      </c>
      <c r="AC503" t="str">
        <f t="shared" si="71"/>
        <v>Non-Competitive</v>
      </c>
      <c r="AD503" t="str">
        <f t="shared" si="72"/>
        <v>Non-Competitive</v>
      </c>
      <c r="AE503" t="str">
        <f t="shared" si="73"/>
        <v>Non-Competitive</v>
      </c>
      <c r="AF503" t="str">
        <f t="shared" si="74"/>
        <v>Non-Competitive</v>
      </c>
    </row>
    <row r="504" spans="1:32" ht="13.5">
      <c r="A504" t="str">
        <f t="shared" si="69"/>
        <v>SSNGJEW5 SNGTB_74_A FROM_TO</v>
      </c>
      <c r="B504" t="s">
        <v>124</v>
      </c>
      <c r="C504" t="s">
        <v>101</v>
      </c>
      <c r="D504">
        <v>1924</v>
      </c>
      <c r="E504">
        <v>1</v>
      </c>
      <c r="F504">
        <v>1</v>
      </c>
      <c r="G504" t="s">
        <v>43</v>
      </c>
      <c r="H504" t="s">
        <v>98</v>
      </c>
      <c r="I504" t="s">
        <v>23</v>
      </c>
      <c r="J504">
        <v>73521.13</v>
      </c>
      <c r="K504">
        <v>-0.12229</v>
      </c>
      <c r="L504">
        <v>0.110602</v>
      </c>
      <c r="M504">
        <v>-0.37094</v>
      </c>
      <c r="N504">
        <v>0.117133</v>
      </c>
      <c r="O504" s="7">
        <v>2646.656</v>
      </c>
      <c r="P504" s="7">
        <v>1344.976</v>
      </c>
      <c r="Q504" s="7">
        <v>0</v>
      </c>
      <c r="R504" s="7">
        <v>1485.435</v>
      </c>
      <c r="S504" s="7">
        <v>2573.73</v>
      </c>
      <c r="T504" t="s">
        <v>44</v>
      </c>
      <c r="U504" t="b">
        <f t="shared" si="75"/>
        <v>0</v>
      </c>
      <c r="V504" t="b">
        <f t="shared" si="75"/>
        <v>0</v>
      </c>
      <c r="W504" t="b">
        <f t="shared" si="75"/>
        <v>0</v>
      </c>
      <c r="X504" t="b">
        <f t="shared" si="75"/>
        <v>0</v>
      </c>
      <c r="Y504" t="b">
        <f t="shared" si="75"/>
        <v>1</v>
      </c>
      <c r="Z504" t="b">
        <f t="shared" si="67"/>
        <v>1</v>
      </c>
      <c r="AA504" t="b">
        <f t="shared" si="68"/>
        <v>1</v>
      </c>
      <c r="AB504" t="str">
        <f t="shared" si="70"/>
        <v>Non-Competitive</v>
      </c>
      <c r="AC504" t="str">
        <f t="shared" si="71"/>
        <v>Non-Competitive</v>
      </c>
      <c r="AD504" t="str">
        <f t="shared" si="72"/>
        <v>Non-Competitive</v>
      </c>
      <c r="AE504" t="str">
        <f t="shared" si="73"/>
        <v>Non-Competitive</v>
      </c>
      <c r="AF504" t="str">
        <f t="shared" si="74"/>
        <v>Competitive</v>
      </c>
    </row>
    <row r="505" spans="1:32" ht="13.5">
      <c r="A505" t="str">
        <f t="shared" si="69"/>
        <v>SSNGJEW5 SNGTB_74_A TO_FROM</v>
      </c>
      <c r="B505" t="s">
        <v>124</v>
      </c>
      <c r="C505" t="s">
        <v>101</v>
      </c>
      <c r="D505">
        <v>1924</v>
      </c>
      <c r="E505">
        <v>1</v>
      </c>
      <c r="F505">
        <v>1</v>
      </c>
      <c r="G505" t="s">
        <v>43</v>
      </c>
      <c r="H505" t="s">
        <v>98</v>
      </c>
      <c r="I505" t="s">
        <v>25</v>
      </c>
      <c r="J505">
        <v>73521.13</v>
      </c>
      <c r="K505">
        <v>-0.1106</v>
      </c>
      <c r="L505">
        <v>0.12229</v>
      </c>
      <c r="M505">
        <v>-0.11713</v>
      </c>
      <c r="N505">
        <v>0.370936</v>
      </c>
      <c r="O505" s="7">
        <v>132.2569</v>
      </c>
      <c r="P505" s="7">
        <v>253.998</v>
      </c>
      <c r="Q505" s="7">
        <v>3741.83</v>
      </c>
      <c r="R505" s="7">
        <v>2523.735</v>
      </c>
      <c r="S505" s="7">
        <v>1789.782</v>
      </c>
      <c r="T505" t="s">
        <v>24</v>
      </c>
      <c r="U505" t="b">
        <f t="shared" si="75"/>
        <v>0</v>
      </c>
      <c r="V505" t="b">
        <f t="shared" si="75"/>
        <v>0</v>
      </c>
      <c r="W505" t="b">
        <f t="shared" si="75"/>
        <v>1</v>
      </c>
      <c r="X505" t="b">
        <f t="shared" si="75"/>
        <v>1</v>
      </c>
      <c r="Y505" t="b">
        <f t="shared" si="75"/>
        <v>1</v>
      </c>
      <c r="Z505" t="b">
        <f t="shared" si="67"/>
        <v>1</v>
      </c>
      <c r="AA505" t="b">
        <f t="shared" si="68"/>
        <v>1</v>
      </c>
      <c r="AB505" t="str">
        <f t="shared" si="70"/>
        <v>Non-Competitive</v>
      </c>
      <c r="AC505" t="str">
        <f t="shared" si="71"/>
        <v>Non-Competitive</v>
      </c>
      <c r="AD505" t="str">
        <f t="shared" si="72"/>
        <v>Competitive</v>
      </c>
      <c r="AE505" t="str">
        <f t="shared" si="73"/>
        <v>Competitive</v>
      </c>
      <c r="AF505" t="str">
        <f t="shared" si="74"/>
        <v>Competitive</v>
      </c>
    </row>
    <row r="506" spans="1:32" ht="13.5">
      <c r="A506" t="str">
        <f t="shared" si="69"/>
        <v>SSNGJEW5 SNGXGC75_1 FROM_TO</v>
      </c>
      <c r="B506" t="s">
        <v>124</v>
      </c>
      <c r="C506" t="s">
        <v>102</v>
      </c>
      <c r="D506">
        <v>1631</v>
      </c>
      <c r="E506">
        <v>1</v>
      </c>
      <c r="F506">
        <v>1</v>
      </c>
      <c r="G506" t="s">
        <v>103</v>
      </c>
      <c r="H506" t="s">
        <v>43</v>
      </c>
      <c r="I506" t="s">
        <v>23</v>
      </c>
      <c r="J506">
        <v>73521.13</v>
      </c>
      <c r="K506">
        <v>-0.16814</v>
      </c>
      <c r="L506">
        <v>0.29336</v>
      </c>
      <c r="M506">
        <v>-0.17144</v>
      </c>
      <c r="N506">
        <v>0.29336</v>
      </c>
      <c r="O506" s="7">
        <v>2896.645</v>
      </c>
      <c r="P506" s="7">
        <v>1248.119</v>
      </c>
      <c r="Q506" s="7">
        <v>0</v>
      </c>
      <c r="R506" s="7">
        <v>1354.55</v>
      </c>
      <c r="S506" s="7">
        <v>2417.107</v>
      </c>
      <c r="T506" t="s">
        <v>24</v>
      </c>
      <c r="U506" t="b">
        <f t="shared" si="75"/>
        <v>0</v>
      </c>
      <c r="V506" t="b">
        <f t="shared" si="75"/>
        <v>0</v>
      </c>
      <c r="W506" t="b">
        <f t="shared" si="75"/>
        <v>0</v>
      </c>
      <c r="X506" t="b">
        <f t="shared" si="75"/>
        <v>1</v>
      </c>
      <c r="Y506" t="b">
        <f t="shared" si="75"/>
        <v>1</v>
      </c>
      <c r="Z506" t="b">
        <f t="shared" si="67"/>
        <v>1</v>
      </c>
      <c r="AA506" t="b">
        <f t="shared" si="68"/>
        <v>1</v>
      </c>
      <c r="AB506" t="str">
        <f t="shared" si="70"/>
        <v>Non-Competitive</v>
      </c>
      <c r="AC506" t="str">
        <f t="shared" si="71"/>
        <v>Non-Competitive</v>
      </c>
      <c r="AD506" t="str">
        <f t="shared" si="72"/>
        <v>Non-Competitive</v>
      </c>
      <c r="AE506" t="str">
        <f t="shared" si="73"/>
        <v>Competitive</v>
      </c>
      <c r="AF506" t="str">
        <f t="shared" si="74"/>
        <v>Competitive</v>
      </c>
    </row>
    <row r="507" spans="1:32" ht="13.5">
      <c r="A507" t="str">
        <f t="shared" si="69"/>
        <v>SSNGJEW5 SNGXGC75_1 TO_FROM</v>
      </c>
      <c r="B507" t="s">
        <v>124</v>
      </c>
      <c r="C507" t="s">
        <v>102</v>
      </c>
      <c r="D507">
        <v>1631</v>
      </c>
      <c r="E507">
        <v>1</v>
      </c>
      <c r="F507">
        <v>1</v>
      </c>
      <c r="G507" t="s">
        <v>103</v>
      </c>
      <c r="H507" t="s">
        <v>43</v>
      </c>
      <c r="I507" t="s">
        <v>25</v>
      </c>
      <c r="J507">
        <v>73521.13</v>
      </c>
      <c r="K507">
        <v>-0.29336</v>
      </c>
      <c r="L507">
        <v>0.168139</v>
      </c>
      <c r="M507">
        <v>-0.29336</v>
      </c>
      <c r="N507">
        <v>0.171444</v>
      </c>
      <c r="O507" s="7">
        <v>663.1309</v>
      </c>
      <c r="P507" s="7">
        <v>731.8101</v>
      </c>
      <c r="Q507" s="7">
        <v>3741.83</v>
      </c>
      <c r="R507" s="7">
        <v>2338.834</v>
      </c>
      <c r="S507" s="7">
        <v>1595.68</v>
      </c>
      <c r="T507" t="s">
        <v>24</v>
      </c>
      <c r="U507" t="b">
        <f t="shared" si="75"/>
        <v>0</v>
      </c>
      <c r="V507" t="b">
        <f t="shared" si="75"/>
        <v>0</v>
      </c>
      <c r="W507" t="b">
        <f t="shared" si="75"/>
        <v>1</v>
      </c>
      <c r="X507" t="b">
        <f t="shared" si="75"/>
        <v>1</v>
      </c>
      <c r="Y507" t="b">
        <f t="shared" si="75"/>
        <v>1</v>
      </c>
      <c r="Z507" t="b">
        <f t="shared" si="67"/>
        <v>1</v>
      </c>
      <c r="AA507" t="b">
        <f t="shared" si="68"/>
        <v>1</v>
      </c>
      <c r="AB507" t="str">
        <f t="shared" si="70"/>
        <v>Non-Competitive</v>
      </c>
      <c r="AC507" t="str">
        <f t="shared" si="71"/>
        <v>Non-Competitive</v>
      </c>
      <c r="AD507" t="str">
        <f t="shared" si="72"/>
        <v>Competitive</v>
      </c>
      <c r="AE507" t="str">
        <f t="shared" si="73"/>
        <v>Competitive</v>
      </c>
      <c r="AF507" t="str">
        <f t="shared" si="74"/>
        <v>Competitive</v>
      </c>
    </row>
    <row r="508" spans="1:32" ht="13.5">
      <c r="A508" t="str">
        <f t="shared" si="69"/>
        <v>SSNGJEW5 SNGXGC99_1 FROM_TO</v>
      </c>
      <c r="B508" t="s">
        <v>124</v>
      </c>
      <c r="C508" t="s">
        <v>104</v>
      </c>
      <c r="D508">
        <v>1631</v>
      </c>
      <c r="E508">
        <v>1</v>
      </c>
      <c r="F508">
        <v>1</v>
      </c>
      <c r="G508" t="s">
        <v>103</v>
      </c>
      <c r="H508" t="s">
        <v>43</v>
      </c>
      <c r="I508" t="s">
        <v>23</v>
      </c>
      <c r="J508">
        <v>73521.13</v>
      </c>
      <c r="K508">
        <v>-0.16814</v>
      </c>
      <c r="L508">
        <v>0.29336</v>
      </c>
      <c r="M508">
        <v>-0.17144</v>
      </c>
      <c r="N508">
        <v>0.29336</v>
      </c>
      <c r="O508" s="7">
        <v>2896.645</v>
      </c>
      <c r="P508" s="7">
        <v>1248.119</v>
      </c>
      <c r="Q508" s="7">
        <v>0</v>
      </c>
      <c r="R508" s="7">
        <v>1354.55</v>
      </c>
      <c r="S508" s="7">
        <v>2417.107</v>
      </c>
      <c r="T508" t="s">
        <v>24</v>
      </c>
      <c r="U508" t="b">
        <f aca="true" t="shared" si="76" ref="U508:Y539">($S508&lt;=U$2)</f>
        <v>0</v>
      </c>
      <c r="V508" t="b">
        <f t="shared" si="76"/>
        <v>0</v>
      </c>
      <c r="W508" t="b">
        <f t="shared" si="76"/>
        <v>0</v>
      </c>
      <c r="X508" t="b">
        <f t="shared" si="76"/>
        <v>1</v>
      </c>
      <c r="Y508" t="b">
        <f t="shared" si="76"/>
        <v>1</v>
      </c>
      <c r="Z508" t="b">
        <f t="shared" si="67"/>
        <v>1</v>
      </c>
      <c r="AA508" t="b">
        <f t="shared" si="68"/>
        <v>1</v>
      </c>
      <c r="AB508" t="str">
        <f t="shared" si="70"/>
        <v>Non-Competitive</v>
      </c>
      <c r="AC508" t="str">
        <f t="shared" si="71"/>
        <v>Non-Competitive</v>
      </c>
      <c r="AD508" t="str">
        <f t="shared" si="72"/>
        <v>Non-Competitive</v>
      </c>
      <c r="AE508" t="str">
        <f t="shared" si="73"/>
        <v>Competitive</v>
      </c>
      <c r="AF508" t="str">
        <f t="shared" si="74"/>
        <v>Competitive</v>
      </c>
    </row>
    <row r="509" spans="1:32" ht="13.5">
      <c r="A509" t="str">
        <f t="shared" si="69"/>
        <v>SSNGJEW5 SNGXGC99_1 TO_FROM</v>
      </c>
      <c r="B509" t="s">
        <v>124</v>
      </c>
      <c r="C509" t="s">
        <v>104</v>
      </c>
      <c r="D509">
        <v>1631</v>
      </c>
      <c r="E509">
        <v>1</v>
      </c>
      <c r="F509">
        <v>1</v>
      </c>
      <c r="G509" t="s">
        <v>103</v>
      </c>
      <c r="H509" t="s">
        <v>43</v>
      </c>
      <c r="I509" t="s">
        <v>25</v>
      </c>
      <c r="J509">
        <v>73521.13</v>
      </c>
      <c r="K509">
        <v>-0.29336</v>
      </c>
      <c r="L509">
        <v>0.168139</v>
      </c>
      <c r="M509">
        <v>-0.29336</v>
      </c>
      <c r="N509">
        <v>0.171444</v>
      </c>
      <c r="O509" s="7">
        <v>663.1309</v>
      </c>
      <c r="P509" s="7">
        <v>731.8101</v>
      </c>
      <c r="Q509" s="7">
        <v>3741.83</v>
      </c>
      <c r="R509" s="7">
        <v>2338.834</v>
      </c>
      <c r="S509" s="7">
        <v>1595.68</v>
      </c>
      <c r="T509" t="s">
        <v>24</v>
      </c>
      <c r="U509" t="b">
        <f t="shared" si="76"/>
        <v>0</v>
      </c>
      <c r="V509" t="b">
        <f t="shared" si="76"/>
        <v>0</v>
      </c>
      <c r="W509" t="b">
        <f t="shared" si="76"/>
        <v>1</v>
      </c>
      <c r="X509" t="b">
        <f t="shared" si="76"/>
        <v>1</v>
      </c>
      <c r="Y509" t="b">
        <f t="shared" si="76"/>
        <v>1</v>
      </c>
      <c r="Z509" t="b">
        <f t="shared" si="67"/>
        <v>1</v>
      </c>
      <c r="AA509" t="b">
        <f t="shared" si="68"/>
        <v>1</v>
      </c>
      <c r="AB509" t="str">
        <f t="shared" si="70"/>
        <v>Non-Competitive</v>
      </c>
      <c r="AC509" t="str">
        <f t="shared" si="71"/>
        <v>Non-Competitive</v>
      </c>
      <c r="AD509" t="str">
        <f t="shared" si="72"/>
        <v>Competitive</v>
      </c>
      <c r="AE509" t="str">
        <f t="shared" si="73"/>
        <v>Competitive</v>
      </c>
      <c r="AF509" t="str">
        <f t="shared" si="74"/>
        <v>Competitive</v>
      </c>
    </row>
    <row r="510" spans="1:32" ht="13.5">
      <c r="A510" t="str">
        <f t="shared" si="69"/>
        <v>SSNGRNS5 240__A FROM_TO</v>
      </c>
      <c r="B510" t="s">
        <v>125</v>
      </c>
      <c r="C510" t="s">
        <v>41</v>
      </c>
      <c r="D510">
        <v>1435</v>
      </c>
      <c r="E510">
        <v>1</v>
      </c>
      <c r="F510">
        <v>1</v>
      </c>
      <c r="G510" t="s">
        <v>42</v>
      </c>
      <c r="H510" t="s">
        <v>43</v>
      </c>
      <c r="I510" t="s">
        <v>23</v>
      </c>
      <c r="J510">
        <v>73521.13</v>
      </c>
      <c r="K510">
        <v>-0.11896</v>
      </c>
      <c r="L510">
        <v>0.100811</v>
      </c>
      <c r="M510">
        <v>-0.15037</v>
      </c>
      <c r="N510">
        <v>0.181257</v>
      </c>
      <c r="O510" s="7">
        <v>2399.17</v>
      </c>
      <c r="P510" s="7">
        <v>1209.079</v>
      </c>
      <c r="Q510" s="7">
        <v>0</v>
      </c>
      <c r="R510" s="7">
        <v>1488.89</v>
      </c>
      <c r="S510" s="7">
        <v>2333.423</v>
      </c>
      <c r="T510" t="s">
        <v>44</v>
      </c>
      <c r="U510" t="b">
        <f t="shared" si="76"/>
        <v>0</v>
      </c>
      <c r="V510" t="b">
        <f t="shared" si="76"/>
        <v>0</v>
      </c>
      <c r="W510" t="b">
        <f t="shared" si="76"/>
        <v>0</v>
      </c>
      <c r="X510" t="b">
        <f t="shared" si="76"/>
        <v>1</v>
      </c>
      <c r="Y510" t="b">
        <f t="shared" si="76"/>
        <v>1</v>
      </c>
      <c r="Z510" t="b">
        <f t="shared" si="67"/>
        <v>1</v>
      </c>
      <c r="AA510" t="b">
        <f t="shared" si="68"/>
        <v>1</v>
      </c>
      <c r="AB510" t="str">
        <f t="shared" si="70"/>
        <v>Non-Competitive</v>
      </c>
      <c r="AC510" t="str">
        <f t="shared" si="71"/>
        <v>Non-Competitive</v>
      </c>
      <c r="AD510" t="str">
        <f t="shared" si="72"/>
        <v>Non-Competitive</v>
      </c>
      <c r="AE510" t="str">
        <f t="shared" si="73"/>
        <v>Competitive</v>
      </c>
      <c r="AF510" t="str">
        <f t="shared" si="74"/>
        <v>Competitive</v>
      </c>
    </row>
    <row r="511" spans="1:32" ht="13.5">
      <c r="A511" t="str">
        <f t="shared" si="69"/>
        <v>SSNGRNS5 240__A TO_FROM</v>
      </c>
      <c r="B511" t="s">
        <v>125</v>
      </c>
      <c r="C511" t="s">
        <v>41</v>
      </c>
      <c r="D511">
        <v>1435</v>
      </c>
      <c r="E511">
        <v>1</v>
      </c>
      <c r="F511">
        <v>1</v>
      </c>
      <c r="G511" t="s">
        <v>42</v>
      </c>
      <c r="H511" t="s">
        <v>43</v>
      </c>
      <c r="I511" t="s">
        <v>25</v>
      </c>
      <c r="J511">
        <v>73521.13</v>
      </c>
      <c r="K511">
        <v>-0.10081</v>
      </c>
      <c r="L511">
        <v>0.118964</v>
      </c>
      <c r="M511">
        <v>-0.18126</v>
      </c>
      <c r="N511">
        <v>0.150369</v>
      </c>
      <c r="O511" s="7">
        <v>718.7361</v>
      </c>
      <c r="P511" s="7">
        <v>733.2145</v>
      </c>
      <c r="Q511" s="7">
        <v>2855.63</v>
      </c>
      <c r="R511" s="7">
        <v>2235.462</v>
      </c>
      <c r="S511" s="7">
        <v>1816.67</v>
      </c>
      <c r="T511" t="s">
        <v>24</v>
      </c>
      <c r="U511" t="b">
        <f t="shared" si="76"/>
        <v>0</v>
      </c>
      <c r="V511" t="b">
        <f t="shared" si="76"/>
        <v>0</v>
      </c>
      <c r="W511" t="b">
        <f t="shared" si="76"/>
        <v>1</v>
      </c>
      <c r="X511" t="b">
        <f t="shared" si="76"/>
        <v>1</v>
      </c>
      <c r="Y511" t="b">
        <f t="shared" si="76"/>
        <v>1</v>
      </c>
      <c r="Z511" t="b">
        <f t="shared" si="67"/>
        <v>1</v>
      </c>
      <c r="AA511" t="b">
        <f t="shared" si="68"/>
        <v>1</v>
      </c>
      <c r="AB511" t="str">
        <f t="shared" si="70"/>
        <v>Non-Competitive</v>
      </c>
      <c r="AC511" t="str">
        <f t="shared" si="71"/>
        <v>Non-Competitive</v>
      </c>
      <c r="AD511" t="str">
        <f t="shared" si="72"/>
        <v>Competitive</v>
      </c>
      <c r="AE511" t="str">
        <f t="shared" si="73"/>
        <v>Competitive</v>
      </c>
      <c r="AF511" t="str">
        <f t="shared" si="74"/>
        <v>Competitive</v>
      </c>
    </row>
    <row r="512" spans="1:32" ht="13.5">
      <c r="A512" t="str">
        <f t="shared" si="69"/>
        <v>SSNGRNS5 260_A_1 FROM_TO</v>
      </c>
      <c r="B512" t="s">
        <v>125</v>
      </c>
      <c r="C512" t="s">
        <v>45</v>
      </c>
      <c r="D512">
        <v>1435</v>
      </c>
      <c r="E512">
        <v>1</v>
      </c>
      <c r="F512">
        <v>1</v>
      </c>
      <c r="G512" t="s">
        <v>46</v>
      </c>
      <c r="H512" t="s">
        <v>43</v>
      </c>
      <c r="I512" t="s">
        <v>23</v>
      </c>
      <c r="J512">
        <v>73521.13</v>
      </c>
      <c r="K512">
        <v>-0.10725</v>
      </c>
      <c r="L512">
        <v>0.099079</v>
      </c>
      <c r="M512">
        <v>-0.14118</v>
      </c>
      <c r="N512">
        <v>0.169625</v>
      </c>
      <c r="O512" s="7">
        <v>2286.639</v>
      </c>
      <c r="P512" s="7">
        <v>1137.637</v>
      </c>
      <c r="Q512" s="7">
        <v>0</v>
      </c>
      <c r="R512" s="7">
        <v>1597.893</v>
      </c>
      <c r="S512" s="7">
        <v>2350.457</v>
      </c>
      <c r="T512" t="s">
        <v>44</v>
      </c>
      <c r="U512" t="b">
        <f t="shared" si="76"/>
        <v>0</v>
      </c>
      <c r="V512" t="b">
        <f t="shared" si="76"/>
        <v>0</v>
      </c>
      <c r="W512" t="b">
        <f t="shared" si="76"/>
        <v>0</v>
      </c>
      <c r="X512" t="b">
        <f t="shared" si="76"/>
        <v>1</v>
      </c>
      <c r="Y512" t="b">
        <f t="shared" si="76"/>
        <v>1</v>
      </c>
      <c r="Z512" t="b">
        <f t="shared" si="67"/>
        <v>1</v>
      </c>
      <c r="AA512" t="b">
        <f t="shared" si="68"/>
        <v>1</v>
      </c>
      <c r="AB512" t="str">
        <f t="shared" si="70"/>
        <v>Non-Competitive</v>
      </c>
      <c r="AC512" t="str">
        <f t="shared" si="71"/>
        <v>Non-Competitive</v>
      </c>
      <c r="AD512" t="str">
        <f t="shared" si="72"/>
        <v>Non-Competitive</v>
      </c>
      <c r="AE512" t="str">
        <f t="shared" si="73"/>
        <v>Competitive</v>
      </c>
      <c r="AF512" t="str">
        <f t="shared" si="74"/>
        <v>Competitive</v>
      </c>
    </row>
    <row r="513" spans="1:32" ht="13.5">
      <c r="A513" t="str">
        <f t="shared" si="69"/>
        <v>SSNGRNS5 260_A_1 TO_FROM</v>
      </c>
      <c r="B513" t="s">
        <v>125</v>
      </c>
      <c r="C513" t="s">
        <v>45</v>
      </c>
      <c r="D513">
        <v>1435</v>
      </c>
      <c r="E513">
        <v>1</v>
      </c>
      <c r="F513">
        <v>1</v>
      </c>
      <c r="G513" t="s">
        <v>46</v>
      </c>
      <c r="H513" t="s">
        <v>43</v>
      </c>
      <c r="I513" t="s">
        <v>25</v>
      </c>
      <c r="J513">
        <v>73521.13</v>
      </c>
      <c r="K513">
        <v>-0.09908</v>
      </c>
      <c r="L513">
        <v>0.107252</v>
      </c>
      <c r="M513">
        <v>-0.16962</v>
      </c>
      <c r="N513">
        <v>0.141182</v>
      </c>
      <c r="O513" s="7">
        <v>681.2788</v>
      </c>
      <c r="P513" s="7">
        <v>706.7409</v>
      </c>
      <c r="Q513" s="7">
        <v>2855.63</v>
      </c>
      <c r="R513" s="7">
        <v>2250.015</v>
      </c>
      <c r="S513" s="7">
        <v>1927.87</v>
      </c>
      <c r="T513" t="s">
        <v>24</v>
      </c>
      <c r="U513" t="b">
        <f t="shared" si="76"/>
        <v>0</v>
      </c>
      <c r="V513" t="b">
        <f t="shared" si="76"/>
        <v>0</v>
      </c>
      <c r="W513" t="b">
        <f t="shared" si="76"/>
        <v>1</v>
      </c>
      <c r="X513" t="b">
        <f t="shared" si="76"/>
        <v>1</v>
      </c>
      <c r="Y513" t="b">
        <f t="shared" si="76"/>
        <v>1</v>
      </c>
      <c r="Z513" t="b">
        <f t="shared" si="67"/>
        <v>1</v>
      </c>
      <c r="AA513" t="b">
        <f t="shared" si="68"/>
        <v>1</v>
      </c>
      <c r="AB513" t="str">
        <f t="shared" si="70"/>
        <v>Non-Competitive</v>
      </c>
      <c r="AC513" t="str">
        <f t="shared" si="71"/>
        <v>Non-Competitive</v>
      </c>
      <c r="AD513" t="str">
        <f t="shared" si="72"/>
        <v>Competitive</v>
      </c>
      <c r="AE513" t="str">
        <f t="shared" si="73"/>
        <v>Competitive</v>
      </c>
      <c r="AF513" t="str">
        <f t="shared" si="74"/>
        <v>Competitive</v>
      </c>
    </row>
    <row r="514" spans="1:32" ht="13.5">
      <c r="A514" t="str">
        <f t="shared" si="69"/>
        <v>SSNGRNS5 424T424_1 FROM_TO</v>
      </c>
      <c r="B514" t="s">
        <v>125</v>
      </c>
      <c r="C514" t="s">
        <v>57</v>
      </c>
      <c r="D514">
        <v>1621</v>
      </c>
      <c r="E514">
        <v>1</v>
      </c>
      <c r="F514">
        <v>1</v>
      </c>
      <c r="G514" t="s">
        <v>58</v>
      </c>
      <c r="H514" t="s">
        <v>59</v>
      </c>
      <c r="I514" t="s">
        <v>23</v>
      </c>
      <c r="J514">
        <v>73521.13</v>
      </c>
      <c r="K514">
        <v>-0.09372</v>
      </c>
      <c r="L514">
        <v>0.013204</v>
      </c>
      <c r="M514">
        <v>-0.29533</v>
      </c>
      <c r="N514">
        <v>0.095506</v>
      </c>
      <c r="O514" s="7">
        <v>456.211</v>
      </c>
      <c r="P514" s="7">
        <v>89.1821</v>
      </c>
      <c r="Q514" s="7">
        <v>0</v>
      </c>
      <c r="R514" s="7">
        <v>970.955</v>
      </c>
      <c r="S514" s="7">
        <v>2912.263</v>
      </c>
      <c r="T514" t="s">
        <v>24</v>
      </c>
      <c r="U514" t="b">
        <f t="shared" si="76"/>
        <v>0</v>
      </c>
      <c r="V514" t="b">
        <f t="shared" si="76"/>
        <v>0</v>
      </c>
      <c r="W514" t="b">
        <f t="shared" si="76"/>
        <v>0</v>
      </c>
      <c r="X514" t="b">
        <f t="shared" si="76"/>
        <v>0</v>
      </c>
      <c r="Y514" t="b">
        <f t="shared" si="76"/>
        <v>1</v>
      </c>
      <c r="Z514" t="b">
        <f t="shared" si="67"/>
        <v>1</v>
      </c>
      <c r="AA514" t="b">
        <f t="shared" si="68"/>
        <v>1</v>
      </c>
      <c r="AB514" t="str">
        <f t="shared" si="70"/>
        <v>Non-Competitive</v>
      </c>
      <c r="AC514" t="str">
        <f t="shared" si="71"/>
        <v>Non-Competitive</v>
      </c>
      <c r="AD514" t="str">
        <f t="shared" si="72"/>
        <v>Non-Competitive</v>
      </c>
      <c r="AE514" t="str">
        <f t="shared" si="73"/>
        <v>Non-Competitive</v>
      </c>
      <c r="AF514" t="str">
        <f t="shared" si="74"/>
        <v>Competitive</v>
      </c>
    </row>
    <row r="515" spans="1:32" ht="13.5">
      <c r="A515" t="str">
        <f t="shared" si="69"/>
        <v>SSNGRNS5 424T424_1 TO_FROM</v>
      </c>
      <c r="B515" t="s">
        <v>125</v>
      </c>
      <c r="C515" t="s">
        <v>57</v>
      </c>
      <c r="D515">
        <v>1621</v>
      </c>
      <c r="E515">
        <v>1</v>
      </c>
      <c r="F515">
        <v>1</v>
      </c>
      <c r="G515" t="s">
        <v>58</v>
      </c>
      <c r="H515" t="s">
        <v>59</v>
      </c>
      <c r="I515" t="s">
        <v>25</v>
      </c>
      <c r="J515">
        <v>73521.13</v>
      </c>
      <c r="K515">
        <v>-0.0132</v>
      </c>
      <c r="L515">
        <v>0.159236</v>
      </c>
      <c r="M515">
        <v>-0.09551</v>
      </c>
      <c r="N515">
        <v>0.295329</v>
      </c>
      <c r="O515" s="7">
        <v>790.2388</v>
      </c>
      <c r="P515" s="7">
        <v>209.0954</v>
      </c>
      <c r="Q515" s="7">
        <v>0</v>
      </c>
      <c r="R515" s="7">
        <v>1105.046</v>
      </c>
      <c r="S515" s="7">
        <v>1051.646</v>
      </c>
      <c r="T515" t="s">
        <v>24</v>
      </c>
      <c r="U515" t="b">
        <f t="shared" si="76"/>
        <v>0</v>
      </c>
      <c r="V515" t="b">
        <f t="shared" si="76"/>
        <v>1</v>
      </c>
      <c r="W515" t="b">
        <f t="shared" si="76"/>
        <v>1</v>
      </c>
      <c r="X515" t="b">
        <f t="shared" si="76"/>
        <v>1</v>
      </c>
      <c r="Y515" t="b">
        <f t="shared" si="76"/>
        <v>1</v>
      </c>
      <c r="Z515" t="b">
        <f t="shared" si="67"/>
        <v>1</v>
      </c>
      <c r="AA515" t="b">
        <f t="shared" si="68"/>
        <v>0</v>
      </c>
      <c r="AB515" t="str">
        <f t="shared" si="70"/>
        <v>Non-Competitive</v>
      </c>
      <c r="AC515" t="str">
        <f t="shared" si="71"/>
        <v>Non-Competitive</v>
      </c>
      <c r="AD515" t="str">
        <f t="shared" si="72"/>
        <v>Non-Competitive</v>
      </c>
      <c r="AE515" t="str">
        <f t="shared" si="73"/>
        <v>Non-Competitive</v>
      </c>
      <c r="AF515" t="str">
        <f t="shared" si="74"/>
        <v>Non-Competitive</v>
      </c>
    </row>
    <row r="516" spans="1:32" ht="13.5">
      <c r="A516" t="str">
        <f t="shared" si="69"/>
        <v>SSNGRNS5 KDLKG_75_A FROM_TO</v>
      </c>
      <c r="B516" t="s">
        <v>125</v>
      </c>
      <c r="C516" t="s">
        <v>89</v>
      </c>
      <c r="D516">
        <v>1677</v>
      </c>
      <c r="E516">
        <v>1</v>
      </c>
      <c r="F516">
        <v>1</v>
      </c>
      <c r="G516" t="s">
        <v>90</v>
      </c>
      <c r="H516" t="s">
        <v>91</v>
      </c>
      <c r="I516" t="s">
        <v>23</v>
      </c>
      <c r="J516">
        <v>73521.13</v>
      </c>
      <c r="K516">
        <v>-0.99921</v>
      </c>
      <c r="L516">
        <v>0.000786</v>
      </c>
      <c r="M516">
        <v>-0.99921</v>
      </c>
      <c r="N516">
        <v>0.000786</v>
      </c>
      <c r="O516" s="7">
        <v>57.82574</v>
      </c>
      <c r="P516" s="7">
        <v>57.79</v>
      </c>
      <c r="Q516" s="7">
        <v>0</v>
      </c>
      <c r="R516" s="7">
        <v>801.846</v>
      </c>
      <c r="S516" s="7">
        <v>10000</v>
      </c>
      <c r="T516" t="s">
        <v>24</v>
      </c>
      <c r="U516" t="b">
        <f t="shared" si="76"/>
        <v>0</v>
      </c>
      <c r="V516" t="b">
        <f t="shared" si="76"/>
        <v>0</v>
      </c>
      <c r="W516" t="b">
        <f t="shared" si="76"/>
        <v>0</v>
      </c>
      <c r="X516" t="b">
        <f t="shared" si="76"/>
        <v>0</v>
      </c>
      <c r="Y516" t="b">
        <f t="shared" si="76"/>
        <v>0</v>
      </c>
      <c r="Z516" t="b">
        <f aca="true" t="shared" si="77" ref="Z516:Z579">(P516&lt;D516)</f>
        <v>1</v>
      </c>
      <c r="AA516" t="b">
        <f aca="true" t="shared" si="78" ref="AA516:AA579">(K516&lt;=-0.02)</f>
        <v>1</v>
      </c>
      <c r="AB516" t="str">
        <f t="shared" si="70"/>
        <v>Non-Competitive</v>
      </c>
      <c r="AC516" t="str">
        <f t="shared" si="71"/>
        <v>Non-Competitive</v>
      </c>
      <c r="AD516" t="str">
        <f t="shared" si="72"/>
        <v>Non-Competitive</v>
      </c>
      <c r="AE516" t="str">
        <f t="shared" si="73"/>
        <v>Non-Competitive</v>
      </c>
      <c r="AF516" t="str">
        <f t="shared" si="74"/>
        <v>Non-Competitive</v>
      </c>
    </row>
    <row r="517" spans="1:32" ht="13.5">
      <c r="A517" t="str">
        <f aca="true" t="shared" si="79" ref="A517:A580">B517&amp;" "&amp;C517&amp;" "&amp;I517</f>
        <v>SSNGRNS5 KDLKG_75_A TO_FROM</v>
      </c>
      <c r="B517" t="s">
        <v>125</v>
      </c>
      <c r="C517" t="s">
        <v>89</v>
      </c>
      <c r="D517">
        <v>1677</v>
      </c>
      <c r="E517">
        <v>1</v>
      </c>
      <c r="F517">
        <v>1</v>
      </c>
      <c r="G517" t="s">
        <v>90</v>
      </c>
      <c r="H517" t="s">
        <v>91</v>
      </c>
      <c r="I517" t="s">
        <v>25</v>
      </c>
      <c r="J517">
        <v>73521.13</v>
      </c>
      <c r="K517">
        <v>-0.00079</v>
      </c>
      <c r="L517">
        <v>0.999214</v>
      </c>
      <c r="M517">
        <v>-0.00079</v>
      </c>
      <c r="N517">
        <v>0.999214</v>
      </c>
      <c r="O517" s="7">
        <v>875.0939</v>
      </c>
      <c r="P517" s="7">
        <v>880.0083</v>
      </c>
      <c r="Q517" s="7">
        <v>6104.43</v>
      </c>
      <c r="R517" s="7">
        <v>10000</v>
      </c>
      <c r="S517" s="7">
        <v>925.195</v>
      </c>
      <c r="T517" t="s">
        <v>24</v>
      </c>
      <c r="U517" t="b">
        <f t="shared" si="76"/>
        <v>1</v>
      </c>
      <c r="V517" t="b">
        <f t="shared" si="76"/>
        <v>1</v>
      </c>
      <c r="W517" t="b">
        <f t="shared" si="76"/>
        <v>1</v>
      </c>
      <c r="X517" t="b">
        <f t="shared" si="76"/>
        <v>1</v>
      </c>
      <c r="Y517" t="b">
        <f t="shared" si="76"/>
        <v>1</v>
      </c>
      <c r="Z517" t="b">
        <f t="shared" si="77"/>
        <v>1</v>
      </c>
      <c r="AA517" t="b">
        <f t="shared" si="78"/>
        <v>0</v>
      </c>
      <c r="AB517" t="str">
        <f aca="true" t="shared" si="80" ref="AB517:AB580">IF(AND(U517,$Z517,$AA517),"Competitive","Non-Competitive")</f>
        <v>Non-Competitive</v>
      </c>
      <c r="AC517" t="str">
        <f aca="true" t="shared" si="81" ref="AC517:AC580">IF(AND(V517,$Z517,$AA517),"Competitive","Non-Competitive")</f>
        <v>Non-Competitive</v>
      </c>
      <c r="AD517" t="str">
        <f aca="true" t="shared" si="82" ref="AD517:AD580">IF(AND(W517,$Z517,$AA517),"Competitive","Non-Competitive")</f>
        <v>Non-Competitive</v>
      </c>
      <c r="AE517" t="str">
        <f aca="true" t="shared" si="83" ref="AE517:AE580">IF(AND(X517,$Z517,$AA517),"Competitive","Non-Competitive")</f>
        <v>Non-Competitive</v>
      </c>
      <c r="AF517" t="str">
        <f aca="true" t="shared" si="84" ref="AF517:AF580">IF(AND(Y517,$Z517,$AA517),"Competitive","Non-Competitive")</f>
        <v>Non-Competitive</v>
      </c>
    </row>
    <row r="518" spans="1:32" ht="13.5">
      <c r="A518" t="str">
        <f t="shared" si="79"/>
        <v>SSNGRNS5 KDLRNS75_A FROM_TO</v>
      </c>
      <c r="B518" t="s">
        <v>125</v>
      </c>
      <c r="C518" t="s">
        <v>92</v>
      </c>
      <c r="D518">
        <v>1677</v>
      </c>
      <c r="E518">
        <v>1</v>
      </c>
      <c r="F518">
        <v>1</v>
      </c>
      <c r="G518" t="s">
        <v>93</v>
      </c>
      <c r="H518" t="s">
        <v>91</v>
      </c>
      <c r="I518" t="s">
        <v>23</v>
      </c>
      <c r="J518">
        <v>73521.13</v>
      </c>
      <c r="K518">
        <v>0</v>
      </c>
      <c r="L518">
        <v>1</v>
      </c>
      <c r="M518">
        <v>0</v>
      </c>
      <c r="N518">
        <v>1</v>
      </c>
      <c r="O518" s="7">
        <v>933</v>
      </c>
      <c r="P518" s="7">
        <v>0</v>
      </c>
      <c r="Q518" s="7">
        <v>0</v>
      </c>
      <c r="R518" s="7">
        <v>10000</v>
      </c>
      <c r="S518" s="7">
        <v>0</v>
      </c>
      <c r="T518" t="s">
        <v>24</v>
      </c>
      <c r="U518" t="b">
        <f t="shared" si="76"/>
        <v>1</v>
      </c>
      <c r="V518" t="b">
        <f t="shared" si="76"/>
        <v>1</v>
      </c>
      <c r="W518" t="b">
        <f t="shared" si="76"/>
        <v>1</v>
      </c>
      <c r="X518" t="b">
        <f t="shared" si="76"/>
        <v>1</v>
      </c>
      <c r="Y518" t="b">
        <f t="shared" si="76"/>
        <v>1</v>
      </c>
      <c r="Z518" t="b">
        <f t="shared" si="77"/>
        <v>1</v>
      </c>
      <c r="AA518" t="b">
        <f t="shared" si="78"/>
        <v>0</v>
      </c>
      <c r="AB518" t="str">
        <f t="shared" si="80"/>
        <v>Non-Competitive</v>
      </c>
      <c r="AC518" t="str">
        <f t="shared" si="81"/>
        <v>Non-Competitive</v>
      </c>
      <c r="AD518" t="str">
        <f t="shared" si="82"/>
        <v>Non-Competitive</v>
      </c>
      <c r="AE518" t="str">
        <f t="shared" si="83"/>
        <v>Non-Competitive</v>
      </c>
      <c r="AF518" t="str">
        <f t="shared" si="84"/>
        <v>Non-Competitive</v>
      </c>
    </row>
    <row r="519" spans="1:32" ht="13.5">
      <c r="A519" t="str">
        <f t="shared" si="79"/>
        <v>SSNGRNS5 KDLRNS75_A TO_FROM</v>
      </c>
      <c r="B519" t="s">
        <v>125</v>
      </c>
      <c r="C519" t="s">
        <v>92</v>
      </c>
      <c r="D519">
        <v>1677</v>
      </c>
      <c r="E519">
        <v>1</v>
      </c>
      <c r="F519">
        <v>1</v>
      </c>
      <c r="G519" t="s">
        <v>93</v>
      </c>
      <c r="H519" t="s">
        <v>91</v>
      </c>
      <c r="I519" t="s">
        <v>25</v>
      </c>
      <c r="J519">
        <v>73521.13</v>
      </c>
      <c r="K519">
        <v>-1</v>
      </c>
      <c r="L519">
        <v>0</v>
      </c>
      <c r="M519">
        <v>-1</v>
      </c>
      <c r="N519">
        <v>0</v>
      </c>
      <c r="O519" s="7">
        <v>0</v>
      </c>
      <c r="P519" s="7">
        <v>0</v>
      </c>
      <c r="Q519" s="7">
        <v>0</v>
      </c>
      <c r="R519" s="7">
        <v>0</v>
      </c>
      <c r="S519" s="7">
        <v>10000</v>
      </c>
      <c r="T519" t="s">
        <v>24</v>
      </c>
      <c r="U519" t="b">
        <f t="shared" si="76"/>
        <v>0</v>
      </c>
      <c r="V519" t="b">
        <f t="shared" si="76"/>
        <v>0</v>
      </c>
      <c r="W519" t="b">
        <f t="shared" si="76"/>
        <v>0</v>
      </c>
      <c r="X519" t="b">
        <f t="shared" si="76"/>
        <v>0</v>
      </c>
      <c r="Y519" t="b">
        <f t="shared" si="76"/>
        <v>0</v>
      </c>
      <c r="Z519" t="b">
        <f t="shared" si="77"/>
        <v>1</v>
      </c>
      <c r="AA519" t="b">
        <f t="shared" si="78"/>
        <v>1</v>
      </c>
      <c r="AB519" t="str">
        <f t="shared" si="80"/>
        <v>Non-Competitive</v>
      </c>
      <c r="AC519" t="str">
        <f t="shared" si="81"/>
        <v>Non-Competitive</v>
      </c>
      <c r="AD519" t="str">
        <f t="shared" si="82"/>
        <v>Non-Competitive</v>
      </c>
      <c r="AE519" t="str">
        <f t="shared" si="83"/>
        <v>Non-Competitive</v>
      </c>
      <c r="AF519" t="str">
        <f t="shared" si="84"/>
        <v>Non-Competitive</v>
      </c>
    </row>
    <row r="520" spans="1:32" ht="13.5">
      <c r="A520" t="str">
        <f t="shared" si="79"/>
        <v>SSNGRNS5 KDLRTW74_A FROM_TO</v>
      </c>
      <c r="B520" t="s">
        <v>125</v>
      </c>
      <c r="C520" t="s">
        <v>94</v>
      </c>
      <c r="D520">
        <v>2170</v>
      </c>
      <c r="E520">
        <v>1</v>
      </c>
      <c r="F520">
        <v>1</v>
      </c>
      <c r="G520" t="s">
        <v>95</v>
      </c>
      <c r="H520" t="s">
        <v>96</v>
      </c>
      <c r="I520" t="s">
        <v>23</v>
      </c>
      <c r="J520">
        <v>73521.13</v>
      </c>
      <c r="K520">
        <v>-0.18196</v>
      </c>
      <c r="L520">
        <v>0.07757</v>
      </c>
      <c r="M520">
        <v>-0.44457</v>
      </c>
      <c r="N520">
        <v>0.506048</v>
      </c>
      <c r="O520" s="7">
        <v>1944.766</v>
      </c>
      <c r="P520" s="7">
        <v>504.8411</v>
      </c>
      <c r="Q520" s="7">
        <v>0</v>
      </c>
      <c r="R520" s="7">
        <v>1543.718</v>
      </c>
      <c r="S520" s="7">
        <v>2112.56</v>
      </c>
      <c r="T520" t="s">
        <v>24</v>
      </c>
      <c r="U520" t="b">
        <f t="shared" si="76"/>
        <v>0</v>
      </c>
      <c r="V520" t="b">
        <f t="shared" si="76"/>
        <v>0</v>
      </c>
      <c r="W520" t="b">
        <f t="shared" si="76"/>
        <v>0</v>
      </c>
      <c r="X520" t="b">
        <f t="shared" si="76"/>
        <v>1</v>
      </c>
      <c r="Y520" t="b">
        <f t="shared" si="76"/>
        <v>1</v>
      </c>
      <c r="Z520" t="b">
        <f t="shared" si="77"/>
        <v>1</v>
      </c>
      <c r="AA520" t="b">
        <f t="shared" si="78"/>
        <v>1</v>
      </c>
      <c r="AB520" t="str">
        <f t="shared" si="80"/>
        <v>Non-Competitive</v>
      </c>
      <c r="AC520" t="str">
        <f t="shared" si="81"/>
        <v>Non-Competitive</v>
      </c>
      <c r="AD520" t="str">
        <f t="shared" si="82"/>
        <v>Non-Competitive</v>
      </c>
      <c r="AE520" t="str">
        <f t="shared" si="83"/>
        <v>Competitive</v>
      </c>
      <c r="AF520" t="str">
        <f t="shared" si="84"/>
        <v>Competitive</v>
      </c>
    </row>
    <row r="521" spans="1:32" ht="13.5">
      <c r="A521" t="str">
        <f t="shared" si="79"/>
        <v>SSNGRNS5 KDLRTW74_A TO_FROM</v>
      </c>
      <c r="B521" t="s">
        <v>125</v>
      </c>
      <c r="C521" t="s">
        <v>94</v>
      </c>
      <c r="D521">
        <v>2170</v>
      </c>
      <c r="E521">
        <v>1</v>
      </c>
      <c r="F521">
        <v>1</v>
      </c>
      <c r="G521" t="s">
        <v>95</v>
      </c>
      <c r="H521" t="s">
        <v>96</v>
      </c>
      <c r="I521" t="s">
        <v>25</v>
      </c>
      <c r="J521">
        <v>73521.13</v>
      </c>
      <c r="K521">
        <v>-0.07757</v>
      </c>
      <c r="L521">
        <v>0.181957</v>
      </c>
      <c r="M521">
        <v>-0.50605</v>
      </c>
      <c r="N521">
        <v>0.444568</v>
      </c>
      <c r="O521" s="7">
        <v>894.2567</v>
      </c>
      <c r="P521" s="7">
        <v>1033.728</v>
      </c>
      <c r="Q521" s="7">
        <v>3741.83</v>
      </c>
      <c r="R521" s="7">
        <v>2087.055</v>
      </c>
      <c r="S521" s="7">
        <v>1888.242</v>
      </c>
      <c r="T521" t="s">
        <v>24</v>
      </c>
      <c r="U521" t="b">
        <f t="shared" si="76"/>
        <v>0</v>
      </c>
      <c r="V521" t="b">
        <f t="shared" si="76"/>
        <v>0</v>
      </c>
      <c r="W521" t="b">
        <f t="shared" si="76"/>
        <v>1</v>
      </c>
      <c r="X521" t="b">
        <f t="shared" si="76"/>
        <v>1</v>
      </c>
      <c r="Y521" t="b">
        <f t="shared" si="76"/>
        <v>1</v>
      </c>
      <c r="Z521" t="b">
        <f t="shared" si="77"/>
        <v>1</v>
      </c>
      <c r="AA521" t="b">
        <f t="shared" si="78"/>
        <v>1</v>
      </c>
      <c r="AB521" t="str">
        <f t="shared" si="80"/>
        <v>Non-Competitive</v>
      </c>
      <c r="AC521" t="str">
        <f t="shared" si="81"/>
        <v>Non-Competitive</v>
      </c>
      <c r="AD521" t="str">
        <f t="shared" si="82"/>
        <v>Competitive</v>
      </c>
      <c r="AE521" t="str">
        <f t="shared" si="83"/>
        <v>Competitive</v>
      </c>
      <c r="AF521" t="str">
        <f t="shared" si="84"/>
        <v>Competitive</v>
      </c>
    </row>
    <row r="522" spans="1:32" ht="13.5">
      <c r="A522" t="str">
        <f t="shared" si="79"/>
        <v>SSNGRNS5 KDLTB_74_A FROM_TO</v>
      </c>
      <c r="B522" t="s">
        <v>125</v>
      </c>
      <c r="C522" t="s">
        <v>97</v>
      </c>
      <c r="D522">
        <v>1677</v>
      </c>
      <c r="E522">
        <v>1</v>
      </c>
      <c r="F522">
        <v>1</v>
      </c>
      <c r="G522" t="s">
        <v>95</v>
      </c>
      <c r="H522" t="s">
        <v>98</v>
      </c>
      <c r="I522" t="s">
        <v>23</v>
      </c>
      <c r="J522">
        <v>73521.13</v>
      </c>
      <c r="K522">
        <v>-0.07863</v>
      </c>
      <c r="L522">
        <v>0.180893</v>
      </c>
      <c r="M522">
        <v>-0.3679</v>
      </c>
      <c r="N522">
        <v>0.492888</v>
      </c>
      <c r="O522" s="7">
        <v>815.737</v>
      </c>
      <c r="P522" s="7">
        <v>959.4324</v>
      </c>
      <c r="Q522" s="7">
        <v>3741.83</v>
      </c>
      <c r="R522" s="7">
        <v>2085.908</v>
      </c>
      <c r="S522" s="7">
        <v>1887.869</v>
      </c>
      <c r="T522" t="s">
        <v>24</v>
      </c>
      <c r="U522" t="b">
        <f t="shared" si="76"/>
        <v>0</v>
      </c>
      <c r="V522" t="b">
        <f t="shared" si="76"/>
        <v>0</v>
      </c>
      <c r="W522" t="b">
        <f t="shared" si="76"/>
        <v>1</v>
      </c>
      <c r="X522" t="b">
        <f t="shared" si="76"/>
        <v>1</v>
      </c>
      <c r="Y522" t="b">
        <f t="shared" si="76"/>
        <v>1</v>
      </c>
      <c r="Z522" t="b">
        <f t="shared" si="77"/>
        <v>1</v>
      </c>
      <c r="AA522" t="b">
        <f t="shared" si="78"/>
        <v>1</v>
      </c>
      <c r="AB522" t="str">
        <f t="shared" si="80"/>
        <v>Non-Competitive</v>
      </c>
      <c r="AC522" t="str">
        <f t="shared" si="81"/>
        <v>Non-Competitive</v>
      </c>
      <c r="AD522" t="str">
        <f t="shared" si="82"/>
        <v>Competitive</v>
      </c>
      <c r="AE522" t="str">
        <f t="shared" si="83"/>
        <v>Competitive</v>
      </c>
      <c r="AF522" t="str">
        <f t="shared" si="84"/>
        <v>Competitive</v>
      </c>
    </row>
    <row r="523" spans="1:32" ht="13.5">
      <c r="A523" t="str">
        <f t="shared" si="79"/>
        <v>SSNGRNS5 KDLTB_74_A TO_FROM</v>
      </c>
      <c r="B523" t="s">
        <v>125</v>
      </c>
      <c r="C523" t="s">
        <v>97</v>
      </c>
      <c r="D523">
        <v>1677</v>
      </c>
      <c r="E523">
        <v>1</v>
      </c>
      <c r="F523">
        <v>1</v>
      </c>
      <c r="G523" t="s">
        <v>95</v>
      </c>
      <c r="H523" t="s">
        <v>98</v>
      </c>
      <c r="I523" t="s">
        <v>25</v>
      </c>
      <c r="J523">
        <v>73521.13</v>
      </c>
      <c r="K523">
        <v>-0.18089</v>
      </c>
      <c r="L523">
        <v>0.078634</v>
      </c>
      <c r="M523">
        <v>-0.49289</v>
      </c>
      <c r="N523">
        <v>0.367901</v>
      </c>
      <c r="O523" s="7">
        <v>2023.451</v>
      </c>
      <c r="P523" s="7">
        <v>583.1211</v>
      </c>
      <c r="Q523" s="7">
        <v>0</v>
      </c>
      <c r="R523" s="7">
        <v>1541.824</v>
      </c>
      <c r="S523" s="7">
        <v>2110.632</v>
      </c>
      <c r="T523" t="s">
        <v>44</v>
      </c>
      <c r="U523" t="b">
        <f t="shared" si="76"/>
        <v>0</v>
      </c>
      <c r="V523" t="b">
        <f t="shared" si="76"/>
        <v>0</v>
      </c>
      <c r="W523" t="b">
        <f t="shared" si="76"/>
        <v>0</v>
      </c>
      <c r="X523" t="b">
        <f t="shared" si="76"/>
        <v>1</v>
      </c>
      <c r="Y523" t="b">
        <f t="shared" si="76"/>
        <v>1</v>
      </c>
      <c r="Z523" t="b">
        <f t="shared" si="77"/>
        <v>1</v>
      </c>
      <c r="AA523" t="b">
        <f t="shared" si="78"/>
        <v>1</v>
      </c>
      <c r="AB523" t="str">
        <f t="shared" si="80"/>
        <v>Non-Competitive</v>
      </c>
      <c r="AC523" t="str">
        <f t="shared" si="81"/>
        <v>Non-Competitive</v>
      </c>
      <c r="AD523" t="str">
        <f t="shared" si="82"/>
        <v>Non-Competitive</v>
      </c>
      <c r="AE523" t="str">
        <f t="shared" si="83"/>
        <v>Competitive</v>
      </c>
      <c r="AF523" t="str">
        <f t="shared" si="84"/>
        <v>Competitive</v>
      </c>
    </row>
    <row r="524" spans="1:32" ht="13.5">
      <c r="A524" t="str">
        <f t="shared" si="79"/>
        <v>SSNGRNS5 KG_RTW74_A FROM_TO</v>
      </c>
      <c r="B524" t="s">
        <v>125</v>
      </c>
      <c r="C524" t="s">
        <v>99</v>
      </c>
      <c r="D524">
        <v>1710</v>
      </c>
      <c r="E524">
        <v>1</v>
      </c>
      <c r="F524">
        <v>1</v>
      </c>
      <c r="G524" t="s">
        <v>90</v>
      </c>
      <c r="H524" t="s">
        <v>96</v>
      </c>
      <c r="I524" t="s">
        <v>23</v>
      </c>
      <c r="J524">
        <v>73521.13</v>
      </c>
      <c r="K524">
        <v>-0.06975</v>
      </c>
      <c r="L524">
        <v>0.207178</v>
      </c>
      <c r="M524">
        <v>-0.44174</v>
      </c>
      <c r="N524">
        <v>0.207178</v>
      </c>
      <c r="O524" s="7">
        <v>1175.678</v>
      </c>
      <c r="P524" s="7">
        <v>1301.088</v>
      </c>
      <c r="Q524" s="7">
        <v>3741.83</v>
      </c>
      <c r="R524" s="7">
        <v>2048.432</v>
      </c>
      <c r="S524" s="7">
        <v>1889.751</v>
      </c>
      <c r="T524" t="s">
        <v>24</v>
      </c>
      <c r="U524" t="b">
        <f t="shared" si="76"/>
        <v>0</v>
      </c>
      <c r="V524" t="b">
        <f t="shared" si="76"/>
        <v>0</v>
      </c>
      <c r="W524" t="b">
        <f t="shared" si="76"/>
        <v>1</v>
      </c>
      <c r="X524" t="b">
        <f t="shared" si="76"/>
        <v>1</v>
      </c>
      <c r="Y524" t="b">
        <f t="shared" si="76"/>
        <v>1</v>
      </c>
      <c r="Z524" t="b">
        <f t="shared" si="77"/>
        <v>1</v>
      </c>
      <c r="AA524" t="b">
        <f t="shared" si="78"/>
        <v>1</v>
      </c>
      <c r="AB524" t="str">
        <f t="shared" si="80"/>
        <v>Non-Competitive</v>
      </c>
      <c r="AC524" t="str">
        <f t="shared" si="81"/>
        <v>Non-Competitive</v>
      </c>
      <c r="AD524" t="str">
        <f t="shared" si="82"/>
        <v>Competitive</v>
      </c>
      <c r="AE524" t="str">
        <f t="shared" si="83"/>
        <v>Competitive</v>
      </c>
      <c r="AF524" t="str">
        <f t="shared" si="84"/>
        <v>Competitive</v>
      </c>
    </row>
    <row r="525" spans="1:32" ht="13.5">
      <c r="A525" t="str">
        <f t="shared" si="79"/>
        <v>SSNGRNS5 KG_RTW74_A TO_FROM</v>
      </c>
      <c r="B525" t="s">
        <v>125</v>
      </c>
      <c r="C525" t="s">
        <v>99</v>
      </c>
      <c r="D525">
        <v>1710</v>
      </c>
      <c r="E525">
        <v>1</v>
      </c>
      <c r="F525">
        <v>1</v>
      </c>
      <c r="G525" t="s">
        <v>90</v>
      </c>
      <c r="H525" t="s">
        <v>96</v>
      </c>
      <c r="I525" t="s">
        <v>25</v>
      </c>
      <c r="J525">
        <v>73521.13</v>
      </c>
      <c r="K525">
        <v>-0.20718</v>
      </c>
      <c r="L525">
        <v>0.069752</v>
      </c>
      <c r="M525">
        <v>-0.20718</v>
      </c>
      <c r="N525">
        <v>0.441739</v>
      </c>
      <c r="O525" s="7">
        <v>1702.005</v>
      </c>
      <c r="P525" s="7">
        <v>195.2068</v>
      </c>
      <c r="Q525" s="7">
        <v>0</v>
      </c>
      <c r="R525" s="7">
        <v>1545.61</v>
      </c>
      <c r="S525" s="7">
        <v>2071.168</v>
      </c>
      <c r="T525" t="s">
        <v>44</v>
      </c>
      <c r="U525" t="b">
        <f t="shared" si="76"/>
        <v>0</v>
      </c>
      <c r="V525" t="b">
        <f t="shared" si="76"/>
        <v>0</v>
      </c>
      <c r="W525" t="b">
        <f t="shared" si="76"/>
        <v>0</v>
      </c>
      <c r="X525" t="b">
        <f t="shared" si="76"/>
        <v>1</v>
      </c>
      <c r="Y525" t="b">
        <f t="shared" si="76"/>
        <v>1</v>
      </c>
      <c r="Z525" t="b">
        <f t="shared" si="77"/>
        <v>1</v>
      </c>
      <c r="AA525" t="b">
        <f t="shared" si="78"/>
        <v>1</v>
      </c>
      <c r="AB525" t="str">
        <f t="shared" si="80"/>
        <v>Non-Competitive</v>
      </c>
      <c r="AC525" t="str">
        <f t="shared" si="81"/>
        <v>Non-Competitive</v>
      </c>
      <c r="AD525" t="str">
        <f t="shared" si="82"/>
        <v>Non-Competitive</v>
      </c>
      <c r="AE525" t="str">
        <f t="shared" si="83"/>
        <v>Competitive</v>
      </c>
      <c r="AF525" t="str">
        <f t="shared" si="84"/>
        <v>Competitive</v>
      </c>
    </row>
    <row r="526" spans="1:32" ht="13.5">
      <c r="A526" t="str">
        <f t="shared" si="79"/>
        <v>SSNGRNS5 SNGTB_74_A FROM_TO</v>
      </c>
      <c r="B526" t="s">
        <v>125</v>
      </c>
      <c r="C526" t="s">
        <v>101</v>
      </c>
      <c r="D526">
        <v>1924</v>
      </c>
      <c r="E526">
        <v>1</v>
      </c>
      <c r="F526">
        <v>1</v>
      </c>
      <c r="G526" t="s">
        <v>43</v>
      </c>
      <c r="H526" t="s">
        <v>98</v>
      </c>
      <c r="I526" t="s">
        <v>23</v>
      </c>
      <c r="J526">
        <v>73521.13</v>
      </c>
      <c r="K526">
        <v>-0.17657</v>
      </c>
      <c r="L526">
        <v>0.132541</v>
      </c>
      <c r="M526">
        <v>-0.39238</v>
      </c>
      <c r="N526">
        <v>0.139037</v>
      </c>
      <c r="O526" s="7">
        <v>3240.125</v>
      </c>
      <c r="P526" s="7">
        <v>1465.308</v>
      </c>
      <c r="Q526" s="7">
        <v>0</v>
      </c>
      <c r="R526" s="7">
        <v>1537.707</v>
      </c>
      <c r="S526" s="7">
        <v>2254.129</v>
      </c>
      <c r="T526" t="s">
        <v>24</v>
      </c>
      <c r="U526" t="b">
        <f t="shared" si="76"/>
        <v>0</v>
      </c>
      <c r="V526" t="b">
        <f t="shared" si="76"/>
        <v>0</v>
      </c>
      <c r="W526" t="b">
        <f t="shared" si="76"/>
        <v>0</v>
      </c>
      <c r="X526" t="b">
        <f t="shared" si="76"/>
        <v>1</v>
      </c>
      <c r="Y526" t="b">
        <f t="shared" si="76"/>
        <v>1</v>
      </c>
      <c r="Z526" t="b">
        <f t="shared" si="77"/>
        <v>1</v>
      </c>
      <c r="AA526" t="b">
        <f t="shared" si="78"/>
        <v>1</v>
      </c>
      <c r="AB526" t="str">
        <f t="shared" si="80"/>
        <v>Non-Competitive</v>
      </c>
      <c r="AC526" t="str">
        <f t="shared" si="81"/>
        <v>Non-Competitive</v>
      </c>
      <c r="AD526" t="str">
        <f t="shared" si="82"/>
        <v>Non-Competitive</v>
      </c>
      <c r="AE526" t="str">
        <f t="shared" si="83"/>
        <v>Competitive</v>
      </c>
      <c r="AF526" t="str">
        <f t="shared" si="84"/>
        <v>Competitive</v>
      </c>
    </row>
    <row r="527" spans="1:32" ht="13.5">
      <c r="A527" t="str">
        <f t="shared" si="79"/>
        <v>SSNGRNS5 SNGTB_74_A TO_FROM</v>
      </c>
      <c r="B527" t="s">
        <v>125</v>
      </c>
      <c r="C527" t="s">
        <v>101</v>
      </c>
      <c r="D527">
        <v>1924</v>
      </c>
      <c r="E527">
        <v>1</v>
      </c>
      <c r="F527">
        <v>1</v>
      </c>
      <c r="G527" t="s">
        <v>43</v>
      </c>
      <c r="H527" t="s">
        <v>98</v>
      </c>
      <c r="I527" t="s">
        <v>25</v>
      </c>
      <c r="J527">
        <v>73521.13</v>
      </c>
      <c r="K527">
        <v>-0.13254</v>
      </c>
      <c r="L527">
        <v>0.17657</v>
      </c>
      <c r="M527">
        <v>-0.13904</v>
      </c>
      <c r="N527">
        <v>0.39238</v>
      </c>
      <c r="O527" s="7">
        <v>509.1818</v>
      </c>
      <c r="P527" s="7">
        <v>727.5546</v>
      </c>
      <c r="Q527" s="7">
        <v>3741.83</v>
      </c>
      <c r="R527" s="7">
        <v>2208.628</v>
      </c>
      <c r="S527" s="7">
        <v>1870.774</v>
      </c>
      <c r="T527" t="s">
        <v>24</v>
      </c>
      <c r="U527" t="b">
        <f t="shared" si="76"/>
        <v>0</v>
      </c>
      <c r="V527" t="b">
        <f t="shared" si="76"/>
        <v>0</v>
      </c>
      <c r="W527" t="b">
        <f t="shared" si="76"/>
        <v>1</v>
      </c>
      <c r="X527" t="b">
        <f t="shared" si="76"/>
        <v>1</v>
      </c>
      <c r="Y527" t="b">
        <f t="shared" si="76"/>
        <v>1</v>
      </c>
      <c r="Z527" t="b">
        <f t="shared" si="77"/>
        <v>1</v>
      </c>
      <c r="AA527" t="b">
        <f t="shared" si="78"/>
        <v>1</v>
      </c>
      <c r="AB527" t="str">
        <f t="shared" si="80"/>
        <v>Non-Competitive</v>
      </c>
      <c r="AC527" t="str">
        <f t="shared" si="81"/>
        <v>Non-Competitive</v>
      </c>
      <c r="AD527" t="str">
        <f t="shared" si="82"/>
        <v>Competitive</v>
      </c>
      <c r="AE527" t="str">
        <f t="shared" si="83"/>
        <v>Competitive</v>
      </c>
      <c r="AF527" t="str">
        <f t="shared" si="84"/>
        <v>Competitive</v>
      </c>
    </row>
    <row r="528" spans="1:32" ht="13.5">
      <c r="A528" t="str">
        <f t="shared" si="79"/>
        <v>SSNGRNS5 SNGXGC75_1 FROM_TO</v>
      </c>
      <c r="B528" t="s">
        <v>125</v>
      </c>
      <c r="C528" t="s">
        <v>102</v>
      </c>
      <c r="D528">
        <v>1631</v>
      </c>
      <c r="E528">
        <v>1</v>
      </c>
      <c r="F528">
        <v>1</v>
      </c>
      <c r="G528" t="s">
        <v>103</v>
      </c>
      <c r="H528" t="s">
        <v>43</v>
      </c>
      <c r="I528" t="s">
        <v>23</v>
      </c>
      <c r="J528">
        <v>73521.13</v>
      </c>
      <c r="K528">
        <v>-0.09153</v>
      </c>
      <c r="L528">
        <v>0.319461</v>
      </c>
      <c r="M528">
        <v>-0.1374</v>
      </c>
      <c r="N528">
        <v>0.319461</v>
      </c>
      <c r="O528" s="7">
        <v>2143.371</v>
      </c>
      <c r="P528" s="7">
        <v>875.2097</v>
      </c>
      <c r="Q528" s="7">
        <v>0</v>
      </c>
      <c r="R528" s="7">
        <v>1300.036</v>
      </c>
      <c r="S528" s="7">
        <v>2585.487</v>
      </c>
      <c r="T528" t="s">
        <v>24</v>
      </c>
      <c r="U528" t="b">
        <f t="shared" si="76"/>
        <v>0</v>
      </c>
      <c r="V528" t="b">
        <f t="shared" si="76"/>
        <v>0</v>
      </c>
      <c r="W528" t="b">
        <f t="shared" si="76"/>
        <v>0</v>
      </c>
      <c r="X528" t="b">
        <f t="shared" si="76"/>
        <v>0</v>
      </c>
      <c r="Y528" t="b">
        <f t="shared" si="76"/>
        <v>1</v>
      </c>
      <c r="Z528" t="b">
        <f t="shared" si="77"/>
        <v>1</v>
      </c>
      <c r="AA528" t="b">
        <f t="shared" si="78"/>
        <v>1</v>
      </c>
      <c r="AB528" t="str">
        <f t="shared" si="80"/>
        <v>Non-Competitive</v>
      </c>
      <c r="AC528" t="str">
        <f t="shared" si="81"/>
        <v>Non-Competitive</v>
      </c>
      <c r="AD528" t="str">
        <f t="shared" si="82"/>
        <v>Non-Competitive</v>
      </c>
      <c r="AE528" t="str">
        <f t="shared" si="83"/>
        <v>Non-Competitive</v>
      </c>
      <c r="AF528" t="str">
        <f t="shared" si="84"/>
        <v>Competitive</v>
      </c>
    </row>
    <row r="529" spans="1:32" ht="13.5">
      <c r="A529" t="str">
        <f t="shared" si="79"/>
        <v>SSNGRNS5 SNGXGC75_1 TO_FROM</v>
      </c>
      <c r="B529" t="s">
        <v>125</v>
      </c>
      <c r="C529" t="s">
        <v>102</v>
      </c>
      <c r="D529">
        <v>1631</v>
      </c>
      <c r="E529">
        <v>1</v>
      </c>
      <c r="F529">
        <v>1</v>
      </c>
      <c r="G529" t="s">
        <v>103</v>
      </c>
      <c r="H529" t="s">
        <v>43</v>
      </c>
      <c r="I529" t="s">
        <v>25</v>
      </c>
      <c r="J529">
        <v>73521.13</v>
      </c>
      <c r="K529">
        <v>-0.31946</v>
      </c>
      <c r="L529">
        <v>0.091526</v>
      </c>
      <c r="M529">
        <v>-0.31946</v>
      </c>
      <c r="N529">
        <v>0.137399</v>
      </c>
      <c r="O529" s="7">
        <v>499.1755</v>
      </c>
      <c r="P529" s="7">
        <v>462.3155</v>
      </c>
      <c r="Q529" s="7">
        <v>3741.83</v>
      </c>
      <c r="R529" s="7">
        <v>2511.416</v>
      </c>
      <c r="S529" s="7">
        <v>1484.954</v>
      </c>
      <c r="T529" t="s">
        <v>24</v>
      </c>
      <c r="U529" t="b">
        <f t="shared" si="76"/>
        <v>0</v>
      </c>
      <c r="V529" t="b">
        <f t="shared" si="76"/>
        <v>1</v>
      </c>
      <c r="W529" t="b">
        <f t="shared" si="76"/>
        <v>1</v>
      </c>
      <c r="X529" t="b">
        <f t="shared" si="76"/>
        <v>1</v>
      </c>
      <c r="Y529" t="b">
        <f t="shared" si="76"/>
        <v>1</v>
      </c>
      <c r="Z529" t="b">
        <f t="shared" si="77"/>
        <v>1</v>
      </c>
      <c r="AA529" t="b">
        <f t="shared" si="78"/>
        <v>1</v>
      </c>
      <c r="AB529" t="str">
        <f t="shared" si="80"/>
        <v>Non-Competitive</v>
      </c>
      <c r="AC529" t="str">
        <f t="shared" si="81"/>
        <v>Competitive</v>
      </c>
      <c r="AD529" t="str">
        <f t="shared" si="82"/>
        <v>Competitive</v>
      </c>
      <c r="AE529" t="str">
        <f t="shared" si="83"/>
        <v>Competitive</v>
      </c>
      <c r="AF529" t="str">
        <f t="shared" si="84"/>
        <v>Competitive</v>
      </c>
    </row>
    <row r="530" spans="1:32" ht="13.5">
      <c r="A530" t="str">
        <f t="shared" si="79"/>
        <v>SSNGRNS5 SNGXGC99_1 FROM_TO</v>
      </c>
      <c r="B530" t="s">
        <v>125</v>
      </c>
      <c r="C530" t="s">
        <v>104</v>
      </c>
      <c r="D530">
        <v>1631</v>
      </c>
      <c r="E530">
        <v>1</v>
      </c>
      <c r="F530">
        <v>1</v>
      </c>
      <c r="G530" t="s">
        <v>103</v>
      </c>
      <c r="H530" t="s">
        <v>43</v>
      </c>
      <c r="I530" t="s">
        <v>23</v>
      </c>
      <c r="J530">
        <v>73521.13</v>
      </c>
      <c r="K530">
        <v>-0.09153</v>
      </c>
      <c r="L530">
        <v>0.319461</v>
      </c>
      <c r="M530">
        <v>-0.1374</v>
      </c>
      <c r="N530">
        <v>0.319461</v>
      </c>
      <c r="O530" s="7">
        <v>2143.371</v>
      </c>
      <c r="P530" s="7">
        <v>875.2097</v>
      </c>
      <c r="Q530" s="7">
        <v>0</v>
      </c>
      <c r="R530" s="7">
        <v>1300.036</v>
      </c>
      <c r="S530" s="7">
        <v>2585.487</v>
      </c>
      <c r="T530" t="s">
        <v>24</v>
      </c>
      <c r="U530" t="b">
        <f t="shared" si="76"/>
        <v>0</v>
      </c>
      <c r="V530" t="b">
        <f t="shared" si="76"/>
        <v>0</v>
      </c>
      <c r="W530" t="b">
        <f t="shared" si="76"/>
        <v>0</v>
      </c>
      <c r="X530" t="b">
        <f t="shared" si="76"/>
        <v>0</v>
      </c>
      <c r="Y530" t="b">
        <f t="shared" si="76"/>
        <v>1</v>
      </c>
      <c r="Z530" t="b">
        <f t="shared" si="77"/>
        <v>1</v>
      </c>
      <c r="AA530" t="b">
        <f t="shared" si="78"/>
        <v>1</v>
      </c>
      <c r="AB530" t="str">
        <f t="shared" si="80"/>
        <v>Non-Competitive</v>
      </c>
      <c r="AC530" t="str">
        <f t="shared" si="81"/>
        <v>Non-Competitive</v>
      </c>
      <c r="AD530" t="str">
        <f t="shared" si="82"/>
        <v>Non-Competitive</v>
      </c>
      <c r="AE530" t="str">
        <f t="shared" si="83"/>
        <v>Non-Competitive</v>
      </c>
      <c r="AF530" t="str">
        <f t="shared" si="84"/>
        <v>Competitive</v>
      </c>
    </row>
    <row r="531" spans="1:32" ht="13.5">
      <c r="A531" t="str">
        <f t="shared" si="79"/>
        <v>SSNGRNS5 SNGXGC99_1 TO_FROM</v>
      </c>
      <c r="B531" t="s">
        <v>125</v>
      </c>
      <c r="C531" t="s">
        <v>104</v>
      </c>
      <c r="D531">
        <v>1631</v>
      </c>
      <c r="E531">
        <v>1</v>
      </c>
      <c r="F531">
        <v>1</v>
      </c>
      <c r="G531" t="s">
        <v>103</v>
      </c>
      <c r="H531" t="s">
        <v>43</v>
      </c>
      <c r="I531" t="s">
        <v>25</v>
      </c>
      <c r="J531">
        <v>73521.13</v>
      </c>
      <c r="K531">
        <v>-0.31946</v>
      </c>
      <c r="L531">
        <v>0.091526</v>
      </c>
      <c r="M531">
        <v>-0.31946</v>
      </c>
      <c r="N531">
        <v>0.137399</v>
      </c>
      <c r="O531" s="7">
        <v>499.1755</v>
      </c>
      <c r="P531" s="7">
        <v>462.3155</v>
      </c>
      <c r="Q531" s="7">
        <v>3741.83</v>
      </c>
      <c r="R531" s="7">
        <v>2511.416</v>
      </c>
      <c r="S531" s="7">
        <v>1484.954</v>
      </c>
      <c r="T531" t="s">
        <v>24</v>
      </c>
      <c r="U531" t="b">
        <f t="shared" si="76"/>
        <v>0</v>
      </c>
      <c r="V531" t="b">
        <f t="shared" si="76"/>
        <v>1</v>
      </c>
      <c r="W531" t="b">
        <f t="shared" si="76"/>
        <v>1</v>
      </c>
      <c r="X531" t="b">
        <f t="shared" si="76"/>
        <v>1</v>
      </c>
      <c r="Y531" t="b">
        <f t="shared" si="76"/>
        <v>1</v>
      </c>
      <c r="Z531" t="b">
        <f t="shared" si="77"/>
        <v>1</v>
      </c>
      <c r="AA531" t="b">
        <f t="shared" si="78"/>
        <v>1</v>
      </c>
      <c r="AB531" t="str">
        <f t="shared" si="80"/>
        <v>Non-Competitive</v>
      </c>
      <c r="AC531" t="str">
        <f t="shared" si="81"/>
        <v>Competitive</v>
      </c>
      <c r="AD531" t="str">
        <f t="shared" si="82"/>
        <v>Competitive</v>
      </c>
      <c r="AE531" t="str">
        <f t="shared" si="83"/>
        <v>Competitive</v>
      </c>
      <c r="AF531" t="str">
        <f t="shared" si="84"/>
        <v>Competitive</v>
      </c>
    </row>
    <row r="532" spans="1:32" ht="13.5">
      <c r="A532" t="str">
        <f t="shared" si="79"/>
        <v>SSPVTME8 1295__A FROM_TO</v>
      </c>
      <c r="B532" t="s">
        <v>126</v>
      </c>
      <c r="C532" t="s">
        <v>20</v>
      </c>
      <c r="D532">
        <v>492</v>
      </c>
      <c r="E532">
        <v>8</v>
      </c>
      <c r="F532">
        <v>8</v>
      </c>
      <c r="G532" t="s">
        <v>21</v>
      </c>
      <c r="H532" t="s">
        <v>22</v>
      </c>
      <c r="I532" t="s">
        <v>23</v>
      </c>
      <c r="J532">
        <v>73521.13</v>
      </c>
      <c r="K532">
        <v>-0.01997</v>
      </c>
      <c r="L532">
        <v>0.023698</v>
      </c>
      <c r="M532">
        <v>-0.27623</v>
      </c>
      <c r="N532">
        <v>0.319057</v>
      </c>
      <c r="O532" s="7">
        <v>40.27534</v>
      </c>
      <c r="P532" s="7">
        <v>0.99025</v>
      </c>
      <c r="Q532" s="7">
        <v>2819.63</v>
      </c>
      <c r="R532" s="7">
        <v>2009.088</v>
      </c>
      <c r="S532" s="7">
        <v>1641.055</v>
      </c>
      <c r="T532" t="s">
        <v>24</v>
      </c>
      <c r="U532" t="b">
        <f t="shared" si="76"/>
        <v>0</v>
      </c>
      <c r="V532" t="b">
        <f t="shared" si="76"/>
        <v>0</v>
      </c>
      <c r="W532" t="b">
        <f t="shared" si="76"/>
        <v>1</v>
      </c>
      <c r="X532" t="b">
        <f t="shared" si="76"/>
        <v>1</v>
      </c>
      <c r="Y532" t="b">
        <f t="shared" si="76"/>
        <v>1</v>
      </c>
      <c r="Z532" t="b">
        <f t="shared" si="77"/>
        <v>1</v>
      </c>
      <c r="AA532" t="b">
        <f t="shared" si="78"/>
        <v>0</v>
      </c>
      <c r="AB532" t="str">
        <f t="shared" si="80"/>
        <v>Non-Competitive</v>
      </c>
      <c r="AC532" t="str">
        <f t="shared" si="81"/>
        <v>Non-Competitive</v>
      </c>
      <c r="AD532" t="str">
        <f t="shared" si="82"/>
        <v>Non-Competitive</v>
      </c>
      <c r="AE532" t="str">
        <f t="shared" si="83"/>
        <v>Non-Competitive</v>
      </c>
      <c r="AF532" t="str">
        <f t="shared" si="84"/>
        <v>Non-Competitive</v>
      </c>
    </row>
    <row r="533" spans="1:32" ht="13.5">
      <c r="A533" t="str">
        <f t="shared" si="79"/>
        <v>SSPVTME8 1295__A TO_FROM</v>
      </c>
      <c r="B533" t="s">
        <v>126</v>
      </c>
      <c r="C533" t="s">
        <v>20</v>
      </c>
      <c r="D533">
        <v>492</v>
      </c>
      <c r="E533">
        <v>8</v>
      </c>
      <c r="F533">
        <v>8</v>
      </c>
      <c r="G533" t="s">
        <v>21</v>
      </c>
      <c r="H533" t="s">
        <v>22</v>
      </c>
      <c r="I533" t="s">
        <v>25</v>
      </c>
      <c r="J533">
        <v>73521.13</v>
      </c>
      <c r="K533">
        <v>-0.0237</v>
      </c>
      <c r="L533">
        <v>0.019974</v>
      </c>
      <c r="M533">
        <v>-0.31906</v>
      </c>
      <c r="N533">
        <v>0.27623</v>
      </c>
      <c r="O533" s="7">
        <v>305.9783</v>
      </c>
      <c r="P533" s="7">
        <v>45.5374</v>
      </c>
      <c r="Q533" s="7">
        <v>0</v>
      </c>
      <c r="R533" s="7">
        <v>1543.601</v>
      </c>
      <c r="S533" s="7">
        <v>2153.731</v>
      </c>
      <c r="T533" t="s">
        <v>24</v>
      </c>
      <c r="U533" t="b">
        <f t="shared" si="76"/>
        <v>0</v>
      </c>
      <c r="V533" t="b">
        <f t="shared" si="76"/>
        <v>0</v>
      </c>
      <c r="W533" t="b">
        <f t="shared" si="76"/>
        <v>0</v>
      </c>
      <c r="X533" t="b">
        <f t="shared" si="76"/>
        <v>1</v>
      </c>
      <c r="Y533" t="b">
        <f t="shared" si="76"/>
        <v>1</v>
      </c>
      <c r="Z533" t="b">
        <f t="shared" si="77"/>
        <v>1</v>
      </c>
      <c r="AA533" t="b">
        <f t="shared" si="78"/>
        <v>1</v>
      </c>
      <c r="AB533" t="str">
        <f t="shared" si="80"/>
        <v>Non-Competitive</v>
      </c>
      <c r="AC533" t="str">
        <f t="shared" si="81"/>
        <v>Non-Competitive</v>
      </c>
      <c r="AD533" t="str">
        <f t="shared" si="82"/>
        <v>Non-Competitive</v>
      </c>
      <c r="AE533" t="str">
        <f t="shared" si="83"/>
        <v>Competitive</v>
      </c>
      <c r="AF533" t="str">
        <f t="shared" si="84"/>
        <v>Competitive</v>
      </c>
    </row>
    <row r="534" spans="1:32" ht="13.5">
      <c r="A534" t="str">
        <f t="shared" si="79"/>
        <v>SSPVTME8 1830__B FROM_TO</v>
      </c>
      <c r="B534" t="s">
        <v>126</v>
      </c>
      <c r="C534" t="s">
        <v>29</v>
      </c>
      <c r="D534">
        <v>213</v>
      </c>
      <c r="E534">
        <v>8</v>
      </c>
      <c r="F534">
        <v>8</v>
      </c>
      <c r="G534" t="s">
        <v>30</v>
      </c>
      <c r="H534" t="s">
        <v>28</v>
      </c>
      <c r="I534" t="s">
        <v>23</v>
      </c>
      <c r="J534">
        <v>73521.13</v>
      </c>
      <c r="K534">
        <v>0</v>
      </c>
      <c r="L534">
        <v>0</v>
      </c>
      <c r="M534">
        <v>0</v>
      </c>
      <c r="N534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t="s">
        <v>24</v>
      </c>
      <c r="U534" t="b">
        <f t="shared" si="76"/>
        <v>1</v>
      </c>
      <c r="V534" t="b">
        <f t="shared" si="76"/>
        <v>1</v>
      </c>
      <c r="W534" t="b">
        <f t="shared" si="76"/>
        <v>1</v>
      </c>
      <c r="X534" t="b">
        <f t="shared" si="76"/>
        <v>1</v>
      </c>
      <c r="Y534" t="b">
        <f t="shared" si="76"/>
        <v>1</v>
      </c>
      <c r="Z534" t="b">
        <f t="shared" si="77"/>
        <v>1</v>
      </c>
      <c r="AA534" t="b">
        <f t="shared" si="78"/>
        <v>0</v>
      </c>
      <c r="AB534" t="str">
        <f t="shared" si="80"/>
        <v>Non-Competitive</v>
      </c>
      <c r="AC534" t="str">
        <f t="shared" si="81"/>
        <v>Non-Competitive</v>
      </c>
      <c r="AD534" t="str">
        <f t="shared" si="82"/>
        <v>Non-Competitive</v>
      </c>
      <c r="AE534" t="str">
        <f t="shared" si="83"/>
        <v>Non-Competitive</v>
      </c>
      <c r="AF534" t="str">
        <f t="shared" si="84"/>
        <v>Non-Competitive</v>
      </c>
    </row>
    <row r="535" spans="1:32" ht="13.5">
      <c r="A535" t="str">
        <f t="shared" si="79"/>
        <v>SSPVTME8 1830__B TO_FROM</v>
      </c>
      <c r="B535" t="s">
        <v>126</v>
      </c>
      <c r="C535" t="s">
        <v>29</v>
      </c>
      <c r="D535">
        <v>213</v>
      </c>
      <c r="E535">
        <v>8</v>
      </c>
      <c r="F535">
        <v>8</v>
      </c>
      <c r="G535" t="s">
        <v>30</v>
      </c>
      <c r="H535" t="s">
        <v>28</v>
      </c>
      <c r="I535" t="s">
        <v>25</v>
      </c>
      <c r="J535">
        <v>73521.13</v>
      </c>
      <c r="K535">
        <v>0</v>
      </c>
      <c r="L535">
        <v>0</v>
      </c>
      <c r="M535">
        <v>0</v>
      </c>
      <c r="N535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t="s">
        <v>24</v>
      </c>
      <c r="U535" t="b">
        <f t="shared" si="76"/>
        <v>1</v>
      </c>
      <c r="V535" t="b">
        <f t="shared" si="76"/>
        <v>1</v>
      </c>
      <c r="W535" t="b">
        <f t="shared" si="76"/>
        <v>1</v>
      </c>
      <c r="X535" t="b">
        <f t="shared" si="76"/>
        <v>1</v>
      </c>
      <c r="Y535" t="b">
        <f t="shared" si="76"/>
        <v>1</v>
      </c>
      <c r="Z535" t="b">
        <f t="shared" si="77"/>
        <v>1</v>
      </c>
      <c r="AA535" t="b">
        <f t="shared" si="78"/>
        <v>0</v>
      </c>
      <c r="AB535" t="str">
        <f t="shared" si="80"/>
        <v>Non-Competitive</v>
      </c>
      <c r="AC535" t="str">
        <f t="shared" si="81"/>
        <v>Non-Competitive</v>
      </c>
      <c r="AD535" t="str">
        <f t="shared" si="82"/>
        <v>Non-Competitive</v>
      </c>
      <c r="AE535" t="str">
        <f t="shared" si="83"/>
        <v>Non-Competitive</v>
      </c>
      <c r="AF535" t="str">
        <f t="shared" si="84"/>
        <v>Non-Competitive</v>
      </c>
    </row>
    <row r="536" spans="1:32" ht="13.5">
      <c r="A536" t="str">
        <f t="shared" si="79"/>
        <v>SSPVTME8 1830__C FROM_TO</v>
      </c>
      <c r="B536" t="s">
        <v>126</v>
      </c>
      <c r="C536" t="s">
        <v>31</v>
      </c>
      <c r="D536">
        <v>213</v>
      </c>
      <c r="E536">
        <v>8</v>
      </c>
      <c r="F536">
        <v>8</v>
      </c>
      <c r="G536" t="s">
        <v>28</v>
      </c>
      <c r="H536" t="s">
        <v>32</v>
      </c>
      <c r="I536" t="s">
        <v>23</v>
      </c>
      <c r="J536">
        <v>73521.13</v>
      </c>
      <c r="K536">
        <v>0</v>
      </c>
      <c r="L536">
        <v>0</v>
      </c>
      <c r="M536">
        <v>0</v>
      </c>
      <c r="N536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t="s">
        <v>24</v>
      </c>
      <c r="U536" t="b">
        <f t="shared" si="76"/>
        <v>1</v>
      </c>
      <c r="V536" t="b">
        <f t="shared" si="76"/>
        <v>1</v>
      </c>
      <c r="W536" t="b">
        <f t="shared" si="76"/>
        <v>1</v>
      </c>
      <c r="X536" t="b">
        <f t="shared" si="76"/>
        <v>1</v>
      </c>
      <c r="Y536" t="b">
        <f t="shared" si="76"/>
        <v>1</v>
      </c>
      <c r="Z536" t="b">
        <f t="shared" si="77"/>
        <v>1</v>
      </c>
      <c r="AA536" t="b">
        <f t="shared" si="78"/>
        <v>0</v>
      </c>
      <c r="AB536" t="str">
        <f t="shared" si="80"/>
        <v>Non-Competitive</v>
      </c>
      <c r="AC536" t="str">
        <f t="shared" si="81"/>
        <v>Non-Competitive</v>
      </c>
      <c r="AD536" t="str">
        <f t="shared" si="82"/>
        <v>Non-Competitive</v>
      </c>
      <c r="AE536" t="str">
        <f t="shared" si="83"/>
        <v>Non-Competitive</v>
      </c>
      <c r="AF536" t="str">
        <f t="shared" si="84"/>
        <v>Non-Competitive</v>
      </c>
    </row>
    <row r="537" spans="1:32" ht="13.5">
      <c r="A537" t="str">
        <f t="shared" si="79"/>
        <v>SSPVTME8 1830__C TO_FROM</v>
      </c>
      <c r="B537" t="s">
        <v>126</v>
      </c>
      <c r="C537" t="s">
        <v>31</v>
      </c>
      <c r="D537">
        <v>213</v>
      </c>
      <c r="E537">
        <v>8</v>
      </c>
      <c r="F537">
        <v>8</v>
      </c>
      <c r="G537" t="s">
        <v>28</v>
      </c>
      <c r="H537" t="s">
        <v>32</v>
      </c>
      <c r="I537" t="s">
        <v>25</v>
      </c>
      <c r="J537">
        <v>73521.13</v>
      </c>
      <c r="K537">
        <v>0</v>
      </c>
      <c r="L537">
        <v>0</v>
      </c>
      <c r="M537">
        <v>0</v>
      </c>
      <c r="N53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t="s">
        <v>24</v>
      </c>
      <c r="U537" t="b">
        <f t="shared" si="76"/>
        <v>1</v>
      </c>
      <c r="V537" t="b">
        <f t="shared" si="76"/>
        <v>1</v>
      </c>
      <c r="W537" t="b">
        <f t="shared" si="76"/>
        <v>1</v>
      </c>
      <c r="X537" t="b">
        <f t="shared" si="76"/>
        <v>1</v>
      </c>
      <c r="Y537" t="b">
        <f t="shared" si="76"/>
        <v>1</v>
      </c>
      <c r="Z537" t="b">
        <f t="shared" si="77"/>
        <v>1</v>
      </c>
      <c r="AA537" t="b">
        <f t="shared" si="78"/>
        <v>0</v>
      </c>
      <c r="AB537" t="str">
        <f t="shared" si="80"/>
        <v>Non-Competitive</v>
      </c>
      <c r="AC537" t="str">
        <f t="shared" si="81"/>
        <v>Non-Competitive</v>
      </c>
      <c r="AD537" t="str">
        <f t="shared" si="82"/>
        <v>Non-Competitive</v>
      </c>
      <c r="AE537" t="str">
        <f t="shared" si="83"/>
        <v>Non-Competitive</v>
      </c>
      <c r="AF537" t="str">
        <f t="shared" si="84"/>
        <v>Non-Competitive</v>
      </c>
    </row>
    <row r="538" spans="1:32" ht="13.5">
      <c r="A538" t="str">
        <f t="shared" si="79"/>
        <v>SSPVTME8 1830__F FROM_TO</v>
      </c>
      <c r="B538" t="s">
        <v>126</v>
      </c>
      <c r="C538" t="s">
        <v>35</v>
      </c>
      <c r="D538">
        <v>213</v>
      </c>
      <c r="E538">
        <v>8</v>
      </c>
      <c r="F538">
        <v>8</v>
      </c>
      <c r="G538" t="s">
        <v>34</v>
      </c>
      <c r="H538" t="s">
        <v>36</v>
      </c>
      <c r="I538" t="s">
        <v>23</v>
      </c>
      <c r="J538">
        <v>73521.13</v>
      </c>
      <c r="K538">
        <v>0</v>
      </c>
      <c r="L538">
        <v>0</v>
      </c>
      <c r="M538">
        <v>0</v>
      </c>
      <c r="N538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t="s">
        <v>24</v>
      </c>
      <c r="U538" t="b">
        <f t="shared" si="76"/>
        <v>1</v>
      </c>
      <c r="V538" t="b">
        <f t="shared" si="76"/>
        <v>1</v>
      </c>
      <c r="W538" t="b">
        <f t="shared" si="76"/>
        <v>1</v>
      </c>
      <c r="X538" t="b">
        <f t="shared" si="76"/>
        <v>1</v>
      </c>
      <c r="Y538" t="b">
        <f t="shared" si="76"/>
        <v>1</v>
      </c>
      <c r="Z538" t="b">
        <f t="shared" si="77"/>
        <v>1</v>
      </c>
      <c r="AA538" t="b">
        <f t="shared" si="78"/>
        <v>0</v>
      </c>
      <c r="AB538" t="str">
        <f t="shared" si="80"/>
        <v>Non-Competitive</v>
      </c>
      <c r="AC538" t="str">
        <f t="shared" si="81"/>
        <v>Non-Competitive</v>
      </c>
      <c r="AD538" t="str">
        <f t="shared" si="82"/>
        <v>Non-Competitive</v>
      </c>
      <c r="AE538" t="str">
        <f t="shared" si="83"/>
        <v>Non-Competitive</v>
      </c>
      <c r="AF538" t="str">
        <f t="shared" si="84"/>
        <v>Non-Competitive</v>
      </c>
    </row>
    <row r="539" spans="1:32" ht="13.5">
      <c r="A539" t="str">
        <f t="shared" si="79"/>
        <v>SSPVTME8 1830__F TO_FROM</v>
      </c>
      <c r="B539" t="s">
        <v>126</v>
      </c>
      <c r="C539" t="s">
        <v>35</v>
      </c>
      <c r="D539">
        <v>213</v>
      </c>
      <c r="E539">
        <v>8</v>
      </c>
      <c r="F539">
        <v>8</v>
      </c>
      <c r="G539" t="s">
        <v>34</v>
      </c>
      <c r="H539" t="s">
        <v>36</v>
      </c>
      <c r="I539" t="s">
        <v>25</v>
      </c>
      <c r="J539">
        <v>73521.13</v>
      </c>
      <c r="K539">
        <v>0</v>
      </c>
      <c r="L539">
        <v>0</v>
      </c>
      <c r="M539">
        <v>0</v>
      </c>
      <c r="N539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t="s">
        <v>24</v>
      </c>
      <c r="U539" t="b">
        <f t="shared" si="76"/>
        <v>1</v>
      </c>
      <c r="V539" t="b">
        <f t="shared" si="76"/>
        <v>1</v>
      </c>
      <c r="W539" t="b">
        <f t="shared" si="76"/>
        <v>1</v>
      </c>
      <c r="X539" t="b">
        <f t="shared" si="76"/>
        <v>1</v>
      </c>
      <c r="Y539" t="b">
        <f t="shared" si="76"/>
        <v>1</v>
      </c>
      <c r="Z539" t="b">
        <f t="shared" si="77"/>
        <v>1</v>
      </c>
      <c r="AA539" t="b">
        <f t="shared" si="78"/>
        <v>0</v>
      </c>
      <c r="AB539" t="str">
        <f t="shared" si="80"/>
        <v>Non-Competitive</v>
      </c>
      <c r="AC539" t="str">
        <f t="shared" si="81"/>
        <v>Non-Competitive</v>
      </c>
      <c r="AD539" t="str">
        <f t="shared" si="82"/>
        <v>Non-Competitive</v>
      </c>
      <c r="AE539" t="str">
        <f t="shared" si="83"/>
        <v>Non-Competitive</v>
      </c>
      <c r="AF539" t="str">
        <f t="shared" si="84"/>
        <v>Non-Competitive</v>
      </c>
    </row>
    <row r="540" spans="1:32" ht="13.5">
      <c r="A540" t="str">
        <f t="shared" si="79"/>
        <v>SSPVTME8 1830__H FROM_TO</v>
      </c>
      <c r="B540" t="s">
        <v>126</v>
      </c>
      <c r="C540" t="s">
        <v>40</v>
      </c>
      <c r="D540">
        <v>596</v>
      </c>
      <c r="E540">
        <v>8</v>
      </c>
      <c r="F540">
        <v>8</v>
      </c>
      <c r="G540" t="s">
        <v>39</v>
      </c>
      <c r="H540" t="s">
        <v>36</v>
      </c>
      <c r="I540" t="s">
        <v>23</v>
      </c>
      <c r="J540">
        <v>73521.13</v>
      </c>
      <c r="K540">
        <v>0</v>
      </c>
      <c r="L540">
        <v>0</v>
      </c>
      <c r="M540">
        <v>0</v>
      </c>
      <c r="N540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t="s">
        <v>24</v>
      </c>
      <c r="U540" t="b">
        <f aca="true" t="shared" si="85" ref="U540:Y571">($S540&lt;=U$2)</f>
        <v>1</v>
      </c>
      <c r="V540" t="b">
        <f t="shared" si="85"/>
        <v>1</v>
      </c>
      <c r="W540" t="b">
        <f t="shared" si="85"/>
        <v>1</v>
      </c>
      <c r="X540" t="b">
        <f t="shared" si="85"/>
        <v>1</v>
      </c>
      <c r="Y540" t="b">
        <f t="shared" si="85"/>
        <v>1</v>
      </c>
      <c r="Z540" t="b">
        <f t="shared" si="77"/>
        <v>1</v>
      </c>
      <c r="AA540" t="b">
        <f t="shared" si="78"/>
        <v>0</v>
      </c>
      <c r="AB540" t="str">
        <f t="shared" si="80"/>
        <v>Non-Competitive</v>
      </c>
      <c r="AC540" t="str">
        <f t="shared" si="81"/>
        <v>Non-Competitive</v>
      </c>
      <c r="AD540" t="str">
        <f t="shared" si="82"/>
        <v>Non-Competitive</v>
      </c>
      <c r="AE540" t="str">
        <f t="shared" si="83"/>
        <v>Non-Competitive</v>
      </c>
      <c r="AF540" t="str">
        <f t="shared" si="84"/>
        <v>Non-Competitive</v>
      </c>
    </row>
    <row r="541" spans="1:32" ht="13.5">
      <c r="A541" t="str">
        <f t="shared" si="79"/>
        <v>SSPVTME8 1830__H TO_FROM</v>
      </c>
      <c r="B541" t="s">
        <v>126</v>
      </c>
      <c r="C541" t="s">
        <v>40</v>
      </c>
      <c r="D541">
        <v>596</v>
      </c>
      <c r="E541">
        <v>8</v>
      </c>
      <c r="F541">
        <v>8</v>
      </c>
      <c r="G541" t="s">
        <v>39</v>
      </c>
      <c r="H541" t="s">
        <v>36</v>
      </c>
      <c r="I541" t="s">
        <v>25</v>
      </c>
      <c r="J541">
        <v>73521.13</v>
      </c>
      <c r="K541">
        <v>0</v>
      </c>
      <c r="L541">
        <v>0</v>
      </c>
      <c r="M541">
        <v>0</v>
      </c>
      <c r="N541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t="s">
        <v>24</v>
      </c>
      <c r="U541" t="b">
        <f t="shared" si="85"/>
        <v>1</v>
      </c>
      <c r="V541" t="b">
        <f t="shared" si="85"/>
        <v>1</v>
      </c>
      <c r="W541" t="b">
        <f t="shared" si="85"/>
        <v>1</v>
      </c>
      <c r="X541" t="b">
        <f t="shared" si="85"/>
        <v>1</v>
      </c>
      <c r="Y541" t="b">
        <f t="shared" si="85"/>
        <v>1</v>
      </c>
      <c r="Z541" t="b">
        <f t="shared" si="77"/>
        <v>1</v>
      </c>
      <c r="AA541" t="b">
        <f t="shared" si="78"/>
        <v>0</v>
      </c>
      <c r="AB541" t="str">
        <f t="shared" si="80"/>
        <v>Non-Competitive</v>
      </c>
      <c r="AC541" t="str">
        <f t="shared" si="81"/>
        <v>Non-Competitive</v>
      </c>
      <c r="AD541" t="str">
        <f t="shared" si="82"/>
        <v>Non-Competitive</v>
      </c>
      <c r="AE541" t="str">
        <f t="shared" si="83"/>
        <v>Non-Competitive</v>
      </c>
      <c r="AF541" t="str">
        <f t="shared" si="84"/>
        <v>Non-Competitive</v>
      </c>
    </row>
    <row r="542" spans="1:32" ht="13.5">
      <c r="A542" t="str">
        <f t="shared" si="79"/>
        <v>SSPVTME8 280__A FROM_TO</v>
      </c>
      <c r="B542" t="s">
        <v>126</v>
      </c>
      <c r="C542" t="s">
        <v>47</v>
      </c>
      <c r="D542">
        <v>1065</v>
      </c>
      <c r="E542">
        <v>8</v>
      </c>
      <c r="F542">
        <v>8</v>
      </c>
      <c r="G542" t="s">
        <v>48</v>
      </c>
      <c r="H542" t="s">
        <v>49</v>
      </c>
      <c r="I542" t="s">
        <v>23</v>
      </c>
      <c r="J542">
        <v>73521.13</v>
      </c>
      <c r="K542">
        <v>-0.0894</v>
      </c>
      <c r="L542">
        <v>0.16057</v>
      </c>
      <c r="M542">
        <v>-0.65384</v>
      </c>
      <c r="N542">
        <v>0.192717</v>
      </c>
      <c r="O542" s="7">
        <v>894.5375</v>
      </c>
      <c r="P542" s="7">
        <v>550.5345</v>
      </c>
      <c r="Q542" s="7">
        <v>2819.63</v>
      </c>
      <c r="R542" s="7">
        <v>1216.278</v>
      </c>
      <c r="S542" s="7">
        <v>1879.655</v>
      </c>
      <c r="T542" t="s">
        <v>24</v>
      </c>
      <c r="U542" t="b">
        <f t="shared" si="85"/>
        <v>0</v>
      </c>
      <c r="V542" t="b">
        <f t="shared" si="85"/>
        <v>0</v>
      </c>
      <c r="W542" t="b">
        <f t="shared" si="85"/>
        <v>1</v>
      </c>
      <c r="X542" t="b">
        <f t="shared" si="85"/>
        <v>1</v>
      </c>
      <c r="Y542" t="b">
        <f t="shared" si="85"/>
        <v>1</v>
      </c>
      <c r="Z542" t="b">
        <f t="shared" si="77"/>
        <v>1</v>
      </c>
      <c r="AA542" t="b">
        <f t="shared" si="78"/>
        <v>1</v>
      </c>
      <c r="AB542" t="str">
        <f t="shared" si="80"/>
        <v>Non-Competitive</v>
      </c>
      <c r="AC542" t="str">
        <f t="shared" si="81"/>
        <v>Non-Competitive</v>
      </c>
      <c r="AD542" t="str">
        <f t="shared" si="82"/>
        <v>Competitive</v>
      </c>
      <c r="AE542" t="str">
        <f t="shared" si="83"/>
        <v>Competitive</v>
      </c>
      <c r="AF542" t="str">
        <f t="shared" si="84"/>
        <v>Competitive</v>
      </c>
    </row>
    <row r="543" spans="1:32" ht="13.5">
      <c r="A543" t="str">
        <f t="shared" si="79"/>
        <v>SSPVTME8 280__A TO_FROM</v>
      </c>
      <c r="B543" t="s">
        <v>126</v>
      </c>
      <c r="C543" t="s">
        <v>47</v>
      </c>
      <c r="D543">
        <v>1065</v>
      </c>
      <c r="E543">
        <v>8</v>
      </c>
      <c r="F543">
        <v>8</v>
      </c>
      <c r="G543" t="s">
        <v>48</v>
      </c>
      <c r="H543" t="s">
        <v>49</v>
      </c>
      <c r="I543" t="s">
        <v>25</v>
      </c>
      <c r="J543">
        <v>73521.13</v>
      </c>
      <c r="K543">
        <v>-0.16057</v>
      </c>
      <c r="L543">
        <v>0.089401</v>
      </c>
      <c r="M543">
        <v>-0.19272</v>
      </c>
      <c r="N543">
        <v>0.653836</v>
      </c>
      <c r="O543" s="7">
        <v>960.7996</v>
      </c>
      <c r="P543" s="7">
        <v>-648.556</v>
      </c>
      <c r="Q543" s="7">
        <v>0</v>
      </c>
      <c r="R543" s="7">
        <v>1611.493</v>
      </c>
      <c r="S543" s="7">
        <v>1337.415</v>
      </c>
      <c r="T543" t="s">
        <v>24</v>
      </c>
      <c r="U543" t="b">
        <f t="shared" si="85"/>
        <v>0</v>
      </c>
      <c r="V543" t="b">
        <f t="shared" si="85"/>
        <v>1</v>
      </c>
      <c r="W543" t="b">
        <f t="shared" si="85"/>
        <v>1</v>
      </c>
      <c r="X543" t="b">
        <f t="shared" si="85"/>
        <v>1</v>
      </c>
      <c r="Y543" t="b">
        <f t="shared" si="85"/>
        <v>1</v>
      </c>
      <c r="Z543" t="b">
        <f t="shared" si="77"/>
        <v>1</v>
      </c>
      <c r="AA543" t="b">
        <f t="shared" si="78"/>
        <v>1</v>
      </c>
      <c r="AB543" t="str">
        <f t="shared" si="80"/>
        <v>Non-Competitive</v>
      </c>
      <c r="AC543" t="str">
        <f t="shared" si="81"/>
        <v>Competitive</v>
      </c>
      <c r="AD543" t="str">
        <f t="shared" si="82"/>
        <v>Competitive</v>
      </c>
      <c r="AE543" t="str">
        <f t="shared" si="83"/>
        <v>Competitive</v>
      </c>
      <c r="AF543" t="str">
        <f t="shared" si="84"/>
        <v>Competitive</v>
      </c>
    </row>
    <row r="544" spans="1:32" ht="13.5">
      <c r="A544" t="str">
        <f t="shared" si="79"/>
        <v>SSPVTME8 290__A FROM_TO</v>
      </c>
      <c r="B544" t="s">
        <v>126</v>
      </c>
      <c r="C544" t="s">
        <v>50</v>
      </c>
      <c r="D544">
        <v>1065</v>
      </c>
      <c r="E544">
        <v>8</v>
      </c>
      <c r="F544">
        <v>8</v>
      </c>
      <c r="G544" t="s">
        <v>51</v>
      </c>
      <c r="H544" t="s">
        <v>52</v>
      </c>
      <c r="I544" t="s">
        <v>23</v>
      </c>
      <c r="J544">
        <v>73521.13</v>
      </c>
      <c r="K544">
        <v>-0.17871</v>
      </c>
      <c r="L544">
        <v>0.300478</v>
      </c>
      <c r="M544">
        <v>-0.43551</v>
      </c>
      <c r="N544">
        <v>0.418085</v>
      </c>
      <c r="O544" s="7">
        <v>917.2724</v>
      </c>
      <c r="P544" s="7">
        <v>625.3824</v>
      </c>
      <c r="Q544" s="7">
        <v>2855.63</v>
      </c>
      <c r="R544" s="7">
        <v>6495.836</v>
      </c>
      <c r="S544" s="7">
        <v>1968.73</v>
      </c>
      <c r="T544" t="s">
        <v>24</v>
      </c>
      <c r="U544" t="b">
        <f t="shared" si="85"/>
        <v>0</v>
      </c>
      <c r="V544" t="b">
        <f t="shared" si="85"/>
        <v>0</v>
      </c>
      <c r="W544" t="b">
        <f t="shared" si="85"/>
        <v>1</v>
      </c>
      <c r="X544" t="b">
        <f t="shared" si="85"/>
        <v>1</v>
      </c>
      <c r="Y544" t="b">
        <f t="shared" si="85"/>
        <v>1</v>
      </c>
      <c r="Z544" t="b">
        <f t="shared" si="77"/>
        <v>1</v>
      </c>
      <c r="AA544" t="b">
        <f t="shared" si="78"/>
        <v>1</v>
      </c>
      <c r="AB544" t="str">
        <f t="shared" si="80"/>
        <v>Non-Competitive</v>
      </c>
      <c r="AC544" t="str">
        <f t="shared" si="81"/>
        <v>Non-Competitive</v>
      </c>
      <c r="AD544" t="str">
        <f t="shared" si="82"/>
        <v>Competitive</v>
      </c>
      <c r="AE544" t="str">
        <f t="shared" si="83"/>
        <v>Competitive</v>
      </c>
      <c r="AF544" t="str">
        <f t="shared" si="84"/>
        <v>Competitive</v>
      </c>
    </row>
    <row r="545" spans="1:32" ht="13.5">
      <c r="A545" t="str">
        <f t="shared" si="79"/>
        <v>SSPVTME8 290__A TO_FROM</v>
      </c>
      <c r="B545" t="s">
        <v>126</v>
      </c>
      <c r="C545" t="s">
        <v>50</v>
      </c>
      <c r="D545">
        <v>1065</v>
      </c>
      <c r="E545">
        <v>8</v>
      </c>
      <c r="F545">
        <v>8</v>
      </c>
      <c r="G545" t="s">
        <v>51</v>
      </c>
      <c r="H545" t="s">
        <v>52</v>
      </c>
      <c r="I545" t="s">
        <v>25</v>
      </c>
      <c r="J545">
        <v>73521.13</v>
      </c>
      <c r="K545">
        <v>-0.30048</v>
      </c>
      <c r="L545">
        <v>0.178707</v>
      </c>
      <c r="M545">
        <v>-0.41809</v>
      </c>
      <c r="N545">
        <v>0.435514</v>
      </c>
      <c r="O545" s="7">
        <v>399.4697</v>
      </c>
      <c r="P545" s="7">
        <v>-609.124</v>
      </c>
      <c r="Q545" s="7">
        <v>0</v>
      </c>
      <c r="R545" s="7">
        <v>1370.911</v>
      </c>
      <c r="S545" s="7">
        <v>6495.836</v>
      </c>
      <c r="T545" t="s">
        <v>24</v>
      </c>
      <c r="U545" t="b">
        <f t="shared" si="85"/>
        <v>0</v>
      </c>
      <c r="V545" t="b">
        <f t="shared" si="85"/>
        <v>0</v>
      </c>
      <c r="W545" t="b">
        <f t="shared" si="85"/>
        <v>0</v>
      </c>
      <c r="X545" t="b">
        <f t="shared" si="85"/>
        <v>0</v>
      </c>
      <c r="Y545" t="b">
        <f t="shared" si="85"/>
        <v>0</v>
      </c>
      <c r="Z545" t="b">
        <f t="shared" si="77"/>
        <v>1</v>
      </c>
      <c r="AA545" t="b">
        <f t="shared" si="78"/>
        <v>1</v>
      </c>
      <c r="AB545" t="str">
        <f t="shared" si="80"/>
        <v>Non-Competitive</v>
      </c>
      <c r="AC545" t="str">
        <f t="shared" si="81"/>
        <v>Non-Competitive</v>
      </c>
      <c r="AD545" t="str">
        <f t="shared" si="82"/>
        <v>Non-Competitive</v>
      </c>
      <c r="AE545" t="str">
        <f t="shared" si="83"/>
        <v>Non-Competitive</v>
      </c>
      <c r="AF545" t="str">
        <f t="shared" si="84"/>
        <v>Non-Competitive</v>
      </c>
    </row>
    <row r="546" spans="1:32" ht="13.5">
      <c r="A546" t="str">
        <f t="shared" si="79"/>
        <v>SSPVTME8 300__A FROM_TO</v>
      </c>
      <c r="B546" t="s">
        <v>126</v>
      </c>
      <c r="C546" t="s">
        <v>53</v>
      </c>
      <c r="D546">
        <v>1065</v>
      </c>
      <c r="E546">
        <v>8</v>
      </c>
      <c r="F546">
        <v>8</v>
      </c>
      <c r="G546" t="s">
        <v>48</v>
      </c>
      <c r="H546" t="s">
        <v>54</v>
      </c>
      <c r="I546" t="s">
        <v>23</v>
      </c>
      <c r="J546">
        <v>73521.13</v>
      </c>
      <c r="K546">
        <v>-0.09473</v>
      </c>
      <c r="L546">
        <v>0.234741</v>
      </c>
      <c r="M546">
        <v>-0.17307</v>
      </c>
      <c r="N546">
        <v>0.286015</v>
      </c>
      <c r="O546" s="7">
        <v>1724.647</v>
      </c>
      <c r="P546" s="7">
        <v>107.5745</v>
      </c>
      <c r="Q546" s="7">
        <v>0</v>
      </c>
      <c r="R546" s="7">
        <v>1651.892</v>
      </c>
      <c r="S546" s="7">
        <v>1435.399</v>
      </c>
      <c r="T546" t="s">
        <v>24</v>
      </c>
      <c r="U546" t="b">
        <f t="shared" si="85"/>
        <v>0</v>
      </c>
      <c r="V546" t="b">
        <f t="shared" si="85"/>
        <v>1</v>
      </c>
      <c r="W546" t="b">
        <f t="shared" si="85"/>
        <v>1</v>
      </c>
      <c r="X546" t="b">
        <f t="shared" si="85"/>
        <v>1</v>
      </c>
      <c r="Y546" t="b">
        <f t="shared" si="85"/>
        <v>1</v>
      </c>
      <c r="Z546" t="b">
        <f t="shared" si="77"/>
        <v>1</v>
      </c>
      <c r="AA546" t="b">
        <f t="shared" si="78"/>
        <v>1</v>
      </c>
      <c r="AB546" t="str">
        <f t="shared" si="80"/>
        <v>Non-Competitive</v>
      </c>
      <c r="AC546" t="str">
        <f t="shared" si="81"/>
        <v>Competitive</v>
      </c>
      <c r="AD546" t="str">
        <f t="shared" si="82"/>
        <v>Competitive</v>
      </c>
      <c r="AE546" t="str">
        <f t="shared" si="83"/>
        <v>Competitive</v>
      </c>
      <c r="AF546" t="str">
        <f t="shared" si="84"/>
        <v>Competitive</v>
      </c>
    </row>
    <row r="547" spans="1:32" ht="13.5">
      <c r="A547" t="str">
        <f t="shared" si="79"/>
        <v>SSPVTME8 300__A TO_FROM</v>
      </c>
      <c r="B547" t="s">
        <v>126</v>
      </c>
      <c r="C547" t="s">
        <v>53</v>
      </c>
      <c r="D547">
        <v>1065</v>
      </c>
      <c r="E547">
        <v>8</v>
      </c>
      <c r="F547">
        <v>8</v>
      </c>
      <c r="G547" t="s">
        <v>48</v>
      </c>
      <c r="H547" t="s">
        <v>54</v>
      </c>
      <c r="I547" t="s">
        <v>25</v>
      </c>
      <c r="J547">
        <v>73521.13</v>
      </c>
      <c r="K547">
        <v>-0.23474</v>
      </c>
      <c r="L547">
        <v>0.094734</v>
      </c>
      <c r="M547">
        <v>-0.28601</v>
      </c>
      <c r="N547">
        <v>0.173066</v>
      </c>
      <c r="O547" s="7">
        <v>739.7821</v>
      </c>
      <c r="P547" s="7">
        <v>325.2686</v>
      </c>
      <c r="Q547" s="7">
        <v>2654.63</v>
      </c>
      <c r="R547" s="7">
        <v>1255.018</v>
      </c>
      <c r="S547" s="7">
        <v>1757.423</v>
      </c>
      <c r="T547" t="s">
        <v>24</v>
      </c>
      <c r="U547" t="b">
        <f t="shared" si="85"/>
        <v>0</v>
      </c>
      <c r="V547" t="b">
        <f t="shared" si="85"/>
        <v>0</v>
      </c>
      <c r="W547" t="b">
        <f t="shared" si="85"/>
        <v>1</v>
      </c>
      <c r="X547" t="b">
        <f t="shared" si="85"/>
        <v>1</v>
      </c>
      <c r="Y547" t="b">
        <f t="shared" si="85"/>
        <v>1</v>
      </c>
      <c r="Z547" t="b">
        <f t="shared" si="77"/>
        <v>1</v>
      </c>
      <c r="AA547" t="b">
        <f t="shared" si="78"/>
        <v>1</v>
      </c>
      <c r="AB547" t="str">
        <f t="shared" si="80"/>
        <v>Non-Competitive</v>
      </c>
      <c r="AC547" t="str">
        <f t="shared" si="81"/>
        <v>Non-Competitive</v>
      </c>
      <c r="AD547" t="str">
        <f t="shared" si="82"/>
        <v>Competitive</v>
      </c>
      <c r="AE547" t="str">
        <f t="shared" si="83"/>
        <v>Competitive</v>
      </c>
      <c r="AF547" t="str">
        <f t="shared" si="84"/>
        <v>Competitive</v>
      </c>
    </row>
    <row r="548" spans="1:32" ht="13.5">
      <c r="A548" t="str">
        <f t="shared" si="79"/>
        <v>SSPVTME8 315__A FROM_TO</v>
      </c>
      <c r="B548" t="s">
        <v>126</v>
      </c>
      <c r="C548" t="s">
        <v>55</v>
      </c>
      <c r="D548">
        <v>1065</v>
      </c>
      <c r="E548">
        <v>8</v>
      </c>
      <c r="F548">
        <v>8</v>
      </c>
      <c r="G548" t="s">
        <v>56</v>
      </c>
      <c r="H548" t="s">
        <v>54</v>
      </c>
      <c r="I548" t="s">
        <v>23</v>
      </c>
      <c r="J548">
        <v>73521.13</v>
      </c>
      <c r="K548">
        <v>-0.06616</v>
      </c>
      <c r="L548">
        <v>0.130443</v>
      </c>
      <c r="M548">
        <v>-0.17187</v>
      </c>
      <c r="N548">
        <v>0.686452</v>
      </c>
      <c r="O548" s="7">
        <v>1071.289</v>
      </c>
      <c r="P548" s="7">
        <v>-176.462</v>
      </c>
      <c r="Q548" s="7">
        <v>0</v>
      </c>
      <c r="R548" s="7">
        <v>1516.517</v>
      </c>
      <c r="S548" s="7">
        <v>1219.759</v>
      </c>
      <c r="T548" t="s">
        <v>24</v>
      </c>
      <c r="U548" t="b">
        <f t="shared" si="85"/>
        <v>0</v>
      </c>
      <c r="V548" t="b">
        <f t="shared" si="85"/>
        <v>1</v>
      </c>
      <c r="W548" t="b">
        <f t="shared" si="85"/>
        <v>1</v>
      </c>
      <c r="X548" t="b">
        <f t="shared" si="85"/>
        <v>1</v>
      </c>
      <c r="Y548" t="b">
        <f t="shared" si="85"/>
        <v>1</v>
      </c>
      <c r="Z548" t="b">
        <f t="shared" si="77"/>
        <v>1</v>
      </c>
      <c r="AA548" t="b">
        <f t="shared" si="78"/>
        <v>1</v>
      </c>
      <c r="AB548" t="str">
        <f t="shared" si="80"/>
        <v>Non-Competitive</v>
      </c>
      <c r="AC548" t="str">
        <f t="shared" si="81"/>
        <v>Competitive</v>
      </c>
      <c r="AD548" t="str">
        <f t="shared" si="82"/>
        <v>Competitive</v>
      </c>
      <c r="AE548" t="str">
        <f t="shared" si="83"/>
        <v>Competitive</v>
      </c>
      <c r="AF548" t="str">
        <f t="shared" si="84"/>
        <v>Competitive</v>
      </c>
    </row>
    <row r="549" spans="1:32" ht="13.5">
      <c r="A549" t="str">
        <f t="shared" si="79"/>
        <v>SSPVTME8 315__A TO_FROM</v>
      </c>
      <c r="B549" t="s">
        <v>126</v>
      </c>
      <c r="C549" t="s">
        <v>55</v>
      </c>
      <c r="D549">
        <v>1065</v>
      </c>
      <c r="E549">
        <v>8</v>
      </c>
      <c r="F549">
        <v>8</v>
      </c>
      <c r="G549" t="s">
        <v>56</v>
      </c>
      <c r="H549" t="s">
        <v>54</v>
      </c>
      <c r="I549" t="s">
        <v>25</v>
      </c>
      <c r="J549">
        <v>73521.13</v>
      </c>
      <c r="K549">
        <v>-0.13044</v>
      </c>
      <c r="L549">
        <v>0.066156</v>
      </c>
      <c r="M549">
        <v>-0.68645</v>
      </c>
      <c r="N549">
        <v>0.171873</v>
      </c>
      <c r="O549" s="7">
        <v>838.9039</v>
      </c>
      <c r="P549" s="7">
        <v>546.2278</v>
      </c>
      <c r="Q549" s="7">
        <v>2819.63</v>
      </c>
      <c r="R549" s="7">
        <v>1079.544</v>
      </c>
      <c r="S549" s="7">
        <v>1660.229</v>
      </c>
      <c r="T549" t="s">
        <v>24</v>
      </c>
      <c r="U549" t="b">
        <f t="shared" si="85"/>
        <v>0</v>
      </c>
      <c r="V549" t="b">
        <f t="shared" si="85"/>
        <v>0</v>
      </c>
      <c r="W549" t="b">
        <f t="shared" si="85"/>
        <v>1</v>
      </c>
      <c r="X549" t="b">
        <f t="shared" si="85"/>
        <v>1</v>
      </c>
      <c r="Y549" t="b">
        <f t="shared" si="85"/>
        <v>1</v>
      </c>
      <c r="Z549" t="b">
        <f t="shared" si="77"/>
        <v>1</v>
      </c>
      <c r="AA549" t="b">
        <f t="shared" si="78"/>
        <v>1</v>
      </c>
      <c r="AB549" t="str">
        <f t="shared" si="80"/>
        <v>Non-Competitive</v>
      </c>
      <c r="AC549" t="str">
        <f t="shared" si="81"/>
        <v>Non-Competitive</v>
      </c>
      <c r="AD549" t="str">
        <f t="shared" si="82"/>
        <v>Competitive</v>
      </c>
      <c r="AE549" t="str">
        <f t="shared" si="83"/>
        <v>Competitive</v>
      </c>
      <c r="AF549" t="str">
        <f t="shared" si="84"/>
        <v>Competitive</v>
      </c>
    </row>
    <row r="550" spans="1:32" ht="13.5">
      <c r="A550" t="str">
        <f t="shared" si="79"/>
        <v>SSPVTME8 490__A FROM_TO</v>
      </c>
      <c r="B550" t="s">
        <v>126</v>
      </c>
      <c r="C550" t="s">
        <v>60</v>
      </c>
      <c r="D550">
        <v>1065</v>
      </c>
      <c r="E550">
        <v>8</v>
      </c>
      <c r="F550">
        <v>8</v>
      </c>
      <c r="G550" t="s">
        <v>52</v>
      </c>
      <c r="H550" t="s">
        <v>56</v>
      </c>
      <c r="I550" t="s">
        <v>23</v>
      </c>
      <c r="J550">
        <v>73521.13</v>
      </c>
      <c r="K550">
        <v>-0.07955</v>
      </c>
      <c r="L550">
        <v>0.131478</v>
      </c>
      <c r="M550">
        <v>-0.2172</v>
      </c>
      <c r="N550">
        <v>0.220637</v>
      </c>
      <c r="O550" s="7">
        <v>1403.902</v>
      </c>
      <c r="P550" s="7">
        <v>32.96491</v>
      </c>
      <c r="Q550" s="7">
        <v>0</v>
      </c>
      <c r="R550" s="7">
        <v>1515.265</v>
      </c>
      <c r="S550" s="7">
        <v>1379.837</v>
      </c>
      <c r="T550" t="s">
        <v>24</v>
      </c>
      <c r="U550" t="b">
        <f t="shared" si="85"/>
        <v>0</v>
      </c>
      <c r="V550" t="b">
        <f t="shared" si="85"/>
        <v>1</v>
      </c>
      <c r="W550" t="b">
        <f t="shared" si="85"/>
        <v>1</v>
      </c>
      <c r="X550" t="b">
        <f t="shared" si="85"/>
        <v>1</v>
      </c>
      <c r="Y550" t="b">
        <f t="shared" si="85"/>
        <v>1</v>
      </c>
      <c r="Z550" t="b">
        <f t="shared" si="77"/>
        <v>1</v>
      </c>
      <c r="AA550" t="b">
        <f t="shared" si="78"/>
        <v>1</v>
      </c>
      <c r="AB550" t="str">
        <f t="shared" si="80"/>
        <v>Non-Competitive</v>
      </c>
      <c r="AC550" t="str">
        <f t="shared" si="81"/>
        <v>Competitive</v>
      </c>
      <c r="AD550" t="str">
        <f t="shared" si="82"/>
        <v>Competitive</v>
      </c>
      <c r="AE550" t="str">
        <f t="shared" si="83"/>
        <v>Competitive</v>
      </c>
      <c r="AF550" t="str">
        <f t="shared" si="84"/>
        <v>Competitive</v>
      </c>
    </row>
    <row r="551" spans="1:32" ht="13.5">
      <c r="A551" t="str">
        <f t="shared" si="79"/>
        <v>SSPVTME8 490__A TO_FROM</v>
      </c>
      <c r="B551" t="s">
        <v>126</v>
      </c>
      <c r="C551" t="s">
        <v>60</v>
      </c>
      <c r="D551">
        <v>1065</v>
      </c>
      <c r="E551">
        <v>8</v>
      </c>
      <c r="F551">
        <v>8</v>
      </c>
      <c r="G551" t="s">
        <v>52</v>
      </c>
      <c r="H551" t="s">
        <v>56</v>
      </c>
      <c r="I551" t="s">
        <v>25</v>
      </c>
      <c r="J551">
        <v>73521.13</v>
      </c>
      <c r="K551">
        <v>-0.13148</v>
      </c>
      <c r="L551">
        <v>0.079554</v>
      </c>
      <c r="M551">
        <v>-0.22064</v>
      </c>
      <c r="N551">
        <v>0.217196</v>
      </c>
      <c r="O551" s="7">
        <v>663.8672</v>
      </c>
      <c r="P551" s="7">
        <v>358.8397</v>
      </c>
      <c r="Q551" s="7">
        <v>2819.63</v>
      </c>
      <c r="R551" s="7">
        <v>1208.741</v>
      </c>
      <c r="S551" s="7">
        <v>1646.287</v>
      </c>
      <c r="T551" t="s">
        <v>24</v>
      </c>
      <c r="U551" t="b">
        <f t="shared" si="85"/>
        <v>0</v>
      </c>
      <c r="V551" t="b">
        <f t="shared" si="85"/>
        <v>0</v>
      </c>
      <c r="W551" t="b">
        <f t="shared" si="85"/>
        <v>1</v>
      </c>
      <c r="X551" t="b">
        <f t="shared" si="85"/>
        <v>1</v>
      </c>
      <c r="Y551" t="b">
        <f t="shared" si="85"/>
        <v>1</v>
      </c>
      <c r="Z551" t="b">
        <f t="shared" si="77"/>
        <v>1</v>
      </c>
      <c r="AA551" t="b">
        <f t="shared" si="78"/>
        <v>1</v>
      </c>
      <c r="AB551" t="str">
        <f t="shared" si="80"/>
        <v>Non-Competitive</v>
      </c>
      <c r="AC551" t="str">
        <f t="shared" si="81"/>
        <v>Non-Competitive</v>
      </c>
      <c r="AD551" t="str">
        <f t="shared" si="82"/>
        <v>Competitive</v>
      </c>
      <c r="AE551" t="str">
        <f t="shared" si="83"/>
        <v>Competitive</v>
      </c>
      <c r="AF551" t="str">
        <f t="shared" si="84"/>
        <v>Competitive</v>
      </c>
    </row>
    <row r="552" spans="1:32" ht="13.5">
      <c r="A552" t="str">
        <f t="shared" si="79"/>
        <v>STBSNG5 240__A FROM_TO</v>
      </c>
      <c r="B552" t="s">
        <v>127</v>
      </c>
      <c r="C552" t="s">
        <v>41</v>
      </c>
      <c r="D552">
        <v>1435</v>
      </c>
      <c r="E552">
        <v>1</v>
      </c>
      <c r="F552">
        <v>1</v>
      </c>
      <c r="G552" t="s">
        <v>42</v>
      </c>
      <c r="H552" t="s">
        <v>43</v>
      </c>
      <c r="I552" t="s">
        <v>23</v>
      </c>
      <c r="J552">
        <v>73521.13</v>
      </c>
      <c r="K552">
        <v>-0.14845</v>
      </c>
      <c r="L552">
        <v>0.09975</v>
      </c>
      <c r="M552">
        <v>-0.15192</v>
      </c>
      <c r="N552">
        <v>0.180131</v>
      </c>
      <c r="O552" s="7">
        <v>2365.611</v>
      </c>
      <c r="P552" s="7">
        <v>1142.081</v>
      </c>
      <c r="Q552" s="7">
        <v>0</v>
      </c>
      <c r="R552" s="7">
        <v>1488.385</v>
      </c>
      <c r="S552" s="7">
        <v>2202.42</v>
      </c>
      <c r="T552" t="s">
        <v>44</v>
      </c>
      <c r="U552" t="b">
        <f t="shared" si="85"/>
        <v>0</v>
      </c>
      <c r="V552" t="b">
        <f t="shared" si="85"/>
        <v>0</v>
      </c>
      <c r="W552" t="b">
        <f t="shared" si="85"/>
        <v>0</v>
      </c>
      <c r="X552" t="b">
        <f t="shared" si="85"/>
        <v>1</v>
      </c>
      <c r="Y552" t="b">
        <f t="shared" si="85"/>
        <v>1</v>
      </c>
      <c r="Z552" t="b">
        <f t="shared" si="77"/>
        <v>1</v>
      </c>
      <c r="AA552" t="b">
        <f t="shared" si="78"/>
        <v>1</v>
      </c>
      <c r="AB552" t="str">
        <f t="shared" si="80"/>
        <v>Non-Competitive</v>
      </c>
      <c r="AC552" t="str">
        <f t="shared" si="81"/>
        <v>Non-Competitive</v>
      </c>
      <c r="AD552" t="str">
        <f t="shared" si="82"/>
        <v>Non-Competitive</v>
      </c>
      <c r="AE552" t="str">
        <f t="shared" si="83"/>
        <v>Competitive</v>
      </c>
      <c r="AF552" t="str">
        <f t="shared" si="84"/>
        <v>Competitive</v>
      </c>
    </row>
    <row r="553" spans="1:32" ht="13.5">
      <c r="A553" t="str">
        <f t="shared" si="79"/>
        <v>STBSNG5 240__A TO_FROM</v>
      </c>
      <c r="B553" t="s">
        <v>127</v>
      </c>
      <c r="C553" t="s">
        <v>41</v>
      </c>
      <c r="D553">
        <v>1435</v>
      </c>
      <c r="E553">
        <v>1</v>
      </c>
      <c r="F553">
        <v>1</v>
      </c>
      <c r="G553" t="s">
        <v>42</v>
      </c>
      <c r="H553" t="s">
        <v>43</v>
      </c>
      <c r="I553" t="s">
        <v>25</v>
      </c>
      <c r="J553">
        <v>73521.13</v>
      </c>
      <c r="K553">
        <v>-0.09975</v>
      </c>
      <c r="L553">
        <v>0.148455</v>
      </c>
      <c r="M553">
        <v>-0.18013</v>
      </c>
      <c r="N553">
        <v>0.151917</v>
      </c>
      <c r="O553" s="7">
        <v>768.3436</v>
      </c>
      <c r="P553" s="7">
        <v>781.0707</v>
      </c>
      <c r="Q553" s="7">
        <v>2855.63</v>
      </c>
      <c r="R553" s="7">
        <v>2114.043</v>
      </c>
      <c r="S553" s="7">
        <v>1815.917</v>
      </c>
      <c r="T553" t="s">
        <v>24</v>
      </c>
      <c r="U553" t="b">
        <f t="shared" si="85"/>
        <v>0</v>
      </c>
      <c r="V553" t="b">
        <f t="shared" si="85"/>
        <v>0</v>
      </c>
      <c r="W553" t="b">
        <f t="shared" si="85"/>
        <v>1</v>
      </c>
      <c r="X553" t="b">
        <f t="shared" si="85"/>
        <v>1</v>
      </c>
      <c r="Y553" t="b">
        <f t="shared" si="85"/>
        <v>1</v>
      </c>
      <c r="Z553" t="b">
        <f t="shared" si="77"/>
        <v>1</v>
      </c>
      <c r="AA553" t="b">
        <f t="shared" si="78"/>
        <v>1</v>
      </c>
      <c r="AB553" t="str">
        <f t="shared" si="80"/>
        <v>Non-Competitive</v>
      </c>
      <c r="AC553" t="str">
        <f t="shared" si="81"/>
        <v>Non-Competitive</v>
      </c>
      <c r="AD553" t="str">
        <f t="shared" si="82"/>
        <v>Competitive</v>
      </c>
      <c r="AE553" t="str">
        <f t="shared" si="83"/>
        <v>Competitive</v>
      </c>
      <c r="AF553" t="str">
        <f t="shared" si="84"/>
        <v>Competitive</v>
      </c>
    </row>
    <row r="554" spans="1:32" ht="13.5">
      <c r="A554" t="str">
        <f t="shared" si="79"/>
        <v>STBSNG5 260_A_1 FROM_TO</v>
      </c>
      <c r="B554" t="s">
        <v>127</v>
      </c>
      <c r="C554" t="s">
        <v>45</v>
      </c>
      <c r="D554">
        <v>1435</v>
      </c>
      <c r="E554">
        <v>1</v>
      </c>
      <c r="F554">
        <v>1</v>
      </c>
      <c r="G554" t="s">
        <v>46</v>
      </c>
      <c r="H554" t="s">
        <v>43</v>
      </c>
      <c r="I554" t="s">
        <v>23</v>
      </c>
      <c r="J554">
        <v>73521.13</v>
      </c>
      <c r="K554">
        <v>-0.13939</v>
      </c>
      <c r="L554">
        <v>0.098086</v>
      </c>
      <c r="M554">
        <v>-0.14263</v>
      </c>
      <c r="N554">
        <v>0.168546</v>
      </c>
      <c r="O554" s="7">
        <v>2255.239</v>
      </c>
      <c r="P554" s="7">
        <v>1074.982</v>
      </c>
      <c r="Q554" s="7">
        <v>0</v>
      </c>
      <c r="R554" s="7">
        <v>1597.91</v>
      </c>
      <c r="S554" s="7">
        <v>2219.112</v>
      </c>
      <c r="T554" t="s">
        <v>24</v>
      </c>
      <c r="U554" t="b">
        <f t="shared" si="85"/>
        <v>0</v>
      </c>
      <c r="V554" t="b">
        <f t="shared" si="85"/>
        <v>0</v>
      </c>
      <c r="W554" t="b">
        <f t="shared" si="85"/>
        <v>0</v>
      </c>
      <c r="X554" t="b">
        <f t="shared" si="85"/>
        <v>1</v>
      </c>
      <c r="Y554" t="b">
        <f t="shared" si="85"/>
        <v>1</v>
      </c>
      <c r="Z554" t="b">
        <f t="shared" si="77"/>
        <v>1</v>
      </c>
      <c r="AA554" t="b">
        <f t="shared" si="78"/>
        <v>1</v>
      </c>
      <c r="AB554" t="str">
        <f t="shared" si="80"/>
        <v>Non-Competitive</v>
      </c>
      <c r="AC554" t="str">
        <f t="shared" si="81"/>
        <v>Non-Competitive</v>
      </c>
      <c r="AD554" t="str">
        <f t="shared" si="82"/>
        <v>Non-Competitive</v>
      </c>
      <c r="AE554" t="str">
        <f t="shared" si="83"/>
        <v>Competitive</v>
      </c>
      <c r="AF554" t="str">
        <f t="shared" si="84"/>
        <v>Competitive</v>
      </c>
    </row>
    <row r="555" spans="1:32" ht="13.5">
      <c r="A555" t="str">
        <f t="shared" si="79"/>
        <v>STBSNG5 260_A_1 TO_FROM</v>
      </c>
      <c r="B555" t="s">
        <v>127</v>
      </c>
      <c r="C555" t="s">
        <v>45</v>
      </c>
      <c r="D555">
        <v>1435</v>
      </c>
      <c r="E555">
        <v>1</v>
      </c>
      <c r="F555">
        <v>1</v>
      </c>
      <c r="G555" t="s">
        <v>46</v>
      </c>
      <c r="H555" t="s">
        <v>43</v>
      </c>
      <c r="I555" t="s">
        <v>25</v>
      </c>
      <c r="J555">
        <v>73521.13</v>
      </c>
      <c r="K555">
        <v>-0.09809</v>
      </c>
      <c r="L555">
        <v>0.139394</v>
      </c>
      <c r="M555">
        <v>-0.16855</v>
      </c>
      <c r="N555">
        <v>0.14263</v>
      </c>
      <c r="O555" s="7">
        <v>727.6646</v>
      </c>
      <c r="P555" s="7">
        <v>751.4889</v>
      </c>
      <c r="Q555" s="7">
        <v>2855.63</v>
      </c>
      <c r="R555" s="7">
        <v>2128.432</v>
      </c>
      <c r="S555" s="7">
        <v>1927.538</v>
      </c>
      <c r="T555" t="s">
        <v>24</v>
      </c>
      <c r="U555" t="b">
        <f t="shared" si="85"/>
        <v>0</v>
      </c>
      <c r="V555" t="b">
        <f t="shared" si="85"/>
        <v>0</v>
      </c>
      <c r="W555" t="b">
        <f t="shared" si="85"/>
        <v>1</v>
      </c>
      <c r="X555" t="b">
        <f t="shared" si="85"/>
        <v>1</v>
      </c>
      <c r="Y555" t="b">
        <f t="shared" si="85"/>
        <v>1</v>
      </c>
      <c r="Z555" t="b">
        <f t="shared" si="77"/>
        <v>1</v>
      </c>
      <c r="AA555" t="b">
        <f t="shared" si="78"/>
        <v>1</v>
      </c>
      <c r="AB555" t="str">
        <f t="shared" si="80"/>
        <v>Non-Competitive</v>
      </c>
      <c r="AC555" t="str">
        <f t="shared" si="81"/>
        <v>Non-Competitive</v>
      </c>
      <c r="AD555" t="str">
        <f t="shared" si="82"/>
        <v>Competitive</v>
      </c>
      <c r="AE555" t="str">
        <f t="shared" si="83"/>
        <v>Competitive</v>
      </c>
      <c r="AF555" t="str">
        <f t="shared" si="84"/>
        <v>Competitive</v>
      </c>
    </row>
    <row r="556" spans="1:32" ht="13.5">
      <c r="A556" t="str">
        <f t="shared" si="79"/>
        <v>STBSNG5 424T424_1 FROM_TO</v>
      </c>
      <c r="B556" t="s">
        <v>127</v>
      </c>
      <c r="C556" t="s">
        <v>57</v>
      </c>
      <c r="D556">
        <v>1621</v>
      </c>
      <c r="E556">
        <v>1</v>
      </c>
      <c r="F556">
        <v>1</v>
      </c>
      <c r="G556" t="s">
        <v>58</v>
      </c>
      <c r="H556" t="s">
        <v>59</v>
      </c>
      <c r="I556" t="s">
        <v>23</v>
      </c>
      <c r="J556">
        <v>73521.13</v>
      </c>
      <c r="K556">
        <v>-0.09374</v>
      </c>
      <c r="L556">
        <v>0.013195</v>
      </c>
      <c r="M556">
        <v>-0.29535</v>
      </c>
      <c r="N556">
        <v>0.095489</v>
      </c>
      <c r="O556" s="7">
        <v>455.2211</v>
      </c>
      <c r="P556" s="7">
        <v>88.04531</v>
      </c>
      <c r="Q556" s="7">
        <v>0</v>
      </c>
      <c r="R556" s="7">
        <v>976.002</v>
      </c>
      <c r="S556" s="7">
        <v>2912.166</v>
      </c>
      <c r="T556" t="s">
        <v>24</v>
      </c>
      <c r="U556" t="b">
        <f t="shared" si="85"/>
        <v>0</v>
      </c>
      <c r="V556" t="b">
        <f t="shared" si="85"/>
        <v>0</v>
      </c>
      <c r="W556" t="b">
        <f t="shared" si="85"/>
        <v>0</v>
      </c>
      <c r="X556" t="b">
        <f t="shared" si="85"/>
        <v>0</v>
      </c>
      <c r="Y556" t="b">
        <f t="shared" si="85"/>
        <v>1</v>
      </c>
      <c r="Z556" t="b">
        <f t="shared" si="77"/>
        <v>1</v>
      </c>
      <c r="AA556" t="b">
        <f t="shared" si="78"/>
        <v>1</v>
      </c>
      <c r="AB556" t="str">
        <f t="shared" si="80"/>
        <v>Non-Competitive</v>
      </c>
      <c r="AC556" t="str">
        <f t="shared" si="81"/>
        <v>Non-Competitive</v>
      </c>
      <c r="AD556" t="str">
        <f t="shared" si="82"/>
        <v>Non-Competitive</v>
      </c>
      <c r="AE556" t="str">
        <f t="shared" si="83"/>
        <v>Non-Competitive</v>
      </c>
      <c r="AF556" t="str">
        <f t="shared" si="84"/>
        <v>Competitive</v>
      </c>
    </row>
    <row r="557" spans="1:32" ht="13.5">
      <c r="A557" t="str">
        <f t="shared" si="79"/>
        <v>STBSNG5 424T424_1 TO_FROM</v>
      </c>
      <c r="B557" t="s">
        <v>127</v>
      </c>
      <c r="C557" t="s">
        <v>57</v>
      </c>
      <c r="D557">
        <v>1621</v>
      </c>
      <c r="E557">
        <v>1</v>
      </c>
      <c r="F557">
        <v>1</v>
      </c>
      <c r="G557" t="s">
        <v>58</v>
      </c>
      <c r="H557" t="s">
        <v>59</v>
      </c>
      <c r="I557" t="s">
        <v>25</v>
      </c>
      <c r="J557">
        <v>73521.13</v>
      </c>
      <c r="K557">
        <v>-0.0132</v>
      </c>
      <c r="L557">
        <v>0.15925</v>
      </c>
      <c r="M557">
        <v>-0.09549</v>
      </c>
      <c r="N557">
        <v>0.295346</v>
      </c>
      <c r="O557" s="7">
        <v>791.593</v>
      </c>
      <c r="P557" s="7">
        <v>210.4708</v>
      </c>
      <c r="Q557" s="7">
        <v>0</v>
      </c>
      <c r="R557" s="7">
        <v>1104.969</v>
      </c>
      <c r="S557" s="7">
        <v>1057.448</v>
      </c>
      <c r="T557" t="s">
        <v>24</v>
      </c>
      <c r="U557" t="b">
        <f t="shared" si="85"/>
        <v>0</v>
      </c>
      <c r="V557" t="b">
        <f t="shared" si="85"/>
        <v>1</v>
      </c>
      <c r="W557" t="b">
        <f t="shared" si="85"/>
        <v>1</v>
      </c>
      <c r="X557" t="b">
        <f t="shared" si="85"/>
        <v>1</v>
      </c>
      <c r="Y557" t="b">
        <f t="shared" si="85"/>
        <v>1</v>
      </c>
      <c r="Z557" t="b">
        <f t="shared" si="77"/>
        <v>1</v>
      </c>
      <c r="AA557" t="b">
        <f t="shared" si="78"/>
        <v>0</v>
      </c>
      <c r="AB557" t="str">
        <f t="shared" si="80"/>
        <v>Non-Competitive</v>
      </c>
      <c r="AC557" t="str">
        <f t="shared" si="81"/>
        <v>Non-Competitive</v>
      </c>
      <c r="AD557" t="str">
        <f t="shared" si="82"/>
        <v>Non-Competitive</v>
      </c>
      <c r="AE557" t="str">
        <f t="shared" si="83"/>
        <v>Non-Competitive</v>
      </c>
      <c r="AF557" t="str">
        <f t="shared" si="84"/>
        <v>Non-Competitive</v>
      </c>
    </row>
    <row r="558" spans="1:32" ht="13.5">
      <c r="A558" t="str">
        <f t="shared" si="79"/>
        <v>STBSNG5 KDLKG_75_A FROM_TO</v>
      </c>
      <c r="B558" t="s">
        <v>127</v>
      </c>
      <c r="C558" t="s">
        <v>89</v>
      </c>
      <c r="D558">
        <v>1677</v>
      </c>
      <c r="E558">
        <v>1</v>
      </c>
      <c r="F558">
        <v>1</v>
      </c>
      <c r="G558" t="s">
        <v>90</v>
      </c>
      <c r="H558" t="s">
        <v>91</v>
      </c>
      <c r="I558" t="s">
        <v>23</v>
      </c>
      <c r="J558">
        <v>73521.13</v>
      </c>
      <c r="K558">
        <v>-0.17116</v>
      </c>
      <c r="L558">
        <v>0.179301</v>
      </c>
      <c r="M558">
        <v>-0.5588</v>
      </c>
      <c r="N558">
        <v>0.185644</v>
      </c>
      <c r="O558" s="7">
        <v>489.3767</v>
      </c>
      <c r="P558" s="7">
        <v>595.7098</v>
      </c>
      <c r="Q558" s="7">
        <v>3741.83</v>
      </c>
      <c r="R558" s="7">
        <v>2479.983</v>
      </c>
      <c r="S558" s="7">
        <v>1768.756</v>
      </c>
      <c r="T558" t="s">
        <v>24</v>
      </c>
      <c r="U558" t="b">
        <f t="shared" si="85"/>
        <v>0</v>
      </c>
      <c r="V558" t="b">
        <f t="shared" si="85"/>
        <v>0</v>
      </c>
      <c r="W558" t="b">
        <f t="shared" si="85"/>
        <v>1</v>
      </c>
      <c r="X558" t="b">
        <f t="shared" si="85"/>
        <v>1</v>
      </c>
      <c r="Y558" t="b">
        <f t="shared" si="85"/>
        <v>1</v>
      </c>
      <c r="Z558" t="b">
        <f t="shared" si="77"/>
        <v>1</v>
      </c>
      <c r="AA558" t="b">
        <f t="shared" si="78"/>
        <v>1</v>
      </c>
      <c r="AB558" t="str">
        <f t="shared" si="80"/>
        <v>Non-Competitive</v>
      </c>
      <c r="AC558" t="str">
        <f t="shared" si="81"/>
        <v>Non-Competitive</v>
      </c>
      <c r="AD558" t="str">
        <f t="shared" si="82"/>
        <v>Competitive</v>
      </c>
      <c r="AE558" t="str">
        <f t="shared" si="83"/>
        <v>Competitive</v>
      </c>
      <c r="AF558" t="str">
        <f t="shared" si="84"/>
        <v>Competitive</v>
      </c>
    </row>
    <row r="559" spans="1:32" ht="13.5">
      <c r="A559" t="str">
        <f t="shared" si="79"/>
        <v>STBSNG5 KDLKG_75_A TO_FROM</v>
      </c>
      <c r="B559" t="s">
        <v>127</v>
      </c>
      <c r="C559" t="s">
        <v>89</v>
      </c>
      <c r="D559">
        <v>1677</v>
      </c>
      <c r="E559">
        <v>1</v>
      </c>
      <c r="F559">
        <v>1</v>
      </c>
      <c r="G559" t="s">
        <v>90</v>
      </c>
      <c r="H559" t="s">
        <v>91</v>
      </c>
      <c r="I559" t="s">
        <v>25</v>
      </c>
      <c r="J559">
        <v>73521.13</v>
      </c>
      <c r="K559">
        <v>-0.1793</v>
      </c>
      <c r="L559">
        <v>0.171157</v>
      </c>
      <c r="M559">
        <v>-0.18564</v>
      </c>
      <c r="N559">
        <v>0.558802</v>
      </c>
      <c r="O559" s="7">
        <v>2996.17</v>
      </c>
      <c r="P559" s="7">
        <v>1302.528</v>
      </c>
      <c r="Q559" s="7">
        <v>0</v>
      </c>
      <c r="R559" s="7">
        <v>1475.255</v>
      </c>
      <c r="S559" s="7">
        <v>2526.67</v>
      </c>
      <c r="T559" t="s">
        <v>24</v>
      </c>
      <c r="U559" t="b">
        <f t="shared" si="85"/>
        <v>0</v>
      </c>
      <c r="V559" t="b">
        <f t="shared" si="85"/>
        <v>0</v>
      </c>
      <c r="W559" t="b">
        <f t="shared" si="85"/>
        <v>0</v>
      </c>
      <c r="X559" t="b">
        <f t="shared" si="85"/>
        <v>0</v>
      </c>
      <c r="Y559" t="b">
        <f t="shared" si="85"/>
        <v>1</v>
      </c>
      <c r="Z559" t="b">
        <f t="shared" si="77"/>
        <v>1</v>
      </c>
      <c r="AA559" t="b">
        <f t="shared" si="78"/>
        <v>1</v>
      </c>
      <c r="AB559" t="str">
        <f t="shared" si="80"/>
        <v>Non-Competitive</v>
      </c>
      <c r="AC559" t="str">
        <f t="shared" si="81"/>
        <v>Non-Competitive</v>
      </c>
      <c r="AD559" t="str">
        <f t="shared" si="82"/>
        <v>Non-Competitive</v>
      </c>
      <c r="AE559" t="str">
        <f t="shared" si="83"/>
        <v>Non-Competitive</v>
      </c>
      <c r="AF559" t="str">
        <f t="shared" si="84"/>
        <v>Competitive</v>
      </c>
    </row>
    <row r="560" spans="1:32" ht="13.5">
      <c r="A560" t="str">
        <f t="shared" si="79"/>
        <v>STBSNG5 KDLRNS75_A FROM_TO</v>
      </c>
      <c r="B560" t="s">
        <v>127</v>
      </c>
      <c r="C560" t="s">
        <v>92</v>
      </c>
      <c r="D560">
        <v>1677</v>
      </c>
      <c r="E560">
        <v>1</v>
      </c>
      <c r="F560">
        <v>1</v>
      </c>
      <c r="G560" t="s">
        <v>93</v>
      </c>
      <c r="H560" t="s">
        <v>91</v>
      </c>
      <c r="I560" t="s">
        <v>23</v>
      </c>
      <c r="J560">
        <v>73521.13</v>
      </c>
      <c r="K560">
        <v>-0.17851</v>
      </c>
      <c r="L560">
        <v>0.171943</v>
      </c>
      <c r="M560">
        <v>-0.44041</v>
      </c>
      <c r="N560">
        <v>0.171943</v>
      </c>
      <c r="O560" s="7">
        <v>3054.112</v>
      </c>
      <c r="P560" s="7">
        <v>1360.318</v>
      </c>
      <c r="Q560" s="7">
        <v>0</v>
      </c>
      <c r="R560" s="7">
        <v>1474.449</v>
      </c>
      <c r="S560" s="7">
        <v>2527.217</v>
      </c>
      <c r="T560" t="s">
        <v>24</v>
      </c>
      <c r="U560" t="b">
        <f t="shared" si="85"/>
        <v>0</v>
      </c>
      <c r="V560" t="b">
        <f t="shared" si="85"/>
        <v>0</v>
      </c>
      <c r="W560" t="b">
        <f t="shared" si="85"/>
        <v>0</v>
      </c>
      <c r="X560" t="b">
        <f t="shared" si="85"/>
        <v>0</v>
      </c>
      <c r="Y560" t="b">
        <f t="shared" si="85"/>
        <v>1</v>
      </c>
      <c r="Z560" t="b">
        <f t="shared" si="77"/>
        <v>1</v>
      </c>
      <c r="AA560" t="b">
        <f t="shared" si="78"/>
        <v>1</v>
      </c>
      <c r="AB560" t="str">
        <f t="shared" si="80"/>
        <v>Non-Competitive</v>
      </c>
      <c r="AC560" t="str">
        <f t="shared" si="81"/>
        <v>Non-Competitive</v>
      </c>
      <c r="AD560" t="str">
        <f t="shared" si="82"/>
        <v>Non-Competitive</v>
      </c>
      <c r="AE560" t="str">
        <f t="shared" si="83"/>
        <v>Non-Competitive</v>
      </c>
      <c r="AF560" t="str">
        <f t="shared" si="84"/>
        <v>Competitive</v>
      </c>
    </row>
    <row r="561" spans="1:32" ht="13.5">
      <c r="A561" t="str">
        <f t="shared" si="79"/>
        <v>STBSNG5 KDLRNS75_A TO_FROM</v>
      </c>
      <c r="B561" t="s">
        <v>127</v>
      </c>
      <c r="C561" t="s">
        <v>92</v>
      </c>
      <c r="D561">
        <v>1677</v>
      </c>
      <c r="E561">
        <v>1</v>
      </c>
      <c r="F561">
        <v>1</v>
      </c>
      <c r="G561" t="s">
        <v>93</v>
      </c>
      <c r="H561" t="s">
        <v>91</v>
      </c>
      <c r="I561" t="s">
        <v>25</v>
      </c>
      <c r="J561">
        <v>73521.13</v>
      </c>
      <c r="K561">
        <v>-0.17194</v>
      </c>
      <c r="L561">
        <v>0.178515</v>
      </c>
      <c r="M561">
        <v>-0.17194</v>
      </c>
      <c r="N561">
        <v>0.440412</v>
      </c>
      <c r="O561" s="7">
        <v>431.3845</v>
      </c>
      <c r="P561" s="7">
        <v>540.861</v>
      </c>
      <c r="Q561" s="7">
        <v>3741.83</v>
      </c>
      <c r="R561" s="7">
        <v>2483.702</v>
      </c>
      <c r="S561" s="7">
        <v>1768.996</v>
      </c>
      <c r="T561" t="s">
        <v>24</v>
      </c>
      <c r="U561" t="b">
        <f t="shared" si="85"/>
        <v>0</v>
      </c>
      <c r="V561" t="b">
        <f t="shared" si="85"/>
        <v>0</v>
      </c>
      <c r="W561" t="b">
        <f t="shared" si="85"/>
        <v>1</v>
      </c>
      <c r="X561" t="b">
        <f t="shared" si="85"/>
        <v>1</v>
      </c>
      <c r="Y561" t="b">
        <f t="shared" si="85"/>
        <v>1</v>
      </c>
      <c r="Z561" t="b">
        <f t="shared" si="77"/>
        <v>1</v>
      </c>
      <c r="AA561" t="b">
        <f t="shared" si="78"/>
        <v>1</v>
      </c>
      <c r="AB561" t="str">
        <f t="shared" si="80"/>
        <v>Non-Competitive</v>
      </c>
      <c r="AC561" t="str">
        <f t="shared" si="81"/>
        <v>Non-Competitive</v>
      </c>
      <c r="AD561" t="str">
        <f t="shared" si="82"/>
        <v>Competitive</v>
      </c>
      <c r="AE561" t="str">
        <f t="shared" si="83"/>
        <v>Competitive</v>
      </c>
      <c r="AF561" t="str">
        <f t="shared" si="84"/>
        <v>Competitive</v>
      </c>
    </row>
    <row r="562" spans="1:32" ht="13.5">
      <c r="A562" t="str">
        <f t="shared" si="79"/>
        <v>STBSNG5 KDLRTW74_A FROM_TO</v>
      </c>
      <c r="B562" t="s">
        <v>127</v>
      </c>
      <c r="C562" t="s">
        <v>94</v>
      </c>
      <c r="D562">
        <v>2170</v>
      </c>
      <c r="E562">
        <v>1</v>
      </c>
      <c r="F562">
        <v>1</v>
      </c>
      <c r="G562" t="s">
        <v>95</v>
      </c>
      <c r="H562" t="s">
        <v>96</v>
      </c>
      <c r="I562" t="s">
        <v>23</v>
      </c>
      <c r="J562">
        <v>73521.13</v>
      </c>
      <c r="K562">
        <v>-0.05592</v>
      </c>
      <c r="L562">
        <v>0.015442</v>
      </c>
      <c r="M562">
        <v>-0.23283</v>
      </c>
      <c r="N562">
        <v>0.727853</v>
      </c>
      <c r="O562" s="7">
        <v>-269.905</v>
      </c>
      <c r="P562" s="7">
        <v>-443.151</v>
      </c>
      <c r="Q562" s="7">
        <v>0</v>
      </c>
      <c r="R562" s="7">
        <v>3051.97</v>
      </c>
      <c r="S562" s="7">
        <v>2521.072</v>
      </c>
      <c r="T562" t="s">
        <v>24</v>
      </c>
      <c r="U562" t="b">
        <f t="shared" si="85"/>
        <v>0</v>
      </c>
      <c r="V562" t="b">
        <f t="shared" si="85"/>
        <v>0</v>
      </c>
      <c r="W562" t="b">
        <f t="shared" si="85"/>
        <v>0</v>
      </c>
      <c r="X562" t="b">
        <f t="shared" si="85"/>
        <v>0</v>
      </c>
      <c r="Y562" t="b">
        <f t="shared" si="85"/>
        <v>1</v>
      </c>
      <c r="Z562" t="b">
        <f t="shared" si="77"/>
        <v>1</v>
      </c>
      <c r="AA562" t="b">
        <f t="shared" si="78"/>
        <v>1</v>
      </c>
      <c r="AB562" t="str">
        <f t="shared" si="80"/>
        <v>Non-Competitive</v>
      </c>
      <c r="AC562" t="str">
        <f t="shared" si="81"/>
        <v>Non-Competitive</v>
      </c>
      <c r="AD562" t="str">
        <f t="shared" si="82"/>
        <v>Non-Competitive</v>
      </c>
      <c r="AE562" t="str">
        <f t="shared" si="83"/>
        <v>Non-Competitive</v>
      </c>
      <c r="AF562" t="str">
        <f t="shared" si="84"/>
        <v>Competitive</v>
      </c>
    </row>
    <row r="563" spans="1:32" ht="13.5">
      <c r="A563" t="str">
        <f t="shared" si="79"/>
        <v>STBSNG5 KDLRTW74_A TO_FROM</v>
      </c>
      <c r="B563" t="s">
        <v>127</v>
      </c>
      <c r="C563" t="s">
        <v>94</v>
      </c>
      <c r="D563">
        <v>2170</v>
      </c>
      <c r="E563">
        <v>1</v>
      </c>
      <c r="F563">
        <v>1</v>
      </c>
      <c r="G563" t="s">
        <v>95</v>
      </c>
      <c r="H563" t="s">
        <v>96</v>
      </c>
      <c r="I563" t="s">
        <v>25</v>
      </c>
      <c r="J563">
        <v>73521.13</v>
      </c>
      <c r="K563">
        <v>-0.01544</v>
      </c>
      <c r="L563">
        <v>0.055925</v>
      </c>
      <c r="M563">
        <v>-0.72785</v>
      </c>
      <c r="N563">
        <v>0.232835</v>
      </c>
      <c r="O563" s="7">
        <v>662.4915</v>
      </c>
      <c r="P563" s="7">
        <v>247.7914</v>
      </c>
      <c r="Q563" s="7">
        <v>0</v>
      </c>
      <c r="R563" s="7">
        <v>2521.072</v>
      </c>
      <c r="S563" s="7">
        <v>3051.97</v>
      </c>
      <c r="T563" t="s">
        <v>24</v>
      </c>
      <c r="U563" t="b">
        <f t="shared" si="85"/>
        <v>0</v>
      </c>
      <c r="V563" t="b">
        <f t="shared" si="85"/>
        <v>0</v>
      </c>
      <c r="W563" t="b">
        <f t="shared" si="85"/>
        <v>0</v>
      </c>
      <c r="X563" t="b">
        <f t="shared" si="85"/>
        <v>0</v>
      </c>
      <c r="Y563" t="b">
        <f t="shared" si="85"/>
        <v>0</v>
      </c>
      <c r="Z563" t="b">
        <f t="shared" si="77"/>
        <v>1</v>
      </c>
      <c r="AA563" t="b">
        <f t="shared" si="78"/>
        <v>0</v>
      </c>
      <c r="AB563" t="str">
        <f t="shared" si="80"/>
        <v>Non-Competitive</v>
      </c>
      <c r="AC563" t="str">
        <f t="shared" si="81"/>
        <v>Non-Competitive</v>
      </c>
      <c r="AD563" t="str">
        <f t="shared" si="82"/>
        <v>Non-Competitive</v>
      </c>
      <c r="AE563" t="str">
        <f t="shared" si="83"/>
        <v>Non-Competitive</v>
      </c>
      <c r="AF563" t="str">
        <f t="shared" si="84"/>
        <v>Non-Competitive</v>
      </c>
    </row>
    <row r="564" spans="1:32" ht="13.5">
      <c r="A564" t="str">
        <f t="shared" si="79"/>
        <v>STBSNG5 KDLTB_74_A FROM_TO</v>
      </c>
      <c r="B564" t="s">
        <v>127</v>
      </c>
      <c r="C564" t="s">
        <v>97</v>
      </c>
      <c r="D564">
        <v>1677</v>
      </c>
      <c r="E564">
        <v>1</v>
      </c>
      <c r="F564">
        <v>1</v>
      </c>
      <c r="G564" t="s">
        <v>95</v>
      </c>
      <c r="H564" t="s">
        <v>98</v>
      </c>
      <c r="I564" t="s">
        <v>23</v>
      </c>
      <c r="J564">
        <v>73521.13</v>
      </c>
      <c r="K564">
        <v>-0.01651</v>
      </c>
      <c r="L564">
        <v>0.05486</v>
      </c>
      <c r="M564">
        <v>-0.6181</v>
      </c>
      <c r="N564">
        <v>0.271082</v>
      </c>
      <c r="O564" s="7">
        <v>584.176</v>
      </c>
      <c r="P564" s="7">
        <v>169.5114</v>
      </c>
      <c r="Q564" s="7">
        <v>0</v>
      </c>
      <c r="R564" s="7">
        <v>2527.934</v>
      </c>
      <c r="S564" s="7">
        <v>2997.812</v>
      </c>
      <c r="T564" t="s">
        <v>24</v>
      </c>
      <c r="U564" t="b">
        <f t="shared" si="85"/>
        <v>0</v>
      </c>
      <c r="V564" t="b">
        <f t="shared" si="85"/>
        <v>0</v>
      </c>
      <c r="W564" t="b">
        <f t="shared" si="85"/>
        <v>0</v>
      </c>
      <c r="X564" t="b">
        <f t="shared" si="85"/>
        <v>0</v>
      </c>
      <c r="Y564" t="b">
        <f t="shared" si="85"/>
        <v>1</v>
      </c>
      <c r="Z564" t="b">
        <f t="shared" si="77"/>
        <v>1</v>
      </c>
      <c r="AA564" t="b">
        <f t="shared" si="78"/>
        <v>0</v>
      </c>
      <c r="AB564" t="str">
        <f t="shared" si="80"/>
        <v>Non-Competitive</v>
      </c>
      <c r="AC564" t="str">
        <f t="shared" si="81"/>
        <v>Non-Competitive</v>
      </c>
      <c r="AD564" t="str">
        <f t="shared" si="82"/>
        <v>Non-Competitive</v>
      </c>
      <c r="AE564" t="str">
        <f t="shared" si="83"/>
        <v>Non-Competitive</v>
      </c>
      <c r="AF564" t="str">
        <f t="shared" si="84"/>
        <v>Non-Competitive</v>
      </c>
    </row>
    <row r="565" spans="1:32" ht="13.5">
      <c r="A565" t="str">
        <f t="shared" si="79"/>
        <v>STBSNG5 KDLTB_74_A TO_FROM</v>
      </c>
      <c r="B565" t="s">
        <v>127</v>
      </c>
      <c r="C565" t="s">
        <v>97</v>
      </c>
      <c r="D565">
        <v>1677</v>
      </c>
      <c r="E565">
        <v>1</v>
      </c>
      <c r="F565">
        <v>1</v>
      </c>
      <c r="G565" t="s">
        <v>95</v>
      </c>
      <c r="H565" t="s">
        <v>98</v>
      </c>
      <c r="I565" t="s">
        <v>25</v>
      </c>
      <c r="J565">
        <v>73521.13</v>
      </c>
      <c r="K565">
        <v>-0.05486</v>
      </c>
      <c r="L565">
        <v>0.016507</v>
      </c>
      <c r="M565">
        <v>-0.27108</v>
      </c>
      <c r="N565">
        <v>0.618101</v>
      </c>
      <c r="O565" s="7">
        <v>-191.55</v>
      </c>
      <c r="P565" s="7">
        <v>-364.871</v>
      </c>
      <c r="Q565" s="7">
        <v>0</v>
      </c>
      <c r="R565" s="7">
        <v>2997.812</v>
      </c>
      <c r="S565" s="7">
        <v>2527.934</v>
      </c>
      <c r="T565" t="s">
        <v>24</v>
      </c>
      <c r="U565" t="b">
        <f t="shared" si="85"/>
        <v>0</v>
      </c>
      <c r="V565" t="b">
        <f t="shared" si="85"/>
        <v>0</v>
      </c>
      <c r="W565" t="b">
        <f t="shared" si="85"/>
        <v>0</v>
      </c>
      <c r="X565" t="b">
        <f t="shared" si="85"/>
        <v>0</v>
      </c>
      <c r="Y565" t="b">
        <f t="shared" si="85"/>
        <v>1</v>
      </c>
      <c r="Z565" t="b">
        <f t="shared" si="77"/>
        <v>1</v>
      </c>
      <c r="AA565" t="b">
        <f t="shared" si="78"/>
        <v>1</v>
      </c>
      <c r="AB565" t="str">
        <f t="shared" si="80"/>
        <v>Non-Competitive</v>
      </c>
      <c r="AC565" t="str">
        <f t="shared" si="81"/>
        <v>Non-Competitive</v>
      </c>
      <c r="AD565" t="str">
        <f t="shared" si="82"/>
        <v>Non-Competitive</v>
      </c>
      <c r="AE565" t="str">
        <f t="shared" si="83"/>
        <v>Non-Competitive</v>
      </c>
      <c r="AF565" t="str">
        <f t="shared" si="84"/>
        <v>Competitive</v>
      </c>
    </row>
    <row r="566" spans="1:32" ht="13.5">
      <c r="A566" t="str">
        <f t="shared" si="79"/>
        <v>STBSNG5 KG_RTW74_A FROM_TO</v>
      </c>
      <c r="B566" t="s">
        <v>127</v>
      </c>
      <c r="C566" t="s">
        <v>99</v>
      </c>
      <c r="D566">
        <v>1710</v>
      </c>
      <c r="E566">
        <v>1</v>
      </c>
      <c r="F566">
        <v>1</v>
      </c>
      <c r="G566" t="s">
        <v>90</v>
      </c>
      <c r="H566" t="s">
        <v>96</v>
      </c>
      <c r="I566" t="s">
        <v>23</v>
      </c>
      <c r="J566">
        <v>73521.13</v>
      </c>
      <c r="K566">
        <v>-0.01815</v>
      </c>
      <c r="L566">
        <v>0.079682</v>
      </c>
      <c r="M566">
        <v>-0.64459</v>
      </c>
      <c r="N566">
        <v>0.08826</v>
      </c>
      <c r="O566" s="7">
        <v>984.3618</v>
      </c>
      <c r="P566" s="7">
        <v>448.8158</v>
      </c>
      <c r="Q566" s="7">
        <v>0</v>
      </c>
      <c r="R566" s="7">
        <v>2479.925</v>
      </c>
      <c r="S566" s="7">
        <v>2990.919</v>
      </c>
      <c r="T566" t="s">
        <v>24</v>
      </c>
      <c r="U566" t="b">
        <f t="shared" si="85"/>
        <v>0</v>
      </c>
      <c r="V566" t="b">
        <f t="shared" si="85"/>
        <v>0</v>
      </c>
      <c r="W566" t="b">
        <f t="shared" si="85"/>
        <v>0</v>
      </c>
      <c r="X566" t="b">
        <f t="shared" si="85"/>
        <v>0</v>
      </c>
      <c r="Y566" t="b">
        <f t="shared" si="85"/>
        <v>1</v>
      </c>
      <c r="Z566" t="b">
        <f t="shared" si="77"/>
        <v>1</v>
      </c>
      <c r="AA566" t="b">
        <f t="shared" si="78"/>
        <v>0</v>
      </c>
      <c r="AB566" t="str">
        <f t="shared" si="80"/>
        <v>Non-Competitive</v>
      </c>
      <c r="AC566" t="str">
        <f t="shared" si="81"/>
        <v>Non-Competitive</v>
      </c>
      <c r="AD566" t="str">
        <f t="shared" si="82"/>
        <v>Non-Competitive</v>
      </c>
      <c r="AE566" t="str">
        <f t="shared" si="83"/>
        <v>Non-Competitive</v>
      </c>
      <c r="AF566" t="str">
        <f t="shared" si="84"/>
        <v>Non-Competitive</v>
      </c>
    </row>
    <row r="567" spans="1:32" ht="13.5">
      <c r="A567" t="str">
        <f t="shared" si="79"/>
        <v>STBSNG5 KG_RTW74_A TO_FROM</v>
      </c>
      <c r="B567" t="s">
        <v>127</v>
      </c>
      <c r="C567" t="s">
        <v>99</v>
      </c>
      <c r="D567">
        <v>1710</v>
      </c>
      <c r="E567">
        <v>1</v>
      </c>
      <c r="F567">
        <v>1</v>
      </c>
      <c r="G567" t="s">
        <v>90</v>
      </c>
      <c r="H567" t="s">
        <v>96</v>
      </c>
      <c r="I567" t="s">
        <v>25</v>
      </c>
      <c r="J567">
        <v>73521.13</v>
      </c>
      <c r="K567">
        <v>-0.07968</v>
      </c>
      <c r="L567">
        <v>0.018152</v>
      </c>
      <c r="M567">
        <v>-0.08826</v>
      </c>
      <c r="N567">
        <v>0.644591</v>
      </c>
      <c r="O567" s="7">
        <v>-477.577</v>
      </c>
      <c r="P567" s="7">
        <v>-699.651</v>
      </c>
      <c r="Q567" s="7">
        <v>0</v>
      </c>
      <c r="R567" s="7">
        <v>2990.919</v>
      </c>
      <c r="S567" s="7">
        <v>2479.925</v>
      </c>
      <c r="T567" t="s">
        <v>24</v>
      </c>
      <c r="U567" t="b">
        <f t="shared" si="85"/>
        <v>0</v>
      </c>
      <c r="V567" t="b">
        <f t="shared" si="85"/>
        <v>0</v>
      </c>
      <c r="W567" t="b">
        <f t="shared" si="85"/>
        <v>0</v>
      </c>
      <c r="X567" t="b">
        <f t="shared" si="85"/>
        <v>1</v>
      </c>
      <c r="Y567" t="b">
        <f t="shared" si="85"/>
        <v>1</v>
      </c>
      <c r="Z567" t="b">
        <f t="shared" si="77"/>
        <v>1</v>
      </c>
      <c r="AA567" t="b">
        <f t="shared" si="78"/>
        <v>1</v>
      </c>
      <c r="AB567" t="str">
        <f t="shared" si="80"/>
        <v>Non-Competitive</v>
      </c>
      <c r="AC567" t="str">
        <f t="shared" si="81"/>
        <v>Non-Competitive</v>
      </c>
      <c r="AD567" t="str">
        <f t="shared" si="82"/>
        <v>Non-Competitive</v>
      </c>
      <c r="AE567" t="str">
        <f t="shared" si="83"/>
        <v>Competitive</v>
      </c>
      <c r="AF567" t="str">
        <f t="shared" si="84"/>
        <v>Competitive</v>
      </c>
    </row>
    <row r="568" spans="1:32" ht="13.5">
      <c r="A568" t="str">
        <f t="shared" si="79"/>
        <v>STBSNG5 RNSSNG75_A FROM_TO</v>
      </c>
      <c r="B568" t="s">
        <v>127</v>
      </c>
      <c r="C568" t="s">
        <v>100</v>
      </c>
      <c r="D568">
        <v>2170</v>
      </c>
      <c r="E568">
        <v>1</v>
      </c>
      <c r="F568">
        <v>1</v>
      </c>
      <c r="G568" t="s">
        <v>93</v>
      </c>
      <c r="H568" t="s">
        <v>43</v>
      </c>
      <c r="I568" t="s">
        <v>23</v>
      </c>
      <c r="J568">
        <v>73521.13</v>
      </c>
      <c r="K568">
        <v>-0.11391</v>
      </c>
      <c r="L568">
        <v>0.828057</v>
      </c>
      <c r="M568">
        <v>-0.11941</v>
      </c>
      <c r="N568">
        <v>0.828057</v>
      </c>
      <c r="O568" s="7">
        <v>1282.045</v>
      </c>
      <c r="P568" s="7">
        <v>1473.861</v>
      </c>
      <c r="Q568" s="7">
        <v>3741.83</v>
      </c>
      <c r="R568" s="7">
        <v>4898.508</v>
      </c>
      <c r="S568" s="7">
        <v>1877.634</v>
      </c>
      <c r="T568" t="s">
        <v>24</v>
      </c>
      <c r="U568" t="b">
        <f t="shared" si="85"/>
        <v>0</v>
      </c>
      <c r="V568" t="b">
        <f t="shared" si="85"/>
        <v>0</v>
      </c>
      <c r="W568" t="b">
        <f t="shared" si="85"/>
        <v>1</v>
      </c>
      <c r="X568" t="b">
        <f t="shared" si="85"/>
        <v>1</v>
      </c>
      <c r="Y568" t="b">
        <f t="shared" si="85"/>
        <v>1</v>
      </c>
      <c r="Z568" t="b">
        <f t="shared" si="77"/>
        <v>1</v>
      </c>
      <c r="AA568" t="b">
        <f t="shared" si="78"/>
        <v>1</v>
      </c>
      <c r="AB568" t="str">
        <f t="shared" si="80"/>
        <v>Non-Competitive</v>
      </c>
      <c r="AC568" t="str">
        <f t="shared" si="81"/>
        <v>Non-Competitive</v>
      </c>
      <c r="AD568" t="str">
        <f t="shared" si="82"/>
        <v>Competitive</v>
      </c>
      <c r="AE568" t="str">
        <f t="shared" si="83"/>
        <v>Competitive</v>
      </c>
      <c r="AF568" t="str">
        <f t="shared" si="84"/>
        <v>Competitive</v>
      </c>
    </row>
    <row r="569" spans="1:32" ht="13.5">
      <c r="A569" t="str">
        <f t="shared" si="79"/>
        <v>STBSNG5 RNSSNG75_A TO_FROM</v>
      </c>
      <c r="B569" t="s">
        <v>127</v>
      </c>
      <c r="C569" t="s">
        <v>100</v>
      </c>
      <c r="D569">
        <v>2170</v>
      </c>
      <c r="E569">
        <v>1</v>
      </c>
      <c r="F569">
        <v>1</v>
      </c>
      <c r="G569" t="s">
        <v>93</v>
      </c>
      <c r="H569" t="s">
        <v>43</v>
      </c>
      <c r="I569" t="s">
        <v>25</v>
      </c>
      <c r="J569">
        <v>73521.13</v>
      </c>
      <c r="K569">
        <v>-0.82806</v>
      </c>
      <c r="L569">
        <v>0.113914</v>
      </c>
      <c r="M569">
        <v>-0.82806</v>
      </c>
      <c r="N569">
        <v>0.119406</v>
      </c>
      <c r="O569" s="7">
        <v>2797.415</v>
      </c>
      <c r="P569" s="7">
        <v>-234.144</v>
      </c>
      <c r="Q569" s="7">
        <v>0</v>
      </c>
      <c r="R569" s="7">
        <v>1540.938</v>
      </c>
      <c r="S569" s="7">
        <v>4926.547</v>
      </c>
      <c r="T569" t="s">
        <v>44</v>
      </c>
      <c r="U569" t="b">
        <f t="shared" si="85"/>
        <v>0</v>
      </c>
      <c r="V569" t="b">
        <f t="shared" si="85"/>
        <v>0</v>
      </c>
      <c r="W569" t="b">
        <f t="shared" si="85"/>
        <v>0</v>
      </c>
      <c r="X569" t="b">
        <f t="shared" si="85"/>
        <v>0</v>
      </c>
      <c r="Y569" t="b">
        <f t="shared" si="85"/>
        <v>0</v>
      </c>
      <c r="Z569" t="b">
        <f t="shared" si="77"/>
        <v>1</v>
      </c>
      <c r="AA569" t="b">
        <f t="shared" si="78"/>
        <v>1</v>
      </c>
      <c r="AB569" t="str">
        <f t="shared" si="80"/>
        <v>Non-Competitive</v>
      </c>
      <c r="AC569" t="str">
        <f t="shared" si="81"/>
        <v>Non-Competitive</v>
      </c>
      <c r="AD569" t="str">
        <f t="shared" si="82"/>
        <v>Non-Competitive</v>
      </c>
      <c r="AE569" t="str">
        <f t="shared" si="83"/>
        <v>Non-Competitive</v>
      </c>
      <c r="AF569" t="str">
        <f t="shared" si="84"/>
        <v>Non-Competitive</v>
      </c>
    </row>
    <row r="570" spans="1:32" ht="13.5">
      <c r="A570" t="str">
        <f t="shared" si="79"/>
        <v>STBSNG5 SNGXGC75_1 FROM_TO</v>
      </c>
      <c r="B570" t="s">
        <v>127</v>
      </c>
      <c r="C570" t="s">
        <v>102</v>
      </c>
      <c r="D570">
        <v>1631</v>
      </c>
      <c r="E570">
        <v>1</v>
      </c>
      <c r="F570">
        <v>1</v>
      </c>
      <c r="G570" t="s">
        <v>103</v>
      </c>
      <c r="H570" t="s">
        <v>43</v>
      </c>
      <c r="I570" t="s">
        <v>23</v>
      </c>
      <c r="J570">
        <v>73521.13</v>
      </c>
      <c r="K570">
        <v>-0.13543</v>
      </c>
      <c r="L570">
        <v>0.317941</v>
      </c>
      <c r="M570">
        <v>-0.139</v>
      </c>
      <c r="N570">
        <v>0.317941</v>
      </c>
      <c r="O570" s="7">
        <v>2107.099</v>
      </c>
      <c r="P570" s="7">
        <v>807.365</v>
      </c>
      <c r="Q570" s="7">
        <v>0</v>
      </c>
      <c r="R570" s="7">
        <v>1299.974</v>
      </c>
      <c r="S570" s="7">
        <v>2403.76</v>
      </c>
      <c r="T570" t="s">
        <v>24</v>
      </c>
      <c r="U570" t="b">
        <f t="shared" si="85"/>
        <v>0</v>
      </c>
      <c r="V570" t="b">
        <f t="shared" si="85"/>
        <v>0</v>
      </c>
      <c r="W570" t="b">
        <f t="shared" si="85"/>
        <v>0</v>
      </c>
      <c r="X570" t="b">
        <f t="shared" si="85"/>
        <v>1</v>
      </c>
      <c r="Y570" t="b">
        <f t="shared" si="85"/>
        <v>1</v>
      </c>
      <c r="Z570" t="b">
        <f t="shared" si="77"/>
        <v>1</v>
      </c>
      <c r="AA570" t="b">
        <f t="shared" si="78"/>
        <v>1</v>
      </c>
      <c r="AB570" t="str">
        <f t="shared" si="80"/>
        <v>Non-Competitive</v>
      </c>
      <c r="AC570" t="str">
        <f t="shared" si="81"/>
        <v>Non-Competitive</v>
      </c>
      <c r="AD570" t="str">
        <f t="shared" si="82"/>
        <v>Non-Competitive</v>
      </c>
      <c r="AE570" t="str">
        <f t="shared" si="83"/>
        <v>Competitive</v>
      </c>
      <c r="AF570" t="str">
        <f t="shared" si="84"/>
        <v>Competitive</v>
      </c>
    </row>
    <row r="571" spans="1:32" ht="13.5">
      <c r="A571" t="str">
        <f t="shared" si="79"/>
        <v>STBSNG5 SNGXGC75_1 TO_FROM</v>
      </c>
      <c r="B571" t="s">
        <v>127</v>
      </c>
      <c r="C571" t="s">
        <v>102</v>
      </c>
      <c r="D571">
        <v>1631</v>
      </c>
      <c r="E571">
        <v>1</v>
      </c>
      <c r="F571">
        <v>1</v>
      </c>
      <c r="G571" t="s">
        <v>103</v>
      </c>
      <c r="H571" t="s">
        <v>43</v>
      </c>
      <c r="I571" t="s">
        <v>25</v>
      </c>
      <c r="J571">
        <v>73521.13</v>
      </c>
      <c r="K571">
        <v>-0.31794</v>
      </c>
      <c r="L571">
        <v>0.135431</v>
      </c>
      <c r="M571">
        <v>-0.31794</v>
      </c>
      <c r="N571">
        <v>0.138999</v>
      </c>
      <c r="O571" s="7">
        <v>550.784</v>
      </c>
      <c r="P571" s="7">
        <v>511.603</v>
      </c>
      <c r="Q571" s="7">
        <v>3741.83</v>
      </c>
      <c r="R571" s="7">
        <v>2338.967</v>
      </c>
      <c r="S571" s="7">
        <v>1483.531</v>
      </c>
      <c r="T571" t="s">
        <v>24</v>
      </c>
      <c r="U571" t="b">
        <f t="shared" si="85"/>
        <v>0</v>
      </c>
      <c r="V571" t="b">
        <f t="shared" si="85"/>
        <v>1</v>
      </c>
      <c r="W571" t="b">
        <f t="shared" si="85"/>
        <v>1</v>
      </c>
      <c r="X571" t="b">
        <f t="shared" si="85"/>
        <v>1</v>
      </c>
      <c r="Y571" t="b">
        <f t="shared" si="85"/>
        <v>1</v>
      </c>
      <c r="Z571" t="b">
        <f t="shared" si="77"/>
        <v>1</v>
      </c>
      <c r="AA571" t="b">
        <f t="shared" si="78"/>
        <v>1</v>
      </c>
      <c r="AB571" t="str">
        <f t="shared" si="80"/>
        <v>Non-Competitive</v>
      </c>
      <c r="AC571" t="str">
        <f t="shared" si="81"/>
        <v>Competitive</v>
      </c>
      <c r="AD571" t="str">
        <f t="shared" si="82"/>
        <v>Competitive</v>
      </c>
      <c r="AE571" t="str">
        <f t="shared" si="83"/>
        <v>Competitive</v>
      </c>
      <c r="AF571" t="str">
        <f t="shared" si="84"/>
        <v>Competitive</v>
      </c>
    </row>
    <row r="572" spans="1:32" ht="13.5">
      <c r="A572" t="str">
        <f t="shared" si="79"/>
        <v>STBSNG5 SNGXGC99_1 FROM_TO</v>
      </c>
      <c r="B572" t="s">
        <v>127</v>
      </c>
      <c r="C572" t="s">
        <v>104</v>
      </c>
      <c r="D572">
        <v>1631</v>
      </c>
      <c r="E572">
        <v>1</v>
      </c>
      <c r="F572">
        <v>1</v>
      </c>
      <c r="G572" t="s">
        <v>103</v>
      </c>
      <c r="H572" t="s">
        <v>43</v>
      </c>
      <c r="I572" t="s">
        <v>23</v>
      </c>
      <c r="J572">
        <v>73521.13</v>
      </c>
      <c r="K572">
        <v>-0.13543</v>
      </c>
      <c r="L572">
        <v>0.317941</v>
      </c>
      <c r="M572">
        <v>-0.139</v>
      </c>
      <c r="N572">
        <v>0.317941</v>
      </c>
      <c r="O572" s="7">
        <v>2107.099</v>
      </c>
      <c r="P572" s="7">
        <v>807.365</v>
      </c>
      <c r="Q572" s="7">
        <v>0</v>
      </c>
      <c r="R572" s="7">
        <v>1299.974</v>
      </c>
      <c r="S572" s="7">
        <v>2403.76</v>
      </c>
      <c r="T572" t="s">
        <v>24</v>
      </c>
      <c r="U572" t="b">
        <f aca="true" t="shared" si="86" ref="U572:Y603">($S572&lt;=U$2)</f>
        <v>0</v>
      </c>
      <c r="V572" t="b">
        <f t="shared" si="86"/>
        <v>0</v>
      </c>
      <c r="W572" t="b">
        <f t="shared" si="86"/>
        <v>0</v>
      </c>
      <c r="X572" t="b">
        <f t="shared" si="86"/>
        <v>1</v>
      </c>
      <c r="Y572" t="b">
        <f t="shared" si="86"/>
        <v>1</v>
      </c>
      <c r="Z572" t="b">
        <f t="shared" si="77"/>
        <v>1</v>
      </c>
      <c r="AA572" t="b">
        <f t="shared" si="78"/>
        <v>1</v>
      </c>
      <c r="AB572" t="str">
        <f t="shared" si="80"/>
        <v>Non-Competitive</v>
      </c>
      <c r="AC572" t="str">
        <f t="shared" si="81"/>
        <v>Non-Competitive</v>
      </c>
      <c r="AD572" t="str">
        <f t="shared" si="82"/>
        <v>Non-Competitive</v>
      </c>
      <c r="AE572" t="str">
        <f t="shared" si="83"/>
        <v>Competitive</v>
      </c>
      <c r="AF572" t="str">
        <f t="shared" si="84"/>
        <v>Competitive</v>
      </c>
    </row>
    <row r="573" spans="1:32" ht="13.5">
      <c r="A573" t="str">
        <f t="shared" si="79"/>
        <v>STBSNG5 SNGXGC99_1 TO_FROM</v>
      </c>
      <c r="B573" t="s">
        <v>127</v>
      </c>
      <c r="C573" t="s">
        <v>104</v>
      </c>
      <c r="D573">
        <v>1631</v>
      </c>
      <c r="E573">
        <v>1</v>
      </c>
      <c r="F573">
        <v>1</v>
      </c>
      <c r="G573" t="s">
        <v>103</v>
      </c>
      <c r="H573" t="s">
        <v>43</v>
      </c>
      <c r="I573" t="s">
        <v>25</v>
      </c>
      <c r="J573">
        <v>73521.13</v>
      </c>
      <c r="K573">
        <v>-0.31794</v>
      </c>
      <c r="L573">
        <v>0.135431</v>
      </c>
      <c r="M573">
        <v>-0.31794</v>
      </c>
      <c r="N573">
        <v>0.138999</v>
      </c>
      <c r="O573" s="7">
        <v>550.784</v>
      </c>
      <c r="P573" s="7">
        <v>511.603</v>
      </c>
      <c r="Q573" s="7">
        <v>3741.83</v>
      </c>
      <c r="R573" s="7">
        <v>2338.967</v>
      </c>
      <c r="S573" s="7">
        <v>1483.531</v>
      </c>
      <c r="T573" t="s">
        <v>24</v>
      </c>
      <c r="U573" t="b">
        <f t="shared" si="86"/>
        <v>0</v>
      </c>
      <c r="V573" t="b">
        <f t="shared" si="86"/>
        <v>1</v>
      </c>
      <c r="W573" t="b">
        <f t="shared" si="86"/>
        <v>1</v>
      </c>
      <c r="X573" t="b">
        <f t="shared" si="86"/>
        <v>1</v>
      </c>
      <c r="Y573" t="b">
        <f t="shared" si="86"/>
        <v>1</v>
      </c>
      <c r="Z573" t="b">
        <f t="shared" si="77"/>
        <v>1</v>
      </c>
      <c r="AA573" t="b">
        <f t="shared" si="78"/>
        <v>1</v>
      </c>
      <c r="AB573" t="str">
        <f t="shared" si="80"/>
        <v>Non-Competitive</v>
      </c>
      <c r="AC573" t="str">
        <f t="shared" si="81"/>
        <v>Competitive</v>
      </c>
      <c r="AD573" t="str">
        <f t="shared" si="82"/>
        <v>Competitive</v>
      </c>
      <c r="AE573" t="str">
        <f t="shared" si="83"/>
        <v>Competitive</v>
      </c>
      <c r="AF573" t="str">
        <f t="shared" si="84"/>
        <v>Competitive</v>
      </c>
    </row>
    <row r="574" spans="1:32" ht="13.5">
      <c r="A574" t="str">
        <f t="shared" si="79"/>
        <v>STKWGRS5 6011__A FROM_TO</v>
      </c>
      <c r="B574" t="s">
        <v>128</v>
      </c>
      <c r="C574" t="s">
        <v>61</v>
      </c>
      <c r="D574">
        <v>1065</v>
      </c>
      <c r="E574">
        <v>1</v>
      </c>
      <c r="F574">
        <v>1</v>
      </c>
      <c r="G574" t="s">
        <v>62</v>
      </c>
      <c r="H574" t="s">
        <v>63</v>
      </c>
      <c r="I574" t="s">
        <v>23</v>
      </c>
      <c r="J574">
        <v>73521.13</v>
      </c>
      <c r="K574">
        <v>-0.13434</v>
      </c>
      <c r="L574">
        <v>0.016791</v>
      </c>
      <c r="M574">
        <v>-0.70218</v>
      </c>
      <c r="N574">
        <v>0.20577</v>
      </c>
      <c r="O574" s="7">
        <v>236.8194</v>
      </c>
      <c r="P574" s="7">
        <v>37.83867</v>
      </c>
      <c r="Q574" s="7">
        <v>0</v>
      </c>
      <c r="R574" s="7">
        <v>2819.046</v>
      </c>
      <c r="S574" s="7">
        <v>3623.95</v>
      </c>
      <c r="T574" t="s">
        <v>24</v>
      </c>
      <c r="U574" t="b">
        <f t="shared" si="86"/>
        <v>0</v>
      </c>
      <c r="V574" t="b">
        <f t="shared" si="86"/>
        <v>0</v>
      </c>
      <c r="W574" t="b">
        <f t="shared" si="86"/>
        <v>0</v>
      </c>
      <c r="X574" t="b">
        <f t="shared" si="86"/>
        <v>0</v>
      </c>
      <c r="Y574" t="b">
        <f t="shared" si="86"/>
        <v>0</v>
      </c>
      <c r="Z574" t="b">
        <f t="shared" si="77"/>
        <v>1</v>
      </c>
      <c r="AA574" t="b">
        <f t="shared" si="78"/>
        <v>1</v>
      </c>
      <c r="AB574" t="str">
        <f t="shared" si="80"/>
        <v>Non-Competitive</v>
      </c>
      <c r="AC574" t="str">
        <f t="shared" si="81"/>
        <v>Non-Competitive</v>
      </c>
      <c r="AD574" t="str">
        <f t="shared" si="82"/>
        <v>Non-Competitive</v>
      </c>
      <c r="AE574" t="str">
        <f t="shared" si="83"/>
        <v>Non-Competitive</v>
      </c>
      <c r="AF574" t="str">
        <f t="shared" si="84"/>
        <v>Non-Competitive</v>
      </c>
    </row>
    <row r="575" spans="1:32" ht="13.5">
      <c r="A575" t="str">
        <f t="shared" si="79"/>
        <v>STKWGRS5 6011__A TO_FROM</v>
      </c>
      <c r="B575" t="s">
        <v>128</v>
      </c>
      <c r="C575" t="s">
        <v>61</v>
      </c>
      <c r="D575">
        <v>1065</v>
      </c>
      <c r="E575">
        <v>1</v>
      </c>
      <c r="F575">
        <v>1</v>
      </c>
      <c r="G575" t="s">
        <v>62</v>
      </c>
      <c r="H575" t="s">
        <v>63</v>
      </c>
      <c r="I575" t="s">
        <v>25</v>
      </c>
      <c r="J575">
        <v>73521.13</v>
      </c>
      <c r="K575">
        <v>-0.01679</v>
      </c>
      <c r="L575">
        <v>0.134341</v>
      </c>
      <c r="M575">
        <v>-0.20577</v>
      </c>
      <c r="N575">
        <v>0.70218</v>
      </c>
      <c r="O575" s="7">
        <v>175.8785</v>
      </c>
      <c r="P575" s="7">
        <v>-196.568</v>
      </c>
      <c r="Q575" s="7">
        <v>0</v>
      </c>
      <c r="R575" s="7">
        <v>4488.208</v>
      </c>
      <c r="S575" s="7">
        <v>2819.046</v>
      </c>
      <c r="T575" t="s">
        <v>24</v>
      </c>
      <c r="U575" t="b">
        <f t="shared" si="86"/>
        <v>0</v>
      </c>
      <c r="V575" t="b">
        <f t="shared" si="86"/>
        <v>0</v>
      </c>
      <c r="W575" t="b">
        <f t="shared" si="86"/>
        <v>0</v>
      </c>
      <c r="X575" t="b">
        <f t="shared" si="86"/>
        <v>0</v>
      </c>
      <c r="Y575" t="b">
        <f t="shared" si="86"/>
        <v>1</v>
      </c>
      <c r="Z575" t="b">
        <f t="shared" si="77"/>
        <v>1</v>
      </c>
      <c r="AA575" t="b">
        <f t="shared" si="78"/>
        <v>0</v>
      </c>
      <c r="AB575" t="str">
        <f t="shared" si="80"/>
        <v>Non-Competitive</v>
      </c>
      <c r="AC575" t="str">
        <f t="shared" si="81"/>
        <v>Non-Competitive</v>
      </c>
      <c r="AD575" t="str">
        <f t="shared" si="82"/>
        <v>Non-Competitive</v>
      </c>
      <c r="AE575" t="str">
        <f t="shared" si="83"/>
        <v>Non-Competitive</v>
      </c>
      <c r="AF575" t="str">
        <f t="shared" si="84"/>
        <v>Non-Competitive</v>
      </c>
    </row>
    <row r="576" spans="1:32" ht="13.5">
      <c r="A576" t="str">
        <f t="shared" si="79"/>
        <v>STKWGRS5 6012__A FROM_TO</v>
      </c>
      <c r="B576" t="s">
        <v>128</v>
      </c>
      <c r="C576" t="s">
        <v>64</v>
      </c>
      <c r="D576">
        <v>1065</v>
      </c>
      <c r="E576">
        <v>1</v>
      </c>
      <c r="F576">
        <v>1</v>
      </c>
      <c r="G576" t="s">
        <v>62</v>
      </c>
      <c r="H576" t="s">
        <v>65</v>
      </c>
      <c r="I576" t="s">
        <v>23</v>
      </c>
      <c r="J576">
        <v>73521.13</v>
      </c>
      <c r="K576">
        <v>-0.08613</v>
      </c>
      <c r="L576">
        <v>0.336831</v>
      </c>
      <c r="M576">
        <v>-0.11735</v>
      </c>
      <c r="N576">
        <v>0.423587</v>
      </c>
      <c r="O576" s="7">
        <v>992.5073</v>
      </c>
      <c r="P576" s="7">
        <v>-507.539</v>
      </c>
      <c r="Q576" s="7">
        <v>0</v>
      </c>
      <c r="R576" s="7">
        <v>1868.766</v>
      </c>
      <c r="S576" s="7">
        <v>4956.465</v>
      </c>
      <c r="T576" t="s">
        <v>24</v>
      </c>
      <c r="U576" t="b">
        <f t="shared" si="86"/>
        <v>0</v>
      </c>
      <c r="V576" t="b">
        <f t="shared" si="86"/>
        <v>0</v>
      </c>
      <c r="W576" t="b">
        <f t="shared" si="86"/>
        <v>0</v>
      </c>
      <c r="X576" t="b">
        <f t="shared" si="86"/>
        <v>0</v>
      </c>
      <c r="Y576" t="b">
        <f t="shared" si="86"/>
        <v>0</v>
      </c>
      <c r="Z576" t="b">
        <f t="shared" si="77"/>
        <v>1</v>
      </c>
      <c r="AA576" t="b">
        <f t="shared" si="78"/>
        <v>1</v>
      </c>
      <c r="AB576" t="str">
        <f t="shared" si="80"/>
        <v>Non-Competitive</v>
      </c>
      <c r="AC576" t="str">
        <f t="shared" si="81"/>
        <v>Non-Competitive</v>
      </c>
      <c r="AD576" t="str">
        <f t="shared" si="82"/>
        <v>Non-Competitive</v>
      </c>
      <c r="AE576" t="str">
        <f t="shared" si="83"/>
        <v>Non-Competitive</v>
      </c>
      <c r="AF576" t="str">
        <f t="shared" si="84"/>
        <v>Non-Competitive</v>
      </c>
    </row>
    <row r="577" spans="1:32" ht="13.5">
      <c r="A577" t="str">
        <f t="shared" si="79"/>
        <v>STKWGRS5 6012__A TO_FROM</v>
      </c>
      <c r="B577" t="s">
        <v>128</v>
      </c>
      <c r="C577" t="s">
        <v>64</v>
      </c>
      <c r="D577">
        <v>1065</v>
      </c>
      <c r="E577">
        <v>1</v>
      </c>
      <c r="F577">
        <v>1</v>
      </c>
      <c r="G577" t="s">
        <v>62</v>
      </c>
      <c r="H577" t="s">
        <v>65</v>
      </c>
      <c r="I577" t="s">
        <v>25</v>
      </c>
      <c r="J577">
        <v>73521.13</v>
      </c>
      <c r="K577">
        <v>-0.33683</v>
      </c>
      <c r="L577">
        <v>0.086126</v>
      </c>
      <c r="M577">
        <v>-0.42359</v>
      </c>
      <c r="N577">
        <v>0.117346</v>
      </c>
      <c r="O577" s="7">
        <v>651.2878</v>
      </c>
      <c r="P577" s="7">
        <v>-80.7132</v>
      </c>
      <c r="Q577" s="7">
        <v>0</v>
      </c>
      <c r="R577" s="7">
        <v>4956.465</v>
      </c>
      <c r="S577" s="7">
        <v>2332.201</v>
      </c>
      <c r="T577" t="s">
        <v>24</v>
      </c>
      <c r="U577" t="b">
        <f t="shared" si="86"/>
        <v>0</v>
      </c>
      <c r="V577" t="b">
        <f t="shared" si="86"/>
        <v>0</v>
      </c>
      <c r="W577" t="b">
        <f t="shared" si="86"/>
        <v>0</v>
      </c>
      <c r="X577" t="b">
        <f t="shared" si="86"/>
        <v>1</v>
      </c>
      <c r="Y577" t="b">
        <f t="shared" si="86"/>
        <v>1</v>
      </c>
      <c r="Z577" t="b">
        <f t="shared" si="77"/>
        <v>1</v>
      </c>
      <c r="AA577" t="b">
        <f t="shared" si="78"/>
        <v>1</v>
      </c>
      <c r="AB577" t="str">
        <f t="shared" si="80"/>
        <v>Non-Competitive</v>
      </c>
      <c r="AC577" t="str">
        <f t="shared" si="81"/>
        <v>Non-Competitive</v>
      </c>
      <c r="AD577" t="str">
        <f t="shared" si="82"/>
        <v>Non-Competitive</v>
      </c>
      <c r="AE577" t="str">
        <f t="shared" si="83"/>
        <v>Competitive</v>
      </c>
      <c r="AF577" t="str">
        <f t="shared" si="84"/>
        <v>Competitive</v>
      </c>
    </row>
    <row r="578" spans="1:32" ht="13.5">
      <c r="A578" t="str">
        <f t="shared" si="79"/>
        <v>STKWGRS5 6024__A FROM_TO</v>
      </c>
      <c r="B578" t="s">
        <v>128</v>
      </c>
      <c r="C578" t="s">
        <v>66</v>
      </c>
      <c r="D578">
        <v>1065</v>
      </c>
      <c r="E578">
        <v>1</v>
      </c>
      <c r="F578">
        <v>1</v>
      </c>
      <c r="G578" t="s">
        <v>67</v>
      </c>
      <c r="H578" t="s">
        <v>68</v>
      </c>
      <c r="I578" t="s">
        <v>23</v>
      </c>
      <c r="J578">
        <v>73521.13</v>
      </c>
      <c r="K578">
        <v>-0.15717</v>
      </c>
      <c r="L578">
        <v>0.097725</v>
      </c>
      <c r="M578">
        <v>-0.25027</v>
      </c>
      <c r="N578">
        <v>0.097725</v>
      </c>
      <c r="O578" s="7">
        <v>682.7101</v>
      </c>
      <c r="P578" s="7">
        <v>64.80809</v>
      </c>
      <c r="Q578" s="7">
        <v>0</v>
      </c>
      <c r="R578" s="7">
        <v>2334.52</v>
      </c>
      <c r="S578" s="7">
        <v>3110.727</v>
      </c>
      <c r="T578" t="s">
        <v>24</v>
      </c>
      <c r="U578" t="b">
        <f t="shared" si="86"/>
        <v>0</v>
      </c>
      <c r="V578" t="b">
        <f t="shared" si="86"/>
        <v>0</v>
      </c>
      <c r="W578" t="b">
        <f t="shared" si="86"/>
        <v>0</v>
      </c>
      <c r="X578" t="b">
        <f t="shared" si="86"/>
        <v>0</v>
      </c>
      <c r="Y578" t="b">
        <f t="shared" si="86"/>
        <v>0</v>
      </c>
      <c r="Z578" t="b">
        <f t="shared" si="77"/>
        <v>1</v>
      </c>
      <c r="AA578" t="b">
        <f t="shared" si="78"/>
        <v>1</v>
      </c>
      <c r="AB578" t="str">
        <f t="shared" si="80"/>
        <v>Non-Competitive</v>
      </c>
      <c r="AC578" t="str">
        <f t="shared" si="81"/>
        <v>Non-Competitive</v>
      </c>
      <c r="AD578" t="str">
        <f t="shared" si="82"/>
        <v>Non-Competitive</v>
      </c>
      <c r="AE578" t="str">
        <f t="shared" si="83"/>
        <v>Non-Competitive</v>
      </c>
      <c r="AF578" t="str">
        <f t="shared" si="84"/>
        <v>Non-Competitive</v>
      </c>
    </row>
    <row r="579" spans="1:32" ht="13.5">
      <c r="A579" t="str">
        <f t="shared" si="79"/>
        <v>STKWGRS5 6024__A TO_FROM</v>
      </c>
      <c r="B579" t="s">
        <v>128</v>
      </c>
      <c r="C579" t="s">
        <v>66</v>
      </c>
      <c r="D579">
        <v>1065</v>
      </c>
      <c r="E579">
        <v>1</v>
      </c>
      <c r="F579">
        <v>1</v>
      </c>
      <c r="G579" t="s">
        <v>67</v>
      </c>
      <c r="H579" t="s">
        <v>68</v>
      </c>
      <c r="I579" t="s">
        <v>25</v>
      </c>
      <c r="J579">
        <v>73521.13</v>
      </c>
      <c r="K579">
        <v>-0.09772</v>
      </c>
      <c r="L579">
        <v>0.250268</v>
      </c>
      <c r="M579">
        <v>-0.09772</v>
      </c>
      <c r="N579">
        <v>0.250268</v>
      </c>
      <c r="O579" s="7">
        <v>1540.144</v>
      </c>
      <c r="P579" s="7">
        <v>365.0083</v>
      </c>
      <c r="Q579" s="7">
        <v>0</v>
      </c>
      <c r="R579" s="7">
        <v>873.083</v>
      </c>
      <c r="S579" s="7">
        <v>2481.018</v>
      </c>
      <c r="T579" t="s">
        <v>24</v>
      </c>
      <c r="U579" t="b">
        <f t="shared" si="86"/>
        <v>0</v>
      </c>
      <c r="V579" t="b">
        <f t="shared" si="86"/>
        <v>0</v>
      </c>
      <c r="W579" t="b">
        <f t="shared" si="86"/>
        <v>0</v>
      </c>
      <c r="X579" t="b">
        <f t="shared" si="86"/>
        <v>1</v>
      </c>
      <c r="Y579" t="b">
        <f t="shared" si="86"/>
        <v>1</v>
      </c>
      <c r="Z579" t="b">
        <f t="shared" si="77"/>
        <v>1</v>
      </c>
      <c r="AA579" t="b">
        <f t="shared" si="78"/>
        <v>1</v>
      </c>
      <c r="AB579" t="str">
        <f t="shared" si="80"/>
        <v>Non-Competitive</v>
      </c>
      <c r="AC579" t="str">
        <f t="shared" si="81"/>
        <v>Non-Competitive</v>
      </c>
      <c r="AD579" t="str">
        <f t="shared" si="82"/>
        <v>Non-Competitive</v>
      </c>
      <c r="AE579" t="str">
        <f t="shared" si="83"/>
        <v>Competitive</v>
      </c>
      <c r="AF579" t="str">
        <f t="shared" si="84"/>
        <v>Competitive</v>
      </c>
    </row>
    <row r="580" spans="1:32" ht="13.5">
      <c r="A580" t="str">
        <f t="shared" si="79"/>
        <v>STKWGRS5 6028__A FROM_TO</v>
      </c>
      <c r="B580" t="s">
        <v>128</v>
      </c>
      <c r="C580" t="s">
        <v>69</v>
      </c>
      <c r="D580">
        <v>1065</v>
      </c>
      <c r="E580">
        <v>1</v>
      </c>
      <c r="F580">
        <v>1</v>
      </c>
      <c r="G580" t="s">
        <v>67</v>
      </c>
      <c r="H580" t="s">
        <v>70</v>
      </c>
      <c r="I580" t="s">
        <v>23</v>
      </c>
      <c r="J580">
        <v>73521.13</v>
      </c>
      <c r="K580">
        <v>-0.15799</v>
      </c>
      <c r="L580">
        <v>0.09823</v>
      </c>
      <c r="M580">
        <v>-0.40761</v>
      </c>
      <c r="N580">
        <v>0.09823</v>
      </c>
      <c r="O580" s="7">
        <v>686.245</v>
      </c>
      <c r="P580" s="7">
        <v>65.14226</v>
      </c>
      <c r="Q580" s="7">
        <v>0</v>
      </c>
      <c r="R580" s="7">
        <v>2334.496</v>
      </c>
      <c r="S580" s="7">
        <v>3110.73</v>
      </c>
      <c r="T580" t="s">
        <v>24</v>
      </c>
      <c r="U580" t="b">
        <f t="shared" si="86"/>
        <v>0</v>
      </c>
      <c r="V580" t="b">
        <f t="shared" si="86"/>
        <v>0</v>
      </c>
      <c r="W580" t="b">
        <f t="shared" si="86"/>
        <v>0</v>
      </c>
      <c r="X580" t="b">
        <f t="shared" si="86"/>
        <v>0</v>
      </c>
      <c r="Y580" t="b">
        <f t="shared" si="86"/>
        <v>0</v>
      </c>
      <c r="Z580" t="b">
        <f aca="true" t="shared" si="87" ref="Z580:Z643">(P580&lt;D580)</f>
        <v>1</v>
      </c>
      <c r="AA580" t="b">
        <f aca="true" t="shared" si="88" ref="AA580:AA643">(K580&lt;=-0.02)</f>
        <v>1</v>
      </c>
      <c r="AB580" t="str">
        <f t="shared" si="80"/>
        <v>Non-Competitive</v>
      </c>
      <c r="AC580" t="str">
        <f t="shared" si="81"/>
        <v>Non-Competitive</v>
      </c>
      <c r="AD580" t="str">
        <f t="shared" si="82"/>
        <v>Non-Competitive</v>
      </c>
      <c r="AE580" t="str">
        <f t="shared" si="83"/>
        <v>Non-Competitive</v>
      </c>
      <c r="AF580" t="str">
        <f t="shared" si="84"/>
        <v>Non-Competitive</v>
      </c>
    </row>
    <row r="581" spans="1:32" ht="13.5">
      <c r="A581" t="str">
        <f aca="true" t="shared" si="89" ref="A581:A644">B581&amp;" "&amp;C581&amp;" "&amp;I581</f>
        <v>STKWGRS5 6028__A TO_FROM</v>
      </c>
      <c r="B581" t="s">
        <v>128</v>
      </c>
      <c r="C581" t="s">
        <v>69</v>
      </c>
      <c r="D581">
        <v>1065</v>
      </c>
      <c r="E581">
        <v>1</v>
      </c>
      <c r="F581">
        <v>1</v>
      </c>
      <c r="G581" t="s">
        <v>67</v>
      </c>
      <c r="H581" t="s">
        <v>70</v>
      </c>
      <c r="I581" t="s">
        <v>25</v>
      </c>
      <c r="J581">
        <v>73521.13</v>
      </c>
      <c r="K581">
        <v>-0.09823</v>
      </c>
      <c r="L581">
        <v>0.407606</v>
      </c>
      <c r="M581">
        <v>-0.09823</v>
      </c>
      <c r="N581">
        <v>0.407606</v>
      </c>
      <c r="O581" s="7">
        <v>1587.072</v>
      </c>
      <c r="P581" s="7">
        <v>366.9014</v>
      </c>
      <c r="Q581" s="7">
        <v>0</v>
      </c>
      <c r="R581" s="7">
        <v>855.833</v>
      </c>
      <c r="S581" s="7">
        <v>2480.995</v>
      </c>
      <c r="T581" t="s">
        <v>24</v>
      </c>
      <c r="U581" t="b">
        <f t="shared" si="86"/>
        <v>0</v>
      </c>
      <c r="V581" t="b">
        <f t="shared" si="86"/>
        <v>0</v>
      </c>
      <c r="W581" t="b">
        <f t="shared" si="86"/>
        <v>0</v>
      </c>
      <c r="X581" t="b">
        <f t="shared" si="86"/>
        <v>1</v>
      </c>
      <c r="Y581" t="b">
        <f t="shared" si="86"/>
        <v>1</v>
      </c>
      <c r="Z581" t="b">
        <f t="shared" si="87"/>
        <v>1</v>
      </c>
      <c r="AA581" t="b">
        <f t="shared" si="88"/>
        <v>1</v>
      </c>
      <c r="AB581" t="str">
        <f aca="true" t="shared" si="90" ref="AB581:AB644">IF(AND(U581,$Z581,$AA581),"Competitive","Non-Competitive")</f>
        <v>Non-Competitive</v>
      </c>
      <c r="AC581" t="str">
        <f aca="true" t="shared" si="91" ref="AC581:AC644">IF(AND(V581,$Z581,$AA581),"Competitive","Non-Competitive")</f>
        <v>Non-Competitive</v>
      </c>
      <c r="AD581" t="str">
        <f aca="true" t="shared" si="92" ref="AD581:AD644">IF(AND(W581,$Z581,$AA581),"Competitive","Non-Competitive")</f>
        <v>Non-Competitive</v>
      </c>
      <c r="AE581" t="str">
        <f aca="true" t="shared" si="93" ref="AE581:AE644">IF(AND(X581,$Z581,$AA581),"Competitive","Non-Competitive")</f>
        <v>Competitive</v>
      </c>
      <c r="AF581" t="str">
        <f aca="true" t="shared" si="94" ref="AF581:AF644">IF(AND(Y581,$Z581,$AA581),"Competitive","Non-Competitive")</f>
        <v>Competitive</v>
      </c>
    </row>
    <row r="582" spans="1:32" ht="13.5">
      <c r="A582" t="str">
        <f t="shared" si="89"/>
        <v>STKWGRS5 6029__A FROM_TO</v>
      </c>
      <c r="B582" t="s">
        <v>128</v>
      </c>
      <c r="C582" t="s">
        <v>71</v>
      </c>
      <c r="D582">
        <v>1065</v>
      </c>
      <c r="E582">
        <v>1</v>
      </c>
      <c r="F582">
        <v>1</v>
      </c>
      <c r="G582" t="s">
        <v>68</v>
      </c>
      <c r="H582" t="s">
        <v>70</v>
      </c>
      <c r="I582" t="s">
        <v>23</v>
      </c>
      <c r="J582">
        <v>73521.13</v>
      </c>
      <c r="K582">
        <v>-0.09823</v>
      </c>
      <c r="L582">
        <v>0.251566</v>
      </c>
      <c r="M582">
        <v>-0.59239</v>
      </c>
      <c r="N582">
        <v>0.251566</v>
      </c>
      <c r="O582" s="7">
        <v>1516.346</v>
      </c>
      <c r="P582" s="7">
        <v>366.9014</v>
      </c>
      <c r="Q582" s="7">
        <v>0</v>
      </c>
      <c r="R582" s="7">
        <v>896.319</v>
      </c>
      <c r="S582" s="7">
        <v>2480.995</v>
      </c>
      <c r="T582" t="s">
        <v>44</v>
      </c>
      <c r="U582" t="b">
        <f t="shared" si="86"/>
        <v>0</v>
      </c>
      <c r="V582" t="b">
        <f t="shared" si="86"/>
        <v>0</v>
      </c>
      <c r="W582" t="b">
        <f t="shared" si="86"/>
        <v>0</v>
      </c>
      <c r="X582" t="b">
        <f t="shared" si="86"/>
        <v>1</v>
      </c>
      <c r="Y582" t="b">
        <f t="shared" si="86"/>
        <v>1</v>
      </c>
      <c r="Z582" t="b">
        <f t="shared" si="87"/>
        <v>1</v>
      </c>
      <c r="AA582" t="b">
        <f t="shared" si="88"/>
        <v>1</v>
      </c>
      <c r="AB582" t="str">
        <f t="shared" si="90"/>
        <v>Non-Competitive</v>
      </c>
      <c r="AC582" t="str">
        <f t="shared" si="91"/>
        <v>Non-Competitive</v>
      </c>
      <c r="AD582" t="str">
        <f t="shared" si="92"/>
        <v>Non-Competitive</v>
      </c>
      <c r="AE582" t="str">
        <f t="shared" si="93"/>
        <v>Competitive</v>
      </c>
      <c r="AF582" t="str">
        <f t="shared" si="94"/>
        <v>Competitive</v>
      </c>
    </row>
    <row r="583" spans="1:32" ht="13.5">
      <c r="A583" t="str">
        <f t="shared" si="89"/>
        <v>STKWGRS5 6029__A TO_FROM</v>
      </c>
      <c r="B583" t="s">
        <v>128</v>
      </c>
      <c r="C583" t="s">
        <v>71</v>
      </c>
      <c r="D583">
        <v>1065</v>
      </c>
      <c r="E583">
        <v>1</v>
      </c>
      <c r="F583">
        <v>1</v>
      </c>
      <c r="G583" t="s">
        <v>68</v>
      </c>
      <c r="H583" t="s">
        <v>70</v>
      </c>
      <c r="I583" t="s">
        <v>25</v>
      </c>
      <c r="J583">
        <v>73521.13</v>
      </c>
      <c r="K583">
        <v>-0.15799</v>
      </c>
      <c r="L583">
        <v>0.592394</v>
      </c>
      <c r="M583">
        <v>-0.25157</v>
      </c>
      <c r="N583">
        <v>0.592394</v>
      </c>
      <c r="O583" s="7">
        <v>784.6657</v>
      </c>
      <c r="P583" s="7">
        <v>65.14226</v>
      </c>
      <c r="Q583" s="7">
        <v>0</v>
      </c>
      <c r="R583" s="7">
        <v>5134.983</v>
      </c>
      <c r="S583" s="7">
        <v>3110.73</v>
      </c>
      <c r="T583" t="s">
        <v>24</v>
      </c>
      <c r="U583" t="b">
        <f t="shared" si="86"/>
        <v>0</v>
      </c>
      <c r="V583" t="b">
        <f t="shared" si="86"/>
        <v>0</v>
      </c>
      <c r="W583" t="b">
        <f t="shared" si="86"/>
        <v>0</v>
      </c>
      <c r="X583" t="b">
        <f t="shared" si="86"/>
        <v>0</v>
      </c>
      <c r="Y583" t="b">
        <f t="shared" si="86"/>
        <v>0</v>
      </c>
      <c r="Z583" t="b">
        <f t="shared" si="87"/>
        <v>1</v>
      </c>
      <c r="AA583" t="b">
        <f t="shared" si="88"/>
        <v>1</v>
      </c>
      <c r="AB583" t="str">
        <f t="shared" si="90"/>
        <v>Non-Competitive</v>
      </c>
      <c r="AC583" t="str">
        <f t="shared" si="91"/>
        <v>Non-Competitive</v>
      </c>
      <c r="AD583" t="str">
        <f t="shared" si="92"/>
        <v>Non-Competitive</v>
      </c>
      <c r="AE583" t="str">
        <f t="shared" si="93"/>
        <v>Non-Competitive</v>
      </c>
      <c r="AF583" t="str">
        <f t="shared" si="94"/>
        <v>Non-Competitive</v>
      </c>
    </row>
    <row r="584" spans="1:32" ht="13.5">
      <c r="A584" t="str">
        <f t="shared" si="89"/>
        <v>STKWGRS5 6380__A FROM_TO</v>
      </c>
      <c r="B584" t="s">
        <v>128</v>
      </c>
      <c r="C584" t="s">
        <v>74</v>
      </c>
      <c r="D584">
        <v>185</v>
      </c>
      <c r="E584">
        <v>1</v>
      </c>
      <c r="F584">
        <v>1</v>
      </c>
      <c r="G584" t="s">
        <v>75</v>
      </c>
      <c r="H584" t="s">
        <v>76</v>
      </c>
      <c r="I584" t="s">
        <v>23</v>
      </c>
      <c r="J584">
        <v>73521.13</v>
      </c>
      <c r="K584">
        <v>-0.0635</v>
      </c>
      <c r="L584">
        <v>0.123082</v>
      </c>
      <c r="M584">
        <v>-0.0635</v>
      </c>
      <c r="N584">
        <v>0.696859</v>
      </c>
      <c r="O584" s="7">
        <v>202.4253</v>
      </c>
      <c r="P584" s="7">
        <v>11.16947</v>
      </c>
      <c r="Q584" s="7">
        <v>0</v>
      </c>
      <c r="R584" s="7">
        <v>1645.597</v>
      </c>
      <c r="S584" s="7">
        <v>10000</v>
      </c>
      <c r="T584" t="s">
        <v>24</v>
      </c>
      <c r="U584" t="b">
        <f t="shared" si="86"/>
        <v>0</v>
      </c>
      <c r="V584" t="b">
        <f t="shared" si="86"/>
        <v>0</v>
      </c>
      <c r="W584" t="b">
        <f t="shared" si="86"/>
        <v>0</v>
      </c>
      <c r="X584" t="b">
        <f t="shared" si="86"/>
        <v>0</v>
      </c>
      <c r="Y584" t="b">
        <f t="shared" si="86"/>
        <v>0</v>
      </c>
      <c r="Z584" t="b">
        <f t="shared" si="87"/>
        <v>1</v>
      </c>
      <c r="AA584" t="b">
        <f t="shared" si="88"/>
        <v>1</v>
      </c>
      <c r="AB584" t="str">
        <f t="shared" si="90"/>
        <v>Non-Competitive</v>
      </c>
      <c r="AC584" t="str">
        <f t="shared" si="91"/>
        <v>Non-Competitive</v>
      </c>
      <c r="AD584" t="str">
        <f t="shared" si="92"/>
        <v>Non-Competitive</v>
      </c>
      <c r="AE584" t="str">
        <f t="shared" si="93"/>
        <v>Non-Competitive</v>
      </c>
      <c r="AF584" t="str">
        <f t="shared" si="94"/>
        <v>Non-Competitive</v>
      </c>
    </row>
    <row r="585" spans="1:32" ht="13.5">
      <c r="A585" t="str">
        <f t="shared" si="89"/>
        <v>STKWGRS5 6380__A TO_FROM</v>
      </c>
      <c r="B585" t="s">
        <v>128</v>
      </c>
      <c r="C585" t="s">
        <v>74</v>
      </c>
      <c r="D585">
        <v>185</v>
      </c>
      <c r="E585">
        <v>1</v>
      </c>
      <c r="F585">
        <v>1</v>
      </c>
      <c r="G585" t="s">
        <v>75</v>
      </c>
      <c r="H585" t="s">
        <v>76</v>
      </c>
      <c r="I585" t="s">
        <v>25</v>
      </c>
      <c r="J585">
        <v>73521.13</v>
      </c>
      <c r="K585">
        <v>-0.03139</v>
      </c>
      <c r="L585">
        <v>0.063505</v>
      </c>
      <c r="M585">
        <v>-0.69686</v>
      </c>
      <c r="N585">
        <v>0.063505</v>
      </c>
      <c r="O585" s="7">
        <v>164.121</v>
      </c>
      <c r="P585" s="7">
        <v>59.3426</v>
      </c>
      <c r="Q585" s="7">
        <v>3998.23</v>
      </c>
      <c r="R585" s="7">
        <v>8269.197</v>
      </c>
      <c r="S585" s="7">
        <v>3335.443</v>
      </c>
      <c r="T585" t="s">
        <v>24</v>
      </c>
      <c r="U585" t="b">
        <f t="shared" si="86"/>
        <v>0</v>
      </c>
      <c r="V585" t="b">
        <f t="shared" si="86"/>
        <v>0</v>
      </c>
      <c r="W585" t="b">
        <f t="shared" si="86"/>
        <v>0</v>
      </c>
      <c r="X585" t="b">
        <f t="shared" si="86"/>
        <v>0</v>
      </c>
      <c r="Y585" t="b">
        <f t="shared" si="86"/>
        <v>0</v>
      </c>
      <c r="Z585" t="b">
        <f t="shared" si="87"/>
        <v>1</v>
      </c>
      <c r="AA585" t="b">
        <f t="shared" si="88"/>
        <v>1</v>
      </c>
      <c r="AB585" t="str">
        <f t="shared" si="90"/>
        <v>Non-Competitive</v>
      </c>
      <c r="AC585" t="str">
        <f t="shared" si="91"/>
        <v>Non-Competitive</v>
      </c>
      <c r="AD585" t="str">
        <f t="shared" si="92"/>
        <v>Non-Competitive</v>
      </c>
      <c r="AE585" t="str">
        <f t="shared" si="93"/>
        <v>Non-Competitive</v>
      </c>
      <c r="AF585" t="str">
        <f t="shared" si="94"/>
        <v>Non-Competitive</v>
      </c>
    </row>
    <row r="586" spans="1:32" ht="13.5">
      <c r="A586" t="str">
        <f t="shared" si="89"/>
        <v>STKWGRS5 6380__D FROM_TO</v>
      </c>
      <c r="B586" t="s">
        <v>128</v>
      </c>
      <c r="C586" t="s">
        <v>77</v>
      </c>
      <c r="D586">
        <v>154</v>
      </c>
      <c r="E586">
        <v>1</v>
      </c>
      <c r="F586">
        <v>1</v>
      </c>
      <c r="G586" t="s">
        <v>75</v>
      </c>
      <c r="H586" t="s">
        <v>78</v>
      </c>
      <c r="I586" t="s">
        <v>23</v>
      </c>
      <c r="J586">
        <v>73521.13</v>
      </c>
      <c r="K586">
        <v>-0.03142</v>
      </c>
      <c r="L586">
        <v>0.06347</v>
      </c>
      <c r="M586">
        <v>-0.20047</v>
      </c>
      <c r="N586">
        <v>0.303106</v>
      </c>
      <c r="O586" s="7">
        <v>161.5458</v>
      </c>
      <c r="P586" s="7">
        <v>56.90763</v>
      </c>
      <c r="Q586" s="7">
        <v>3998.23</v>
      </c>
      <c r="R586" s="7">
        <v>8270.878</v>
      </c>
      <c r="S586" s="7">
        <v>3334.942</v>
      </c>
      <c r="T586" t="s">
        <v>24</v>
      </c>
      <c r="U586" t="b">
        <f t="shared" si="86"/>
        <v>0</v>
      </c>
      <c r="V586" t="b">
        <f t="shared" si="86"/>
        <v>0</v>
      </c>
      <c r="W586" t="b">
        <f t="shared" si="86"/>
        <v>0</v>
      </c>
      <c r="X586" t="b">
        <f t="shared" si="86"/>
        <v>0</v>
      </c>
      <c r="Y586" t="b">
        <f t="shared" si="86"/>
        <v>0</v>
      </c>
      <c r="Z586" t="b">
        <f t="shared" si="87"/>
        <v>1</v>
      </c>
      <c r="AA586" t="b">
        <f t="shared" si="88"/>
        <v>1</v>
      </c>
      <c r="AB586" t="str">
        <f t="shared" si="90"/>
        <v>Non-Competitive</v>
      </c>
      <c r="AC586" t="str">
        <f t="shared" si="91"/>
        <v>Non-Competitive</v>
      </c>
      <c r="AD586" t="str">
        <f t="shared" si="92"/>
        <v>Non-Competitive</v>
      </c>
      <c r="AE586" t="str">
        <f t="shared" si="93"/>
        <v>Non-Competitive</v>
      </c>
      <c r="AF586" t="str">
        <f t="shared" si="94"/>
        <v>Non-Competitive</v>
      </c>
    </row>
    <row r="587" spans="1:32" ht="13.5">
      <c r="A587" t="str">
        <f t="shared" si="89"/>
        <v>STKWGRS5 6380__D TO_FROM</v>
      </c>
      <c r="B587" t="s">
        <v>128</v>
      </c>
      <c r="C587" t="s">
        <v>77</v>
      </c>
      <c r="D587">
        <v>154</v>
      </c>
      <c r="E587">
        <v>1</v>
      </c>
      <c r="F587">
        <v>1</v>
      </c>
      <c r="G587" t="s">
        <v>75</v>
      </c>
      <c r="H587" t="s">
        <v>78</v>
      </c>
      <c r="I587" t="s">
        <v>25</v>
      </c>
      <c r="J587">
        <v>73521.13</v>
      </c>
      <c r="K587">
        <v>-0.06347</v>
      </c>
      <c r="L587">
        <v>0.123117</v>
      </c>
      <c r="M587">
        <v>-0.30311</v>
      </c>
      <c r="N587">
        <v>0.20047</v>
      </c>
      <c r="O587" s="7">
        <v>205.012</v>
      </c>
      <c r="P587" s="7">
        <v>13.74447</v>
      </c>
      <c r="Q587" s="7">
        <v>0</v>
      </c>
      <c r="R587" s="7">
        <v>1644.406</v>
      </c>
      <c r="S587" s="7">
        <v>10000</v>
      </c>
      <c r="T587" t="s">
        <v>24</v>
      </c>
      <c r="U587" t="b">
        <f t="shared" si="86"/>
        <v>0</v>
      </c>
      <c r="V587" t="b">
        <f t="shared" si="86"/>
        <v>0</v>
      </c>
      <c r="W587" t="b">
        <f t="shared" si="86"/>
        <v>0</v>
      </c>
      <c r="X587" t="b">
        <f t="shared" si="86"/>
        <v>0</v>
      </c>
      <c r="Y587" t="b">
        <f t="shared" si="86"/>
        <v>0</v>
      </c>
      <c r="Z587" t="b">
        <f t="shared" si="87"/>
        <v>1</v>
      </c>
      <c r="AA587" t="b">
        <f t="shared" si="88"/>
        <v>1</v>
      </c>
      <c r="AB587" t="str">
        <f t="shared" si="90"/>
        <v>Non-Competitive</v>
      </c>
      <c r="AC587" t="str">
        <f t="shared" si="91"/>
        <v>Non-Competitive</v>
      </c>
      <c r="AD587" t="str">
        <f t="shared" si="92"/>
        <v>Non-Competitive</v>
      </c>
      <c r="AE587" t="str">
        <f t="shared" si="93"/>
        <v>Non-Competitive</v>
      </c>
      <c r="AF587" t="str">
        <f t="shared" si="94"/>
        <v>Non-Competitive</v>
      </c>
    </row>
    <row r="588" spans="1:32" ht="13.5">
      <c r="A588" t="str">
        <f t="shared" si="89"/>
        <v>STKWGRS5 651__A FROM_TO</v>
      </c>
      <c r="B588" t="s">
        <v>128</v>
      </c>
      <c r="C588" t="s">
        <v>79</v>
      </c>
      <c r="D588">
        <v>185</v>
      </c>
      <c r="E588">
        <v>1</v>
      </c>
      <c r="F588">
        <v>1</v>
      </c>
      <c r="G588" t="s">
        <v>80</v>
      </c>
      <c r="H588" t="s">
        <v>81</v>
      </c>
      <c r="I588" t="s">
        <v>23</v>
      </c>
      <c r="J588">
        <v>73521.13</v>
      </c>
      <c r="K588">
        <v>0</v>
      </c>
      <c r="L588">
        <v>0.000137</v>
      </c>
      <c r="M588">
        <v>-0.99986</v>
      </c>
      <c r="N588">
        <v>0.000137</v>
      </c>
      <c r="O588" s="7">
        <v>10.15118</v>
      </c>
      <c r="P588" s="7">
        <v>10.084</v>
      </c>
      <c r="Q588" s="7">
        <v>0</v>
      </c>
      <c r="R588" s="7">
        <v>795.897</v>
      </c>
      <c r="S588" s="7">
        <v>0</v>
      </c>
      <c r="T588" t="s">
        <v>24</v>
      </c>
      <c r="U588" t="b">
        <f t="shared" si="86"/>
        <v>1</v>
      </c>
      <c r="V588" t="b">
        <f t="shared" si="86"/>
        <v>1</v>
      </c>
      <c r="W588" t="b">
        <f t="shared" si="86"/>
        <v>1</v>
      </c>
      <c r="X588" t="b">
        <f t="shared" si="86"/>
        <v>1</v>
      </c>
      <c r="Y588" t="b">
        <f t="shared" si="86"/>
        <v>1</v>
      </c>
      <c r="Z588" t="b">
        <f t="shared" si="87"/>
        <v>1</v>
      </c>
      <c r="AA588" t="b">
        <f t="shared" si="88"/>
        <v>0</v>
      </c>
      <c r="AB588" t="str">
        <f t="shared" si="90"/>
        <v>Non-Competitive</v>
      </c>
      <c r="AC588" t="str">
        <f t="shared" si="91"/>
        <v>Non-Competitive</v>
      </c>
      <c r="AD588" t="str">
        <f t="shared" si="92"/>
        <v>Non-Competitive</v>
      </c>
      <c r="AE588" t="str">
        <f t="shared" si="93"/>
        <v>Non-Competitive</v>
      </c>
      <c r="AF588" t="str">
        <f t="shared" si="94"/>
        <v>Non-Competitive</v>
      </c>
    </row>
    <row r="589" spans="1:32" ht="13.5">
      <c r="A589" t="str">
        <f t="shared" si="89"/>
        <v>STKWGRS5 651__A TO_FROM</v>
      </c>
      <c r="B589" t="s">
        <v>128</v>
      </c>
      <c r="C589" t="s">
        <v>79</v>
      </c>
      <c r="D589">
        <v>185</v>
      </c>
      <c r="E589">
        <v>1</v>
      </c>
      <c r="F589">
        <v>1</v>
      </c>
      <c r="G589" t="s">
        <v>80</v>
      </c>
      <c r="H589" t="s">
        <v>81</v>
      </c>
      <c r="I589" t="s">
        <v>25</v>
      </c>
      <c r="J589">
        <v>73521.13</v>
      </c>
      <c r="K589">
        <v>-0.00014</v>
      </c>
      <c r="L589">
        <v>0</v>
      </c>
      <c r="M589">
        <v>-0.00014</v>
      </c>
      <c r="N589">
        <v>0.999863</v>
      </c>
      <c r="O589" s="7">
        <v>-10.1043</v>
      </c>
      <c r="P589" s="7">
        <v>-9.24673</v>
      </c>
      <c r="Q589" s="7">
        <v>6104.43</v>
      </c>
      <c r="R589" s="7">
        <v>0</v>
      </c>
      <c r="S589" s="7">
        <v>917.244</v>
      </c>
      <c r="T589" t="s">
        <v>24</v>
      </c>
      <c r="U589" t="b">
        <f t="shared" si="86"/>
        <v>1</v>
      </c>
      <c r="V589" t="b">
        <f t="shared" si="86"/>
        <v>1</v>
      </c>
      <c r="W589" t="b">
        <f t="shared" si="86"/>
        <v>1</v>
      </c>
      <c r="X589" t="b">
        <f t="shared" si="86"/>
        <v>1</v>
      </c>
      <c r="Y589" t="b">
        <f t="shared" si="86"/>
        <v>1</v>
      </c>
      <c r="Z589" t="b">
        <f t="shared" si="87"/>
        <v>1</v>
      </c>
      <c r="AA589" t="b">
        <f t="shared" si="88"/>
        <v>0</v>
      </c>
      <c r="AB589" t="str">
        <f t="shared" si="90"/>
        <v>Non-Competitive</v>
      </c>
      <c r="AC589" t="str">
        <f t="shared" si="91"/>
        <v>Non-Competitive</v>
      </c>
      <c r="AD589" t="str">
        <f t="shared" si="92"/>
        <v>Non-Competitive</v>
      </c>
      <c r="AE589" t="str">
        <f t="shared" si="93"/>
        <v>Non-Competitive</v>
      </c>
      <c r="AF589" t="str">
        <f t="shared" si="94"/>
        <v>Non-Competitive</v>
      </c>
    </row>
    <row r="590" spans="1:32" ht="13.5">
      <c r="A590" t="str">
        <f t="shared" si="89"/>
        <v>STKWGRS5 651__B FROM_TO</v>
      </c>
      <c r="B590" t="s">
        <v>128</v>
      </c>
      <c r="C590" t="s">
        <v>82</v>
      </c>
      <c r="D590">
        <v>185</v>
      </c>
      <c r="E590">
        <v>1</v>
      </c>
      <c r="F590">
        <v>1</v>
      </c>
      <c r="G590" t="s">
        <v>83</v>
      </c>
      <c r="H590" t="s">
        <v>80</v>
      </c>
      <c r="I590" t="s">
        <v>23</v>
      </c>
      <c r="J590">
        <v>73521.13</v>
      </c>
      <c r="K590">
        <v>-0.07243</v>
      </c>
      <c r="L590">
        <v>0.018468</v>
      </c>
      <c r="M590">
        <v>-0.72841</v>
      </c>
      <c r="N590">
        <v>0.18332</v>
      </c>
      <c r="O590" s="7">
        <v>258.7065</v>
      </c>
      <c r="P590" s="7">
        <v>49.85928</v>
      </c>
      <c r="Q590" s="7">
        <v>0</v>
      </c>
      <c r="R590" s="7">
        <v>940.485</v>
      </c>
      <c r="S590" s="7">
        <v>8939.357</v>
      </c>
      <c r="T590" t="s">
        <v>24</v>
      </c>
      <c r="U590" t="b">
        <f t="shared" si="86"/>
        <v>0</v>
      </c>
      <c r="V590" t="b">
        <f t="shared" si="86"/>
        <v>0</v>
      </c>
      <c r="W590" t="b">
        <f t="shared" si="86"/>
        <v>0</v>
      </c>
      <c r="X590" t="b">
        <f t="shared" si="86"/>
        <v>0</v>
      </c>
      <c r="Y590" t="b">
        <f t="shared" si="86"/>
        <v>0</v>
      </c>
      <c r="Z590" t="b">
        <f t="shared" si="87"/>
        <v>1</v>
      </c>
      <c r="AA590" t="b">
        <f t="shared" si="88"/>
        <v>1</v>
      </c>
      <c r="AB590" t="str">
        <f t="shared" si="90"/>
        <v>Non-Competitive</v>
      </c>
      <c r="AC590" t="str">
        <f t="shared" si="91"/>
        <v>Non-Competitive</v>
      </c>
      <c r="AD590" t="str">
        <f t="shared" si="92"/>
        <v>Non-Competitive</v>
      </c>
      <c r="AE590" t="str">
        <f t="shared" si="93"/>
        <v>Non-Competitive</v>
      </c>
      <c r="AF590" t="str">
        <f t="shared" si="94"/>
        <v>Non-Competitive</v>
      </c>
    </row>
    <row r="591" spans="1:32" ht="13.5">
      <c r="A591" t="str">
        <f t="shared" si="89"/>
        <v>STKWGRS5 651__B TO_FROM</v>
      </c>
      <c r="B591" t="s">
        <v>128</v>
      </c>
      <c r="C591" t="s">
        <v>82</v>
      </c>
      <c r="D591">
        <v>185</v>
      </c>
      <c r="E591">
        <v>1</v>
      </c>
      <c r="F591">
        <v>1</v>
      </c>
      <c r="G591" t="s">
        <v>83</v>
      </c>
      <c r="H591" t="s">
        <v>80</v>
      </c>
      <c r="I591" t="s">
        <v>25</v>
      </c>
      <c r="J591">
        <v>73521.13</v>
      </c>
      <c r="K591">
        <v>-0.01423</v>
      </c>
      <c r="L591">
        <v>0.130951</v>
      </c>
      <c r="M591">
        <v>-0.18332</v>
      </c>
      <c r="N591">
        <v>0.72841</v>
      </c>
      <c r="O591" s="7">
        <v>46.78922</v>
      </c>
      <c r="P591" s="7">
        <v>-107.831</v>
      </c>
      <c r="Q591" s="7">
        <v>0</v>
      </c>
      <c r="R591" s="7">
        <v>5914.236</v>
      </c>
      <c r="S591" s="7">
        <v>2495.309</v>
      </c>
      <c r="T591" t="s">
        <v>24</v>
      </c>
      <c r="U591" t="b">
        <f t="shared" si="86"/>
        <v>0</v>
      </c>
      <c r="V591" t="b">
        <f t="shared" si="86"/>
        <v>0</v>
      </c>
      <c r="W591" t="b">
        <f t="shared" si="86"/>
        <v>0</v>
      </c>
      <c r="X591" t="b">
        <f t="shared" si="86"/>
        <v>1</v>
      </c>
      <c r="Y591" t="b">
        <f t="shared" si="86"/>
        <v>1</v>
      </c>
      <c r="Z591" t="b">
        <f t="shared" si="87"/>
        <v>1</v>
      </c>
      <c r="AA591" t="b">
        <f t="shared" si="88"/>
        <v>0</v>
      </c>
      <c r="AB591" t="str">
        <f t="shared" si="90"/>
        <v>Non-Competitive</v>
      </c>
      <c r="AC591" t="str">
        <f t="shared" si="91"/>
        <v>Non-Competitive</v>
      </c>
      <c r="AD591" t="str">
        <f t="shared" si="92"/>
        <v>Non-Competitive</v>
      </c>
      <c r="AE591" t="str">
        <f t="shared" si="93"/>
        <v>Non-Competitive</v>
      </c>
      <c r="AF591" t="str">
        <f t="shared" si="94"/>
        <v>Non-Competitive</v>
      </c>
    </row>
    <row r="592" spans="1:32" ht="13.5">
      <c r="A592" t="str">
        <f t="shared" si="89"/>
        <v>STKWGRS5 651__D FROM_TO</v>
      </c>
      <c r="B592" t="s">
        <v>128</v>
      </c>
      <c r="C592" t="s">
        <v>84</v>
      </c>
      <c r="D592">
        <v>185</v>
      </c>
      <c r="E592">
        <v>1</v>
      </c>
      <c r="F592">
        <v>1</v>
      </c>
      <c r="G592" t="s">
        <v>85</v>
      </c>
      <c r="H592" t="s">
        <v>86</v>
      </c>
      <c r="I592" t="s">
        <v>23</v>
      </c>
      <c r="J592">
        <v>73521.13</v>
      </c>
      <c r="K592">
        <v>-0.01485</v>
      </c>
      <c r="L592">
        <v>0.131773</v>
      </c>
      <c r="M592">
        <v>-0.31567</v>
      </c>
      <c r="N592">
        <v>0.408368</v>
      </c>
      <c r="O592" s="7">
        <v>95.11219</v>
      </c>
      <c r="P592" s="7">
        <v>-62.2789</v>
      </c>
      <c r="Q592" s="7">
        <v>0</v>
      </c>
      <c r="R592" s="7">
        <v>5784.87</v>
      </c>
      <c r="S592" s="7">
        <v>2333.453</v>
      </c>
      <c r="T592" t="s">
        <v>24</v>
      </c>
      <c r="U592" t="b">
        <f t="shared" si="86"/>
        <v>0</v>
      </c>
      <c r="V592" t="b">
        <f t="shared" si="86"/>
        <v>0</v>
      </c>
      <c r="W592" t="b">
        <f t="shared" si="86"/>
        <v>0</v>
      </c>
      <c r="X592" t="b">
        <f t="shared" si="86"/>
        <v>1</v>
      </c>
      <c r="Y592" t="b">
        <f t="shared" si="86"/>
        <v>1</v>
      </c>
      <c r="Z592" t="b">
        <f t="shared" si="87"/>
        <v>1</v>
      </c>
      <c r="AA592" t="b">
        <f t="shared" si="88"/>
        <v>0</v>
      </c>
      <c r="AB592" t="str">
        <f t="shared" si="90"/>
        <v>Non-Competitive</v>
      </c>
      <c r="AC592" t="str">
        <f t="shared" si="91"/>
        <v>Non-Competitive</v>
      </c>
      <c r="AD592" t="str">
        <f t="shared" si="92"/>
        <v>Non-Competitive</v>
      </c>
      <c r="AE592" t="str">
        <f t="shared" si="93"/>
        <v>Non-Competitive</v>
      </c>
      <c r="AF592" t="str">
        <f t="shared" si="94"/>
        <v>Non-Competitive</v>
      </c>
    </row>
    <row r="593" spans="1:32" ht="13.5">
      <c r="A593" t="str">
        <f t="shared" si="89"/>
        <v>STKWGRS5 651__D TO_FROM</v>
      </c>
      <c r="B593" t="s">
        <v>128</v>
      </c>
      <c r="C593" t="s">
        <v>84</v>
      </c>
      <c r="D593">
        <v>185</v>
      </c>
      <c r="E593">
        <v>1</v>
      </c>
      <c r="F593">
        <v>1</v>
      </c>
      <c r="G593" t="s">
        <v>85</v>
      </c>
      <c r="H593" t="s">
        <v>86</v>
      </c>
      <c r="I593" t="s">
        <v>25</v>
      </c>
      <c r="J593">
        <v>73521.13</v>
      </c>
      <c r="K593">
        <v>-0.07159</v>
      </c>
      <c r="L593">
        <v>0.014847</v>
      </c>
      <c r="M593">
        <v>-0.40837</v>
      </c>
      <c r="N593">
        <v>0.315668</v>
      </c>
      <c r="O593" s="7">
        <v>187.6331</v>
      </c>
      <c r="P593" s="7">
        <v>7.976685</v>
      </c>
      <c r="Q593" s="7">
        <v>0</v>
      </c>
      <c r="R593" s="7">
        <v>952.609</v>
      </c>
      <c r="S593" s="7">
        <v>8812.281</v>
      </c>
      <c r="T593" t="s">
        <v>24</v>
      </c>
      <c r="U593" t="b">
        <f t="shared" si="86"/>
        <v>0</v>
      </c>
      <c r="V593" t="b">
        <f t="shared" si="86"/>
        <v>0</v>
      </c>
      <c r="W593" t="b">
        <f t="shared" si="86"/>
        <v>0</v>
      </c>
      <c r="X593" t="b">
        <f t="shared" si="86"/>
        <v>0</v>
      </c>
      <c r="Y593" t="b">
        <f t="shared" si="86"/>
        <v>0</v>
      </c>
      <c r="Z593" t="b">
        <f t="shared" si="87"/>
        <v>1</v>
      </c>
      <c r="AA593" t="b">
        <f t="shared" si="88"/>
        <v>1</v>
      </c>
      <c r="AB593" t="str">
        <f t="shared" si="90"/>
        <v>Non-Competitive</v>
      </c>
      <c r="AC593" t="str">
        <f t="shared" si="91"/>
        <v>Non-Competitive</v>
      </c>
      <c r="AD593" t="str">
        <f t="shared" si="92"/>
        <v>Non-Competitive</v>
      </c>
      <c r="AE593" t="str">
        <f t="shared" si="93"/>
        <v>Non-Competitive</v>
      </c>
      <c r="AF593" t="str">
        <f t="shared" si="94"/>
        <v>Non-Competitive</v>
      </c>
    </row>
    <row r="594" spans="1:32" ht="13.5">
      <c r="A594" t="str">
        <f t="shared" si="89"/>
        <v>STKWGRS5 651__E FROM_TO</v>
      </c>
      <c r="B594" t="s">
        <v>128</v>
      </c>
      <c r="C594" t="s">
        <v>87</v>
      </c>
      <c r="D594">
        <v>249</v>
      </c>
      <c r="E594">
        <v>1</v>
      </c>
      <c r="F594">
        <v>1</v>
      </c>
      <c r="G594" t="s">
        <v>85</v>
      </c>
      <c r="H594" t="s">
        <v>88</v>
      </c>
      <c r="I594" t="s">
        <v>23</v>
      </c>
      <c r="J594">
        <v>73521.13</v>
      </c>
      <c r="K594">
        <v>-0.07181</v>
      </c>
      <c r="L594">
        <v>0.014623</v>
      </c>
      <c r="M594">
        <v>-0.18126</v>
      </c>
      <c r="N594">
        <v>0.591408</v>
      </c>
      <c r="O594" s="7">
        <v>170.943</v>
      </c>
      <c r="P594" s="7">
        <v>-8.53531</v>
      </c>
      <c r="Q594" s="7">
        <v>0</v>
      </c>
      <c r="R594" s="7">
        <v>954.989</v>
      </c>
      <c r="S594" s="7">
        <v>8802.833</v>
      </c>
      <c r="T594" t="s">
        <v>24</v>
      </c>
      <c r="U594" t="b">
        <f t="shared" si="86"/>
        <v>0</v>
      </c>
      <c r="V594" t="b">
        <f t="shared" si="86"/>
        <v>0</v>
      </c>
      <c r="W594" t="b">
        <f t="shared" si="86"/>
        <v>0</v>
      </c>
      <c r="X594" t="b">
        <f t="shared" si="86"/>
        <v>0</v>
      </c>
      <c r="Y594" t="b">
        <f t="shared" si="86"/>
        <v>0</v>
      </c>
      <c r="Z594" t="b">
        <f t="shared" si="87"/>
        <v>1</v>
      </c>
      <c r="AA594" t="b">
        <f t="shared" si="88"/>
        <v>1</v>
      </c>
      <c r="AB594" t="str">
        <f t="shared" si="90"/>
        <v>Non-Competitive</v>
      </c>
      <c r="AC594" t="str">
        <f t="shared" si="91"/>
        <v>Non-Competitive</v>
      </c>
      <c r="AD594" t="str">
        <f t="shared" si="92"/>
        <v>Non-Competitive</v>
      </c>
      <c r="AE594" t="str">
        <f t="shared" si="93"/>
        <v>Non-Competitive</v>
      </c>
      <c r="AF594" t="str">
        <f t="shared" si="94"/>
        <v>Non-Competitive</v>
      </c>
    </row>
    <row r="595" spans="1:32" ht="13.5">
      <c r="A595" t="str">
        <f t="shared" si="89"/>
        <v>STKWGRS5 651__E TO_FROM</v>
      </c>
      <c r="B595" t="s">
        <v>128</v>
      </c>
      <c r="C595" t="s">
        <v>87</v>
      </c>
      <c r="D595">
        <v>249</v>
      </c>
      <c r="E595">
        <v>1</v>
      </c>
      <c r="F595">
        <v>1</v>
      </c>
      <c r="G595" t="s">
        <v>85</v>
      </c>
      <c r="H595" t="s">
        <v>88</v>
      </c>
      <c r="I595" t="s">
        <v>25</v>
      </c>
      <c r="J595">
        <v>73521.13</v>
      </c>
      <c r="K595">
        <v>-0.01462</v>
      </c>
      <c r="L595">
        <v>0.131997</v>
      </c>
      <c r="M595">
        <v>-0.59141</v>
      </c>
      <c r="N595">
        <v>0.181259</v>
      </c>
      <c r="O595" s="7">
        <v>111.6878</v>
      </c>
      <c r="P595" s="7">
        <v>-45.7669</v>
      </c>
      <c r="Q595" s="7">
        <v>0</v>
      </c>
      <c r="R595" s="7">
        <v>5784.718</v>
      </c>
      <c r="S595" s="7">
        <v>2334.353</v>
      </c>
      <c r="T595" t="s">
        <v>24</v>
      </c>
      <c r="U595" t="b">
        <f t="shared" si="86"/>
        <v>0</v>
      </c>
      <c r="V595" t="b">
        <f t="shared" si="86"/>
        <v>0</v>
      </c>
      <c r="W595" t="b">
        <f t="shared" si="86"/>
        <v>0</v>
      </c>
      <c r="X595" t="b">
        <f t="shared" si="86"/>
        <v>1</v>
      </c>
      <c r="Y595" t="b">
        <f t="shared" si="86"/>
        <v>1</v>
      </c>
      <c r="Z595" t="b">
        <f t="shared" si="87"/>
        <v>1</v>
      </c>
      <c r="AA595" t="b">
        <f t="shared" si="88"/>
        <v>0</v>
      </c>
      <c r="AB595" t="str">
        <f t="shared" si="90"/>
        <v>Non-Competitive</v>
      </c>
      <c r="AC595" t="str">
        <f t="shared" si="91"/>
        <v>Non-Competitive</v>
      </c>
      <c r="AD595" t="str">
        <f t="shared" si="92"/>
        <v>Non-Competitive</v>
      </c>
      <c r="AE595" t="str">
        <f t="shared" si="93"/>
        <v>Non-Competitive</v>
      </c>
      <c r="AF595" t="str">
        <f t="shared" si="94"/>
        <v>Non-Competitive</v>
      </c>
    </row>
    <row r="596" spans="1:32" ht="13.5">
      <c r="A596" t="str">
        <f t="shared" si="89"/>
        <v>STMPTHS5 1295__A FROM_TO</v>
      </c>
      <c r="B596" t="s">
        <v>129</v>
      </c>
      <c r="C596" t="s">
        <v>20</v>
      </c>
      <c r="D596">
        <v>492</v>
      </c>
      <c r="E596">
        <v>1</v>
      </c>
      <c r="F596">
        <v>1</v>
      </c>
      <c r="G596" t="s">
        <v>21</v>
      </c>
      <c r="H596" t="s">
        <v>22</v>
      </c>
      <c r="I596" t="s">
        <v>23</v>
      </c>
      <c r="J596">
        <v>73521.13</v>
      </c>
      <c r="K596">
        <v>-0.01744</v>
      </c>
      <c r="L596">
        <v>0.022281</v>
      </c>
      <c r="M596">
        <v>-0.27679</v>
      </c>
      <c r="N596">
        <v>0.318808</v>
      </c>
      <c r="O596" s="7">
        <v>38.03048</v>
      </c>
      <c r="P596" s="7">
        <v>-0.85265</v>
      </c>
      <c r="Q596" s="7">
        <v>2819.63</v>
      </c>
      <c r="R596" s="7">
        <v>2144.452</v>
      </c>
      <c r="S596" s="7">
        <v>1638.58</v>
      </c>
      <c r="T596" t="s">
        <v>24</v>
      </c>
      <c r="U596" t="b">
        <f t="shared" si="86"/>
        <v>0</v>
      </c>
      <c r="V596" t="b">
        <f t="shared" si="86"/>
        <v>0</v>
      </c>
      <c r="W596" t="b">
        <f t="shared" si="86"/>
        <v>1</v>
      </c>
      <c r="X596" t="b">
        <f t="shared" si="86"/>
        <v>1</v>
      </c>
      <c r="Y596" t="b">
        <f t="shared" si="86"/>
        <v>1</v>
      </c>
      <c r="Z596" t="b">
        <f t="shared" si="87"/>
        <v>1</v>
      </c>
      <c r="AA596" t="b">
        <f t="shared" si="88"/>
        <v>0</v>
      </c>
      <c r="AB596" t="str">
        <f t="shared" si="90"/>
        <v>Non-Competitive</v>
      </c>
      <c r="AC596" t="str">
        <f t="shared" si="91"/>
        <v>Non-Competitive</v>
      </c>
      <c r="AD596" t="str">
        <f t="shared" si="92"/>
        <v>Non-Competitive</v>
      </c>
      <c r="AE596" t="str">
        <f t="shared" si="93"/>
        <v>Non-Competitive</v>
      </c>
      <c r="AF596" t="str">
        <f t="shared" si="94"/>
        <v>Non-Competitive</v>
      </c>
    </row>
    <row r="597" spans="1:32" ht="13.5">
      <c r="A597" t="str">
        <f t="shared" si="89"/>
        <v>STMPTHS5 1295__A TO_FROM</v>
      </c>
      <c r="B597" t="s">
        <v>129</v>
      </c>
      <c r="C597" t="s">
        <v>20</v>
      </c>
      <c r="D597">
        <v>492</v>
      </c>
      <c r="E597">
        <v>1</v>
      </c>
      <c r="F597">
        <v>1</v>
      </c>
      <c r="G597" t="s">
        <v>21</v>
      </c>
      <c r="H597" t="s">
        <v>22</v>
      </c>
      <c r="I597" t="s">
        <v>25</v>
      </c>
      <c r="J597">
        <v>73521.13</v>
      </c>
      <c r="K597">
        <v>-0.02228</v>
      </c>
      <c r="L597">
        <v>0.017438</v>
      </c>
      <c r="M597">
        <v>-0.31881</v>
      </c>
      <c r="N597">
        <v>0.276791</v>
      </c>
      <c r="O597" s="7">
        <v>273.3438</v>
      </c>
      <c r="P597" s="7">
        <v>42.55583</v>
      </c>
      <c r="Q597" s="7">
        <v>0</v>
      </c>
      <c r="R597" s="7">
        <v>1524.634</v>
      </c>
      <c r="S597" s="7">
        <v>2293.699</v>
      </c>
      <c r="T597" t="s">
        <v>24</v>
      </c>
      <c r="U597" t="b">
        <f t="shared" si="86"/>
        <v>0</v>
      </c>
      <c r="V597" t="b">
        <f t="shared" si="86"/>
        <v>0</v>
      </c>
      <c r="W597" t="b">
        <f t="shared" si="86"/>
        <v>0</v>
      </c>
      <c r="X597" t="b">
        <f t="shared" si="86"/>
        <v>1</v>
      </c>
      <c r="Y597" t="b">
        <f t="shared" si="86"/>
        <v>1</v>
      </c>
      <c r="Z597" t="b">
        <f t="shared" si="87"/>
        <v>1</v>
      </c>
      <c r="AA597" t="b">
        <f t="shared" si="88"/>
        <v>1</v>
      </c>
      <c r="AB597" t="str">
        <f t="shared" si="90"/>
        <v>Non-Competitive</v>
      </c>
      <c r="AC597" t="str">
        <f t="shared" si="91"/>
        <v>Non-Competitive</v>
      </c>
      <c r="AD597" t="str">
        <f t="shared" si="92"/>
        <v>Non-Competitive</v>
      </c>
      <c r="AE597" t="str">
        <f t="shared" si="93"/>
        <v>Competitive</v>
      </c>
      <c r="AF597" t="str">
        <f t="shared" si="94"/>
        <v>Competitive</v>
      </c>
    </row>
    <row r="598" spans="1:32" ht="13.5">
      <c r="A598" t="str">
        <f t="shared" si="89"/>
        <v>STMPTHS5 1830__A FROM_TO</v>
      </c>
      <c r="B598" t="s">
        <v>129</v>
      </c>
      <c r="C598" t="s">
        <v>26</v>
      </c>
      <c r="D598">
        <v>83</v>
      </c>
      <c r="E598">
        <v>1</v>
      </c>
      <c r="F598">
        <v>1</v>
      </c>
      <c r="G598" t="s">
        <v>27</v>
      </c>
      <c r="H598" t="s">
        <v>28</v>
      </c>
      <c r="I598" t="s">
        <v>23</v>
      </c>
      <c r="J598">
        <v>73521.13</v>
      </c>
      <c r="K598">
        <v>-0.00082</v>
      </c>
      <c r="L598">
        <v>0.000886</v>
      </c>
      <c r="M598">
        <v>-0.04472</v>
      </c>
      <c r="N598">
        <v>0.921048</v>
      </c>
      <c r="O598" s="7">
        <v>-8.20452</v>
      </c>
      <c r="P598" s="7">
        <v>-11.6607</v>
      </c>
      <c r="Q598" s="7">
        <v>0</v>
      </c>
      <c r="R598" s="7">
        <v>5907.762</v>
      </c>
      <c r="S598" s="7">
        <v>1177.335</v>
      </c>
      <c r="T598" t="s">
        <v>24</v>
      </c>
      <c r="U598" t="b">
        <f t="shared" si="86"/>
        <v>0</v>
      </c>
      <c r="V598" t="b">
        <f t="shared" si="86"/>
        <v>1</v>
      </c>
      <c r="W598" t="b">
        <f t="shared" si="86"/>
        <v>1</v>
      </c>
      <c r="X598" t="b">
        <f t="shared" si="86"/>
        <v>1</v>
      </c>
      <c r="Y598" t="b">
        <f t="shared" si="86"/>
        <v>1</v>
      </c>
      <c r="Z598" t="b">
        <f t="shared" si="87"/>
        <v>1</v>
      </c>
      <c r="AA598" t="b">
        <f t="shared" si="88"/>
        <v>0</v>
      </c>
      <c r="AB598" t="str">
        <f t="shared" si="90"/>
        <v>Non-Competitive</v>
      </c>
      <c r="AC598" t="str">
        <f t="shared" si="91"/>
        <v>Non-Competitive</v>
      </c>
      <c r="AD598" t="str">
        <f t="shared" si="92"/>
        <v>Non-Competitive</v>
      </c>
      <c r="AE598" t="str">
        <f t="shared" si="93"/>
        <v>Non-Competitive</v>
      </c>
      <c r="AF598" t="str">
        <f t="shared" si="94"/>
        <v>Non-Competitive</v>
      </c>
    </row>
    <row r="599" spans="1:32" ht="13.5">
      <c r="A599" t="str">
        <f t="shared" si="89"/>
        <v>STMPTHS5 1830__A TO_FROM</v>
      </c>
      <c r="B599" t="s">
        <v>129</v>
      </c>
      <c r="C599" t="s">
        <v>26</v>
      </c>
      <c r="D599">
        <v>83</v>
      </c>
      <c r="E599">
        <v>1</v>
      </c>
      <c r="F599">
        <v>1</v>
      </c>
      <c r="G599" t="s">
        <v>27</v>
      </c>
      <c r="H599" t="s">
        <v>28</v>
      </c>
      <c r="I599" t="s">
        <v>25</v>
      </c>
      <c r="J599">
        <v>73521.13</v>
      </c>
      <c r="K599">
        <v>-0.00089</v>
      </c>
      <c r="L599">
        <v>0.00082</v>
      </c>
      <c r="M599">
        <v>-0.92105</v>
      </c>
      <c r="N599">
        <v>0.044718</v>
      </c>
      <c r="O599" s="7">
        <v>21.58803</v>
      </c>
      <c r="P599" s="7">
        <v>6.644769</v>
      </c>
      <c r="Q599" s="7">
        <v>0</v>
      </c>
      <c r="R599" s="7">
        <v>1041.74</v>
      </c>
      <c r="S599" s="7">
        <v>5907.762</v>
      </c>
      <c r="T599" t="s">
        <v>24</v>
      </c>
      <c r="U599" t="b">
        <f t="shared" si="86"/>
        <v>0</v>
      </c>
      <c r="V599" t="b">
        <f t="shared" si="86"/>
        <v>0</v>
      </c>
      <c r="W599" t="b">
        <f t="shared" si="86"/>
        <v>0</v>
      </c>
      <c r="X599" t="b">
        <f t="shared" si="86"/>
        <v>0</v>
      </c>
      <c r="Y599" t="b">
        <f t="shared" si="86"/>
        <v>0</v>
      </c>
      <c r="Z599" t="b">
        <f t="shared" si="87"/>
        <v>1</v>
      </c>
      <c r="AA599" t="b">
        <f t="shared" si="88"/>
        <v>0</v>
      </c>
      <c r="AB599" t="str">
        <f t="shared" si="90"/>
        <v>Non-Competitive</v>
      </c>
      <c r="AC599" t="str">
        <f t="shared" si="91"/>
        <v>Non-Competitive</v>
      </c>
      <c r="AD599" t="str">
        <f t="shared" si="92"/>
        <v>Non-Competitive</v>
      </c>
      <c r="AE599" t="str">
        <f t="shared" si="93"/>
        <v>Non-Competitive</v>
      </c>
      <c r="AF599" t="str">
        <f t="shared" si="94"/>
        <v>Non-Competitive</v>
      </c>
    </row>
    <row r="600" spans="1:32" ht="13.5">
      <c r="A600" t="str">
        <f t="shared" si="89"/>
        <v>STMPTHS5 1830__B FROM_TO</v>
      </c>
      <c r="B600" t="s">
        <v>129</v>
      </c>
      <c r="C600" t="s">
        <v>29</v>
      </c>
      <c r="D600">
        <v>213</v>
      </c>
      <c r="E600">
        <v>1</v>
      </c>
      <c r="F600">
        <v>1</v>
      </c>
      <c r="G600" t="s">
        <v>30</v>
      </c>
      <c r="H600" t="s">
        <v>28</v>
      </c>
      <c r="I600" t="s">
        <v>23</v>
      </c>
      <c r="J600">
        <v>73521.13</v>
      </c>
      <c r="K600">
        <v>-0.01339</v>
      </c>
      <c r="L600">
        <v>0.020747</v>
      </c>
      <c r="M600">
        <v>-0.4489</v>
      </c>
      <c r="N600">
        <v>0.490046</v>
      </c>
      <c r="O600" s="7">
        <v>139.3369</v>
      </c>
      <c r="P600" s="7">
        <v>-27.0831</v>
      </c>
      <c r="Q600" s="7">
        <v>0</v>
      </c>
      <c r="R600" s="7">
        <v>1666.269</v>
      </c>
      <c r="S600" s="7">
        <v>1545.183</v>
      </c>
      <c r="T600" t="s">
        <v>24</v>
      </c>
      <c r="U600" t="b">
        <f t="shared" si="86"/>
        <v>0</v>
      </c>
      <c r="V600" t="b">
        <f t="shared" si="86"/>
        <v>0</v>
      </c>
      <c r="W600" t="b">
        <f t="shared" si="86"/>
        <v>1</v>
      </c>
      <c r="X600" t="b">
        <f t="shared" si="86"/>
        <v>1</v>
      </c>
      <c r="Y600" t="b">
        <f t="shared" si="86"/>
        <v>1</v>
      </c>
      <c r="Z600" t="b">
        <f t="shared" si="87"/>
        <v>1</v>
      </c>
      <c r="AA600" t="b">
        <f t="shared" si="88"/>
        <v>0</v>
      </c>
      <c r="AB600" t="str">
        <f t="shared" si="90"/>
        <v>Non-Competitive</v>
      </c>
      <c r="AC600" t="str">
        <f t="shared" si="91"/>
        <v>Non-Competitive</v>
      </c>
      <c r="AD600" t="str">
        <f t="shared" si="92"/>
        <v>Non-Competitive</v>
      </c>
      <c r="AE600" t="str">
        <f t="shared" si="93"/>
        <v>Non-Competitive</v>
      </c>
      <c r="AF600" t="str">
        <f t="shared" si="94"/>
        <v>Non-Competitive</v>
      </c>
    </row>
    <row r="601" spans="1:32" ht="13.5">
      <c r="A601" t="str">
        <f t="shared" si="89"/>
        <v>STMPTHS5 1830__B TO_FROM</v>
      </c>
      <c r="B601" t="s">
        <v>129</v>
      </c>
      <c r="C601" t="s">
        <v>29</v>
      </c>
      <c r="D601">
        <v>213</v>
      </c>
      <c r="E601">
        <v>1</v>
      </c>
      <c r="F601">
        <v>1</v>
      </c>
      <c r="G601" t="s">
        <v>30</v>
      </c>
      <c r="H601" t="s">
        <v>28</v>
      </c>
      <c r="I601" t="s">
        <v>25</v>
      </c>
      <c r="J601">
        <v>73521.13</v>
      </c>
      <c r="K601">
        <v>-0.02075</v>
      </c>
      <c r="L601">
        <v>0.013393</v>
      </c>
      <c r="M601">
        <v>-0.49005</v>
      </c>
      <c r="N601">
        <v>0.448905</v>
      </c>
      <c r="O601" s="7">
        <v>157.5207</v>
      </c>
      <c r="P601" s="7">
        <v>95.84406</v>
      </c>
      <c r="Q601" s="7">
        <v>732.73</v>
      </c>
      <c r="R601" s="7">
        <v>1339.455</v>
      </c>
      <c r="S601" s="7">
        <v>1747.327</v>
      </c>
      <c r="T601" t="s">
        <v>24</v>
      </c>
      <c r="U601" t="b">
        <f t="shared" si="86"/>
        <v>0</v>
      </c>
      <c r="V601" t="b">
        <f t="shared" si="86"/>
        <v>0</v>
      </c>
      <c r="W601" t="b">
        <f t="shared" si="86"/>
        <v>1</v>
      </c>
      <c r="X601" t="b">
        <f t="shared" si="86"/>
        <v>1</v>
      </c>
      <c r="Y601" t="b">
        <f t="shared" si="86"/>
        <v>1</v>
      </c>
      <c r="Z601" t="b">
        <f t="shared" si="87"/>
        <v>1</v>
      </c>
      <c r="AA601" t="b">
        <f t="shared" si="88"/>
        <v>1</v>
      </c>
      <c r="AB601" t="str">
        <f t="shared" si="90"/>
        <v>Non-Competitive</v>
      </c>
      <c r="AC601" t="str">
        <f t="shared" si="91"/>
        <v>Non-Competitive</v>
      </c>
      <c r="AD601" t="str">
        <f t="shared" si="92"/>
        <v>Competitive</v>
      </c>
      <c r="AE601" t="str">
        <f t="shared" si="93"/>
        <v>Competitive</v>
      </c>
      <c r="AF601" t="str">
        <f t="shared" si="94"/>
        <v>Competitive</v>
      </c>
    </row>
    <row r="602" spans="1:32" ht="13.5">
      <c r="A602" t="str">
        <f t="shared" si="89"/>
        <v>STMPTHS5 1830__C FROM_TO</v>
      </c>
      <c r="B602" t="s">
        <v>129</v>
      </c>
      <c r="C602" t="s">
        <v>31</v>
      </c>
      <c r="D602">
        <v>213</v>
      </c>
      <c r="E602">
        <v>1</v>
      </c>
      <c r="F602">
        <v>1</v>
      </c>
      <c r="G602" t="s">
        <v>28</v>
      </c>
      <c r="H602" t="s">
        <v>32</v>
      </c>
      <c r="I602" t="s">
        <v>23</v>
      </c>
      <c r="J602">
        <v>73521.13</v>
      </c>
      <c r="K602">
        <v>-0.01412</v>
      </c>
      <c r="L602">
        <v>0.021634</v>
      </c>
      <c r="M602">
        <v>-0.0853</v>
      </c>
      <c r="N602">
        <v>0.506378</v>
      </c>
      <c r="O602" s="7">
        <v>133.419</v>
      </c>
      <c r="P602" s="7">
        <v>-40.6583</v>
      </c>
      <c r="Q602" s="7">
        <v>0</v>
      </c>
      <c r="R602" s="7">
        <v>1666.355</v>
      </c>
      <c r="S602" s="7">
        <v>1499.699</v>
      </c>
      <c r="T602" t="s">
        <v>24</v>
      </c>
      <c r="U602" t="b">
        <f t="shared" si="86"/>
        <v>0</v>
      </c>
      <c r="V602" t="b">
        <f t="shared" si="86"/>
        <v>1</v>
      </c>
      <c r="W602" t="b">
        <f t="shared" si="86"/>
        <v>1</v>
      </c>
      <c r="X602" t="b">
        <f t="shared" si="86"/>
        <v>1</v>
      </c>
      <c r="Y602" t="b">
        <f t="shared" si="86"/>
        <v>1</v>
      </c>
      <c r="Z602" t="b">
        <f t="shared" si="87"/>
        <v>1</v>
      </c>
      <c r="AA602" t="b">
        <f t="shared" si="88"/>
        <v>0</v>
      </c>
      <c r="AB602" t="str">
        <f t="shared" si="90"/>
        <v>Non-Competitive</v>
      </c>
      <c r="AC602" t="str">
        <f t="shared" si="91"/>
        <v>Non-Competitive</v>
      </c>
      <c r="AD602" t="str">
        <f t="shared" si="92"/>
        <v>Non-Competitive</v>
      </c>
      <c r="AE602" t="str">
        <f t="shared" si="93"/>
        <v>Non-Competitive</v>
      </c>
      <c r="AF602" t="str">
        <f t="shared" si="94"/>
        <v>Non-Competitive</v>
      </c>
    </row>
    <row r="603" spans="1:32" ht="13.5">
      <c r="A603" t="str">
        <f t="shared" si="89"/>
        <v>STMPTHS5 1830__C TO_FROM</v>
      </c>
      <c r="B603" t="s">
        <v>129</v>
      </c>
      <c r="C603" t="s">
        <v>31</v>
      </c>
      <c r="D603">
        <v>213</v>
      </c>
      <c r="E603">
        <v>1</v>
      </c>
      <c r="F603">
        <v>1</v>
      </c>
      <c r="G603" t="s">
        <v>28</v>
      </c>
      <c r="H603" t="s">
        <v>32</v>
      </c>
      <c r="I603" t="s">
        <v>25</v>
      </c>
      <c r="J603">
        <v>73521.13</v>
      </c>
      <c r="K603">
        <v>-0.02163</v>
      </c>
      <c r="L603">
        <v>0.014123</v>
      </c>
      <c r="M603">
        <v>-0.50638</v>
      </c>
      <c r="N603">
        <v>0.085302</v>
      </c>
      <c r="O603" s="7">
        <v>177.163</v>
      </c>
      <c r="P603" s="7">
        <v>112.2622</v>
      </c>
      <c r="Q603" s="7">
        <v>732.73</v>
      </c>
      <c r="R603" s="7">
        <v>1303.116</v>
      </c>
      <c r="S603" s="7">
        <v>1746.969</v>
      </c>
      <c r="T603" t="s">
        <v>24</v>
      </c>
      <c r="U603" t="b">
        <f t="shared" si="86"/>
        <v>0</v>
      </c>
      <c r="V603" t="b">
        <f t="shared" si="86"/>
        <v>0</v>
      </c>
      <c r="W603" t="b">
        <f t="shared" si="86"/>
        <v>1</v>
      </c>
      <c r="X603" t="b">
        <f t="shared" si="86"/>
        <v>1</v>
      </c>
      <c r="Y603" t="b">
        <f t="shared" si="86"/>
        <v>1</v>
      </c>
      <c r="Z603" t="b">
        <f t="shared" si="87"/>
        <v>1</v>
      </c>
      <c r="AA603" t="b">
        <f t="shared" si="88"/>
        <v>1</v>
      </c>
      <c r="AB603" t="str">
        <f t="shared" si="90"/>
        <v>Non-Competitive</v>
      </c>
      <c r="AC603" t="str">
        <f t="shared" si="91"/>
        <v>Non-Competitive</v>
      </c>
      <c r="AD603" t="str">
        <f t="shared" si="92"/>
        <v>Competitive</v>
      </c>
      <c r="AE603" t="str">
        <f t="shared" si="93"/>
        <v>Competitive</v>
      </c>
      <c r="AF603" t="str">
        <f t="shared" si="94"/>
        <v>Competitive</v>
      </c>
    </row>
    <row r="604" spans="1:32" ht="13.5">
      <c r="A604" t="str">
        <f t="shared" si="89"/>
        <v>STMPTHS5 1830__E FROM_TO</v>
      </c>
      <c r="B604" t="s">
        <v>129</v>
      </c>
      <c r="C604" t="s">
        <v>33</v>
      </c>
      <c r="D604">
        <v>213</v>
      </c>
      <c r="E604">
        <v>1</v>
      </c>
      <c r="F604">
        <v>1</v>
      </c>
      <c r="G604" t="s">
        <v>34</v>
      </c>
      <c r="H604" t="s">
        <v>30</v>
      </c>
      <c r="I604" t="s">
        <v>23</v>
      </c>
      <c r="J604">
        <v>73521.13</v>
      </c>
      <c r="K604">
        <v>-0.01329</v>
      </c>
      <c r="L604">
        <v>0.020852</v>
      </c>
      <c r="M604">
        <v>-0.50985</v>
      </c>
      <c r="N604">
        <v>0.425992</v>
      </c>
      <c r="O604" s="7">
        <v>150.2864</v>
      </c>
      <c r="P604" s="7">
        <v>-20.7171</v>
      </c>
      <c r="Q604" s="7">
        <v>0</v>
      </c>
      <c r="R604" s="7">
        <v>1575.68</v>
      </c>
      <c r="S604" s="7">
        <v>1546.61</v>
      </c>
      <c r="T604" t="s">
        <v>24</v>
      </c>
      <c r="U604" t="b">
        <f aca="true" t="shared" si="95" ref="U604:Y635">($S604&lt;=U$2)</f>
        <v>0</v>
      </c>
      <c r="V604" t="b">
        <f t="shared" si="95"/>
        <v>0</v>
      </c>
      <c r="W604" t="b">
        <f t="shared" si="95"/>
        <v>1</v>
      </c>
      <c r="X604" t="b">
        <f t="shared" si="95"/>
        <v>1</v>
      </c>
      <c r="Y604" t="b">
        <f t="shared" si="95"/>
        <v>1</v>
      </c>
      <c r="Z604" t="b">
        <f t="shared" si="87"/>
        <v>1</v>
      </c>
      <c r="AA604" t="b">
        <f t="shared" si="88"/>
        <v>0</v>
      </c>
      <c r="AB604" t="str">
        <f t="shared" si="90"/>
        <v>Non-Competitive</v>
      </c>
      <c r="AC604" t="str">
        <f t="shared" si="91"/>
        <v>Non-Competitive</v>
      </c>
      <c r="AD604" t="str">
        <f t="shared" si="92"/>
        <v>Non-Competitive</v>
      </c>
      <c r="AE604" t="str">
        <f t="shared" si="93"/>
        <v>Non-Competitive</v>
      </c>
      <c r="AF604" t="str">
        <f t="shared" si="94"/>
        <v>Non-Competitive</v>
      </c>
    </row>
    <row r="605" spans="1:32" ht="13.5">
      <c r="A605" t="str">
        <f t="shared" si="89"/>
        <v>STMPTHS5 1830__E TO_FROM</v>
      </c>
      <c r="B605" t="s">
        <v>129</v>
      </c>
      <c r="C605" t="s">
        <v>33</v>
      </c>
      <c r="D605">
        <v>213</v>
      </c>
      <c r="E605">
        <v>1</v>
      </c>
      <c r="F605">
        <v>1</v>
      </c>
      <c r="G605" t="s">
        <v>34</v>
      </c>
      <c r="H605" t="s">
        <v>30</v>
      </c>
      <c r="I605" t="s">
        <v>25</v>
      </c>
      <c r="J605">
        <v>73521.13</v>
      </c>
      <c r="K605">
        <v>-0.02085</v>
      </c>
      <c r="L605">
        <v>0.013288</v>
      </c>
      <c r="M605">
        <v>-0.42599</v>
      </c>
      <c r="N605">
        <v>0.509849</v>
      </c>
      <c r="O605" s="7">
        <v>148.3563</v>
      </c>
      <c r="P605" s="7">
        <v>88.21873</v>
      </c>
      <c r="Q605" s="7">
        <v>897.73</v>
      </c>
      <c r="R605" s="7">
        <v>1341.068</v>
      </c>
      <c r="S605" s="7">
        <v>1659.254</v>
      </c>
      <c r="T605" t="s">
        <v>24</v>
      </c>
      <c r="U605" t="b">
        <f t="shared" si="95"/>
        <v>0</v>
      </c>
      <c r="V605" t="b">
        <f t="shared" si="95"/>
        <v>0</v>
      </c>
      <c r="W605" t="b">
        <f t="shared" si="95"/>
        <v>1</v>
      </c>
      <c r="X605" t="b">
        <f t="shared" si="95"/>
        <v>1</v>
      </c>
      <c r="Y605" t="b">
        <f t="shared" si="95"/>
        <v>1</v>
      </c>
      <c r="Z605" t="b">
        <f t="shared" si="87"/>
        <v>1</v>
      </c>
      <c r="AA605" t="b">
        <f t="shared" si="88"/>
        <v>1</v>
      </c>
      <c r="AB605" t="str">
        <f t="shared" si="90"/>
        <v>Non-Competitive</v>
      </c>
      <c r="AC605" t="str">
        <f t="shared" si="91"/>
        <v>Non-Competitive</v>
      </c>
      <c r="AD605" t="str">
        <f t="shared" si="92"/>
        <v>Competitive</v>
      </c>
      <c r="AE605" t="str">
        <f t="shared" si="93"/>
        <v>Competitive</v>
      </c>
      <c r="AF605" t="str">
        <f t="shared" si="94"/>
        <v>Competitive</v>
      </c>
    </row>
    <row r="606" spans="1:32" ht="13.5">
      <c r="A606" t="str">
        <f t="shared" si="89"/>
        <v>STMPTHS5 1830__F FROM_TO</v>
      </c>
      <c r="B606" t="s">
        <v>129</v>
      </c>
      <c r="C606" t="s">
        <v>35</v>
      </c>
      <c r="D606">
        <v>213</v>
      </c>
      <c r="E606">
        <v>1</v>
      </c>
      <c r="F606">
        <v>1</v>
      </c>
      <c r="G606" t="s">
        <v>34</v>
      </c>
      <c r="H606" t="s">
        <v>36</v>
      </c>
      <c r="I606" t="s">
        <v>23</v>
      </c>
      <c r="J606">
        <v>73521.13</v>
      </c>
      <c r="K606">
        <v>-0.021</v>
      </c>
      <c r="L606">
        <v>0.013144</v>
      </c>
      <c r="M606">
        <v>-0.28615</v>
      </c>
      <c r="N606">
        <v>0.573864</v>
      </c>
      <c r="O606" s="7">
        <v>131.298</v>
      </c>
      <c r="P606" s="7">
        <v>77.81056</v>
      </c>
      <c r="Q606" s="7">
        <v>1594.43</v>
      </c>
      <c r="R606" s="7">
        <v>1343.34</v>
      </c>
      <c r="S606" s="7">
        <v>1659.322</v>
      </c>
      <c r="T606" t="s">
        <v>24</v>
      </c>
      <c r="U606" t="b">
        <f t="shared" si="95"/>
        <v>0</v>
      </c>
      <c r="V606" t="b">
        <f t="shared" si="95"/>
        <v>0</v>
      </c>
      <c r="W606" t="b">
        <f t="shared" si="95"/>
        <v>1</v>
      </c>
      <c r="X606" t="b">
        <f t="shared" si="95"/>
        <v>1</v>
      </c>
      <c r="Y606" t="b">
        <f t="shared" si="95"/>
        <v>1</v>
      </c>
      <c r="Z606" t="b">
        <f t="shared" si="87"/>
        <v>1</v>
      </c>
      <c r="AA606" t="b">
        <f t="shared" si="88"/>
        <v>1</v>
      </c>
      <c r="AB606" t="str">
        <f t="shared" si="90"/>
        <v>Non-Competitive</v>
      </c>
      <c r="AC606" t="str">
        <f t="shared" si="91"/>
        <v>Non-Competitive</v>
      </c>
      <c r="AD606" t="str">
        <f t="shared" si="92"/>
        <v>Competitive</v>
      </c>
      <c r="AE606" t="str">
        <f t="shared" si="93"/>
        <v>Competitive</v>
      </c>
      <c r="AF606" t="str">
        <f t="shared" si="94"/>
        <v>Competitive</v>
      </c>
    </row>
    <row r="607" spans="1:32" ht="13.5">
      <c r="A607" t="str">
        <f t="shared" si="89"/>
        <v>STMPTHS5 1830__F TO_FROM</v>
      </c>
      <c r="B607" t="s">
        <v>129</v>
      </c>
      <c r="C607" t="s">
        <v>35</v>
      </c>
      <c r="D607">
        <v>213</v>
      </c>
      <c r="E607">
        <v>1</v>
      </c>
      <c r="F607">
        <v>1</v>
      </c>
      <c r="G607" t="s">
        <v>34</v>
      </c>
      <c r="H607" t="s">
        <v>36</v>
      </c>
      <c r="I607" t="s">
        <v>25</v>
      </c>
      <c r="J607">
        <v>73521.13</v>
      </c>
      <c r="K607">
        <v>-0.01314</v>
      </c>
      <c r="L607">
        <v>0.020996</v>
      </c>
      <c r="M607">
        <v>-0.57386</v>
      </c>
      <c r="N607">
        <v>0.286153</v>
      </c>
      <c r="O607" s="7">
        <v>168.6637</v>
      </c>
      <c r="P607" s="7">
        <v>-15.9937</v>
      </c>
      <c r="Q607" s="7">
        <v>0</v>
      </c>
      <c r="R607" s="7">
        <v>1575.419</v>
      </c>
      <c r="S607" s="7">
        <v>1548.621</v>
      </c>
      <c r="T607" t="s">
        <v>24</v>
      </c>
      <c r="U607" t="b">
        <f t="shared" si="95"/>
        <v>0</v>
      </c>
      <c r="V607" t="b">
        <f t="shared" si="95"/>
        <v>0</v>
      </c>
      <c r="W607" t="b">
        <f t="shared" si="95"/>
        <v>1</v>
      </c>
      <c r="X607" t="b">
        <f t="shared" si="95"/>
        <v>1</v>
      </c>
      <c r="Y607" t="b">
        <f t="shared" si="95"/>
        <v>1</v>
      </c>
      <c r="Z607" t="b">
        <f t="shared" si="87"/>
        <v>1</v>
      </c>
      <c r="AA607" t="b">
        <f t="shared" si="88"/>
        <v>0</v>
      </c>
      <c r="AB607" t="str">
        <f t="shared" si="90"/>
        <v>Non-Competitive</v>
      </c>
      <c r="AC607" t="str">
        <f t="shared" si="91"/>
        <v>Non-Competitive</v>
      </c>
      <c r="AD607" t="str">
        <f t="shared" si="92"/>
        <v>Non-Competitive</v>
      </c>
      <c r="AE607" t="str">
        <f t="shared" si="93"/>
        <v>Non-Competitive</v>
      </c>
      <c r="AF607" t="str">
        <f t="shared" si="94"/>
        <v>Non-Competitive</v>
      </c>
    </row>
    <row r="608" spans="1:32" ht="13.5">
      <c r="A608" t="str">
        <f t="shared" si="89"/>
        <v>STMPTHS5 1830__G FROM_TO</v>
      </c>
      <c r="B608" t="s">
        <v>129</v>
      </c>
      <c r="C608" t="s">
        <v>37</v>
      </c>
      <c r="D608">
        <v>596</v>
      </c>
      <c r="E608">
        <v>1</v>
      </c>
      <c r="F608">
        <v>1</v>
      </c>
      <c r="G608" t="s">
        <v>38</v>
      </c>
      <c r="H608" t="s">
        <v>39</v>
      </c>
      <c r="I608" t="s">
        <v>23</v>
      </c>
      <c r="J608">
        <v>73521.13</v>
      </c>
      <c r="K608">
        <v>-0.01226</v>
      </c>
      <c r="L608">
        <v>0.021878</v>
      </c>
      <c r="M608">
        <v>-0.77395</v>
      </c>
      <c r="N608">
        <v>0.151005</v>
      </c>
      <c r="O608" s="7">
        <v>241.8878</v>
      </c>
      <c r="P608" s="7">
        <v>41.19532</v>
      </c>
      <c r="Q608" s="7">
        <v>0</v>
      </c>
      <c r="R608" s="7">
        <v>1604.138</v>
      </c>
      <c r="S608" s="7">
        <v>1563.608</v>
      </c>
      <c r="T608" t="s">
        <v>24</v>
      </c>
      <c r="U608" t="b">
        <f t="shared" si="95"/>
        <v>0</v>
      </c>
      <c r="V608" t="b">
        <f t="shared" si="95"/>
        <v>0</v>
      </c>
      <c r="W608" t="b">
        <f t="shared" si="95"/>
        <v>1</v>
      </c>
      <c r="X608" t="b">
        <f t="shared" si="95"/>
        <v>1</v>
      </c>
      <c r="Y608" t="b">
        <f t="shared" si="95"/>
        <v>1</v>
      </c>
      <c r="Z608" t="b">
        <f t="shared" si="87"/>
        <v>1</v>
      </c>
      <c r="AA608" t="b">
        <f t="shared" si="88"/>
        <v>0</v>
      </c>
      <c r="AB608" t="str">
        <f t="shared" si="90"/>
        <v>Non-Competitive</v>
      </c>
      <c r="AC608" t="str">
        <f t="shared" si="91"/>
        <v>Non-Competitive</v>
      </c>
      <c r="AD608" t="str">
        <f t="shared" si="92"/>
        <v>Non-Competitive</v>
      </c>
      <c r="AE608" t="str">
        <f t="shared" si="93"/>
        <v>Non-Competitive</v>
      </c>
      <c r="AF608" t="str">
        <f t="shared" si="94"/>
        <v>Non-Competitive</v>
      </c>
    </row>
    <row r="609" spans="1:32" ht="13.5">
      <c r="A609" t="str">
        <f t="shared" si="89"/>
        <v>STMPTHS5 1830__G TO_FROM</v>
      </c>
      <c r="B609" t="s">
        <v>129</v>
      </c>
      <c r="C609" t="s">
        <v>37</v>
      </c>
      <c r="D609">
        <v>596</v>
      </c>
      <c r="E609">
        <v>1</v>
      </c>
      <c r="F609">
        <v>1</v>
      </c>
      <c r="G609" t="s">
        <v>38</v>
      </c>
      <c r="H609" t="s">
        <v>39</v>
      </c>
      <c r="I609" t="s">
        <v>25</v>
      </c>
      <c r="J609">
        <v>73521.13</v>
      </c>
      <c r="K609">
        <v>-0.02188</v>
      </c>
      <c r="L609">
        <v>0.012262</v>
      </c>
      <c r="M609">
        <v>-0.15101</v>
      </c>
      <c r="N609">
        <v>0.773949</v>
      </c>
      <c r="O609" s="7">
        <v>58.35586</v>
      </c>
      <c r="P609" s="7">
        <v>15.15286</v>
      </c>
      <c r="Q609" s="7">
        <v>2654.63</v>
      </c>
      <c r="R609" s="7">
        <v>1359.867</v>
      </c>
      <c r="S609" s="7">
        <v>1691.32</v>
      </c>
      <c r="T609" t="s">
        <v>24</v>
      </c>
      <c r="U609" t="b">
        <f t="shared" si="95"/>
        <v>0</v>
      </c>
      <c r="V609" t="b">
        <f t="shared" si="95"/>
        <v>0</v>
      </c>
      <c r="W609" t="b">
        <f t="shared" si="95"/>
        <v>1</v>
      </c>
      <c r="X609" t="b">
        <f t="shared" si="95"/>
        <v>1</v>
      </c>
      <c r="Y609" t="b">
        <f t="shared" si="95"/>
        <v>1</v>
      </c>
      <c r="Z609" t="b">
        <f t="shared" si="87"/>
        <v>1</v>
      </c>
      <c r="AA609" t="b">
        <f t="shared" si="88"/>
        <v>1</v>
      </c>
      <c r="AB609" t="str">
        <f t="shared" si="90"/>
        <v>Non-Competitive</v>
      </c>
      <c r="AC609" t="str">
        <f t="shared" si="91"/>
        <v>Non-Competitive</v>
      </c>
      <c r="AD609" t="str">
        <f t="shared" si="92"/>
        <v>Competitive</v>
      </c>
      <c r="AE609" t="str">
        <f t="shared" si="93"/>
        <v>Competitive</v>
      </c>
      <c r="AF609" t="str">
        <f t="shared" si="94"/>
        <v>Competitive</v>
      </c>
    </row>
    <row r="610" spans="1:32" ht="13.5">
      <c r="A610" t="str">
        <f t="shared" si="89"/>
        <v>STMPTHS5 1830__H FROM_TO</v>
      </c>
      <c r="B610" t="s">
        <v>129</v>
      </c>
      <c r="C610" t="s">
        <v>40</v>
      </c>
      <c r="D610">
        <v>596</v>
      </c>
      <c r="E610">
        <v>1</v>
      </c>
      <c r="F610">
        <v>1</v>
      </c>
      <c r="G610" t="s">
        <v>39</v>
      </c>
      <c r="H610" t="s">
        <v>36</v>
      </c>
      <c r="I610" t="s">
        <v>23</v>
      </c>
      <c r="J610">
        <v>73521.13</v>
      </c>
      <c r="K610">
        <v>-0.01268</v>
      </c>
      <c r="L610">
        <v>0.021465</v>
      </c>
      <c r="M610">
        <v>-0.71338</v>
      </c>
      <c r="N610">
        <v>0.225638</v>
      </c>
      <c r="O610" s="7">
        <v>211.4317</v>
      </c>
      <c r="P610" s="7">
        <v>10.79532</v>
      </c>
      <c r="Q610" s="7">
        <v>0</v>
      </c>
      <c r="R610" s="7">
        <v>1599.994</v>
      </c>
      <c r="S610" s="7">
        <v>1555.654</v>
      </c>
      <c r="T610" t="s">
        <v>24</v>
      </c>
      <c r="U610" t="b">
        <f t="shared" si="95"/>
        <v>0</v>
      </c>
      <c r="V610" t="b">
        <f t="shared" si="95"/>
        <v>0</v>
      </c>
      <c r="W610" t="b">
        <f t="shared" si="95"/>
        <v>1</v>
      </c>
      <c r="X610" t="b">
        <f t="shared" si="95"/>
        <v>1</v>
      </c>
      <c r="Y610" t="b">
        <f t="shared" si="95"/>
        <v>1</v>
      </c>
      <c r="Z610" t="b">
        <f t="shared" si="87"/>
        <v>1</v>
      </c>
      <c r="AA610" t="b">
        <f t="shared" si="88"/>
        <v>0</v>
      </c>
      <c r="AB610" t="str">
        <f t="shared" si="90"/>
        <v>Non-Competitive</v>
      </c>
      <c r="AC610" t="str">
        <f t="shared" si="91"/>
        <v>Non-Competitive</v>
      </c>
      <c r="AD610" t="str">
        <f t="shared" si="92"/>
        <v>Non-Competitive</v>
      </c>
      <c r="AE610" t="str">
        <f t="shared" si="93"/>
        <v>Non-Competitive</v>
      </c>
      <c r="AF610" t="str">
        <f t="shared" si="94"/>
        <v>Non-Competitive</v>
      </c>
    </row>
    <row r="611" spans="1:32" ht="13.5">
      <c r="A611" t="str">
        <f t="shared" si="89"/>
        <v>STMPTHS5 1830__H TO_FROM</v>
      </c>
      <c r="B611" t="s">
        <v>129</v>
      </c>
      <c r="C611" t="s">
        <v>40</v>
      </c>
      <c r="D611">
        <v>596</v>
      </c>
      <c r="E611">
        <v>1</v>
      </c>
      <c r="F611">
        <v>1</v>
      </c>
      <c r="G611" t="s">
        <v>39</v>
      </c>
      <c r="H611" t="s">
        <v>36</v>
      </c>
      <c r="I611" t="s">
        <v>25</v>
      </c>
      <c r="J611">
        <v>73521.13</v>
      </c>
      <c r="K611">
        <v>-0.02146</v>
      </c>
      <c r="L611">
        <v>0.012675</v>
      </c>
      <c r="M611">
        <v>-0.22564</v>
      </c>
      <c r="N611">
        <v>0.713378</v>
      </c>
      <c r="O611" s="7">
        <v>88.76029</v>
      </c>
      <c r="P611" s="7">
        <v>44.45622</v>
      </c>
      <c r="Q611" s="7">
        <v>2578.13</v>
      </c>
      <c r="R611" s="7">
        <v>1351.289</v>
      </c>
      <c r="S611" s="7">
        <v>1686.126</v>
      </c>
      <c r="T611" t="s">
        <v>24</v>
      </c>
      <c r="U611" t="b">
        <f t="shared" si="95"/>
        <v>0</v>
      </c>
      <c r="V611" t="b">
        <f t="shared" si="95"/>
        <v>0</v>
      </c>
      <c r="W611" t="b">
        <f t="shared" si="95"/>
        <v>1</v>
      </c>
      <c r="X611" t="b">
        <f t="shared" si="95"/>
        <v>1</v>
      </c>
      <c r="Y611" t="b">
        <f t="shared" si="95"/>
        <v>1</v>
      </c>
      <c r="Z611" t="b">
        <f t="shared" si="87"/>
        <v>1</v>
      </c>
      <c r="AA611" t="b">
        <f t="shared" si="88"/>
        <v>1</v>
      </c>
      <c r="AB611" t="str">
        <f t="shared" si="90"/>
        <v>Non-Competitive</v>
      </c>
      <c r="AC611" t="str">
        <f t="shared" si="91"/>
        <v>Non-Competitive</v>
      </c>
      <c r="AD611" t="str">
        <f t="shared" si="92"/>
        <v>Competitive</v>
      </c>
      <c r="AE611" t="str">
        <f t="shared" si="93"/>
        <v>Competitive</v>
      </c>
      <c r="AF611" t="str">
        <f t="shared" si="94"/>
        <v>Competitive</v>
      </c>
    </row>
    <row r="612" spans="1:32" ht="13.5">
      <c r="A612" t="str">
        <f t="shared" si="89"/>
        <v>STMPTHS5 280__A FROM_TO</v>
      </c>
      <c r="B612" t="s">
        <v>129</v>
      </c>
      <c r="C612" t="s">
        <v>47</v>
      </c>
      <c r="D612">
        <v>1065</v>
      </c>
      <c r="E612">
        <v>1</v>
      </c>
      <c r="F612">
        <v>1</v>
      </c>
      <c r="G612" t="s">
        <v>48</v>
      </c>
      <c r="H612" t="s">
        <v>49</v>
      </c>
      <c r="I612" t="s">
        <v>23</v>
      </c>
      <c r="J612">
        <v>73521.13</v>
      </c>
      <c r="K612">
        <v>-0.09083</v>
      </c>
      <c r="L612">
        <v>0.158001</v>
      </c>
      <c r="M612">
        <v>-0.65641</v>
      </c>
      <c r="N612">
        <v>0.19119</v>
      </c>
      <c r="O612" s="7">
        <v>900.9437</v>
      </c>
      <c r="P612" s="7">
        <v>553.2302</v>
      </c>
      <c r="Q612" s="7">
        <v>2819.63</v>
      </c>
      <c r="R612" s="7">
        <v>1163.605</v>
      </c>
      <c r="S612" s="7">
        <v>1895.166</v>
      </c>
      <c r="T612" t="s">
        <v>24</v>
      </c>
      <c r="U612" t="b">
        <f t="shared" si="95"/>
        <v>0</v>
      </c>
      <c r="V612" t="b">
        <f t="shared" si="95"/>
        <v>0</v>
      </c>
      <c r="W612" t="b">
        <f t="shared" si="95"/>
        <v>1</v>
      </c>
      <c r="X612" t="b">
        <f t="shared" si="95"/>
        <v>1</v>
      </c>
      <c r="Y612" t="b">
        <f t="shared" si="95"/>
        <v>1</v>
      </c>
      <c r="Z612" t="b">
        <f t="shared" si="87"/>
        <v>1</v>
      </c>
      <c r="AA612" t="b">
        <f t="shared" si="88"/>
        <v>1</v>
      </c>
      <c r="AB612" t="str">
        <f t="shared" si="90"/>
        <v>Non-Competitive</v>
      </c>
      <c r="AC612" t="str">
        <f t="shared" si="91"/>
        <v>Non-Competitive</v>
      </c>
      <c r="AD612" t="str">
        <f t="shared" si="92"/>
        <v>Competitive</v>
      </c>
      <c r="AE612" t="str">
        <f t="shared" si="93"/>
        <v>Competitive</v>
      </c>
      <c r="AF612" t="str">
        <f t="shared" si="94"/>
        <v>Competitive</v>
      </c>
    </row>
    <row r="613" spans="1:32" ht="13.5">
      <c r="A613" t="str">
        <f t="shared" si="89"/>
        <v>STMPTHS5 280__A TO_FROM</v>
      </c>
      <c r="B613" t="s">
        <v>129</v>
      </c>
      <c r="C613" t="s">
        <v>47</v>
      </c>
      <c r="D613">
        <v>1065</v>
      </c>
      <c r="E613">
        <v>1</v>
      </c>
      <c r="F613">
        <v>1</v>
      </c>
      <c r="G613" t="s">
        <v>48</v>
      </c>
      <c r="H613" t="s">
        <v>49</v>
      </c>
      <c r="I613" t="s">
        <v>25</v>
      </c>
      <c r="J613">
        <v>73521.13</v>
      </c>
      <c r="K613">
        <v>-0.158</v>
      </c>
      <c r="L613">
        <v>0.090835</v>
      </c>
      <c r="M613">
        <v>-0.19119</v>
      </c>
      <c r="N613">
        <v>0.656413</v>
      </c>
      <c r="O613" s="7">
        <v>1005.635</v>
      </c>
      <c r="P613" s="7">
        <v>-655.173</v>
      </c>
      <c r="Q613" s="7">
        <v>0</v>
      </c>
      <c r="R613" s="7">
        <v>1627.519</v>
      </c>
      <c r="S613" s="7">
        <v>1280.587</v>
      </c>
      <c r="T613" t="s">
        <v>24</v>
      </c>
      <c r="U613" t="b">
        <f t="shared" si="95"/>
        <v>0</v>
      </c>
      <c r="V613" t="b">
        <f t="shared" si="95"/>
        <v>1</v>
      </c>
      <c r="W613" t="b">
        <f t="shared" si="95"/>
        <v>1</v>
      </c>
      <c r="X613" t="b">
        <f t="shared" si="95"/>
        <v>1</v>
      </c>
      <c r="Y613" t="b">
        <f t="shared" si="95"/>
        <v>1</v>
      </c>
      <c r="Z613" t="b">
        <f t="shared" si="87"/>
        <v>1</v>
      </c>
      <c r="AA613" t="b">
        <f t="shared" si="88"/>
        <v>1</v>
      </c>
      <c r="AB613" t="str">
        <f t="shared" si="90"/>
        <v>Non-Competitive</v>
      </c>
      <c r="AC613" t="str">
        <f t="shared" si="91"/>
        <v>Competitive</v>
      </c>
      <c r="AD613" t="str">
        <f t="shared" si="92"/>
        <v>Competitive</v>
      </c>
      <c r="AE613" t="str">
        <f t="shared" si="93"/>
        <v>Competitive</v>
      </c>
      <c r="AF613" t="str">
        <f t="shared" si="94"/>
        <v>Competitive</v>
      </c>
    </row>
    <row r="614" spans="1:32" ht="13.5">
      <c r="A614" t="str">
        <f t="shared" si="89"/>
        <v>STMPTHS5 290__A FROM_TO</v>
      </c>
      <c r="B614" t="s">
        <v>129</v>
      </c>
      <c r="C614" t="s">
        <v>50</v>
      </c>
      <c r="D614">
        <v>1065</v>
      </c>
      <c r="E614">
        <v>1</v>
      </c>
      <c r="F614">
        <v>1</v>
      </c>
      <c r="G614" t="s">
        <v>51</v>
      </c>
      <c r="H614" t="s">
        <v>52</v>
      </c>
      <c r="I614" t="s">
        <v>23</v>
      </c>
      <c r="J614">
        <v>73521.13</v>
      </c>
      <c r="K614">
        <v>-0.26073</v>
      </c>
      <c r="L614">
        <v>0.213631</v>
      </c>
      <c r="M614">
        <v>-0.58188</v>
      </c>
      <c r="N614">
        <v>0.315796</v>
      </c>
      <c r="O614" s="7">
        <v>1299.847</v>
      </c>
      <c r="P614" s="7">
        <v>862.3549</v>
      </c>
      <c r="Q614" s="7">
        <v>2819.63</v>
      </c>
      <c r="R614" s="7">
        <v>1344.229</v>
      </c>
      <c r="S614" s="7">
        <v>1845.45</v>
      </c>
      <c r="T614" t="s">
        <v>24</v>
      </c>
      <c r="U614" t="b">
        <f t="shared" si="95"/>
        <v>0</v>
      </c>
      <c r="V614" t="b">
        <f t="shared" si="95"/>
        <v>0</v>
      </c>
      <c r="W614" t="b">
        <f t="shared" si="95"/>
        <v>1</v>
      </c>
      <c r="X614" t="b">
        <f t="shared" si="95"/>
        <v>1</v>
      </c>
      <c r="Y614" t="b">
        <f t="shared" si="95"/>
        <v>1</v>
      </c>
      <c r="Z614" t="b">
        <f t="shared" si="87"/>
        <v>1</v>
      </c>
      <c r="AA614" t="b">
        <f t="shared" si="88"/>
        <v>1</v>
      </c>
      <c r="AB614" t="str">
        <f t="shared" si="90"/>
        <v>Non-Competitive</v>
      </c>
      <c r="AC614" t="str">
        <f t="shared" si="91"/>
        <v>Non-Competitive</v>
      </c>
      <c r="AD614" t="str">
        <f t="shared" si="92"/>
        <v>Competitive</v>
      </c>
      <c r="AE614" t="str">
        <f t="shared" si="93"/>
        <v>Competitive</v>
      </c>
      <c r="AF614" t="str">
        <f t="shared" si="94"/>
        <v>Competitive</v>
      </c>
    </row>
    <row r="615" spans="1:32" ht="13.5">
      <c r="A615" t="str">
        <f t="shared" si="89"/>
        <v>STMPTHS5 290__A TO_FROM</v>
      </c>
      <c r="B615" t="s">
        <v>129</v>
      </c>
      <c r="C615" t="s">
        <v>50</v>
      </c>
      <c r="D615">
        <v>1065</v>
      </c>
      <c r="E615">
        <v>1</v>
      </c>
      <c r="F615">
        <v>1</v>
      </c>
      <c r="G615" t="s">
        <v>51</v>
      </c>
      <c r="H615" t="s">
        <v>52</v>
      </c>
      <c r="I615" t="s">
        <v>25</v>
      </c>
      <c r="J615">
        <v>73521.13</v>
      </c>
      <c r="K615">
        <v>-0.21363</v>
      </c>
      <c r="L615">
        <v>0.260726</v>
      </c>
      <c r="M615">
        <v>-0.3158</v>
      </c>
      <c r="N615">
        <v>0.581885</v>
      </c>
      <c r="O615" s="7">
        <v>904.4251</v>
      </c>
      <c r="P615" s="7">
        <v>-950.638</v>
      </c>
      <c r="Q615" s="7">
        <v>0</v>
      </c>
      <c r="R615" s="7">
        <v>1539.709</v>
      </c>
      <c r="S615" s="7">
        <v>1471.425</v>
      </c>
      <c r="T615" t="s">
        <v>24</v>
      </c>
      <c r="U615" t="b">
        <f t="shared" si="95"/>
        <v>0</v>
      </c>
      <c r="V615" t="b">
        <f t="shared" si="95"/>
        <v>1</v>
      </c>
      <c r="W615" t="b">
        <f t="shared" si="95"/>
        <v>1</v>
      </c>
      <c r="X615" t="b">
        <f t="shared" si="95"/>
        <v>1</v>
      </c>
      <c r="Y615" t="b">
        <f t="shared" si="95"/>
        <v>1</v>
      </c>
      <c r="Z615" t="b">
        <f t="shared" si="87"/>
        <v>1</v>
      </c>
      <c r="AA615" t="b">
        <f t="shared" si="88"/>
        <v>1</v>
      </c>
      <c r="AB615" t="str">
        <f t="shared" si="90"/>
        <v>Non-Competitive</v>
      </c>
      <c r="AC615" t="str">
        <f t="shared" si="91"/>
        <v>Competitive</v>
      </c>
      <c r="AD615" t="str">
        <f t="shared" si="92"/>
        <v>Competitive</v>
      </c>
      <c r="AE615" t="str">
        <f t="shared" si="93"/>
        <v>Competitive</v>
      </c>
      <c r="AF615" t="str">
        <f t="shared" si="94"/>
        <v>Competitive</v>
      </c>
    </row>
    <row r="616" spans="1:32" ht="13.5">
      <c r="A616" t="str">
        <f t="shared" si="89"/>
        <v>STMPTHS5 300__A FROM_TO</v>
      </c>
      <c r="B616" t="s">
        <v>129</v>
      </c>
      <c r="C616" t="s">
        <v>53</v>
      </c>
      <c r="D616">
        <v>1065</v>
      </c>
      <c r="E616">
        <v>1</v>
      </c>
      <c r="F616">
        <v>1</v>
      </c>
      <c r="G616" t="s">
        <v>48</v>
      </c>
      <c r="H616" t="s">
        <v>54</v>
      </c>
      <c r="I616" t="s">
        <v>23</v>
      </c>
      <c r="J616">
        <v>73521.13</v>
      </c>
      <c r="K616">
        <v>-0.12979</v>
      </c>
      <c r="L616">
        <v>0.292678</v>
      </c>
      <c r="M616">
        <v>-0.23458</v>
      </c>
      <c r="N616">
        <v>0.365483</v>
      </c>
      <c r="O616" s="7">
        <v>2349.142</v>
      </c>
      <c r="P616" s="7">
        <v>126.3354</v>
      </c>
      <c r="Q616" s="7">
        <v>0</v>
      </c>
      <c r="R616" s="7">
        <v>1551.558</v>
      </c>
      <c r="S616" s="7">
        <v>1337.671</v>
      </c>
      <c r="T616" t="s">
        <v>24</v>
      </c>
      <c r="U616" t="b">
        <f t="shared" si="95"/>
        <v>0</v>
      </c>
      <c r="V616" t="b">
        <f t="shared" si="95"/>
        <v>1</v>
      </c>
      <c r="W616" t="b">
        <f t="shared" si="95"/>
        <v>1</v>
      </c>
      <c r="X616" t="b">
        <f t="shared" si="95"/>
        <v>1</v>
      </c>
      <c r="Y616" t="b">
        <f t="shared" si="95"/>
        <v>1</v>
      </c>
      <c r="Z616" t="b">
        <f t="shared" si="87"/>
        <v>1</v>
      </c>
      <c r="AA616" t="b">
        <f t="shared" si="88"/>
        <v>1</v>
      </c>
      <c r="AB616" t="str">
        <f t="shared" si="90"/>
        <v>Non-Competitive</v>
      </c>
      <c r="AC616" t="str">
        <f t="shared" si="91"/>
        <v>Competitive</v>
      </c>
      <c r="AD616" t="str">
        <f t="shared" si="92"/>
        <v>Competitive</v>
      </c>
      <c r="AE616" t="str">
        <f t="shared" si="93"/>
        <v>Competitive</v>
      </c>
      <c r="AF616" t="str">
        <f t="shared" si="94"/>
        <v>Competitive</v>
      </c>
    </row>
    <row r="617" spans="1:32" ht="13.5">
      <c r="A617" t="str">
        <f t="shared" si="89"/>
        <v>STMPTHS5 300__A TO_FROM</v>
      </c>
      <c r="B617" t="s">
        <v>129</v>
      </c>
      <c r="C617" t="s">
        <v>53</v>
      </c>
      <c r="D617">
        <v>1065</v>
      </c>
      <c r="E617">
        <v>1</v>
      </c>
      <c r="F617">
        <v>1</v>
      </c>
      <c r="G617" t="s">
        <v>48</v>
      </c>
      <c r="H617" t="s">
        <v>54</v>
      </c>
      <c r="I617" t="s">
        <v>25</v>
      </c>
      <c r="J617">
        <v>73521.13</v>
      </c>
      <c r="K617">
        <v>-0.29268</v>
      </c>
      <c r="L617">
        <v>0.129786</v>
      </c>
      <c r="M617">
        <v>-0.36548</v>
      </c>
      <c r="N617">
        <v>0.23458</v>
      </c>
      <c r="O617" s="7">
        <v>1014.261</v>
      </c>
      <c r="P617" s="7">
        <v>487.2665</v>
      </c>
      <c r="Q617" s="7">
        <v>2654.63</v>
      </c>
      <c r="R617" s="7">
        <v>1177.372</v>
      </c>
      <c r="S617" s="7">
        <v>1668.083</v>
      </c>
      <c r="T617" t="s">
        <v>24</v>
      </c>
      <c r="U617" t="b">
        <f t="shared" si="95"/>
        <v>0</v>
      </c>
      <c r="V617" t="b">
        <f t="shared" si="95"/>
        <v>0</v>
      </c>
      <c r="W617" t="b">
        <f t="shared" si="95"/>
        <v>1</v>
      </c>
      <c r="X617" t="b">
        <f t="shared" si="95"/>
        <v>1</v>
      </c>
      <c r="Y617" t="b">
        <f t="shared" si="95"/>
        <v>1</v>
      </c>
      <c r="Z617" t="b">
        <f t="shared" si="87"/>
        <v>1</v>
      </c>
      <c r="AA617" t="b">
        <f t="shared" si="88"/>
        <v>1</v>
      </c>
      <c r="AB617" t="str">
        <f t="shared" si="90"/>
        <v>Non-Competitive</v>
      </c>
      <c r="AC617" t="str">
        <f t="shared" si="91"/>
        <v>Non-Competitive</v>
      </c>
      <c r="AD617" t="str">
        <f t="shared" si="92"/>
        <v>Competitive</v>
      </c>
      <c r="AE617" t="str">
        <f t="shared" si="93"/>
        <v>Competitive</v>
      </c>
      <c r="AF617" t="str">
        <f t="shared" si="94"/>
        <v>Competitive</v>
      </c>
    </row>
    <row r="618" spans="1:32" ht="13.5">
      <c r="A618" t="str">
        <f t="shared" si="89"/>
        <v>STMPTHS5 315__A FROM_TO</v>
      </c>
      <c r="B618" t="s">
        <v>129</v>
      </c>
      <c r="C618" t="s">
        <v>55</v>
      </c>
      <c r="D618">
        <v>1065</v>
      </c>
      <c r="E618">
        <v>1</v>
      </c>
      <c r="F618">
        <v>1</v>
      </c>
      <c r="G618" t="s">
        <v>56</v>
      </c>
      <c r="H618" t="s">
        <v>54</v>
      </c>
      <c r="I618" t="s">
        <v>23</v>
      </c>
      <c r="J618">
        <v>73521.13</v>
      </c>
      <c r="K618">
        <v>-0.01793</v>
      </c>
      <c r="L618">
        <v>0.028292</v>
      </c>
      <c r="M618">
        <v>-0.06034</v>
      </c>
      <c r="N618">
        <v>0.869542</v>
      </c>
      <c r="O618" s="7">
        <v>-91.9582</v>
      </c>
      <c r="P618" s="7">
        <v>-173.169</v>
      </c>
      <c r="Q618" s="7">
        <v>0</v>
      </c>
      <c r="R618" s="7">
        <v>10000</v>
      </c>
      <c r="S618" s="7">
        <v>1101.313</v>
      </c>
      <c r="T618" t="s">
        <v>24</v>
      </c>
      <c r="U618" t="b">
        <f t="shared" si="95"/>
        <v>0</v>
      </c>
      <c r="V618" t="b">
        <f t="shared" si="95"/>
        <v>1</v>
      </c>
      <c r="W618" t="b">
        <f t="shared" si="95"/>
        <v>1</v>
      </c>
      <c r="X618" t="b">
        <f t="shared" si="95"/>
        <v>1</v>
      </c>
      <c r="Y618" t="b">
        <f t="shared" si="95"/>
        <v>1</v>
      </c>
      <c r="Z618" t="b">
        <f t="shared" si="87"/>
        <v>1</v>
      </c>
      <c r="AA618" t="b">
        <f t="shared" si="88"/>
        <v>0</v>
      </c>
      <c r="AB618" t="str">
        <f t="shared" si="90"/>
        <v>Non-Competitive</v>
      </c>
      <c r="AC618" t="str">
        <f t="shared" si="91"/>
        <v>Non-Competitive</v>
      </c>
      <c r="AD618" t="str">
        <f t="shared" si="92"/>
        <v>Non-Competitive</v>
      </c>
      <c r="AE618" t="str">
        <f t="shared" si="93"/>
        <v>Non-Competitive</v>
      </c>
      <c r="AF618" t="str">
        <f t="shared" si="94"/>
        <v>Non-Competitive</v>
      </c>
    </row>
    <row r="619" spans="1:32" ht="13.5">
      <c r="A619" t="str">
        <f t="shared" si="89"/>
        <v>STMPTHS5 315__A TO_FROM</v>
      </c>
      <c r="B619" t="s">
        <v>129</v>
      </c>
      <c r="C619" t="s">
        <v>55</v>
      </c>
      <c r="D619">
        <v>1065</v>
      </c>
      <c r="E619">
        <v>1</v>
      </c>
      <c r="F619">
        <v>1</v>
      </c>
      <c r="G619" t="s">
        <v>56</v>
      </c>
      <c r="H619" t="s">
        <v>54</v>
      </c>
      <c r="I619" t="s">
        <v>25</v>
      </c>
      <c r="J619">
        <v>73521.13</v>
      </c>
      <c r="K619">
        <v>-0.02829</v>
      </c>
      <c r="L619">
        <v>0.017925</v>
      </c>
      <c r="M619">
        <v>-0.86954</v>
      </c>
      <c r="N619">
        <v>0.060336</v>
      </c>
      <c r="O619" s="7">
        <v>316.5374</v>
      </c>
      <c r="P619" s="7">
        <v>215.8336</v>
      </c>
      <c r="Q619" s="7">
        <v>0</v>
      </c>
      <c r="R619" s="7">
        <v>996.637</v>
      </c>
      <c r="S619" s="7">
        <v>10000</v>
      </c>
      <c r="T619" t="s">
        <v>24</v>
      </c>
      <c r="U619" t="b">
        <f t="shared" si="95"/>
        <v>0</v>
      </c>
      <c r="V619" t="b">
        <f t="shared" si="95"/>
        <v>0</v>
      </c>
      <c r="W619" t="b">
        <f t="shared" si="95"/>
        <v>0</v>
      </c>
      <c r="X619" t="b">
        <f t="shared" si="95"/>
        <v>0</v>
      </c>
      <c r="Y619" t="b">
        <f t="shared" si="95"/>
        <v>0</v>
      </c>
      <c r="Z619" t="b">
        <f t="shared" si="87"/>
        <v>1</v>
      </c>
      <c r="AA619" t="b">
        <f t="shared" si="88"/>
        <v>1</v>
      </c>
      <c r="AB619" t="str">
        <f t="shared" si="90"/>
        <v>Non-Competitive</v>
      </c>
      <c r="AC619" t="str">
        <f t="shared" si="91"/>
        <v>Non-Competitive</v>
      </c>
      <c r="AD619" t="str">
        <f t="shared" si="92"/>
        <v>Non-Competitive</v>
      </c>
      <c r="AE619" t="str">
        <f t="shared" si="93"/>
        <v>Non-Competitive</v>
      </c>
      <c r="AF619" t="str">
        <f t="shared" si="94"/>
        <v>Non-Competitive</v>
      </c>
    </row>
    <row r="620" spans="1:32" ht="13.5">
      <c r="A620" t="str">
        <f t="shared" si="89"/>
        <v>STMPTMP5 1295__A FROM_TO</v>
      </c>
      <c r="B620" t="s">
        <v>130</v>
      </c>
      <c r="C620" t="s">
        <v>20</v>
      </c>
      <c r="D620">
        <v>492</v>
      </c>
      <c r="E620">
        <v>1</v>
      </c>
      <c r="F620">
        <v>1</v>
      </c>
      <c r="G620" t="s">
        <v>21</v>
      </c>
      <c r="H620" t="s">
        <v>22</v>
      </c>
      <c r="I620" t="s">
        <v>23</v>
      </c>
      <c r="J620">
        <v>73521.13</v>
      </c>
      <c r="K620">
        <v>-0.04483</v>
      </c>
      <c r="L620">
        <v>0.038054</v>
      </c>
      <c r="M620">
        <v>-0.32543</v>
      </c>
      <c r="N620">
        <v>0.273241</v>
      </c>
      <c r="O620" s="7">
        <v>233.6687</v>
      </c>
      <c r="P620" s="7">
        <v>125.1461</v>
      </c>
      <c r="Q620" s="7">
        <v>2819.63</v>
      </c>
      <c r="R620" s="7">
        <v>1379.99</v>
      </c>
      <c r="S620" s="7">
        <v>1685.74</v>
      </c>
      <c r="T620" t="s">
        <v>24</v>
      </c>
      <c r="U620" t="b">
        <f t="shared" si="95"/>
        <v>0</v>
      </c>
      <c r="V620" t="b">
        <f t="shared" si="95"/>
        <v>0</v>
      </c>
      <c r="W620" t="b">
        <f t="shared" si="95"/>
        <v>1</v>
      </c>
      <c r="X620" t="b">
        <f t="shared" si="95"/>
        <v>1</v>
      </c>
      <c r="Y620" t="b">
        <f t="shared" si="95"/>
        <v>1</v>
      </c>
      <c r="Z620" t="b">
        <f t="shared" si="87"/>
        <v>1</v>
      </c>
      <c r="AA620" t="b">
        <f t="shared" si="88"/>
        <v>1</v>
      </c>
      <c r="AB620" t="str">
        <f t="shared" si="90"/>
        <v>Non-Competitive</v>
      </c>
      <c r="AC620" t="str">
        <f t="shared" si="91"/>
        <v>Non-Competitive</v>
      </c>
      <c r="AD620" t="str">
        <f t="shared" si="92"/>
        <v>Competitive</v>
      </c>
      <c r="AE620" t="str">
        <f t="shared" si="93"/>
        <v>Competitive</v>
      </c>
      <c r="AF620" t="str">
        <f t="shared" si="94"/>
        <v>Competitive</v>
      </c>
    </row>
    <row r="621" spans="1:32" ht="13.5">
      <c r="A621" t="str">
        <f t="shared" si="89"/>
        <v>STMPTMP5 1295__A TO_FROM</v>
      </c>
      <c r="B621" t="s">
        <v>130</v>
      </c>
      <c r="C621" t="s">
        <v>20</v>
      </c>
      <c r="D621">
        <v>492</v>
      </c>
      <c r="E621">
        <v>1</v>
      </c>
      <c r="F621">
        <v>1</v>
      </c>
      <c r="G621" t="s">
        <v>21</v>
      </c>
      <c r="H621" t="s">
        <v>22</v>
      </c>
      <c r="I621" t="s">
        <v>25</v>
      </c>
      <c r="J621">
        <v>73521.13</v>
      </c>
      <c r="K621">
        <v>-0.03805</v>
      </c>
      <c r="L621">
        <v>0.044828</v>
      </c>
      <c r="M621">
        <v>-0.27324</v>
      </c>
      <c r="N621">
        <v>0.325431</v>
      </c>
      <c r="O621" s="7">
        <v>519.2261</v>
      </c>
      <c r="P621" s="7">
        <v>27.85915</v>
      </c>
      <c r="Q621" s="7">
        <v>0</v>
      </c>
      <c r="R621" s="7">
        <v>1590.091</v>
      </c>
      <c r="S621" s="7">
        <v>1565.961</v>
      </c>
      <c r="T621" t="s">
        <v>24</v>
      </c>
      <c r="U621" t="b">
        <f t="shared" si="95"/>
        <v>0</v>
      </c>
      <c r="V621" t="b">
        <f t="shared" si="95"/>
        <v>0</v>
      </c>
      <c r="W621" t="b">
        <f t="shared" si="95"/>
        <v>1</v>
      </c>
      <c r="X621" t="b">
        <f t="shared" si="95"/>
        <v>1</v>
      </c>
      <c r="Y621" t="b">
        <f t="shared" si="95"/>
        <v>1</v>
      </c>
      <c r="Z621" t="b">
        <f t="shared" si="87"/>
        <v>1</v>
      </c>
      <c r="AA621" t="b">
        <f t="shared" si="88"/>
        <v>1</v>
      </c>
      <c r="AB621" t="str">
        <f t="shared" si="90"/>
        <v>Non-Competitive</v>
      </c>
      <c r="AC621" t="str">
        <f t="shared" si="91"/>
        <v>Non-Competitive</v>
      </c>
      <c r="AD621" t="str">
        <f t="shared" si="92"/>
        <v>Competitive</v>
      </c>
      <c r="AE621" t="str">
        <f t="shared" si="93"/>
        <v>Competitive</v>
      </c>
      <c r="AF621" t="str">
        <f t="shared" si="94"/>
        <v>Competitive</v>
      </c>
    </row>
    <row r="622" spans="1:32" ht="13.5">
      <c r="A622" t="str">
        <f t="shared" si="89"/>
        <v>STMPTMP5 1830__A FROM_TO</v>
      </c>
      <c r="B622" t="s">
        <v>130</v>
      </c>
      <c r="C622" t="s">
        <v>26</v>
      </c>
      <c r="D622">
        <v>83</v>
      </c>
      <c r="E622">
        <v>1</v>
      </c>
      <c r="F622">
        <v>1</v>
      </c>
      <c r="G622" t="s">
        <v>27</v>
      </c>
      <c r="H622" t="s">
        <v>28</v>
      </c>
      <c r="I622" t="s">
        <v>23</v>
      </c>
      <c r="J622">
        <v>73521.13</v>
      </c>
      <c r="K622">
        <v>-0.00062</v>
      </c>
      <c r="L622">
        <v>0.000452</v>
      </c>
      <c r="M622">
        <v>-0.04489</v>
      </c>
      <c r="N622">
        <v>0.920871</v>
      </c>
      <c r="O622" s="7">
        <v>-10.843</v>
      </c>
      <c r="P622" s="7">
        <v>-12.4485</v>
      </c>
      <c r="Q622" s="7">
        <v>0</v>
      </c>
      <c r="R622" s="7">
        <v>9297.029</v>
      </c>
      <c r="S622" s="7">
        <v>1070.716</v>
      </c>
      <c r="T622" t="s">
        <v>24</v>
      </c>
      <c r="U622" t="b">
        <f t="shared" si="95"/>
        <v>0</v>
      </c>
      <c r="V622" t="b">
        <f t="shared" si="95"/>
        <v>1</v>
      </c>
      <c r="W622" t="b">
        <f t="shared" si="95"/>
        <v>1</v>
      </c>
      <c r="X622" t="b">
        <f t="shared" si="95"/>
        <v>1</v>
      </c>
      <c r="Y622" t="b">
        <f t="shared" si="95"/>
        <v>1</v>
      </c>
      <c r="Z622" t="b">
        <f t="shared" si="87"/>
        <v>1</v>
      </c>
      <c r="AA622" t="b">
        <f t="shared" si="88"/>
        <v>0</v>
      </c>
      <c r="AB622" t="str">
        <f t="shared" si="90"/>
        <v>Non-Competitive</v>
      </c>
      <c r="AC622" t="str">
        <f t="shared" si="91"/>
        <v>Non-Competitive</v>
      </c>
      <c r="AD622" t="str">
        <f t="shared" si="92"/>
        <v>Non-Competitive</v>
      </c>
      <c r="AE622" t="str">
        <f t="shared" si="93"/>
        <v>Non-Competitive</v>
      </c>
      <c r="AF622" t="str">
        <f t="shared" si="94"/>
        <v>Non-Competitive</v>
      </c>
    </row>
    <row r="623" spans="1:32" ht="13.5">
      <c r="A623" t="str">
        <f t="shared" si="89"/>
        <v>STMPTMP5 1830__A TO_FROM</v>
      </c>
      <c r="B623" t="s">
        <v>130</v>
      </c>
      <c r="C623" t="s">
        <v>26</v>
      </c>
      <c r="D623">
        <v>83</v>
      </c>
      <c r="E623">
        <v>1</v>
      </c>
      <c r="F623">
        <v>1</v>
      </c>
      <c r="G623" t="s">
        <v>27</v>
      </c>
      <c r="H623" t="s">
        <v>28</v>
      </c>
      <c r="I623" t="s">
        <v>25</v>
      </c>
      <c r="J623">
        <v>73521.13</v>
      </c>
      <c r="K623">
        <v>-0.00045</v>
      </c>
      <c r="L623">
        <v>0.000619</v>
      </c>
      <c r="M623">
        <v>-0.92087</v>
      </c>
      <c r="N623">
        <v>0.044891</v>
      </c>
      <c r="O623" s="7">
        <v>18.23154</v>
      </c>
      <c r="P623" s="7">
        <v>10.19219</v>
      </c>
      <c r="Q623" s="7">
        <v>0</v>
      </c>
      <c r="R623" s="7">
        <v>876.087</v>
      </c>
      <c r="S623" s="7">
        <v>9297.029</v>
      </c>
      <c r="T623" t="s">
        <v>24</v>
      </c>
      <c r="U623" t="b">
        <f t="shared" si="95"/>
        <v>0</v>
      </c>
      <c r="V623" t="b">
        <f t="shared" si="95"/>
        <v>0</v>
      </c>
      <c r="W623" t="b">
        <f t="shared" si="95"/>
        <v>0</v>
      </c>
      <c r="X623" t="b">
        <f t="shared" si="95"/>
        <v>0</v>
      </c>
      <c r="Y623" t="b">
        <f t="shared" si="95"/>
        <v>0</v>
      </c>
      <c r="Z623" t="b">
        <f t="shared" si="87"/>
        <v>1</v>
      </c>
      <c r="AA623" t="b">
        <f t="shared" si="88"/>
        <v>0</v>
      </c>
      <c r="AB623" t="str">
        <f t="shared" si="90"/>
        <v>Non-Competitive</v>
      </c>
      <c r="AC623" t="str">
        <f t="shared" si="91"/>
        <v>Non-Competitive</v>
      </c>
      <c r="AD623" t="str">
        <f t="shared" si="92"/>
        <v>Non-Competitive</v>
      </c>
      <c r="AE623" t="str">
        <f t="shared" si="93"/>
        <v>Non-Competitive</v>
      </c>
      <c r="AF623" t="str">
        <f t="shared" si="94"/>
        <v>Non-Competitive</v>
      </c>
    </row>
    <row r="624" spans="1:32" ht="13.5">
      <c r="A624" t="str">
        <f t="shared" si="89"/>
        <v>STMPTMP5 1830__B FROM_TO</v>
      </c>
      <c r="B624" t="s">
        <v>130</v>
      </c>
      <c r="C624" t="s">
        <v>29</v>
      </c>
      <c r="D624">
        <v>213</v>
      </c>
      <c r="E624">
        <v>1</v>
      </c>
      <c r="F624">
        <v>1</v>
      </c>
      <c r="G624" t="s">
        <v>30</v>
      </c>
      <c r="H624" t="s">
        <v>28</v>
      </c>
      <c r="I624" t="s">
        <v>23</v>
      </c>
      <c r="J624">
        <v>73521.13</v>
      </c>
      <c r="K624">
        <v>-0.0097</v>
      </c>
      <c r="L624">
        <v>0.014694</v>
      </c>
      <c r="M624">
        <v>-0.45014</v>
      </c>
      <c r="N624">
        <v>0.488304</v>
      </c>
      <c r="O624" s="7">
        <v>67.56015</v>
      </c>
      <c r="P624" s="7">
        <v>-22.4704</v>
      </c>
      <c r="Q624" s="7">
        <v>0</v>
      </c>
      <c r="R624" s="7">
        <v>1648.989</v>
      </c>
      <c r="S624" s="7">
        <v>1546.723</v>
      </c>
      <c r="T624" t="s">
        <v>24</v>
      </c>
      <c r="U624" t="b">
        <f t="shared" si="95"/>
        <v>0</v>
      </c>
      <c r="V624" t="b">
        <f t="shared" si="95"/>
        <v>0</v>
      </c>
      <c r="W624" t="b">
        <f t="shared" si="95"/>
        <v>1</v>
      </c>
      <c r="X624" t="b">
        <f t="shared" si="95"/>
        <v>1</v>
      </c>
      <c r="Y624" t="b">
        <f t="shared" si="95"/>
        <v>1</v>
      </c>
      <c r="Z624" t="b">
        <f t="shared" si="87"/>
        <v>1</v>
      </c>
      <c r="AA624" t="b">
        <f t="shared" si="88"/>
        <v>0</v>
      </c>
      <c r="AB624" t="str">
        <f t="shared" si="90"/>
        <v>Non-Competitive</v>
      </c>
      <c r="AC624" t="str">
        <f t="shared" si="91"/>
        <v>Non-Competitive</v>
      </c>
      <c r="AD624" t="str">
        <f t="shared" si="92"/>
        <v>Non-Competitive</v>
      </c>
      <c r="AE624" t="str">
        <f t="shared" si="93"/>
        <v>Non-Competitive</v>
      </c>
      <c r="AF624" t="str">
        <f t="shared" si="94"/>
        <v>Non-Competitive</v>
      </c>
    </row>
    <row r="625" spans="1:32" ht="13.5">
      <c r="A625" t="str">
        <f t="shared" si="89"/>
        <v>STMPTMP5 1830__B TO_FROM</v>
      </c>
      <c r="B625" t="s">
        <v>130</v>
      </c>
      <c r="C625" t="s">
        <v>29</v>
      </c>
      <c r="D625">
        <v>213</v>
      </c>
      <c r="E625">
        <v>1</v>
      </c>
      <c r="F625">
        <v>1</v>
      </c>
      <c r="G625" t="s">
        <v>30</v>
      </c>
      <c r="H625" t="s">
        <v>28</v>
      </c>
      <c r="I625" t="s">
        <v>25</v>
      </c>
      <c r="J625">
        <v>73521.13</v>
      </c>
      <c r="K625">
        <v>-0.01469</v>
      </c>
      <c r="L625">
        <v>0.009695</v>
      </c>
      <c r="M625">
        <v>-0.4883</v>
      </c>
      <c r="N625">
        <v>0.450141</v>
      </c>
      <c r="O625" s="7">
        <v>127.4893</v>
      </c>
      <c r="P625" s="7">
        <v>70.88917</v>
      </c>
      <c r="Q625" s="7">
        <v>0</v>
      </c>
      <c r="R625" s="7">
        <v>1342.134</v>
      </c>
      <c r="S625" s="7">
        <v>1731.508</v>
      </c>
      <c r="T625" t="s">
        <v>24</v>
      </c>
      <c r="U625" t="b">
        <f t="shared" si="95"/>
        <v>0</v>
      </c>
      <c r="V625" t="b">
        <f t="shared" si="95"/>
        <v>0</v>
      </c>
      <c r="W625" t="b">
        <f t="shared" si="95"/>
        <v>1</v>
      </c>
      <c r="X625" t="b">
        <f t="shared" si="95"/>
        <v>1</v>
      </c>
      <c r="Y625" t="b">
        <f t="shared" si="95"/>
        <v>1</v>
      </c>
      <c r="Z625" t="b">
        <f t="shared" si="87"/>
        <v>1</v>
      </c>
      <c r="AA625" t="b">
        <f t="shared" si="88"/>
        <v>0</v>
      </c>
      <c r="AB625" t="str">
        <f t="shared" si="90"/>
        <v>Non-Competitive</v>
      </c>
      <c r="AC625" t="str">
        <f t="shared" si="91"/>
        <v>Non-Competitive</v>
      </c>
      <c r="AD625" t="str">
        <f t="shared" si="92"/>
        <v>Non-Competitive</v>
      </c>
      <c r="AE625" t="str">
        <f t="shared" si="93"/>
        <v>Non-Competitive</v>
      </c>
      <c r="AF625" t="str">
        <f t="shared" si="94"/>
        <v>Non-Competitive</v>
      </c>
    </row>
    <row r="626" spans="1:32" ht="13.5">
      <c r="A626" t="str">
        <f t="shared" si="89"/>
        <v>STMPTMP5 1830__C FROM_TO</v>
      </c>
      <c r="B626" t="s">
        <v>130</v>
      </c>
      <c r="C626" t="s">
        <v>31</v>
      </c>
      <c r="D626">
        <v>213</v>
      </c>
      <c r="E626">
        <v>1</v>
      </c>
      <c r="F626">
        <v>1</v>
      </c>
      <c r="G626" t="s">
        <v>28</v>
      </c>
      <c r="H626" t="s">
        <v>32</v>
      </c>
      <c r="I626" t="s">
        <v>23</v>
      </c>
      <c r="J626">
        <v>73521.13</v>
      </c>
      <c r="K626">
        <v>-0.01031</v>
      </c>
      <c r="L626">
        <v>0.015145</v>
      </c>
      <c r="M626">
        <v>-0.08277</v>
      </c>
      <c r="N626">
        <v>0.504968</v>
      </c>
      <c r="O626" s="7">
        <v>47.85841</v>
      </c>
      <c r="P626" s="7">
        <v>-29.5657</v>
      </c>
      <c r="Q626" s="7">
        <v>0</v>
      </c>
      <c r="R626" s="7">
        <v>1730.233</v>
      </c>
      <c r="S626" s="7">
        <v>1545.184</v>
      </c>
      <c r="T626" t="s">
        <v>24</v>
      </c>
      <c r="U626" t="b">
        <f t="shared" si="95"/>
        <v>0</v>
      </c>
      <c r="V626" t="b">
        <f t="shared" si="95"/>
        <v>0</v>
      </c>
      <c r="W626" t="b">
        <f t="shared" si="95"/>
        <v>1</v>
      </c>
      <c r="X626" t="b">
        <f t="shared" si="95"/>
        <v>1</v>
      </c>
      <c r="Y626" t="b">
        <f t="shared" si="95"/>
        <v>1</v>
      </c>
      <c r="Z626" t="b">
        <f t="shared" si="87"/>
        <v>1</v>
      </c>
      <c r="AA626" t="b">
        <f t="shared" si="88"/>
        <v>0</v>
      </c>
      <c r="AB626" t="str">
        <f t="shared" si="90"/>
        <v>Non-Competitive</v>
      </c>
      <c r="AC626" t="str">
        <f t="shared" si="91"/>
        <v>Non-Competitive</v>
      </c>
      <c r="AD626" t="str">
        <f t="shared" si="92"/>
        <v>Non-Competitive</v>
      </c>
      <c r="AE626" t="str">
        <f t="shared" si="93"/>
        <v>Non-Competitive</v>
      </c>
      <c r="AF626" t="str">
        <f t="shared" si="94"/>
        <v>Non-Competitive</v>
      </c>
    </row>
    <row r="627" spans="1:32" ht="13.5">
      <c r="A627" t="str">
        <f t="shared" si="89"/>
        <v>STMPTMP5 1830__C TO_FROM</v>
      </c>
      <c r="B627" t="s">
        <v>130</v>
      </c>
      <c r="C627" t="s">
        <v>31</v>
      </c>
      <c r="D627">
        <v>213</v>
      </c>
      <c r="E627">
        <v>1</v>
      </c>
      <c r="F627">
        <v>1</v>
      </c>
      <c r="G627" t="s">
        <v>28</v>
      </c>
      <c r="H627" t="s">
        <v>32</v>
      </c>
      <c r="I627" t="s">
        <v>25</v>
      </c>
      <c r="J627">
        <v>73521.13</v>
      </c>
      <c r="K627">
        <v>-0.01514</v>
      </c>
      <c r="L627">
        <v>0.010314</v>
      </c>
      <c r="M627">
        <v>-0.50497</v>
      </c>
      <c r="N627">
        <v>0.08277</v>
      </c>
      <c r="O627" s="7">
        <v>152.1331</v>
      </c>
      <c r="P627" s="7">
        <v>74.16179</v>
      </c>
      <c r="Q627" s="7">
        <v>0</v>
      </c>
      <c r="R627" s="7">
        <v>1339.583</v>
      </c>
      <c r="S627" s="7">
        <v>1817.838</v>
      </c>
      <c r="T627" t="s">
        <v>24</v>
      </c>
      <c r="U627" t="b">
        <f t="shared" si="95"/>
        <v>0</v>
      </c>
      <c r="V627" t="b">
        <f t="shared" si="95"/>
        <v>0</v>
      </c>
      <c r="W627" t="b">
        <f t="shared" si="95"/>
        <v>1</v>
      </c>
      <c r="X627" t="b">
        <f t="shared" si="95"/>
        <v>1</v>
      </c>
      <c r="Y627" t="b">
        <f t="shared" si="95"/>
        <v>1</v>
      </c>
      <c r="Z627" t="b">
        <f t="shared" si="87"/>
        <v>1</v>
      </c>
      <c r="AA627" t="b">
        <f t="shared" si="88"/>
        <v>0</v>
      </c>
      <c r="AB627" t="str">
        <f t="shared" si="90"/>
        <v>Non-Competitive</v>
      </c>
      <c r="AC627" t="str">
        <f t="shared" si="91"/>
        <v>Non-Competitive</v>
      </c>
      <c r="AD627" t="str">
        <f t="shared" si="92"/>
        <v>Non-Competitive</v>
      </c>
      <c r="AE627" t="str">
        <f t="shared" si="93"/>
        <v>Non-Competitive</v>
      </c>
      <c r="AF627" t="str">
        <f t="shared" si="94"/>
        <v>Non-Competitive</v>
      </c>
    </row>
    <row r="628" spans="1:32" ht="13.5">
      <c r="A628" t="str">
        <f t="shared" si="89"/>
        <v>STMPTMP5 1830__E FROM_TO</v>
      </c>
      <c r="B628" t="s">
        <v>130</v>
      </c>
      <c r="C628" t="s">
        <v>33</v>
      </c>
      <c r="D628">
        <v>213</v>
      </c>
      <c r="E628">
        <v>1</v>
      </c>
      <c r="F628">
        <v>1</v>
      </c>
      <c r="G628" t="s">
        <v>34</v>
      </c>
      <c r="H628" t="s">
        <v>30</v>
      </c>
      <c r="I628" t="s">
        <v>23</v>
      </c>
      <c r="J628">
        <v>73521.13</v>
      </c>
      <c r="K628">
        <v>-0.00959</v>
      </c>
      <c r="L628">
        <v>0.014799</v>
      </c>
      <c r="M628">
        <v>-0.51159</v>
      </c>
      <c r="N628">
        <v>0.423717</v>
      </c>
      <c r="O628" s="7">
        <v>84.85851</v>
      </c>
      <c r="P628" s="7">
        <v>-19.9172</v>
      </c>
      <c r="Q628" s="7">
        <v>0</v>
      </c>
      <c r="R628" s="7">
        <v>1641.719</v>
      </c>
      <c r="S628" s="7">
        <v>1548.9</v>
      </c>
      <c r="T628" t="s">
        <v>24</v>
      </c>
      <c r="U628" t="b">
        <f t="shared" si="95"/>
        <v>0</v>
      </c>
      <c r="V628" t="b">
        <f t="shared" si="95"/>
        <v>0</v>
      </c>
      <c r="W628" t="b">
        <f t="shared" si="95"/>
        <v>1</v>
      </c>
      <c r="X628" t="b">
        <f t="shared" si="95"/>
        <v>1</v>
      </c>
      <c r="Y628" t="b">
        <f t="shared" si="95"/>
        <v>1</v>
      </c>
      <c r="Z628" t="b">
        <f t="shared" si="87"/>
        <v>1</v>
      </c>
      <c r="AA628" t="b">
        <f t="shared" si="88"/>
        <v>0</v>
      </c>
      <c r="AB628" t="str">
        <f t="shared" si="90"/>
        <v>Non-Competitive</v>
      </c>
      <c r="AC628" t="str">
        <f t="shared" si="91"/>
        <v>Non-Competitive</v>
      </c>
      <c r="AD628" t="str">
        <f t="shared" si="92"/>
        <v>Non-Competitive</v>
      </c>
      <c r="AE628" t="str">
        <f t="shared" si="93"/>
        <v>Non-Competitive</v>
      </c>
      <c r="AF628" t="str">
        <f t="shared" si="94"/>
        <v>Non-Competitive</v>
      </c>
    </row>
    <row r="629" spans="1:32" ht="13.5">
      <c r="A629" t="str">
        <f t="shared" si="89"/>
        <v>STMPTMP5 1830__E TO_FROM</v>
      </c>
      <c r="B629" t="s">
        <v>130</v>
      </c>
      <c r="C629" t="s">
        <v>33</v>
      </c>
      <c r="D629">
        <v>213</v>
      </c>
      <c r="E629">
        <v>1</v>
      </c>
      <c r="F629">
        <v>1</v>
      </c>
      <c r="G629" t="s">
        <v>34</v>
      </c>
      <c r="H629" t="s">
        <v>30</v>
      </c>
      <c r="I629" t="s">
        <v>25</v>
      </c>
      <c r="J629">
        <v>73521.13</v>
      </c>
      <c r="K629">
        <v>-0.0148</v>
      </c>
      <c r="L629">
        <v>0.00959</v>
      </c>
      <c r="M629">
        <v>-0.42372</v>
      </c>
      <c r="N629">
        <v>0.511591</v>
      </c>
      <c r="O629" s="7">
        <v>113.9356</v>
      </c>
      <c r="P629" s="7">
        <v>70.39641</v>
      </c>
      <c r="Q629" s="7">
        <v>51.53</v>
      </c>
      <c r="R629" s="7">
        <v>1344.579</v>
      </c>
      <c r="S629" s="7">
        <v>1724.382</v>
      </c>
      <c r="T629" t="s">
        <v>24</v>
      </c>
      <c r="U629" t="b">
        <f t="shared" si="95"/>
        <v>0</v>
      </c>
      <c r="V629" t="b">
        <f t="shared" si="95"/>
        <v>0</v>
      </c>
      <c r="W629" t="b">
        <f t="shared" si="95"/>
        <v>1</v>
      </c>
      <c r="X629" t="b">
        <f t="shared" si="95"/>
        <v>1</v>
      </c>
      <c r="Y629" t="b">
        <f t="shared" si="95"/>
        <v>1</v>
      </c>
      <c r="Z629" t="b">
        <f t="shared" si="87"/>
        <v>1</v>
      </c>
      <c r="AA629" t="b">
        <f t="shared" si="88"/>
        <v>0</v>
      </c>
      <c r="AB629" t="str">
        <f t="shared" si="90"/>
        <v>Non-Competitive</v>
      </c>
      <c r="AC629" t="str">
        <f t="shared" si="91"/>
        <v>Non-Competitive</v>
      </c>
      <c r="AD629" t="str">
        <f t="shared" si="92"/>
        <v>Non-Competitive</v>
      </c>
      <c r="AE629" t="str">
        <f t="shared" si="93"/>
        <v>Non-Competitive</v>
      </c>
      <c r="AF629" t="str">
        <f t="shared" si="94"/>
        <v>Non-Competitive</v>
      </c>
    </row>
    <row r="630" spans="1:32" ht="13.5">
      <c r="A630" t="str">
        <f t="shared" si="89"/>
        <v>STMPTMP5 1830__F FROM_TO</v>
      </c>
      <c r="B630" t="s">
        <v>130</v>
      </c>
      <c r="C630" t="s">
        <v>35</v>
      </c>
      <c r="D630">
        <v>213</v>
      </c>
      <c r="E630">
        <v>1</v>
      </c>
      <c r="F630">
        <v>1</v>
      </c>
      <c r="G630" t="s">
        <v>34</v>
      </c>
      <c r="H630" t="s">
        <v>36</v>
      </c>
      <c r="I630" t="s">
        <v>23</v>
      </c>
      <c r="J630">
        <v>73521.13</v>
      </c>
      <c r="K630">
        <v>-0.01494</v>
      </c>
      <c r="L630">
        <v>0.009447</v>
      </c>
      <c r="M630">
        <v>-0.28272</v>
      </c>
      <c r="N630">
        <v>0.57614</v>
      </c>
      <c r="O630" s="7">
        <v>102.8701</v>
      </c>
      <c r="P630" s="7">
        <v>59.84621</v>
      </c>
      <c r="Q630" s="7">
        <v>272.43</v>
      </c>
      <c r="R630" s="7">
        <v>1348.067</v>
      </c>
      <c r="S630" s="7">
        <v>1702.175</v>
      </c>
      <c r="T630" t="s">
        <v>24</v>
      </c>
      <c r="U630" t="b">
        <f t="shared" si="95"/>
        <v>0</v>
      </c>
      <c r="V630" t="b">
        <f t="shared" si="95"/>
        <v>0</v>
      </c>
      <c r="W630" t="b">
        <f t="shared" si="95"/>
        <v>1</v>
      </c>
      <c r="X630" t="b">
        <f t="shared" si="95"/>
        <v>1</v>
      </c>
      <c r="Y630" t="b">
        <f t="shared" si="95"/>
        <v>1</v>
      </c>
      <c r="Z630" t="b">
        <f t="shared" si="87"/>
        <v>1</v>
      </c>
      <c r="AA630" t="b">
        <f t="shared" si="88"/>
        <v>0</v>
      </c>
      <c r="AB630" t="str">
        <f t="shared" si="90"/>
        <v>Non-Competitive</v>
      </c>
      <c r="AC630" t="str">
        <f t="shared" si="91"/>
        <v>Non-Competitive</v>
      </c>
      <c r="AD630" t="str">
        <f t="shared" si="92"/>
        <v>Non-Competitive</v>
      </c>
      <c r="AE630" t="str">
        <f t="shared" si="93"/>
        <v>Non-Competitive</v>
      </c>
      <c r="AF630" t="str">
        <f t="shared" si="94"/>
        <v>Non-Competitive</v>
      </c>
    </row>
    <row r="631" spans="1:32" ht="13.5">
      <c r="A631" t="str">
        <f t="shared" si="89"/>
        <v>STMPTMP5 1830__F TO_FROM</v>
      </c>
      <c r="B631" t="s">
        <v>130</v>
      </c>
      <c r="C631" t="s">
        <v>35</v>
      </c>
      <c r="D631">
        <v>213</v>
      </c>
      <c r="E631">
        <v>1</v>
      </c>
      <c r="F631">
        <v>1</v>
      </c>
      <c r="G631" t="s">
        <v>34</v>
      </c>
      <c r="H631" t="s">
        <v>36</v>
      </c>
      <c r="I631" t="s">
        <v>25</v>
      </c>
      <c r="J631">
        <v>73521.13</v>
      </c>
      <c r="K631">
        <v>-0.00945</v>
      </c>
      <c r="L631">
        <v>0.014942</v>
      </c>
      <c r="M631">
        <v>-0.57614</v>
      </c>
      <c r="N631">
        <v>0.282715</v>
      </c>
      <c r="O631" s="7">
        <v>97.5941</v>
      </c>
      <c r="P631" s="7">
        <v>-10.7377</v>
      </c>
      <c r="Q631" s="7">
        <v>0</v>
      </c>
      <c r="R631" s="7">
        <v>1620.333</v>
      </c>
      <c r="S631" s="7">
        <v>1552.008</v>
      </c>
      <c r="T631" t="s">
        <v>24</v>
      </c>
      <c r="U631" t="b">
        <f t="shared" si="95"/>
        <v>0</v>
      </c>
      <c r="V631" t="b">
        <f t="shared" si="95"/>
        <v>0</v>
      </c>
      <c r="W631" t="b">
        <f t="shared" si="95"/>
        <v>1</v>
      </c>
      <c r="X631" t="b">
        <f t="shared" si="95"/>
        <v>1</v>
      </c>
      <c r="Y631" t="b">
        <f t="shared" si="95"/>
        <v>1</v>
      </c>
      <c r="Z631" t="b">
        <f t="shared" si="87"/>
        <v>1</v>
      </c>
      <c r="AA631" t="b">
        <f t="shared" si="88"/>
        <v>0</v>
      </c>
      <c r="AB631" t="str">
        <f t="shared" si="90"/>
        <v>Non-Competitive</v>
      </c>
      <c r="AC631" t="str">
        <f t="shared" si="91"/>
        <v>Non-Competitive</v>
      </c>
      <c r="AD631" t="str">
        <f t="shared" si="92"/>
        <v>Non-Competitive</v>
      </c>
      <c r="AE631" t="str">
        <f t="shared" si="93"/>
        <v>Non-Competitive</v>
      </c>
      <c r="AF631" t="str">
        <f t="shared" si="94"/>
        <v>Non-Competitive</v>
      </c>
    </row>
    <row r="632" spans="1:32" ht="13.5">
      <c r="A632" t="str">
        <f t="shared" si="89"/>
        <v>STMPTMP5 1830__G FROM_TO</v>
      </c>
      <c r="B632" t="s">
        <v>130</v>
      </c>
      <c r="C632" t="s">
        <v>37</v>
      </c>
      <c r="D632">
        <v>596</v>
      </c>
      <c r="E632">
        <v>1</v>
      </c>
      <c r="F632">
        <v>1</v>
      </c>
      <c r="G632" t="s">
        <v>38</v>
      </c>
      <c r="H632" t="s">
        <v>39</v>
      </c>
      <c r="I632" t="s">
        <v>23</v>
      </c>
      <c r="J632">
        <v>73521.13</v>
      </c>
      <c r="K632">
        <v>-0.00856</v>
      </c>
      <c r="L632">
        <v>0.015824</v>
      </c>
      <c r="M632">
        <v>-0.77789</v>
      </c>
      <c r="N632">
        <v>0.146437</v>
      </c>
      <c r="O632" s="7">
        <v>176.7356</v>
      </c>
      <c r="P632" s="7">
        <v>40.79605</v>
      </c>
      <c r="Q632" s="7">
        <v>0</v>
      </c>
      <c r="R632" s="7">
        <v>1690.349</v>
      </c>
      <c r="S632" s="7">
        <v>1604.789</v>
      </c>
      <c r="T632" t="s">
        <v>24</v>
      </c>
      <c r="U632" t="b">
        <f t="shared" si="95"/>
        <v>0</v>
      </c>
      <c r="V632" t="b">
        <f t="shared" si="95"/>
        <v>0</v>
      </c>
      <c r="W632" t="b">
        <f t="shared" si="95"/>
        <v>1</v>
      </c>
      <c r="X632" t="b">
        <f t="shared" si="95"/>
        <v>1</v>
      </c>
      <c r="Y632" t="b">
        <f t="shared" si="95"/>
        <v>1</v>
      </c>
      <c r="Z632" t="b">
        <f t="shared" si="87"/>
        <v>1</v>
      </c>
      <c r="AA632" t="b">
        <f t="shared" si="88"/>
        <v>0</v>
      </c>
      <c r="AB632" t="str">
        <f t="shared" si="90"/>
        <v>Non-Competitive</v>
      </c>
      <c r="AC632" t="str">
        <f t="shared" si="91"/>
        <v>Non-Competitive</v>
      </c>
      <c r="AD632" t="str">
        <f t="shared" si="92"/>
        <v>Non-Competitive</v>
      </c>
      <c r="AE632" t="str">
        <f t="shared" si="93"/>
        <v>Non-Competitive</v>
      </c>
      <c r="AF632" t="str">
        <f t="shared" si="94"/>
        <v>Non-Competitive</v>
      </c>
    </row>
    <row r="633" spans="1:32" ht="13.5">
      <c r="A633" t="str">
        <f t="shared" si="89"/>
        <v>STMPTMP5 1830__G TO_FROM</v>
      </c>
      <c r="B633" t="s">
        <v>130</v>
      </c>
      <c r="C633" t="s">
        <v>37</v>
      </c>
      <c r="D633">
        <v>596</v>
      </c>
      <c r="E633">
        <v>1</v>
      </c>
      <c r="F633">
        <v>1</v>
      </c>
      <c r="G633" t="s">
        <v>38</v>
      </c>
      <c r="H633" t="s">
        <v>39</v>
      </c>
      <c r="I633" t="s">
        <v>25</v>
      </c>
      <c r="J633">
        <v>73521.13</v>
      </c>
      <c r="K633">
        <v>-0.01582</v>
      </c>
      <c r="L633">
        <v>0.008565</v>
      </c>
      <c r="M633">
        <v>-0.14644</v>
      </c>
      <c r="N633">
        <v>0.777893</v>
      </c>
      <c r="O633" s="7">
        <v>24.08885</v>
      </c>
      <c r="P633" s="7">
        <v>-3.94532</v>
      </c>
      <c r="Q633" s="7">
        <v>2578.13</v>
      </c>
      <c r="R633" s="7">
        <v>1406.465</v>
      </c>
      <c r="S633" s="7">
        <v>1769.356</v>
      </c>
      <c r="T633" t="s">
        <v>24</v>
      </c>
      <c r="U633" t="b">
        <f t="shared" si="95"/>
        <v>0</v>
      </c>
      <c r="V633" t="b">
        <f t="shared" si="95"/>
        <v>0</v>
      </c>
      <c r="W633" t="b">
        <f t="shared" si="95"/>
        <v>1</v>
      </c>
      <c r="X633" t="b">
        <f t="shared" si="95"/>
        <v>1</v>
      </c>
      <c r="Y633" t="b">
        <f t="shared" si="95"/>
        <v>1</v>
      </c>
      <c r="Z633" t="b">
        <f t="shared" si="87"/>
        <v>1</v>
      </c>
      <c r="AA633" t="b">
        <f t="shared" si="88"/>
        <v>0</v>
      </c>
      <c r="AB633" t="str">
        <f t="shared" si="90"/>
        <v>Non-Competitive</v>
      </c>
      <c r="AC633" t="str">
        <f t="shared" si="91"/>
        <v>Non-Competitive</v>
      </c>
      <c r="AD633" t="str">
        <f t="shared" si="92"/>
        <v>Non-Competitive</v>
      </c>
      <c r="AE633" t="str">
        <f t="shared" si="93"/>
        <v>Non-Competitive</v>
      </c>
      <c r="AF633" t="str">
        <f t="shared" si="94"/>
        <v>Non-Competitive</v>
      </c>
    </row>
    <row r="634" spans="1:32" ht="13.5">
      <c r="A634" t="str">
        <f t="shared" si="89"/>
        <v>STMPTMP5 1830__H FROM_TO</v>
      </c>
      <c r="B634" t="s">
        <v>130</v>
      </c>
      <c r="C634" t="s">
        <v>40</v>
      </c>
      <c r="D634">
        <v>596</v>
      </c>
      <c r="E634">
        <v>1</v>
      </c>
      <c r="F634">
        <v>1</v>
      </c>
      <c r="G634" t="s">
        <v>39</v>
      </c>
      <c r="H634" t="s">
        <v>36</v>
      </c>
      <c r="I634" t="s">
        <v>23</v>
      </c>
      <c r="J634">
        <v>73521.13</v>
      </c>
      <c r="K634">
        <v>-0.00898</v>
      </c>
      <c r="L634">
        <v>0.015411</v>
      </c>
      <c r="M634">
        <v>-0.71682</v>
      </c>
      <c r="N634">
        <v>0.221694</v>
      </c>
      <c r="O634" s="7">
        <v>134.2299</v>
      </c>
      <c r="P634" s="7">
        <v>21.11884</v>
      </c>
      <c r="Q634" s="7">
        <v>0</v>
      </c>
      <c r="R634" s="7">
        <v>1684.74</v>
      </c>
      <c r="S634" s="7">
        <v>1581.421</v>
      </c>
      <c r="T634" t="s">
        <v>24</v>
      </c>
      <c r="U634" t="b">
        <f t="shared" si="95"/>
        <v>0</v>
      </c>
      <c r="V634" t="b">
        <f t="shared" si="95"/>
        <v>0</v>
      </c>
      <c r="W634" t="b">
        <f t="shared" si="95"/>
        <v>1</v>
      </c>
      <c r="X634" t="b">
        <f t="shared" si="95"/>
        <v>1</v>
      </c>
      <c r="Y634" t="b">
        <f t="shared" si="95"/>
        <v>1</v>
      </c>
      <c r="Z634" t="b">
        <f t="shared" si="87"/>
        <v>1</v>
      </c>
      <c r="AA634" t="b">
        <f t="shared" si="88"/>
        <v>0</v>
      </c>
      <c r="AB634" t="str">
        <f t="shared" si="90"/>
        <v>Non-Competitive</v>
      </c>
      <c r="AC634" t="str">
        <f t="shared" si="91"/>
        <v>Non-Competitive</v>
      </c>
      <c r="AD634" t="str">
        <f t="shared" si="92"/>
        <v>Non-Competitive</v>
      </c>
      <c r="AE634" t="str">
        <f t="shared" si="93"/>
        <v>Non-Competitive</v>
      </c>
      <c r="AF634" t="str">
        <f t="shared" si="94"/>
        <v>Non-Competitive</v>
      </c>
    </row>
    <row r="635" spans="1:32" ht="13.5">
      <c r="A635" t="str">
        <f t="shared" si="89"/>
        <v>STMPTMP5 1830__H TO_FROM</v>
      </c>
      <c r="B635" t="s">
        <v>130</v>
      </c>
      <c r="C635" t="s">
        <v>40</v>
      </c>
      <c r="D635">
        <v>596</v>
      </c>
      <c r="E635">
        <v>1</v>
      </c>
      <c r="F635">
        <v>1</v>
      </c>
      <c r="G635" t="s">
        <v>39</v>
      </c>
      <c r="H635" t="s">
        <v>36</v>
      </c>
      <c r="I635" t="s">
        <v>25</v>
      </c>
      <c r="J635">
        <v>73521.13</v>
      </c>
      <c r="K635">
        <v>-0.01541</v>
      </c>
      <c r="L635">
        <v>0.008978</v>
      </c>
      <c r="M635">
        <v>-0.22169</v>
      </c>
      <c r="N635">
        <v>0.716816</v>
      </c>
      <c r="O635" s="7">
        <v>63.86501</v>
      </c>
      <c r="P635" s="7">
        <v>25.66917</v>
      </c>
      <c r="Q635" s="7">
        <v>732.73</v>
      </c>
      <c r="R635" s="7">
        <v>1374.9</v>
      </c>
      <c r="S635" s="7">
        <v>1762.464</v>
      </c>
      <c r="T635" t="s">
        <v>24</v>
      </c>
      <c r="U635" t="b">
        <f t="shared" si="95"/>
        <v>0</v>
      </c>
      <c r="V635" t="b">
        <f t="shared" si="95"/>
        <v>0</v>
      </c>
      <c r="W635" t="b">
        <f t="shared" si="95"/>
        <v>1</v>
      </c>
      <c r="X635" t="b">
        <f t="shared" si="95"/>
        <v>1</v>
      </c>
      <c r="Y635" t="b">
        <f t="shared" si="95"/>
        <v>1</v>
      </c>
      <c r="Z635" t="b">
        <f t="shared" si="87"/>
        <v>1</v>
      </c>
      <c r="AA635" t="b">
        <f t="shared" si="88"/>
        <v>0</v>
      </c>
      <c r="AB635" t="str">
        <f t="shared" si="90"/>
        <v>Non-Competitive</v>
      </c>
      <c r="AC635" t="str">
        <f t="shared" si="91"/>
        <v>Non-Competitive</v>
      </c>
      <c r="AD635" t="str">
        <f t="shared" si="92"/>
        <v>Non-Competitive</v>
      </c>
      <c r="AE635" t="str">
        <f t="shared" si="93"/>
        <v>Non-Competitive</v>
      </c>
      <c r="AF635" t="str">
        <f t="shared" si="94"/>
        <v>Non-Competitive</v>
      </c>
    </row>
    <row r="636" spans="1:32" ht="13.5">
      <c r="A636" t="str">
        <f t="shared" si="89"/>
        <v>STMPTMP5 280__A FROM_TO</v>
      </c>
      <c r="B636" t="s">
        <v>130</v>
      </c>
      <c r="C636" t="s">
        <v>47</v>
      </c>
      <c r="D636">
        <v>1065</v>
      </c>
      <c r="E636">
        <v>1</v>
      </c>
      <c r="F636">
        <v>1</v>
      </c>
      <c r="G636" t="s">
        <v>48</v>
      </c>
      <c r="H636" t="s">
        <v>49</v>
      </c>
      <c r="I636" t="s">
        <v>23</v>
      </c>
      <c r="J636">
        <v>73521.13</v>
      </c>
      <c r="K636">
        <v>-0.09031</v>
      </c>
      <c r="L636">
        <v>0.158886</v>
      </c>
      <c r="M636">
        <v>-0.6555</v>
      </c>
      <c r="N636">
        <v>0.192564</v>
      </c>
      <c r="O636" s="7">
        <v>898.9523</v>
      </c>
      <c r="P636" s="7">
        <v>552.6041</v>
      </c>
      <c r="Q636" s="7">
        <v>2819.63</v>
      </c>
      <c r="R636" s="7">
        <v>1181.226</v>
      </c>
      <c r="S636" s="7">
        <v>1894.784</v>
      </c>
      <c r="T636" t="s">
        <v>24</v>
      </c>
      <c r="U636" t="b">
        <f aca="true" t="shared" si="96" ref="U636:Y667">($S636&lt;=U$2)</f>
        <v>0</v>
      </c>
      <c r="V636" t="b">
        <f t="shared" si="96"/>
        <v>0</v>
      </c>
      <c r="W636" t="b">
        <f t="shared" si="96"/>
        <v>1</v>
      </c>
      <c r="X636" t="b">
        <f t="shared" si="96"/>
        <v>1</v>
      </c>
      <c r="Y636" t="b">
        <f t="shared" si="96"/>
        <v>1</v>
      </c>
      <c r="Z636" t="b">
        <f t="shared" si="87"/>
        <v>1</v>
      </c>
      <c r="AA636" t="b">
        <f t="shared" si="88"/>
        <v>1</v>
      </c>
      <c r="AB636" t="str">
        <f t="shared" si="90"/>
        <v>Non-Competitive</v>
      </c>
      <c r="AC636" t="str">
        <f t="shared" si="91"/>
        <v>Non-Competitive</v>
      </c>
      <c r="AD636" t="str">
        <f t="shared" si="92"/>
        <v>Competitive</v>
      </c>
      <c r="AE636" t="str">
        <f t="shared" si="93"/>
        <v>Competitive</v>
      </c>
      <c r="AF636" t="str">
        <f t="shared" si="94"/>
        <v>Competitive</v>
      </c>
    </row>
    <row r="637" spans="1:32" ht="13.5">
      <c r="A637" t="str">
        <f t="shared" si="89"/>
        <v>STMPTMP5 280__A TO_FROM</v>
      </c>
      <c r="B637" t="s">
        <v>130</v>
      </c>
      <c r="C637" t="s">
        <v>47</v>
      </c>
      <c r="D637">
        <v>1065</v>
      </c>
      <c r="E637">
        <v>1</v>
      </c>
      <c r="F637">
        <v>1</v>
      </c>
      <c r="G637" t="s">
        <v>48</v>
      </c>
      <c r="H637" t="s">
        <v>49</v>
      </c>
      <c r="I637" t="s">
        <v>25</v>
      </c>
      <c r="J637">
        <v>73521.13</v>
      </c>
      <c r="K637">
        <v>-0.15889</v>
      </c>
      <c r="L637">
        <v>0.090306</v>
      </c>
      <c r="M637">
        <v>-0.19256</v>
      </c>
      <c r="N637">
        <v>0.655496</v>
      </c>
      <c r="O637" s="7">
        <v>977.5572</v>
      </c>
      <c r="P637" s="7">
        <v>-653.071</v>
      </c>
      <c r="Q637" s="7">
        <v>0</v>
      </c>
      <c r="R637" s="7">
        <v>1626.439</v>
      </c>
      <c r="S637" s="7">
        <v>1299.622</v>
      </c>
      <c r="T637" t="s">
        <v>24</v>
      </c>
      <c r="U637" t="b">
        <f t="shared" si="96"/>
        <v>0</v>
      </c>
      <c r="V637" t="b">
        <f t="shared" si="96"/>
        <v>1</v>
      </c>
      <c r="W637" t="b">
        <f t="shared" si="96"/>
        <v>1</v>
      </c>
      <c r="X637" t="b">
        <f t="shared" si="96"/>
        <v>1</v>
      </c>
      <c r="Y637" t="b">
        <f t="shared" si="96"/>
        <v>1</v>
      </c>
      <c r="Z637" t="b">
        <f t="shared" si="87"/>
        <v>1</v>
      </c>
      <c r="AA637" t="b">
        <f t="shared" si="88"/>
        <v>1</v>
      </c>
      <c r="AB637" t="str">
        <f t="shared" si="90"/>
        <v>Non-Competitive</v>
      </c>
      <c r="AC637" t="str">
        <f t="shared" si="91"/>
        <v>Competitive</v>
      </c>
      <c r="AD637" t="str">
        <f t="shared" si="92"/>
        <v>Competitive</v>
      </c>
      <c r="AE637" t="str">
        <f t="shared" si="93"/>
        <v>Competitive</v>
      </c>
      <c r="AF637" t="str">
        <f t="shared" si="94"/>
        <v>Competitive</v>
      </c>
    </row>
    <row r="638" spans="1:32" ht="13.5">
      <c r="A638" t="str">
        <f t="shared" si="89"/>
        <v>STMPTMP5 290__A FROM_TO</v>
      </c>
      <c r="B638" t="s">
        <v>130</v>
      </c>
      <c r="C638" t="s">
        <v>50</v>
      </c>
      <c r="D638">
        <v>1065</v>
      </c>
      <c r="E638">
        <v>1</v>
      </c>
      <c r="F638">
        <v>1</v>
      </c>
      <c r="G638" t="s">
        <v>51</v>
      </c>
      <c r="H638" t="s">
        <v>52</v>
      </c>
      <c r="I638" t="s">
        <v>23</v>
      </c>
      <c r="J638">
        <v>73521.13</v>
      </c>
      <c r="K638">
        <v>-0.23448</v>
      </c>
      <c r="L638">
        <v>0.250586</v>
      </c>
      <c r="M638">
        <v>-0.51828</v>
      </c>
      <c r="N638">
        <v>0.377458</v>
      </c>
      <c r="O638" s="7">
        <v>1240.526</v>
      </c>
      <c r="P638" s="7">
        <v>862.5716</v>
      </c>
      <c r="Q638" s="7">
        <v>2819.63</v>
      </c>
      <c r="R638" s="7">
        <v>2536.716</v>
      </c>
      <c r="S638" s="7">
        <v>1846.608</v>
      </c>
      <c r="T638" t="s">
        <v>24</v>
      </c>
      <c r="U638" t="b">
        <f t="shared" si="96"/>
        <v>0</v>
      </c>
      <c r="V638" t="b">
        <f t="shared" si="96"/>
        <v>0</v>
      </c>
      <c r="W638" t="b">
        <f t="shared" si="96"/>
        <v>1</v>
      </c>
      <c r="X638" t="b">
        <f t="shared" si="96"/>
        <v>1</v>
      </c>
      <c r="Y638" t="b">
        <f t="shared" si="96"/>
        <v>1</v>
      </c>
      <c r="Z638" t="b">
        <f t="shared" si="87"/>
        <v>1</v>
      </c>
      <c r="AA638" t="b">
        <f t="shared" si="88"/>
        <v>1</v>
      </c>
      <c r="AB638" t="str">
        <f t="shared" si="90"/>
        <v>Non-Competitive</v>
      </c>
      <c r="AC638" t="str">
        <f t="shared" si="91"/>
        <v>Non-Competitive</v>
      </c>
      <c r="AD638" t="str">
        <f t="shared" si="92"/>
        <v>Competitive</v>
      </c>
      <c r="AE638" t="str">
        <f t="shared" si="93"/>
        <v>Competitive</v>
      </c>
      <c r="AF638" t="str">
        <f t="shared" si="94"/>
        <v>Competitive</v>
      </c>
    </row>
    <row r="639" spans="1:32" ht="13.5">
      <c r="A639" t="str">
        <f t="shared" si="89"/>
        <v>STMPTMP5 290__A TO_FROM</v>
      </c>
      <c r="B639" t="s">
        <v>130</v>
      </c>
      <c r="C639" t="s">
        <v>50</v>
      </c>
      <c r="D639">
        <v>1065</v>
      </c>
      <c r="E639">
        <v>1</v>
      </c>
      <c r="F639">
        <v>1</v>
      </c>
      <c r="G639" t="s">
        <v>51</v>
      </c>
      <c r="H639" t="s">
        <v>52</v>
      </c>
      <c r="I639" t="s">
        <v>25</v>
      </c>
      <c r="J639">
        <v>73521.13</v>
      </c>
      <c r="K639">
        <v>-0.25059</v>
      </c>
      <c r="L639">
        <v>0.234479</v>
      </c>
      <c r="M639">
        <v>-0.37746</v>
      </c>
      <c r="N639">
        <v>0.518279</v>
      </c>
      <c r="O639" s="7">
        <v>516.4907</v>
      </c>
      <c r="P639" s="7">
        <v>-894.964</v>
      </c>
      <c r="Q639" s="7">
        <v>0</v>
      </c>
      <c r="R639" s="7">
        <v>1481.666</v>
      </c>
      <c r="S639" s="7">
        <v>2698.399</v>
      </c>
      <c r="T639" t="s">
        <v>24</v>
      </c>
      <c r="U639" t="b">
        <f t="shared" si="96"/>
        <v>0</v>
      </c>
      <c r="V639" t="b">
        <f t="shared" si="96"/>
        <v>0</v>
      </c>
      <c r="W639" t="b">
        <f t="shared" si="96"/>
        <v>0</v>
      </c>
      <c r="X639" t="b">
        <f t="shared" si="96"/>
        <v>0</v>
      </c>
      <c r="Y639" t="b">
        <f t="shared" si="96"/>
        <v>1</v>
      </c>
      <c r="Z639" t="b">
        <f t="shared" si="87"/>
        <v>1</v>
      </c>
      <c r="AA639" t="b">
        <f t="shared" si="88"/>
        <v>1</v>
      </c>
      <c r="AB639" t="str">
        <f t="shared" si="90"/>
        <v>Non-Competitive</v>
      </c>
      <c r="AC639" t="str">
        <f t="shared" si="91"/>
        <v>Non-Competitive</v>
      </c>
      <c r="AD639" t="str">
        <f t="shared" si="92"/>
        <v>Non-Competitive</v>
      </c>
      <c r="AE639" t="str">
        <f t="shared" si="93"/>
        <v>Non-Competitive</v>
      </c>
      <c r="AF639" t="str">
        <f t="shared" si="94"/>
        <v>Competitive</v>
      </c>
    </row>
    <row r="640" spans="1:32" ht="13.5">
      <c r="A640" t="str">
        <f t="shared" si="89"/>
        <v>STMPTMP5 300__A FROM_TO</v>
      </c>
      <c r="B640" t="s">
        <v>130</v>
      </c>
      <c r="C640" t="s">
        <v>53</v>
      </c>
      <c r="D640">
        <v>1065</v>
      </c>
      <c r="E640">
        <v>1</v>
      </c>
      <c r="F640">
        <v>1</v>
      </c>
      <c r="G640" t="s">
        <v>48</v>
      </c>
      <c r="H640" t="s">
        <v>54</v>
      </c>
      <c r="I640" t="s">
        <v>23</v>
      </c>
      <c r="J640">
        <v>73521.13</v>
      </c>
      <c r="K640">
        <v>-0.11734</v>
      </c>
      <c r="L640">
        <v>0.274454</v>
      </c>
      <c r="M640">
        <v>-0.23547</v>
      </c>
      <c r="N640">
        <v>0.328083</v>
      </c>
      <c r="O640" s="7">
        <v>2075.37</v>
      </c>
      <c r="P640" s="7">
        <v>36.30591</v>
      </c>
      <c r="Q640" s="7">
        <v>0</v>
      </c>
      <c r="R640" s="7">
        <v>1568.622</v>
      </c>
      <c r="S640" s="7">
        <v>1322.204</v>
      </c>
      <c r="T640" t="s">
        <v>24</v>
      </c>
      <c r="U640" t="b">
        <f t="shared" si="96"/>
        <v>0</v>
      </c>
      <c r="V640" t="b">
        <f t="shared" si="96"/>
        <v>1</v>
      </c>
      <c r="W640" t="b">
        <f t="shared" si="96"/>
        <v>1</v>
      </c>
      <c r="X640" t="b">
        <f t="shared" si="96"/>
        <v>1</v>
      </c>
      <c r="Y640" t="b">
        <f t="shared" si="96"/>
        <v>1</v>
      </c>
      <c r="Z640" t="b">
        <f t="shared" si="87"/>
        <v>1</v>
      </c>
      <c r="AA640" t="b">
        <f t="shared" si="88"/>
        <v>1</v>
      </c>
      <c r="AB640" t="str">
        <f t="shared" si="90"/>
        <v>Non-Competitive</v>
      </c>
      <c r="AC640" t="str">
        <f t="shared" si="91"/>
        <v>Competitive</v>
      </c>
      <c r="AD640" t="str">
        <f t="shared" si="92"/>
        <v>Competitive</v>
      </c>
      <c r="AE640" t="str">
        <f t="shared" si="93"/>
        <v>Competitive</v>
      </c>
      <c r="AF640" t="str">
        <f t="shared" si="94"/>
        <v>Competitive</v>
      </c>
    </row>
    <row r="641" spans="1:32" ht="13.5">
      <c r="A641" t="str">
        <f t="shared" si="89"/>
        <v>STMPTMP5 300__A TO_FROM</v>
      </c>
      <c r="B641" t="s">
        <v>130</v>
      </c>
      <c r="C641" t="s">
        <v>53</v>
      </c>
      <c r="D641">
        <v>1065</v>
      </c>
      <c r="E641">
        <v>1</v>
      </c>
      <c r="F641">
        <v>1</v>
      </c>
      <c r="G641" t="s">
        <v>48</v>
      </c>
      <c r="H641" t="s">
        <v>54</v>
      </c>
      <c r="I641" t="s">
        <v>25</v>
      </c>
      <c r="J641">
        <v>73521.13</v>
      </c>
      <c r="K641">
        <v>-0.27445</v>
      </c>
      <c r="L641">
        <v>0.117337</v>
      </c>
      <c r="M641">
        <v>-0.32808</v>
      </c>
      <c r="N641">
        <v>0.235468</v>
      </c>
      <c r="O641" s="7">
        <v>1023.03</v>
      </c>
      <c r="P641" s="7">
        <v>530.0243</v>
      </c>
      <c r="Q641" s="7">
        <v>2654.63</v>
      </c>
      <c r="R641" s="7">
        <v>1164.346</v>
      </c>
      <c r="S641" s="7">
        <v>1686.491</v>
      </c>
      <c r="T641" t="s">
        <v>24</v>
      </c>
      <c r="U641" t="b">
        <f t="shared" si="96"/>
        <v>0</v>
      </c>
      <c r="V641" t="b">
        <f t="shared" si="96"/>
        <v>0</v>
      </c>
      <c r="W641" t="b">
        <f t="shared" si="96"/>
        <v>1</v>
      </c>
      <c r="X641" t="b">
        <f t="shared" si="96"/>
        <v>1</v>
      </c>
      <c r="Y641" t="b">
        <f t="shared" si="96"/>
        <v>1</v>
      </c>
      <c r="Z641" t="b">
        <f t="shared" si="87"/>
        <v>1</v>
      </c>
      <c r="AA641" t="b">
        <f t="shared" si="88"/>
        <v>1</v>
      </c>
      <c r="AB641" t="str">
        <f t="shared" si="90"/>
        <v>Non-Competitive</v>
      </c>
      <c r="AC641" t="str">
        <f t="shared" si="91"/>
        <v>Non-Competitive</v>
      </c>
      <c r="AD641" t="str">
        <f t="shared" si="92"/>
        <v>Competitive</v>
      </c>
      <c r="AE641" t="str">
        <f t="shared" si="93"/>
        <v>Competitive</v>
      </c>
      <c r="AF641" t="str">
        <f t="shared" si="94"/>
        <v>Competitive</v>
      </c>
    </row>
    <row r="642" spans="1:32" ht="13.5">
      <c r="A642" t="str">
        <f t="shared" si="89"/>
        <v>STMPTMP5 490__A FROM_TO</v>
      </c>
      <c r="B642" t="s">
        <v>130</v>
      </c>
      <c r="C642" t="s">
        <v>60</v>
      </c>
      <c r="D642">
        <v>1065</v>
      </c>
      <c r="E642">
        <v>1</v>
      </c>
      <c r="F642">
        <v>1</v>
      </c>
      <c r="G642" t="s">
        <v>52</v>
      </c>
      <c r="H642" t="s">
        <v>56</v>
      </c>
      <c r="I642" t="s">
        <v>23</v>
      </c>
      <c r="J642">
        <v>73521.13</v>
      </c>
      <c r="K642">
        <v>-0.03763</v>
      </c>
      <c r="L642">
        <v>0.058506</v>
      </c>
      <c r="M642">
        <v>-0.61846</v>
      </c>
      <c r="N642">
        <v>0.100599</v>
      </c>
      <c r="O642" s="7">
        <v>750.3491</v>
      </c>
      <c r="P642" s="7">
        <v>146.9896</v>
      </c>
      <c r="Q642" s="7">
        <v>0</v>
      </c>
      <c r="R642" s="7">
        <v>1639.326</v>
      </c>
      <c r="S642" s="7">
        <v>1566.882</v>
      </c>
      <c r="T642" t="s">
        <v>24</v>
      </c>
      <c r="U642" t="b">
        <f t="shared" si="96"/>
        <v>0</v>
      </c>
      <c r="V642" t="b">
        <f t="shared" si="96"/>
        <v>0</v>
      </c>
      <c r="W642" t="b">
        <f t="shared" si="96"/>
        <v>1</v>
      </c>
      <c r="X642" t="b">
        <f t="shared" si="96"/>
        <v>1</v>
      </c>
      <c r="Y642" t="b">
        <f t="shared" si="96"/>
        <v>1</v>
      </c>
      <c r="Z642" t="b">
        <f t="shared" si="87"/>
        <v>1</v>
      </c>
      <c r="AA642" t="b">
        <f t="shared" si="88"/>
        <v>1</v>
      </c>
      <c r="AB642" t="str">
        <f t="shared" si="90"/>
        <v>Non-Competitive</v>
      </c>
      <c r="AC642" t="str">
        <f t="shared" si="91"/>
        <v>Non-Competitive</v>
      </c>
      <c r="AD642" t="str">
        <f t="shared" si="92"/>
        <v>Competitive</v>
      </c>
      <c r="AE642" t="str">
        <f t="shared" si="93"/>
        <v>Competitive</v>
      </c>
      <c r="AF642" t="str">
        <f t="shared" si="94"/>
        <v>Competitive</v>
      </c>
    </row>
    <row r="643" spans="1:32" ht="13.5">
      <c r="A643" t="str">
        <f t="shared" si="89"/>
        <v>STMPTMP5 490__A TO_FROM</v>
      </c>
      <c r="B643" t="s">
        <v>130</v>
      </c>
      <c r="C643" t="s">
        <v>60</v>
      </c>
      <c r="D643">
        <v>1065</v>
      </c>
      <c r="E643">
        <v>1</v>
      </c>
      <c r="F643">
        <v>1</v>
      </c>
      <c r="G643" t="s">
        <v>52</v>
      </c>
      <c r="H643" t="s">
        <v>56</v>
      </c>
      <c r="I643" t="s">
        <v>25</v>
      </c>
      <c r="J643">
        <v>73521.13</v>
      </c>
      <c r="K643">
        <v>-0.05851</v>
      </c>
      <c r="L643">
        <v>0.037626</v>
      </c>
      <c r="M643">
        <v>-0.1006</v>
      </c>
      <c r="N643">
        <v>0.618456</v>
      </c>
      <c r="O643" s="7">
        <v>136.5351</v>
      </c>
      <c r="P643" s="7">
        <v>14.45388</v>
      </c>
      <c r="Q643" s="7">
        <v>2819.63</v>
      </c>
      <c r="R643" s="7">
        <v>1363.485</v>
      </c>
      <c r="S643" s="7">
        <v>1729.938</v>
      </c>
      <c r="T643" t="s">
        <v>24</v>
      </c>
      <c r="U643" t="b">
        <f t="shared" si="96"/>
        <v>0</v>
      </c>
      <c r="V643" t="b">
        <f t="shared" si="96"/>
        <v>0</v>
      </c>
      <c r="W643" t="b">
        <f t="shared" si="96"/>
        <v>1</v>
      </c>
      <c r="X643" t="b">
        <f t="shared" si="96"/>
        <v>1</v>
      </c>
      <c r="Y643" t="b">
        <f t="shared" si="96"/>
        <v>1</v>
      </c>
      <c r="Z643" t="b">
        <f t="shared" si="87"/>
        <v>1</v>
      </c>
      <c r="AA643" t="b">
        <f t="shared" si="88"/>
        <v>1</v>
      </c>
      <c r="AB643" t="str">
        <f t="shared" si="90"/>
        <v>Non-Competitive</v>
      </c>
      <c r="AC643" t="str">
        <f t="shared" si="91"/>
        <v>Non-Competitive</v>
      </c>
      <c r="AD643" t="str">
        <f t="shared" si="92"/>
        <v>Competitive</v>
      </c>
      <c r="AE643" t="str">
        <f t="shared" si="93"/>
        <v>Competitive</v>
      </c>
      <c r="AF643" t="str">
        <f t="shared" si="94"/>
        <v>Competitive</v>
      </c>
    </row>
    <row r="644" spans="1:32" ht="13.5">
      <c r="A644" t="str">
        <f t="shared" si="89"/>
        <v>STMPTMP8 1830__A FROM_TO</v>
      </c>
      <c r="B644" t="s">
        <v>131</v>
      </c>
      <c r="C644" t="s">
        <v>26</v>
      </c>
      <c r="D644">
        <v>83</v>
      </c>
      <c r="E644">
        <v>1</v>
      </c>
      <c r="F644">
        <v>1</v>
      </c>
      <c r="G644" t="s">
        <v>27</v>
      </c>
      <c r="H644" t="s">
        <v>28</v>
      </c>
      <c r="I644" t="s">
        <v>23</v>
      </c>
      <c r="J644">
        <v>73521.13</v>
      </c>
      <c r="K644">
        <v>-0.00063</v>
      </c>
      <c r="L644">
        <v>0.000557</v>
      </c>
      <c r="M644">
        <v>-0.04481</v>
      </c>
      <c r="N644">
        <v>0.920956</v>
      </c>
      <c r="O644" s="7">
        <v>-10.663</v>
      </c>
      <c r="P644" s="7">
        <v>-12.6376</v>
      </c>
      <c r="Q644" s="7">
        <v>0</v>
      </c>
      <c r="R644" s="7">
        <v>9223.133</v>
      </c>
      <c r="S644" s="7">
        <v>1075.183</v>
      </c>
      <c r="T644" t="s">
        <v>24</v>
      </c>
      <c r="U644" t="b">
        <f t="shared" si="96"/>
        <v>0</v>
      </c>
      <c r="V644" t="b">
        <f t="shared" si="96"/>
        <v>1</v>
      </c>
      <c r="W644" t="b">
        <f t="shared" si="96"/>
        <v>1</v>
      </c>
      <c r="X644" t="b">
        <f t="shared" si="96"/>
        <v>1</v>
      </c>
      <c r="Y644" t="b">
        <f t="shared" si="96"/>
        <v>1</v>
      </c>
      <c r="Z644" t="b">
        <f aca="true" t="shared" si="97" ref="Z644:Z667">(P644&lt;D644)</f>
        <v>1</v>
      </c>
      <c r="AA644" t="b">
        <f aca="true" t="shared" si="98" ref="AA644:AA667">(K644&lt;=-0.02)</f>
        <v>0</v>
      </c>
      <c r="AB644" t="str">
        <f t="shared" si="90"/>
        <v>Non-Competitive</v>
      </c>
      <c r="AC644" t="str">
        <f t="shared" si="91"/>
        <v>Non-Competitive</v>
      </c>
      <c r="AD644" t="str">
        <f t="shared" si="92"/>
        <v>Non-Competitive</v>
      </c>
      <c r="AE644" t="str">
        <f t="shared" si="93"/>
        <v>Non-Competitive</v>
      </c>
      <c r="AF644" t="str">
        <f t="shared" si="94"/>
        <v>Non-Competitive</v>
      </c>
    </row>
    <row r="645" spans="1:32" ht="13.5">
      <c r="A645" t="str">
        <f aca="true" t="shared" si="99" ref="A645:A667">B645&amp;" "&amp;C645&amp;" "&amp;I645</f>
        <v>STMPTMP8 1830__A TO_FROM</v>
      </c>
      <c r="B645" t="s">
        <v>131</v>
      </c>
      <c r="C645" t="s">
        <v>26</v>
      </c>
      <c r="D645">
        <v>83</v>
      </c>
      <c r="E645">
        <v>1</v>
      </c>
      <c r="F645">
        <v>1</v>
      </c>
      <c r="G645" t="s">
        <v>27</v>
      </c>
      <c r="H645" t="s">
        <v>28</v>
      </c>
      <c r="I645" t="s">
        <v>25</v>
      </c>
      <c r="J645">
        <v>73521.13</v>
      </c>
      <c r="K645">
        <v>-0.00056</v>
      </c>
      <c r="L645">
        <v>0.000634</v>
      </c>
      <c r="M645">
        <v>-0.92096</v>
      </c>
      <c r="N645">
        <v>0.04481</v>
      </c>
      <c r="O645" s="7">
        <v>19.1734</v>
      </c>
      <c r="P645" s="7">
        <v>9.980073</v>
      </c>
      <c r="Q645" s="7">
        <v>0</v>
      </c>
      <c r="R645" s="7">
        <v>892.166</v>
      </c>
      <c r="S645" s="7">
        <v>9223.133</v>
      </c>
      <c r="T645" t="s">
        <v>24</v>
      </c>
      <c r="U645" t="b">
        <f t="shared" si="96"/>
        <v>0</v>
      </c>
      <c r="V645" t="b">
        <f t="shared" si="96"/>
        <v>0</v>
      </c>
      <c r="W645" t="b">
        <f t="shared" si="96"/>
        <v>0</v>
      </c>
      <c r="X645" t="b">
        <f t="shared" si="96"/>
        <v>0</v>
      </c>
      <c r="Y645" t="b">
        <f t="shared" si="96"/>
        <v>0</v>
      </c>
      <c r="Z645" t="b">
        <f t="shared" si="97"/>
        <v>1</v>
      </c>
      <c r="AA645" t="b">
        <f t="shared" si="98"/>
        <v>0</v>
      </c>
      <c r="AB645" t="str">
        <f aca="true" t="shared" si="100" ref="AB645:AB667">IF(AND(U645,$Z645,$AA645),"Competitive","Non-Competitive")</f>
        <v>Non-Competitive</v>
      </c>
      <c r="AC645" t="str">
        <f aca="true" t="shared" si="101" ref="AC645:AC667">IF(AND(V645,$Z645,$AA645),"Competitive","Non-Competitive")</f>
        <v>Non-Competitive</v>
      </c>
      <c r="AD645" t="str">
        <f aca="true" t="shared" si="102" ref="AD645:AD667">IF(AND(W645,$Z645,$AA645),"Competitive","Non-Competitive")</f>
        <v>Non-Competitive</v>
      </c>
      <c r="AE645" t="str">
        <f aca="true" t="shared" si="103" ref="AE645:AE667">IF(AND(X645,$Z645,$AA645),"Competitive","Non-Competitive")</f>
        <v>Non-Competitive</v>
      </c>
      <c r="AF645" t="str">
        <f aca="true" t="shared" si="104" ref="AF645:AF667">IF(AND(Y645,$Z645,$AA645),"Competitive","Non-Competitive")</f>
        <v>Non-Competitive</v>
      </c>
    </row>
    <row r="646" spans="1:32" ht="13.5">
      <c r="A646" t="str">
        <f t="shared" si="99"/>
        <v>STMPTMP8 1830__B FROM_TO</v>
      </c>
      <c r="B646" t="s">
        <v>131</v>
      </c>
      <c r="C646" t="s">
        <v>29</v>
      </c>
      <c r="D646">
        <v>213</v>
      </c>
      <c r="E646">
        <v>1</v>
      </c>
      <c r="F646">
        <v>1</v>
      </c>
      <c r="G646" t="s">
        <v>30</v>
      </c>
      <c r="H646" t="s">
        <v>28</v>
      </c>
      <c r="I646" t="s">
        <v>23</v>
      </c>
      <c r="J646">
        <v>73521.13</v>
      </c>
      <c r="K646">
        <v>-0.01008</v>
      </c>
      <c r="L646">
        <v>0.015716</v>
      </c>
      <c r="M646">
        <v>-0.44889</v>
      </c>
      <c r="N646">
        <v>0.48953</v>
      </c>
      <c r="O646" s="7">
        <v>82.81201</v>
      </c>
      <c r="P646" s="7">
        <v>-28.736</v>
      </c>
      <c r="Q646" s="7">
        <v>0</v>
      </c>
      <c r="R646" s="7">
        <v>1632.764</v>
      </c>
      <c r="S646" s="7">
        <v>1547.357</v>
      </c>
      <c r="T646" t="s">
        <v>24</v>
      </c>
      <c r="U646" t="b">
        <f t="shared" si="96"/>
        <v>0</v>
      </c>
      <c r="V646" t="b">
        <f t="shared" si="96"/>
        <v>0</v>
      </c>
      <c r="W646" t="b">
        <f t="shared" si="96"/>
        <v>1</v>
      </c>
      <c r="X646" t="b">
        <f t="shared" si="96"/>
        <v>1</v>
      </c>
      <c r="Y646" t="b">
        <f t="shared" si="96"/>
        <v>1</v>
      </c>
      <c r="Z646" t="b">
        <f t="shared" si="97"/>
        <v>1</v>
      </c>
      <c r="AA646" t="b">
        <f t="shared" si="98"/>
        <v>0</v>
      </c>
      <c r="AB646" t="str">
        <f t="shared" si="100"/>
        <v>Non-Competitive</v>
      </c>
      <c r="AC646" t="str">
        <f t="shared" si="101"/>
        <v>Non-Competitive</v>
      </c>
      <c r="AD646" t="str">
        <f t="shared" si="102"/>
        <v>Non-Competitive</v>
      </c>
      <c r="AE646" t="str">
        <f t="shared" si="103"/>
        <v>Non-Competitive</v>
      </c>
      <c r="AF646" t="str">
        <f t="shared" si="104"/>
        <v>Non-Competitive</v>
      </c>
    </row>
    <row r="647" spans="1:32" ht="13.5">
      <c r="A647" t="str">
        <f t="shared" si="99"/>
        <v>STMPTMP8 1830__B TO_FROM</v>
      </c>
      <c r="B647" t="s">
        <v>131</v>
      </c>
      <c r="C647" t="s">
        <v>29</v>
      </c>
      <c r="D647">
        <v>213</v>
      </c>
      <c r="E647">
        <v>1</v>
      </c>
      <c r="F647">
        <v>1</v>
      </c>
      <c r="G647" t="s">
        <v>30</v>
      </c>
      <c r="H647" t="s">
        <v>28</v>
      </c>
      <c r="I647" t="s">
        <v>25</v>
      </c>
      <c r="J647">
        <v>73521.13</v>
      </c>
      <c r="K647">
        <v>-0.01572</v>
      </c>
      <c r="L647">
        <v>0.010084</v>
      </c>
      <c r="M647">
        <v>-0.48953</v>
      </c>
      <c r="N647">
        <v>0.448891</v>
      </c>
      <c r="O647" s="7">
        <v>130.0637</v>
      </c>
      <c r="P647" s="7">
        <v>82.56502</v>
      </c>
      <c r="Q647" s="7">
        <v>51.53</v>
      </c>
      <c r="R647" s="7">
        <v>1341.759</v>
      </c>
      <c r="S647" s="7">
        <v>1715.004</v>
      </c>
      <c r="T647" t="s">
        <v>24</v>
      </c>
      <c r="U647" t="b">
        <f t="shared" si="96"/>
        <v>0</v>
      </c>
      <c r="V647" t="b">
        <f t="shared" si="96"/>
        <v>0</v>
      </c>
      <c r="W647" t="b">
        <f t="shared" si="96"/>
        <v>1</v>
      </c>
      <c r="X647" t="b">
        <f t="shared" si="96"/>
        <v>1</v>
      </c>
      <c r="Y647" t="b">
        <f t="shared" si="96"/>
        <v>1</v>
      </c>
      <c r="Z647" t="b">
        <f t="shared" si="97"/>
        <v>1</v>
      </c>
      <c r="AA647" t="b">
        <f t="shared" si="98"/>
        <v>0</v>
      </c>
      <c r="AB647" t="str">
        <f t="shared" si="100"/>
        <v>Non-Competitive</v>
      </c>
      <c r="AC647" t="str">
        <f t="shared" si="101"/>
        <v>Non-Competitive</v>
      </c>
      <c r="AD647" t="str">
        <f t="shared" si="102"/>
        <v>Non-Competitive</v>
      </c>
      <c r="AE647" t="str">
        <f t="shared" si="103"/>
        <v>Non-Competitive</v>
      </c>
      <c r="AF647" t="str">
        <f t="shared" si="104"/>
        <v>Non-Competitive</v>
      </c>
    </row>
    <row r="648" spans="1:32" ht="13.5">
      <c r="A648" t="str">
        <f t="shared" si="99"/>
        <v>STMPTMP8 1830__C FROM_TO</v>
      </c>
      <c r="B648" t="s">
        <v>131</v>
      </c>
      <c r="C648" t="s">
        <v>31</v>
      </c>
      <c r="D648">
        <v>213</v>
      </c>
      <c r="E648">
        <v>1</v>
      </c>
      <c r="F648">
        <v>1</v>
      </c>
      <c r="G648" t="s">
        <v>28</v>
      </c>
      <c r="H648" t="s">
        <v>32</v>
      </c>
      <c r="I648" t="s">
        <v>23</v>
      </c>
      <c r="J648">
        <v>73521.13</v>
      </c>
      <c r="K648">
        <v>-0.01065</v>
      </c>
      <c r="L648">
        <v>0.016272</v>
      </c>
      <c r="M648">
        <v>-0.08128</v>
      </c>
      <c r="N648">
        <v>0.5063</v>
      </c>
      <c r="O648" s="7">
        <v>62.44729</v>
      </c>
      <c r="P648" s="7">
        <v>-34.9518</v>
      </c>
      <c r="Q648" s="7">
        <v>0</v>
      </c>
      <c r="R648" s="7">
        <v>1710.926</v>
      </c>
      <c r="S648" s="7">
        <v>1546.502</v>
      </c>
      <c r="T648" t="s">
        <v>24</v>
      </c>
      <c r="U648" t="b">
        <f t="shared" si="96"/>
        <v>0</v>
      </c>
      <c r="V648" t="b">
        <f t="shared" si="96"/>
        <v>0</v>
      </c>
      <c r="W648" t="b">
        <f t="shared" si="96"/>
        <v>1</v>
      </c>
      <c r="X648" t="b">
        <f t="shared" si="96"/>
        <v>1</v>
      </c>
      <c r="Y648" t="b">
        <f t="shared" si="96"/>
        <v>1</v>
      </c>
      <c r="Z648" t="b">
        <f t="shared" si="97"/>
        <v>1</v>
      </c>
      <c r="AA648" t="b">
        <f t="shared" si="98"/>
        <v>0</v>
      </c>
      <c r="AB648" t="str">
        <f t="shared" si="100"/>
        <v>Non-Competitive</v>
      </c>
      <c r="AC648" t="str">
        <f t="shared" si="101"/>
        <v>Non-Competitive</v>
      </c>
      <c r="AD648" t="str">
        <f t="shared" si="102"/>
        <v>Non-Competitive</v>
      </c>
      <c r="AE648" t="str">
        <f t="shared" si="103"/>
        <v>Non-Competitive</v>
      </c>
      <c r="AF648" t="str">
        <f t="shared" si="104"/>
        <v>Non-Competitive</v>
      </c>
    </row>
    <row r="649" spans="1:32" ht="13.5">
      <c r="A649" t="str">
        <f t="shared" si="99"/>
        <v>STMPTMP8 1830__C TO_FROM</v>
      </c>
      <c r="B649" t="s">
        <v>131</v>
      </c>
      <c r="C649" t="s">
        <v>31</v>
      </c>
      <c r="D649">
        <v>213</v>
      </c>
      <c r="E649">
        <v>1</v>
      </c>
      <c r="F649">
        <v>1</v>
      </c>
      <c r="G649" t="s">
        <v>28</v>
      </c>
      <c r="H649" t="s">
        <v>32</v>
      </c>
      <c r="I649" t="s">
        <v>25</v>
      </c>
      <c r="J649">
        <v>73521.13</v>
      </c>
      <c r="K649">
        <v>-0.01627</v>
      </c>
      <c r="L649">
        <v>0.010651</v>
      </c>
      <c r="M649">
        <v>-0.5063</v>
      </c>
      <c r="N649">
        <v>0.081278</v>
      </c>
      <c r="O649" s="7">
        <v>154.9576</v>
      </c>
      <c r="P649" s="7">
        <v>87.29646</v>
      </c>
      <c r="Q649" s="7">
        <v>0</v>
      </c>
      <c r="R649" s="7">
        <v>1339.708</v>
      </c>
      <c r="S649" s="7">
        <v>1798.336</v>
      </c>
      <c r="T649" t="s">
        <v>24</v>
      </c>
      <c r="U649" t="b">
        <f t="shared" si="96"/>
        <v>0</v>
      </c>
      <c r="V649" t="b">
        <f t="shared" si="96"/>
        <v>0</v>
      </c>
      <c r="W649" t="b">
        <f t="shared" si="96"/>
        <v>1</v>
      </c>
      <c r="X649" t="b">
        <f t="shared" si="96"/>
        <v>1</v>
      </c>
      <c r="Y649" t="b">
        <f t="shared" si="96"/>
        <v>1</v>
      </c>
      <c r="Z649" t="b">
        <f t="shared" si="97"/>
        <v>1</v>
      </c>
      <c r="AA649" t="b">
        <f t="shared" si="98"/>
        <v>0</v>
      </c>
      <c r="AB649" t="str">
        <f t="shared" si="100"/>
        <v>Non-Competitive</v>
      </c>
      <c r="AC649" t="str">
        <f t="shared" si="101"/>
        <v>Non-Competitive</v>
      </c>
      <c r="AD649" t="str">
        <f t="shared" si="102"/>
        <v>Non-Competitive</v>
      </c>
      <c r="AE649" t="str">
        <f t="shared" si="103"/>
        <v>Non-Competitive</v>
      </c>
      <c r="AF649" t="str">
        <f t="shared" si="104"/>
        <v>Non-Competitive</v>
      </c>
    </row>
    <row r="650" spans="1:32" ht="13.5">
      <c r="A650" t="str">
        <f t="shared" si="99"/>
        <v>STMPTMP8 1830__E FROM_TO</v>
      </c>
      <c r="B650" t="s">
        <v>131</v>
      </c>
      <c r="C650" t="s">
        <v>33</v>
      </c>
      <c r="D650">
        <v>213</v>
      </c>
      <c r="E650">
        <v>1</v>
      </c>
      <c r="F650">
        <v>1</v>
      </c>
      <c r="G650" t="s">
        <v>34</v>
      </c>
      <c r="H650" t="s">
        <v>30</v>
      </c>
      <c r="I650" t="s">
        <v>23</v>
      </c>
      <c r="J650">
        <v>73521.13</v>
      </c>
      <c r="K650">
        <v>-0.00998</v>
      </c>
      <c r="L650">
        <v>0.015821</v>
      </c>
      <c r="M650">
        <v>-0.51036</v>
      </c>
      <c r="N650">
        <v>0.424919</v>
      </c>
      <c r="O650" s="7">
        <v>92.87892</v>
      </c>
      <c r="P650" s="7">
        <v>-22.4752</v>
      </c>
      <c r="Q650" s="7">
        <v>0</v>
      </c>
      <c r="R650" s="7">
        <v>1614.108</v>
      </c>
      <c r="S650" s="7">
        <v>1549.351</v>
      </c>
      <c r="T650" t="s">
        <v>24</v>
      </c>
      <c r="U650" t="b">
        <f t="shared" si="96"/>
        <v>0</v>
      </c>
      <c r="V650" t="b">
        <f t="shared" si="96"/>
        <v>0</v>
      </c>
      <c r="W650" t="b">
        <f t="shared" si="96"/>
        <v>1</v>
      </c>
      <c r="X650" t="b">
        <f t="shared" si="96"/>
        <v>1</v>
      </c>
      <c r="Y650" t="b">
        <f t="shared" si="96"/>
        <v>1</v>
      </c>
      <c r="Z650" t="b">
        <f t="shared" si="97"/>
        <v>1</v>
      </c>
      <c r="AA650" t="b">
        <f t="shared" si="98"/>
        <v>0</v>
      </c>
      <c r="AB650" t="str">
        <f t="shared" si="100"/>
        <v>Non-Competitive</v>
      </c>
      <c r="AC650" t="str">
        <f t="shared" si="101"/>
        <v>Non-Competitive</v>
      </c>
      <c r="AD650" t="str">
        <f t="shared" si="102"/>
        <v>Non-Competitive</v>
      </c>
      <c r="AE650" t="str">
        <f t="shared" si="103"/>
        <v>Non-Competitive</v>
      </c>
      <c r="AF650" t="str">
        <f t="shared" si="104"/>
        <v>Non-Competitive</v>
      </c>
    </row>
    <row r="651" spans="1:32" ht="13.5">
      <c r="A651" t="str">
        <f t="shared" si="99"/>
        <v>STMPTMP8 1830__E TO_FROM</v>
      </c>
      <c r="B651" t="s">
        <v>131</v>
      </c>
      <c r="C651" t="s">
        <v>33</v>
      </c>
      <c r="D651">
        <v>213</v>
      </c>
      <c r="E651">
        <v>1</v>
      </c>
      <c r="F651">
        <v>1</v>
      </c>
      <c r="G651" t="s">
        <v>34</v>
      </c>
      <c r="H651" t="s">
        <v>30</v>
      </c>
      <c r="I651" t="s">
        <v>25</v>
      </c>
      <c r="J651">
        <v>73521.13</v>
      </c>
      <c r="K651">
        <v>-0.01582</v>
      </c>
      <c r="L651">
        <v>0.009979</v>
      </c>
      <c r="M651">
        <v>-0.42492</v>
      </c>
      <c r="N651">
        <v>0.510365</v>
      </c>
      <c r="O651" s="7">
        <v>120.3398</v>
      </c>
      <c r="P651" s="7">
        <v>74.85916</v>
      </c>
      <c r="Q651" s="7">
        <v>272.43</v>
      </c>
      <c r="R651" s="7">
        <v>1343.997</v>
      </c>
      <c r="S651" s="7">
        <v>1695.462</v>
      </c>
      <c r="T651" t="s">
        <v>24</v>
      </c>
      <c r="U651" t="b">
        <f t="shared" si="96"/>
        <v>0</v>
      </c>
      <c r="V651" t="b">
        <f t="shared" si="96"/>
        <v>0</v>
      </c>
      <c r="W651" t="b">
        <f t="shared" si="96"/>
        <v>1</v>
      </c>
      <c r="X651" t="b">
        <f t="shared" si="96"/>
        <v>1</v>
      </c>
      <c r="Y651" t="b">
        <f t="shared" si="96"/>
        <v>1</v>
      </c>
      <c r="Z651" t="b">
        <f t="shared" si="97"/>
        <v>1</v>
      </c>
      <c r="AA651" t="b">
        <f t="shared" si="98"/>
        <v>0</v>
      </c>
      <c r="AB651" t="str">
        <f t="shared" si="100"/>
        <v>Non-Competitive</v>
      </c>
      <c r="AC651" t="str">
        <f t="shared" si="101"/>
        <v>Non-Competitive</v>
      </c>
      <c r="AD651" t="str">
        <f t="shared" si="102"/>
        <v>Non-Competitive</v>
      </c>
      <c r="AE651" t="str">
        <f t="shared" si="103"/>
        <v>Non-Competitive</v>
      </c>
      <c r="AF651" t="str">
        <f t="shared" si="104"/>
        <v>Non-Competitive</v>
      </c>
    </row>
    <row r="652" spans="1:32" ht="13.5">
      <c r="A652" t="str">
        <f t="shared" si="99"/>
        <v>STMPTMP8 1830__F FROM_TO</v>
      </c>
      <c r="B652" t="s">
        <v>131</v>
      </c>
      <c r="C652" t="s">
        <v>35</v>
      </c>
      <c r="D652">
        <v>213</v>
      </c>
      <c r="E652">
        <v>1</v>
      </c>
      <c r="F652">
        <v>1</v>
      </c>
      <c r="G652" t="s">
        <v>34</v>
      </c>
      <c r="H652" t="s">
        <v>36</v>
      </c>
      <c r="I652" t="s">
        <v>23</v>
      </c>
      <c r="J652">
        <v>73521.13</v>
      </c>
      <c r="K652">
        <v>-0.01597</v>
      </c>
      <c r="L652">
        <v>0.009835</v>
      </c>
      <c r="M652">
        <v>-0.28386</v>
      </c>
      <c r="N652">
        <v>0.574937</v>
      </c>
      <c r="O652" s="7">
        <v>108.7256</v>
      </c>
      <c r="P652" s="7">
        <v>64.33587</v>
      </c>
      <c r="Q652" s="7">
        <v>563.23</v>
      </c>
      <c r="R652" s="7">
        <v>1347.181</v>
      </c>
      <c r="S652" s="7">
        <v>1602.675</v>
      </c>
      <c r="T652" t="s">
        <v>24</v>
      </c>
      <c r="U652" t="b">
        <f t="shared" si="96"/>
        <v>0</v>
      </c>
      <c r="V652" t="b">
        <f t="shared" si="96"/>
        <v>0</v>
      </c>
      <c r="W652" t="b">
        <f t="shared" si="96"/>
        <v>1</v>
      </c>
      <c r="X652" t="b">
        <f t="shared" si="96"/>
        <v>1</v>
      </c>
      <c r="Y652" t="b">
        <f t="shared" si="96"/>
        <v>1</v>
      </c>
      <c r="Z652" t="b">
        <f t="shared" si="97"/>
        <v>1</v>
      </c>
      <c r="AA652" t="b">
        <f t="shared" si="98"/>
        <v>0</v>
      </c>
      <c r="AB652" t="str">
        <f t="shared" si="100"/>
        <v>Non-Competitive</v>
      </c>
      <c r="AC652" t="str">
        <f t="shared" si="101"/>
        <v>Non-Competitive</v>
      </c>
      <c r="AD652" t="str">
        <f t="shared" si="102"/>
        <v>Non-Competitive</v>
      </c>
      <c r="AE652" t="str">
        <f t="shared" si="103"/>
        <v>Non-Competitive</v>
      </c>
      <c r="AF652" t="str">
        <f t="shared" si="104"/>
        <v>Non-Competitive</v>
      </c>
    </row>
    <row r="653" spans="1:32" ht="13.5">
      <c r="A653" t="str">
        <f t="shared" si="99"/>
        <v>STMPTMP8 1830__F TO_FROM</v>
      </c>
      <c r="B653" t="s">
        <v>131</v>
      </c>
      <c r="C653" t="s">
        <v>35</v>
      </c>
      <c r="D653">
        <v>213</v>
      </c>
      <c r="E653">
        <v>1</v>
      </c>
      <c r="F653">
        <v>1</v>
      </c>
      <c r="G653" t="s">
        <v>34</v>
      </c>
      <c r="H653" t="s">
        <v>36</v>
      </c>
      <c r="I653" t="s">
        <v>25</v>
      </c>
      <c r="J653">
        <v>73521.13</v>
      </c>
      <c r="K653">
        <v>-0.00983</v>
      </c>
      <c r="L653">
        <v>0.015965</v>
      </c>
      <c r="M653">
        <v>-0.57494</v>
      </c>
      <c r="N653">
        <v>0.283863</v>
      </c>
      <c r="O653" s="7">
        <v>105.7464</v>
      </c>
      <c r="P653" s="7">
        <v>-13.6121</v>
      </c>
      <c r="Q653" s="7">
        <v>0</v>
      </c>
      <c r="R653" s="7">
        <v>1528.962</v>
      </c>
      <c r="S653" s="7">
        <v>1552.185</v>
      </c>
      <c r="T653" t="s">
        <v>24</v>
      </c>
      <c r="U653" t="b">
        <f t="shared" si="96"/>
        <v>0</v>
      </c>
      <c r="V653" t="b">
        <f t="shared" si="96"/>
        <v>0</v>
      </c>
      <c r="W653" t="b">
        <f t="shared" si="96"/>
        <v>1</v>
      </c>
      <c r="X653" t="b">
        <f t="shared" si="96"/>
        <v>1</v>
      </c>
      <c r="Y653" t="b">
        <f t="shared" si="96"/>
        <v>1</v>
      </c>
      <c r="Z653" t="b">
        <f t="shared" si="97"/>
        <v>1</v>
      </c>
      <c r="AA653" t="b">
        <f t="shared" si="98"/>
        <v>0</v>
      </c>
      <c r="AB653" t="str">
        <f t="shared" si="100"/>
        <v>Non-Competitive</v>
      </c>
      <c r="AC653" t="str">
        <f t="shared" si="101"/>
        <v>Non-Competitive</v>
      </c>
      <c r="AD653" t="str">
        <f t="shared" si="102"/>
        <v>Non-Competitive</v>
      </c>
      <c r="AE653" t="str">
        <f t="shared" si="103"/>
        <v>Non-Competitive</v>
      </c>
      <c r="AF653" t="str">
        <f t="shared" si="104"/>
        <v>Non-Competitive</v>
      </c>
    </row>
    <row r="654" spans="1:32" ht="13.5">
      <c r="A654" t="str">
        <f t="shared" si="99"/>
        <v>STMPTMP8 1830__G FROM_TO</v>
      </c>
      <c r="B654" t="s">
        <v>131</v>
      </c>
      <c r="C654" t="s">
        <v>37</v>
      </c>
      <c r="D654">
        <v>596</v>
      </c>
      <c r="E654">
        <v>1</v>
      </c>
      <c r="F654">
        <v>1</v>
      </c>
      <c r="G654" t="s">
        <v>38</v>
      </c>
      <c r="H654" t="s">
        <v>39</v>
      </c>
      <c r="I654" t="s">
        <v>23</v>
      </c>
      <c r="J654">
        <v>73521.13</v>
      </c>
      <c r="K654">
        <v>-0.00895</v>
      </c>
      <c r="L654">
        <v>0.016847</v>
      </c>
      <c r="M654">
        <v>-0.77677</v>
      </c>
      <c r="N654">
        <v>0.147532</v>
      </c>
      <c r="O654" s="7">
        <v>183.8707</v>
      </c>
      <c r="P654" s="7">
        <v>38.94929</v>
      </c>
      <c r="Q654" s="7">
        <v>0</v>
      </c>
      <c r="R654" s="7">
        <v>1676.043</v>
      </c>
      <c r="S654" s="7">
        <v>1604.117</v>
      </c>
      <c r="T654" t="s">
        <v>24</v>
      </c>
      <c r="U654" t="b">
        <f t="shared" si="96"/>
        <v>0</v>
      </c>
      <c r="V654" t="b">
        <f t="shared" si="96"/>
        <v>0</v>
      </c>
      <c r="W654" t="b">
        <f t="shared" si="96"/>
        <v>1</v>
      </c>
      <c r="X654" t="b">
        <f t="shared" si="96"/>
        <v>1</v>
      </c>
      <c r="Y654" t="b">
        <f t="shared" si="96"/>
        <v>1</v>
      </c>
      <c r="Z654" t="b">
        <f t="shared" si="97"/>
        <v>1</v>
      </c>
      <c r="AA654" t="b">
        <f t="shared" si="98"/>
        <v>0</v>
      </c>
      <c r="AB654" t="str">
        <f t="shared" si="100"/>
        <v>Non-Competitive</v>
      </c>
      <c r="AC654" t="str">
        <f t="shared" si="101"/>
        <v>Non-Competitive</v>
      </c>
      <c r="AD654" t="str">
        <f t="shared" si="102"/>
        <v>Non-Competitive</v>
      </c>
      <c r="AE654" t="str">
        <f t="shared" si="103"/>
        <v>Non-Competitive</v>
      </c>
      <c r="AF654" t="str">
        <f t="shared" si="104"/>
        <v>Non-Competitive</v>
      </c>
    </row>
    <row r="655" spans="1:32" ht="13.5">
      <c r="A655" t="str">
        <f t="shared" si="99"/>
        <v>STMPTMP8 1830__G TO_FROM</v>
      </c>
      <c r="B655" t="s">
        <v>131</v>
      </c>
      <c r="C655" t="s">
        <v>37</v>
      </c>
      <c r="D655">
        <v>596</v>
      </c>
      <c r="E655">
        <v>1</v>
      </c>
      <c r="F655">
        <v>1</v>
      </c>
      <c r="G655" t="s">
        <v>38</v>
      </c>
      <c r="H655" t="s">
        <v>39</v>
      </c>
      <c r="I655" t="s">
        <v>25</v>
      </c>
      <c r="J655">
        <v>73521.13</v>
      </c>
      <c r="K655">
        <v>-0.01685</v>
      </c>
      <c r="L655">
        <v>0.008953</v>
      </c>
      <c r="M655">
        <v>-0.14753</v>
      </c>
      <c r="N655">
        <v>0.776769</v>
      </c>
      <c r="O655" s="7">
        <v>26.27573</v>
      </c>
      <c r="P655" s="7">
        <v>0.751162</v>
      </c>
      <c r="Q655" s="7">
        <v>2654.63</v>
      </c>
      <c r="R655" s="7">
        <v>1404.659</v>
      </c>
      <c r="S655" s="7">
        <v>1764.177</v>
      </c>
      <c r="T655" t="s">
        <v>24</v>
      </c>
      <c r="U655" t="b">
        <f t="shared" si="96"/>
        <v>0</v>
      </c>
      <c r="V655" t="b">
        <f t="shared" si="96"/>
        <v>0</v>
      </c>
      <c r="W655" t="b">
        <f t="shared" si="96"/>
        <v>1</v>
      </c>
      <c r="X655" t="b">
        <f t="shared" si="96"/>
        <v>1</v>
      </c>
      <c r="Y655" t="b">
        <f t="shared" si="96"/>
        <v>1</v>
      </c>
      <c r="Z655" t="b">
        <f t="shared" si="97"/>
        <v>1</v>
      </c>
      <c r="AA655" t="b">
        <f t="shared" si="98"/>
        <v>0</v>
      </c>
      <c r="AB655" t="str">
        <f t="shared" si="100"/>
        <v>Non-Competitive</v>
      </c>
      <c r="AC655" t="str">
        <f t="shared" si="101"/>
        <v>Non-Competitive</v>
      </c>
      <c r="AD655" t="str">
        <f t="shared" si="102"/>
        <v>Non-Competitive</v>
      </c>
      <c r="AE655" t="str">
        <f t="shared" si="103"/>
        <v>Non-Competitive</v>
      </c>
      <c r="AF655" t="str">
        <f t="shared" si="104"/>
        <v>Non-Competitive</v>
      </c>
    </row>
    <row r="656" spans="1:32" ht="13.5">
      <c r="A656" t="str">
        <f t="shared" si="99"/>
        <v>STMPTMP8 1830__H FROM_TO</v>
      </c>
      <c r="B656" t="s">
        <v>131</v>
      </c>
      <c r="C656" t="s">
        <v>40</v>
      </c>
      <c r="D656">
        <v>596</v>
      </c>
      <c r="E656">
        <v>1</v>
      </c>
      <c r="F656">
        <v>1</v>
      </c>
      <c r="G656" t="s">
        <v>39</v>
      </c>
      <c r="H656" t="s">
        <v>36</v>
      </c>
      <c r="I656" t="s">
        <v>23</v>
      </c>
      <c r="J656">
        <v>73521.13</v>
      </c>
      <c r="K656">
        <v>-0.00937</v>
      </c>
      <c r="L656">
        <v>0.016434</v>
      </c>
      <c r="M656">
        <v>-0.71567</v>
      </c>
      <c r="N656">
        <v>0.222818</v>
      </c>
      <c r="O656" s="7">
        <v>142.4734</v>
      </c>
      <c r="P656" s="7">
        <v>18.7888</v>
      </c>
      <c r="Q656" s="7">
        <v>0</v>
      </c>
      <c r="R656" s="7">
        <v>1591.245</v>
      </c>
      <c r="S656" s="7">
        <v>1563.437</v>
      </c>
      <c r="T656" t="s">
        <v>24</v>
      </c>
      <c r="U656" t="b">
        <f t="shared" si="96"/>
        <v>0</v>
      </c>
      <c r="V656" t="b">
        <f t="shared" si="96"/>
        <v>0</v>
      </c>
      <c r="W656" t="b">
        <f t="shared" si="96"/>
        <v>1</v>
      </c>
      <c r="X656" t="b">
        <f t="shared" si="96"/>
        <v>1</v>
      </c>
      <c r="Y656" t="b">
        <f t="shared" si="96"/>
        <v>1</v>
      </c>
      <c r="Z656" t="b">
        <f t="shared" si="97"/>
        <v>1</v>
      </c>
      <c r="AA656" t="b">
        <f t="shared" si="98"/>
        <v>0</v>
      </c>
      <c r="AB656" t="str">
        <f t="shared" si="100"/>
        <v>Non-Competitive</v>
      </c>
      <c r="AC656" t="str">
        <f t="shared" si="101"/>
        <v>Non-Competitive</v>
      </c>
      <c r="AD656" t="str">
        <f t="shared" si="102"/>
        <v>Non-Competitive</v>
      </c>
      <c r="AE656" t="str">
        <f t="shared" si="103"/>
        <v>Non-Competitive</v>
      </c>
      <c r="AF656" t="str">
        <f t="shared" si="104"/>
        <v>Non-Competitive</v>
      </c>
    </row>
    <row r="657" spans="1:32" ht="13.5">
      <c r="A657" t="str">
        <f t="shared" si="99"/>
        <v>STMPTMP8 1830__H TO_FROM</v>
      </c>
      <c r="B657" t="s">
        <v>131</v>
      </c>
      <c r="C657" t="s">
        <v>40</v>
      </c>
      <c r="D657">
        <v>596</v>
      </c>
      <c r="E657">
        <v>1</v>
      </c>
      <c r="F657">
        <v>1</v>
      </c>
      <c r="G657" t="s">
        <v>39</v>
      </c>
      <c r="H657" t="s">
        <v>36</v>
      </c>
      <c r="I657" t="s">
        <v>25</v>
      </c>
      <c r="J657">
        <v>73521.13</v>
      </c>
      <c r="K657">
        <v>-0.01643</v>
      </c>
      <c r="L657">
        <v>0.009366</v>
      </c>
      <c r="M657">
        <v>-0.22282</v>
      </c>
      <c r="N657">
        <v>0.715668</v>
      </c>
      <c r="O657" s="7">
        <v>71.75012</v>
      </c>
      <c r="P657" s="7">
        <v>30.225</v>
      </c>
      <c r="Q657" s="7">
        <v>897.73</v>
      </c>
      <c r="R657" s="7">
        <v>1359.408</v>
      </c>
      <c r="S657" s="7">
        <v>1666.255</v>
      </c>
      <c r="T657" t="s">
        <v>24</v>
      </c>
      <c r="U657" t="b">
        <f t="shared" si="96"/>
        <v>0</v>
      </c>
      <c r="V657" t="b">
        <f t="shared" si="96"/>
        <v>0</v>
      </c>
      <c r="W657" t="b">
        <f t="shared" si="96"/>
        <v>1</v>
      </c>
      <c r="X657" t="b">
        <f t="shared" si="96"/>
        <v>1</v>
      </c>
      <c r="Y657" t="b">
        <f t="shared" si="96"/>
        <v>1</v>
      </c>
      <c r="Z657" t="b">
        <f t="shared" si="97"/>
        <v>1</v>
      </c>
      <c r="AA657" t="b">
        <f t="shared" si="98"/>
        <v>0</v>
      </c>
      <c r="AB657" t="str">
        <f t="shared" si="100"/>
        <v>Non-Competitive</v>
      </c>
      <c r="AC657" t="str">
        <f t="shared" si="101"/>
        <v>Non-Competitive</v>
      </c>
      <c r="AD657" t="str">
        <f t="shared" si="102"/>
        <v>Non-Competitive</v>
      </c>
      <c r="AE657" t="str">
        <f t="shared" si="103"/>
        <v>Non-Competitive</v>
      </c>
      <c r="AF657" t="str">
        <f t="shared" si="104"/>
        <v>Non-Competitive</v>
      </c>
    </row>
    <row r="658" spans="1:32" ht="13.5">
      <c r="A658" t="str">
        <f t="shared" si="99"/>
        <v>STMPTMP8 280__A FROM_TO</v>
      </c>
      <c r="B658" t="s">
        <v>131</v>
      </c>
      <c r="C658" t="s">
        <v>47</v>
      </c>
      <c r="D658">
        <v>1065</v>
      </c>
      <c r="E658">
        <v>1</v>
      </c>
      <c r="F658">
        <v>1</v>
      </c>
      <c r="G658" t="s">
        <v>48</v>
      </c>
      <c r="H658" t="s">
        <v>49</v>
      </c>
      <c r="I658" t="s">
        <v>23</v>
      </c>
      <c r="J658">
        <v>73521.13</v>
      </c>
      <c r="K658">
        <v>-0.08973</v>
      </c>
      <c r="L658">
        <v>0.159885</v>
      </c>
      <c r="M658">
        <v>-0.65447</v>
      </c>
      <c r="N658">
        <v>0.193363</v>
      </c>
      <c r="O658" s="7">
        <v>892.8669</v>
      </c>
      <c r="P658" s="7">
        <v>548.4288</v>
      </c>
      <c r="Q658" s="7">
        <v>2819.63</v>
      </c>
      <c r="R658" s="7">
        <v>1204.86</v>
      </c>
      <c r="S658" s="7">
        <v>1879.781</v>
      </c>
      <c r="T658" t="s">
        <v>24</v>
      </c>
      <c r="U658" t="b">
        <f t="shared" si="96"/>
        <v>0</v>
      </c>
      <c r="V658" t="b">
        <f t="shared" si="96"/>
        <v>0</v>
      </c>
      <c r="W658" t="b">
        <f t="shared" si="96"/>
        <v>1</v>
      </c>
      <c r="X658" t="b">
        <f t="shared" si="96"/>
        <v>1</v>
      </c>
      <c r="Y658" t="b">
        <f t="shared" si="96"/>
        <v>1</v>
      </c>
      <c r="Z658" t="b">
        <f t="shared" si="97"/>
        <v>1</v>
      </c>
      <c r="AA658" t="b">
        <f t="shared" si="98"/>
        <v>1</v>
      </c>
      <c r="AB658" t="str">
        <f t="shared" si="100"/>
        <v>Non-Competitive</v>
      </c>
      <c r="AC658" t="str">
        <f t="shared" si="101"/>
        <v>Non-Competitive</v>
      </c>
      <c r="AD658" t="str">
        <f t="shared" si="102"/>
        <v>Competitive</v>
      </c>
      <c r="AE658" t="str">
        <f t="shared" si="103"/>
        <v>Competitive</v>
      </c>
      <c r="AF658" t="str">
        <f t="shared" si="104"/>
        <v>Competitive</v>
      </c>
    </row>
    <row r="659" spans="1:32" ht="13.5">
      <c r="A659" t="str">
        <f t="shared" si="99"/>
        <v>STMPTMP8 280__A TO_FROM</v>
      </c>
      <c r="B659" t="s">
        <v>131</v>
      </c>
      <c r="C659" t="s">
        <v>47</v>
      </c>
      <c r="D659">
        <v>1065</v>
      </c>
      <c r="E659">
        <v>1</v>
      </c>
      <c r="F659">
        <v>1</v>
      </c>
      <c r="G659" t="s">
        <v>48</v>
      </c>
      <c r="H659" t="s">
        <v>49</v>
      </c>
      <c r="I659" t="s">
        <v>25</v>
      </c>
      <c r="J659">
        <v>73521.13</v>
      </c>
      <c r="K659">
        <v>-0.15989</v>
      </c>
      <c r="L659">
        <v>0.089732</v>
      </c>
      <c r="M659">
        <v>-0.19336</v>
      </c>
      <c r="N659">
        <v>0.654474</v>
      </c>
      <c r="O659" s="7">
        <v>969.1122</v>
      </c>
      <c r="P659" s="7">
        <v>-647.451</v>
      </c>
      <c r="Q659" s="7">
        <v>0</v>
      </c>
      <c r="R659" s="7">
        <v>1612.368</v>
      </c>
      <c r="S659" s="7">
        <v>1325.201</v>
      </c>
      <c r="T659" t="s">
        <v>24</v>
      </c>
      <c r="U659" t="b">
        <f t="shared" si="96"/>
        <v>0</v>
      </c>
      <c r="V659" t="b">
        <f t="shared" si="96"/>
        <v>1</v>
      </c>
      <c r="W659" t="b">
        <f t="shared" si="96"/>
        <v>1</v>
      </c>
      <c r="X659" t="b">
        <f t="shared" si="96"/>
        <v>1</v>
      </c>
      <c r="Y659" t="b">
        <f t="shared" si="96"/>
        <v>1</v>
      </c>
      <c r="Z659" t="b">
        <f t="shared" si="97"/>
        <v>1</v>
      </c>
      <c r="AA659" t="b">
        <f t="shared" si="98"/>
        <v>1</v>
      </c>
      <c r="AB659" t="str">
        <f t="shared" si="100"/>
        <v>Non-Competitive</v>
      </c>
      <c r="AC659" t="str">
        <f t="shared" si="101"/>
        <v>Competitive</v>
      </c>
      <c r="AD659" t="str">
        <f t="shared" si="102"/>
        <v>Competitive</v>
      </c>
      <c r="AE659" t="str">
        <f t="shared" si="103"/>
        <v>Competitive</v>
      </c>
      <c r="AF659" t="str">
        <f t="shared" si="104"/>
        <v>Competitive</v>
      </c>
    </row>
    <row r="660" spans="1:32" ht="13.5">
      <c r="A660" t="str">
        <f t="shared" si="99"/>
        <v>STMPTMP8 290__A FROM_TO</v>
      </c>
      <c r="B660" t="s">
        <v>131</v>
      </c>
      <c r="C660" t="s">
        <v>50</v>
      </c>
      <c r="D660">
        <v>1065</v>
      </c>
      <c r="E660">
        <v>1</v>
      </c>
      <c r="F660">
        <v>1</v>
      </c>
      <c r="G660" t="s">
        <v>51</v>
      </c>
      <c r="H660" t="s">
        <v>52</v>
      </c>
      <c r="I660" t="s">
        <v>23</v>
      </c>
      <c r="J660">
        <v>73521.13</v>
      </c>
      <c r="K660">
        <v>-0.18072</v>
      </c>
      <c r="L660">
        <v>0.298512</v>
      </c>
      <c r="M660">
        <v>-0.43725</v>
      </c>
      <c r="N660">
        <v>0.419513</v>
      </c>
      <c r="O660" s="7">
        <v>924.0617</v>
      </c>
      <c r="P660" s="7">
        <v>629.9597</v>
      </c>
      <c r="Q660" s="7">
        <v>2855.63</v>
      </c>
      <c r="R660" s="7">
        <v>6252.671</v>
      </c>
      <c r="S660" s="7">
        <v>1865.688</v>
      </c>
      <c r="T660" t="s">
        <v>24</v>
      </c>
      <c r="U660" t="b">
        <f t="shared" si="96"/>
        <v>0</v>
      </c>
      <c r="V660" t="b">
        <f t="shared" si="96"/>
        <v>0</v>
      </c>
      <c r="W660" t="b">
        <f t="shared" si="96"/>
        <v>1</v>
      </c>
      <c r="X660" t="b">
        <f t="shared" si="96"/>
        <v>1</v>
      </c>
      <c r="Y660" t="b">
        <f t="shared" si="96"/>
        <v>1</v>
      </c>
      <c r="Z660" t="b">
        <f t="shared" si="97"/>
        <v>1</v>
      </c>
      <c r="AA660" t="b">
        <f t="shared" si="98"/>
        <v>1</v>
      </c>
      <c r="AB660" t="str">
        <f t="shared" si="100"/>
        <v>Non-Competitive</v>
      </c>
      <c r="AC660" t="str">
        <f t="shared" si="101"/>
        <v>Non-Competitive</v>
      </c>
      <c r="AD660" t="str">
        <f t="shared" si="102"/>
        <v>Competitive</v>
      </c>
      <c r="AE660" t="str">
        <f t="shared" si="103"/>
        <v>Competitive</v>
      </c>
      <c r="AF660" t="str">
        <f t="shared" si="104"/>
        <v>Competitive</v>
      </c>
    </row>
    <row r="661" spans="1:32" ht="13.5">
      <c r="A661" t="str">
        <f t="shared" si="99"/>
        <v>STMPTMP8 290__A TO_FROM</v>
      </c>
      <c r="B661" t="s">
        <v>131</v>
      </c>
      <c r="C661" t="s">
        <v>50</v>
      </c>
      <c r="D661">
        <v>1065</v>
      </c>
      <c r="E661">
        <v>1</v>
      </c>
      <c r="F661">
        <v>1</v>
      </c>
      <c r="G661" t="s">
        <v>51</v>
      </c>
      <c r="H661" t="s">
        <v>52</v>
      </c>
      <c r="I661" t="s">
        <v>25</v>
      </c>
      <c r="J661">
        <v>73521.13</v>
      </c>
      <c r="K661">
        <v>-0.29851</v>
      </c>
      <c r="L661">
        <v>0.180718</v>
      </c>
      <c r="M661">
        <v>-0.41951</v>
      </c>
      <c r="N661">
        <v>0.437252</v>
      </c>
      <c r="O661" s="7">
        <v>402.2526</v>
      </c>
      <c r="P661" s="7">
        <v>-613.471</v>
      </c>
      <c r="Q661" s="7">
        <v>0</v>
      </c>
      <c r="R661" s="7">
        <v>1343.109</v>
      </c>
      <c r="S661" s="7">
        <v>6297.826</v>
      </c>
      <c r="T661" t="s">
        <v>24</v>
      </c>
      <c r="U661" t="b">
        <f t="shared" si="96"/>
        <v>0</v>
      </c>
      <c r="V661" t="b">
        <f t="shared" si="96"/>
        <v>0</v>
      </c>
      <c r="W661" t="b">
        <f t="shared" si="96"/>
        <v>0</v>
      </c>
      <c r="X661" t="b">
        <f t="shared" si="96"/>
        <v>0</v>
      </c>
      <c r="Y661" t="b">
        <f t="shared" si="96"/>
        <v>0</v>
      </c>
      <c r="Z661" t="b">
        <f t="shared" si="97"/>
        <v>1</v>
      </c>
      <c r="AA661" t="b">
        <f t="shared" si="98"/>
        <v>1</v>
      </c>
      <c r="AB661" t="str">
        <f t="shared" si="100"/>
        <v>Non-Competitive</v>
      </c>
      <c r="AC661" t="str">
        <f t="shared" si="101"/>
        <v>Non-Competitive</v>
      </c>
      <c r="AD661" t="str">
        <f t="shared" si="102"/>
        <v>Non-Competitive</v>
      </c>
      <c r="AE661" t="str">
        <f t="shared" si="103"/>
        <v>Non-Competitive</v>
      </c>
      <c r="AF661" t="str">
        <f t="shared" si="104"/>
        <v>Non-Competitive</v>
      </c>
    </row>
    <row r="662" spans="1:32" ht="13.5">
      <c r="A662" t="str">
        <f t="shared" si="99"/>
        <v>STMPTMP8 300__A FROM_TO</v>
      </c>
      <c r="B662" t="s">
        <v>131</v>
      </c>
      <c r="C662" t="s">
        <v>53</v>
      </c>
      <c r="D662">
        <v>1065</v>
      </c>
      <c r="E662">
        <v>1</v>
      </c>
      <c r="F662">
        <v>1</v>
      </c>
      <c r="G662" t="s">
        <v>48</v>
      </c>
      <c r="H662" t="s">
        <v>54</v>
      </c>
      <c r="I662" t="s">
        <v>23</v>
      </c>
      <c r="J662">
        <v>73521.13</v>
      </c>
      <c r="K662">
        <v>-0.09284</v>
      </c>
      <c r="L662">
        <v>0.231022</v>
      </c>
      <c r="M662">
        <v>-0.17046</v>
      </c>
      <c r="N662">
        <v>0.289755</v>
      </c>
      <c r="O662" s="7">
        <v>1690.724</v>
      </c>
      <c r="P662" s="7">
        <v>106.8679</v>
      </c>
      <c r="Q662" s="7">
        <v>0</v>
      </c>
      <c r="R662" s="7">
        <v>1655.989</v>
      </c>
      <c r="S662" s="7">
        <v>1433.863</v>
      </c>
      <c r="T662" t="s">
        <v>24</v>
      </c>
      <c r="U662" t="b">
        <f t="shared" si="96"/>
        <v>0</v>
      </c>
      <c r="V662" t="b">
        <f t="shared" si="96"/>
        <v>1</v>
      </c>
      <c r="W662" t="b">
        <f t="shared" si="96"/>
        <v>1</v>
      </c>
      <c r="X662" t="b">
        <f t="shared" si="96"/>
        <v>1</v>
      </c>
      <c r="Y662" t="b">
        <f t="shared" si="96"/>
        <v>1</v>
      </c>
      <c r="Z662" t="b">
        <f t="shared" si="97"/>
        <v>1</v>
      </c>
      <c r="AA662" t="b">
        <f t="shared" si="98"/>
        <v>1</v>
      </c>
      <c r="AB662" t="str">
        <f t="shared" si="100"/>
        <v>Non-Competitive</v>
      </c>
      <c r="AC662" t="str">
        <f t="shared" si="101"/>
        <v>Competitive</v>
      </c>
      <c r="AD662" t="str">
        <f t="shared" si="102"/>
        <v>Competitive</v>
      </c>
      <c r="AE662" t="str">
        <f t="shared" si="103"/>
        <v>Competitive</v>
      </c>
      <c r="AF662" t="str">
        <f t="shared" si="104"/>
        <v>Competitive</v>
      </c>
    </row>
    <row r="663" spans="1:32" ht="13.5">
      <c r="A663" t="str">
        <f t="shared" si="99"/>
        <v>STMPTMP8 300__A TO_FROM</v>
      </c>
      <c r="B663" t="s">
        <v>131</v>
      </c>
      <c r="C663" t="s">
        <v>53</v>
      </c>
      <c r="D663">
        <v>1065</v>
      </c>
      <c r="E663">
        <v>1</v>
      </c>
      <c r="F663">
        <v>1</v>
      </c>
      <c r="G663" t="s">
        <v>48</v>
      </c>
      <c r="H663" t="s">
        <v>54</v>
      </c>
      <c r="I663" t="s">
        <v>25</v>
      </c>
      <c r="J663">
        <v>73521.13</v>
      </c>
      <c r="K663">
        <v>-0.23102</v>
      </c>
      <c r="L663">
        <v>0.092839</v>
      </c>
      <c r="M663">
        <v>-0.28975</v>
      </c>
      <c r="N663">
        <v>0.170455</v>
      </c>
      <c r="O663" s="7">
        <v>724.913</v>
      </c>
      <c r="P663" s="7">
        <v>317.5609</v>
      </c>
      <c r="Q663" s="7">
        <v>2654.63</v>
      </c>
      <c r="R663" s="7">
        <v>1253.793</v>
      </c>
      <c r="S663" s="7">
        <v>1762.176</v>
      </c>
      <c r="T663" t="s">
        <v>24</v>
      </c>
      <c r="U663" t="b">
        <f t="shared" si="96"/>
        <v>0</v>
      </c>
      <c r="V663" t="b">
        <f t="shared" si="96"/>
        <v>0</v>
      </c>
      <c r="W663" t="b">
        <f t="shared" si="96"/>
        <v>1</v>
      </c>
      <c r="X663" t="b">
        <f t="shared" si="96"/>
        <v>1</v>
      </c>
      <c r="Y663" t="b">
        <f t="shared" si="96"/>
        <v>1</v>
      </c>
      <c r="Z663" t="b">
        <f t="shared" si="97"/>
        <v>1</v>
      </c>
      <c r="AA663" t="b">
        <f t="shared" si="98"/>
        <v>1</v>
      </c>
      <c r="AB663" t="str">
        <f t="shared" si="100"/>
        <v>Non-Competitive</v>
      </c>
      <c r="AC663" t="str">
        <f t="shared" si="101"/>
        <v>Non-Competitive</v>
      </c>
      <c r="AD663" t="str">
        <f t="shared" si="102"/>
        <v>Competitive</v>
      </c>
      <c r="AE663" t="str">
        <f t="shared" si="103"/>
        <v>Competitive</v>
      </c>
      <c r="AF663" t="str">
        <f t="shared" si="104"/>
        <v>Competitive</v>
      </c>
    </row>
    <row r="664" spans="1:32" ht="13.5">
      <c r="A664" t="str">
        <f t="shared" si="99"/>
        <v>STMPTMP8 315__A FROM_TO</v>
      </c>
      <c r="B664" t="s">
        <v>131</v>
      </c>
      <c r="C664" t="s">
        <v>55</v>
      </c>
      <c r="D664">
        <v>1065</v>
      </c>
      <c r="E664">
        <v>1</v>
      </c>
      <c r="F664">
        <v>1</v>
      </c>
      <c r="G664" t="s">
        <v>56</v>
      </c>
      <c r="H664" t="s">
        <v>54</v>
      </c>
      <c r="I664" t="s">
        <v>23</v>
      </c>
      <c r="J664">
        <v>73521.13</v>
      </c>
      <c r="K664">
        <v>-0.07486</v>
      </c>
      <c r="L664">
        <v>0.135981</v>
      </c>
      <c r="M664">
        <v>-0.17081</v>
      </c>
      <c r="N664">
        <v>0.696801</v>
      </c>
      <c r="O664" s="7">
        <v>1163.631</v>
      </c>
      <c r="P664" s="7">
        <v>-173.637</v>
      </c>
      <c r="Q664" s="7">
        <v>0</v>
      </c>
      <c r="R664" s="7">
        <v>1499.899</v>
      </c>
      <c r="S664" s="7">
        <v>1212.941</v>
      </c>
      <c r="T664" t="s">
        <v>24</v>
      </c>
      <c r="U664" t="b">
        <f t="shared" si="96"/>
        <v>0</v>
      </c>
      <c r="V664" t="b">
        <f t="shared" si="96"/>
        <v>1</v>
      </c>
      <c r="W664" t="b">
        <f t="shared" si="96"/>
        <v>1</v>
      </c>
      <c r="X664" t="b">
        <f t="shared" si="96"/>
        <v>1</v>
      </c>
      <c r="Y664" t="b">
        <f t="shared" si="96"/>
        <v>1</v>
      </c>
      <c r="Z664" t="b">
        <f t="shared" si="97"/>
        <v>1</v>
      </c>
      <c r="AA664" t="b">
        <f t="shared" si="98"/>
        <v>1</v>
      </c>
      <c r="AB664" t="str">
        <f t="shared" si="100"/>
        <v>Non-Competitive</v>
      </c>
      <c r="AC664" t="str">
        <f t="shared" si="101"/>
        <v>Competitive</v>
      </c>
      <c r="AD664" t="str">
        <f t="shared" si="102"/>
        <v>Competitive</v>
      </c>
      <c r="AE664" t="str">
        <f t="shared" si="103"/>
        <v>Competitive</v>
      </c>
      <c r="AF664" t="str">
        <f t="shared" si="104"/>
        <v>Competitive</v>
      </c>
    </row>
    <row r="665" spans="1:32" ht="13.5">
      <c r="A665" t="str">
        <f t="shared" si="99"/>
        <v>STMPTMP8 315__A TO_FROM</v>
      </c>
      <c r="B665" t="s">
        <v>131</v>
      </c>
      <c r="C665" t="s">
        <v>55</v>
      </c>
      <c r="D665">
        <v>1065</v>
      </c>
      <c r="E665">
        <v>1</v>
      </c>
      <c r="F665">
        <v>1</v>
      </c>
      <c r="G665" t="s">
        <v>56</v>
      </c>
      <c r="H665" t="s">
        <v>54</v>
      </c>
      <c r="I665" t="s">
        <v>25</v>
      </c>
      <c r="J665">
        <v>73521.13</v>
      </c>
      <c r="K665">
        <v>-0.13598</v>
      </c>
      <c r="L665">
        <v>0.074855</v>
      </c>
      <c r="M665">
        <v>-0.6968</v>
      </c>
      <c r="N665">
        <v>0.170805</v>
      </c>
      <c r="O665" s="7">
        <v>879.0455</v>
      </c>
      <c r="P665" s="7">
        <v>569.9571</v>
      </c>
      <c r="Q665" s="7">
        <v>2819.63</v>
      </c>
      <c r="R665" s="7">
        <v>1074.575</v>
      </c>
      <c r="S665" s="7">
        <v>1643.509</v>
      </c>
      <c r="T665" t="s">
        <v>24</v>
      </c>
      <c r="U665" t="b">
        <f t="shared" si="96"/>
        <v>0</v>
      </c>
      <c r="V665" t="b">
        <f t="shared" si="96"/>
        <v>0</v>
      </c>
      <c r="W665" t="b">
        <f t="shared" si="96"/>
        <v>1</v>
      </c>
      <c r="X665" t="b">
        <f t="shared" si="96"/>
        <v>1</v>
      </c>
      <c r="Y665" t="b">
        <f t="shared" si="96"/>
        <v>1</v>
      </c>
      <c r="Z665" t="b">
        <f t="shared" si="97"/>
        <v>1</v>
      </c>
      <c r="AA665" t="b">
        <f t="shared" si="98"/>
        <v>1</v>
      </c>
      <c r="AB665" t="str">
        <f t="shared" si="100"/>
        <v>Non-Competitive</v>
      </c>
      <c r="AC665" t="str">
        <f t="shared" si="101"/>
        <v>Non-Competitive</v>
      </c>
      <c r="AD665" t="str">
        <f t="shared" si="102"/>
        <v>Competitive</v>
      </c>
      <c r="AE665" t="str">
        <f t="shared" si="103"/>
        <v>Competitive</v>
      </c>
      <c r="AF665" t="str">
        <f t="shared" si="104"/>
        <v>Competitive</v>
      </c>
    </row>
    <row r="666" spans="1:32" ht="13.5">
      <c r="A666" t="str">
        <f t="shared" si="99"/>
        <v>STMPTMP8 490__A FROM_TO</v>
      </c>
      <c r="B666" t="s">
        <v>131</v>
      </c>
      <c r="C666" t="s">
        <v>60</v>
      </c>
      <c r="D666">
        <v>1065</v>
      </c>
      <c r="E666">
        <v>1</v>
      </c>
      <c r="F666">
        <v>1</v>
      </c>
      <c r="G666" t="s">
        <v>52</v>
      </c>
      <c r="H666" t="s">
        <v>56</v>
      </c>
      <c r="I666" t="s">
        <v>23</v>
      </c>
      <c r="J666">
        <v>73521.13</v>
      </c>
      <c r="K666">
        <v>-0.07657</v>
      </c>
      <c r="L666">
        <v>0.127118</v>
      </c>
      <c r="M666">
        <v>-0.21557</v>
      </c>
      <c r="N666">
        <v>0.21676</v>
      </c>
      <c r="O666" s="7">
        <v>1360.776</v>
      </c>
      <c r="P666" s="7">
        <v>32.09052</v>
      </c>
      <c r="Q666" s="7">
        <v>0</v>
      </c>
      <c r="R666" s="7">
        <v>1521.788</v>
      </c>
      <c r="S666" s="7">
        <v>1387.057</v>
      </c>
      <c r="T666" t="s">
        <v>24</v>
      </c>
      <c r="U666" t="b">
        <f t="shared" si="96"/>
        <v>0</v>
      </c>
      <c r="V666" t="b">
        <f t="shared" si="96"/>
        <v>1</v>
      </c>
      <c r="W666" t="b">
        <f t="shared" si="96"/>
        <v>1</v>
      </c>
      <c r="X666" t="b">
        <f t="shared" si="96"/>
        <v>1</v>
      </c>
      <c r="Y666" t="b">
        <f t="shared" si="96"/>
        <v>1</v>
      </c>
      <c r="Z666" t="b">
        <f t="shared" si="97"/>
        <v>1</v>
      </c>
      <c r="AA666" t="b">
        <f t="shared" si="98"/>
        <v>1</v>
      </c>
      <c r="AB666" t="str">
        <f t="shared" si="100"/>
        <v>Non-Competitive</v>
      </c>
      <c r="AC666" t="str">
        <f t="shared" si="101"/>
        <v>Competitive</v>
      </c>
      <c r="AD666" t="str">
        <f t="shared" si="102"/>
        <v>Competitive</v>
      </c>
      <c r="AE666" t="str">
        <f t="shared" si="103"/>
        <v>Competitive</v>
      </c>
      <c r="AF666" t="str">
        <f t="shared" si="104"/>
        <v>Competitive</v>
      </c>
    </row>
    <row r="667" spans="1:32" ht="13.5">
      <c r="A667" t="str">
        <f t="shared" si="99"/>
        <v>STMPTMP8 490__A TO_FROM</v>
      </c>
      <c r="B667" t="s">
        <v>131</v>
      </c>
      <c r="C667" t="s">
        <v>60</v>
      </c>
      <c r="D667">
        <v>1065</v>
      </c>
      <c r="E667">
        <v>1</v>
      </c>
      <c r="F667">
        <v>1</v>
      </c>
      <c r="G667" t="s">
        <v>52</v>
      </c>
      <c r="H667" t="s">
        <v>56</v>
      </c>
      <c r="I667" t="s">
        <v>25</v>
      </c>
      <c r="J667">
        <v>73521.13</v>
      </c>
      <c r="K667">
        <v>-0.12712</v>
      </c>
      <c r="L667">
        <v>0.076569</v>
      </c>
      <c r="M667">
        <v>-0.21676</v>
      </c>
      <c r="N667">
        <v>0.215565</v>
      </c>
      <c r="O667" s="7">
        <v>645.2174</v>
      </c>
      <c r="P667" s="7">
        <v>348.6308</v>
      </c>
      <c r="Q667" s="7">
        <v>2819.63</v>
      </c>
      <c r="R667" s="7">
        <v>1214.213</v>
      </c>
      <c r="S667" s="7">
        <v>1647.292</v>
      </c>
      <c r="T667" t="s">
        <v>24</v>
      </c>
      <c r="U667" t="b">
        <f t="shared" si="96"/>
        <v>0</v>
      </c>
      <c r="V667" t="b">
        <f t="shared" si="96"/>
        <v>0</v>
      </c>
      <c r="W667" t="b">
        <f t="shared" si="96"/>
        <v>1</v>
      </c>
      <c r="X667" t="b">
        <f t="shared" si="96"/>
        <v>1</v>
      </c>
      <c r="Y667" t="b">
        <f t="shared" si="96"/>
        <v>1</v>
      </c>
      <c r="Z667" t="b">
        <f t="shared" si="97"/>
        <v>1</v>
      </c>
      <c r="AA667" t="b">
        <f t="shared" si="98"/>
        <v>1</v>
      </c>
      <c r="AB667" t="str">
        <f t="shared" si="100"/>
        <v>Non-Competitive</v>
      </c>
      <c r="AC667" t="str">
        <f t="shared" si="101"/>
        <v>Non-Competitive</v>
      </c>
      <c r="AD667" t="str">
        <f t="shared" si="102"/>
        <v>Competitive</v>
      </c>
      <c r="AE667" t="str">
        <f t="shared" si="103"/>
        <v>Competitive</v>
      </c>
      <c r="AF667" t="str">
        <f t="shared" si="104"/>
        <v>Competitive</v>
      </c>
    </row>
  </sheetData>
  <sheetProtection/>
  <autoFilter ref="A3:AF667"/>
  <mergeCells count="3">
    <mergeCell ref="U1:Y1"/>
    <mergeCell ref="AB1:AF1"/>
    <mergeCell ref="K1:T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Li, Dapeng</dc:creator>
  <cp:keywords/>
  <dc:description/>
  <cp:lastModifiedBy>Ramswaroop Boddu</cp:lastModifiedBy>
  <dcterms:created xsi:type="dcterms:W3CDTF">2013-02-14T22:14:10Z</dcterms:created>
  <dcterms:modified xsi:type="dcterms:W3CDTF">2013-02-26T02:24:05Z</dcterms:modified>
  <cp:category/>
  <cp:version/>
  <cp:contentType/>
  <cp:contentStatus/>
</cp:coreProperties>
</file>