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65358" windowWidth="12384" windowHeight="8791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<sst xmlns="http://schemas.openxmlformats.org/spreadsheetml/2006/main" count="134" uniqueCount="92">
  <si>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</si>
  <si>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</si>
  <si>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</si>
  <si>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</si>
  <si>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</si>
  <si>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</si>
  <si>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</si>
  <si>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</si>
  <si>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</si>
  <si>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</si>
  <si>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</si>
  <si>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</si>
  <si>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</si>
  <si>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</si>
  <si>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</si>
  <si>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</si>
  <si>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</si>
  <si>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</si>
  <si>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</si>
  <si>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</si>
  <si>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</si>
  <si>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</si>
  <si>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</si>
  <si>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</si>
  <si>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</si>
  <si>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</si>
  <si>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</si>
  <si>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</si>
  <si>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</si>
  <si>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</si>
  <si>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</si>
  <si>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</si>
  <si>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</si>
  <si>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</si>
  <si>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</si>
  <si>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</si>
  <si>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</si>
  <si>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</si>
  <si>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</si>
  <si>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</si>
  <si>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</si>
  <si>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</si>
  <si>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</si>
  <si>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</si>
  <si>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</si>
  <si>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</si>
  <si>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</si>
  <si>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</si>
  <si>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</si>
  <si>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</si>
  <si>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</si>
  <si>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</si>
  <si>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</si>
  <si>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</si>
  <si>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Harry Holloway</t>
  </si>
  <si>
    <t>John Moore</t>
  </si>
  <si>
    <t>David DeTullio</t>
  </si>
  <si>
    <t>Air Liquide</t>
  </si>
  <si>
    <t>Tony Marsh</t>
  </si>
  <si>
    <t>South Texas Electric Cooperative</t>
  </si>
  <si>
    <t>Brazos Electric Power Cooperative</t>
  </si>
  <si>
    <t>Rex McDaniel</t>
  </si>
  <si>
    <t>Morgan Stanley</t>
  </si>
  <si>
    <t>Clayton Greer</t>
  </si>
  <si>
    <t>Fernando Gutierrez</t>
  </si>
  <si>
    <t>Tenaska Power Services</t>
  </si>
  <si>
    <t xml:space="preserve">Bill Hatfield </t>
  </si>
  <si>
    <t>Oncor Electric Delivery</t>
  </si>
  <si>
    <t>AEP Service Corporation</t>
  </si>
  <si>
    <t>Texas-New Mexico Power</t>
  </si>
  <si>
    <t>GDF Suez Energy Marketing</t>
  </si>
  <si>
    <t>Calpine</t>
  </si>
  <si>
    <t>E.ON Climate and Renewables</t>
  </si>
  <si>
    <t>Rick Keetch</t>
  </si>
  <si>
    <t>Reliant Energy Retail Services</t>
  </si>
  <si>
    <t>MAMO Enterprises</t>
  </si>
  <si>
    <t>David Cook</t>
  </si>
  <si>
    <t>Cirro Energy</t>
  </si>
  <si>
    <t>Cyrus Reed</t>
  </si>
  <si>
    <t>Sierra Club</t>
  </si>
  <si>
    <t>Iberdrola Renewables</t>
  </si>
  <si>
    <t xml:space="preserve">Bob Green </t>
  </si>
  <si>
    <t xml:space="preserve">Ken Donohoo </t>
  </si>
  <si>
    <t>Thresa Allen (Marguerite Wagner)</t>
  </si>
  <si>
    <t>Brad Schwarz (Marguerite Wagner)</t>
  </si>
  <si>
    <t xml:space="preserve">Randy Jones </t>
  </si>
  <si>
    <t>Scott Helyer (Jeremy Carpenter)</t>
  </si>
  <si>
    <t>Eli Alvarez (Ramon Saenz)</t>
  </si>
  <si>
    <t>Brian Bartos</t>
  </si>
  <si>
    <t xml:space="preserve">To endorse Nodal Protocol Revision Request (NPRR) 465,  Transmission Planning Analysis to Minimize the Need for RMR Units, as amended by the 8/9/12 Operations and Planning Synchronization Task Force (OPSTF) and as revised by ROS (Option 1). </t>
  </si>
  <si>
    <t>Date:  August 16, 2012</t>
  </si>
  <si>
    <t>Prepared by:  B. Albracht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</si>
</sst>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Continuous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95250</xdr:rowOff>
    </xdr:from>
    <xdr:to>
      <xdr:col>4</xdr:col>
      <xdr:colOff>1333500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0572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38100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572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26" activePane="bottomLeft" state="frozen"/>
      <selection pane="topLeft" activeCell="A1" sqref="A1"/>
      <selection pane="bottomLeft" activeCell="H36" sqref="H3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.75" customHeight="1">
      <c r="B2" s="62" t="s">
        <v>89</v>
      </c>
      <c r="C2" s="62"/>
      <c r="D2" s="11"/>
      <c r="E2" s="10"/>
      <c r="F2" s="12"/>
      <c r="G2" s="13" t="s">
        <v>5</v>
      </c>
      <c r="H2" s="14"/>
      <c r="I2" s="15"/>
    </row>
    <row r="3" spans="1:9" ht="22.5" customHeight="1">
      <c r="A3" s="16"/>
      <c r="B3" s="62"/>
      <c r="C3" s="62"/>
      <c r="D3" s="11"/>
      <c r="E3" s="10"/>
      <c r="F3" s="5" t="s">
        <v>23</v>
      </c>
      <c r="G3" s="59"/>
      <c r="H3" s="60"/>
      <c r="I3" s="15"/>
    </row>
    <row r="4" spans="1:9" ht="23.25" customHeight="1">
      <c r="A4" s="16"/>
      <c r="B4" s="62"/>
      <c r="C4" s="62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IF((G62+H62)=0,"",G62)</f>
        <v>6.75</v>
      </c>
      <c r="H5" s="58">
        <f>IF((G62+H62)=0,"",H62)</f>
        <v>0.75</v>
      </c>
      <c r="I5" s="20">
        <f>I62</f>
        <v>2</v>
      </c>
    </row>
    <row r="6" spans="2:9" ht="22.5" customHeight="1">
      <c r="B6" s="18" t="s">
        <v>91</v>
      </c>
      <c r="C6" s="18"/>
      <c r="D6" s="19"/>
      <c r="E6" s="21"/>
      <c r="F6" s="1" t="s">
        <v>35</v>
      </c>
      <c r="G6" s="22">
        <f>G63</f>
        <v>0.9</v>
      </c>
      <c r="H6" s="22">
        <f>H63</f>
        <v>0.1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0.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0.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0.5">
      <c r="B11" s="28" t="s">
        <v>41</v>
      </c>
      <c r="C11" s="28"/>
      <c r="D11" s="28"/>
      <c r="E11" s="29" t="s">
        <v>66</v>
      </c>
      <c r="F11" s="30" t="s">
        <v>15</v>
      </c>
      <c r="G11" s="47">
        <v>0.25</v>
      </c>
      <c r="H11" s="47"/>
      <c r="I11" s="26"/>
    </row>
    <row r="12" spans="2:9" s="27" customFormat="1" ht="10.5">
      <c r="B12" s="28" t="s">
        <v>59</v>
      </c>
      <c r="C12" s="28"/>
      <c r="D12" s="28"/>
      <c r="E12" s="31" t="s">
        <v>55</v>
      </c>
      <c r="F12" s="30" t="s">
        <v>15</v>
      </c>
      <c r="G12" s="47">
        <v>0.25</v>
      </c>
      <c r="H12" s="47"/>
      <c r="I12" s="26"/>
    </row>
    <row r="13" spans="2:9" s="27" customFormat="1" ht="10.5">
      <c r="B13" s="28" t="s">
        <v>60</v>
      </c>
      <c r="C13" s="28"/>
      <c r="D13" s="28"/>
      <c r="E13" s="31" t="s">
        <v>48</v>
      </c>
      <c r="F13" s="30" t="s">
        <v>15</v>
      </c>
      <c r="G13" s="47">
        <v>0.25</v>
      </c>
      <c r="H13" s="47"/>
      <c r="I13" s="26"/>
    </row>
    <row r="14" spans="2:9" s="27" customFormat="1" ht="10.5">
      <c r="B14" s="28"/>
      <c r="C14" s="28"/>
      <c r="D14" s="28"/>
      <c r="E14" s="31" t="s">
        <v>88</v>
      </c>
      <c r="F14" s="30" t="s">
        <v>15</v>
      </c>
      <c r="G14" s="47">
        <v>0.25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0.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0.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0.5">
      <c r="B18" s="34" t="s">
        <v>47</v>
      </c>
      <c r="C18" s="34"/>
      <c r="D18" s="34"/>
      <c r="E18" s="35" t="s">
        <v>87</v>
      </c>
      <c r="F18" s="30" t="s">
        <v>15</v>
      </c>
      <c r="G18" s="51">
        <v>0.25</v>
      </c>
      <c r="H18" s="51"/>
      <c r="I18" s="26"/>
    </row>
    <row r="19" spans="2:9" ht="10.5">
      <c r="B19" s="34" t="s">
        <v>36</v>
      </c>
      <c r="C19" s="34"/>
      <c r="D19" s="34"/>
      <c r="E19" s="35" t="s">
        <v>46</v>
      </c>
      <c r="F19" s="30" t="s">
        <v>15</v>
      </c>
      <c r="G19" s="51">
        <v>0.25</v>
      </c>
      <c r="H19" s="51"/>
      <c r="I19" s="26"/>
    </row>
    <row r="20" spans="2:9" ht="10.5">
      <c r="B20" s="34" t="s">
        <v>42</v>
      </c>
      <c r="C20" s="34"/>
      <c r="D20" s="34"/>
      <c r="E20" s="35" t="s">
        <v>81</v>
      </c>
      <c r="F20" s="30" t="s">
        <v>15</v>
      </c>
      <c r="G20" s="51">
        <v>0.25</v>
      </c>
      <c r="H20" s="51"/>
      <c r="I20" s="26"/>
    </row>
    <row r="21" spans="2:9" ht="10.5">
      <c r="B21" s="34" t="s">
        <v>38</v>
      </c>
      <c r="C21" s="34"/>
      <c r="D21" s="34"/>
      <c r="E21" s="35" t="s">
        <v>53</v>
      </c>
      <c r="F21" s="30" t="s">
        <v>15</v>
      </c>
      <c r="G21" s="51"/>
      <c r="H21" s="51">
        <v>0.25</v>
      </c>
      <c r="I21" s="26"/>
    </row>
    <row r="22" spans="2:9" ht="10.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0.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0.75</v>
      </c>
      <c r="H24" s="49">
        <f>SUM(H17:H23)</f>
        <v>0.25</v>
      </c>
      <c r="I24" s="33">
        <f>COUNTA(I17:I23)</f>
        <v>0</v>
      </c>
    </row>
    <row r="25" spans="2:9" ht="10.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0.5">
      <c r="B26" s="34" t="s">
        <v>67</v>
      </c>
      <c r="C26" s="34"/>
      <c r="D26" s="34"/>
      <c r="E26" s="35" t="s">
        <v>82</v>
      </c>
      <c r="F26" s="30" t="s">
        <v>15</v>
      </c>
      <c r="G26" s="51"/>
      <c r="H26" s="51"/>
      <c r="I26" s="26" t="s">
        <v>22</v>
      </c>
    </row>
    <row r="27" spans="2:9" ht="10.5">
      <c r="B27" s="34" t="s">
        <v>68</v>
      </c>
      <c r="C27" s="34"/>
      <c r="D27" s="34"/>
      <c r="E27" s="35" t="s">
        <v>45</v>
      </c>
      <c r="F27" s="30" t="s">
        <v>15</v>
      </c>
      <c r="G27" s="51"/>
      <c r="H27" s="51">
        <v>0.5</v>
      </c>
      <c r="I27" s="26"/>
    </row>
    <row r="28" spans="2:9" ht="10.5">
      <c r="B28" s="34" t="s">
        <v>69</v>
      </c>
      <c r="C28" s="34"/>
      <c r="D28" s="34"/>
      <c r="E28" s="35" t="s">
        <v>61</v>
      </c>
      <c r="F28" s="30" t="s">
        <v>15</v>
      </c>
      <c r="G28" s="51">
        <v>0.5</v>
      </c>
      <c r="H28" s="51"/>
      <c r="I28" s="26"/>
    </row>
    <row r="29" spans="2:9" ht="10.5">
      <c r="B29" s="34" t="s">
        <v>37</v>
      </c>
      <c r="C29" s="36"/>
      <c r="D29" s="36"/>
      <c r="E29" s="35" t="s">
        <v>52</v>
      </c>
      <c r="F29" s="30" t="s">
        <v>15</v>
      </c>
      <c r="G29" s="51"/>
      <c r="H29" s="51"/>
      <c r="I29" s="26" t="s">
        <v>22</v>
      </c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0.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0.5</v>
      </c>
      <c r="H31" s="49">
        <f>SUM(H25:H30)</f>
        <v>0.5</v>
      </c>
      <c r="I31" s="33">
        <f>COUNTA(I25:I30)</f>
        <v>2</v>
      </c>
    </row>
    <row r="32" spans="2:9" ht="10.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0.5">
      <c r="B33" s="34" t="s">
        <v>80</v>
      </c>
      <c r="C33" s="34"/>
      <c r="D33" s="34"/>
      <c r="E33" s="35" t="s">
        <v>83</v>
      </c>
      <c r="F33" s="30" t="s">
        <v>15</v>
      </c>
      <c r="G33" s="51">
        <v>0.25</v>
      </c>
      <c r="H33" s="51"/>
      <c r="I33" s="26"/>
    </row>
    <row r="34" spans="2:9" ht="10.5">
      <c r="B34" s="34" t="s">
        <v>70</v>
      </c>
      <c r="C34" s="34"/>
      <c r="D34" s="34"/>
      <c r="E34" s="35" t="s">
        <v>54</v>
      </c>
      <c r="F34" s="30" t="s">
        <v>15</v>
      </c>
      <c r="G34" s="51">
        <v>0.25</v>
      </c>
      <c r="H34" s="51"/>
      <c r="I34" s="26"/>
    </row>
    <row r="35" spans="2:9" ht="10.5">
      <c r="B35" s="34" t="s">
        <v>71</v>
      </c>
      <c r="C35" s="34"/>
      <c r="D35" s="34"/>
      <c r="E35" s="35" t="s">
        <v>85</v>
      </c>
      <c r="F35" s="30" t="s">
        <v>15</v>
      </c>
      <c r="G35" s="51">
        <v>0.25</v>
      </c>
      <c r="H35" s="51"/>
      <c r="I35" s="26"/>
    </row>
    <row r="36" spans="2:9" ht="10.5">
      <c r="B36" s="34" t="s">
        <v>72</v>
      </c>
      <c r="C36" s="34"/>
      <c r="D36" s="34"/>
      <c r="E36" s="35" t="s">
        <v>84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0.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0.5">
      <c r="B40" s="34" t="s">
        <v>49</v>
      </c>
      <c r="C40" s="36"/>
      <c r="D40" s="37" t="s">
        <v>19</v>
      </c>
      <c r="E40" s="35" t="s">
        <v>50</v>
      </c>
      <c r="F40" s="30"/>
      <c r="G40" s="51"/>
      <c r="H40" s="51"/>
      <c r="I40" s="26"/>
    </row>
    <row r="41" spans="2:9" ht="10.5">
      <c r="B41" s="34" t="s">
        <v>79</v>
      </c>
      <c r="C41" s="36"/>
      <c r="D41" s="37" t="s">
        <v>18</v>
      </c>
      <c r="E41" s="35" t="s">
        <v>78</v>
      </c>
      <c r="F41" s="30" t="s">
        <v>15</v>
      </c>
      <c r="G41" s="51">
        <v>0.75</v>
      </c>
      <c r="H41" s="51"/>
      <c r="I41" s="26"/>
    </row>
    <row r="42" spans="2:9" ht="10.5">
      <c r="B42" s="34" t="s">
        <v>57</v>
      </c>
      <c r="C42" s="36"/>
      <c r="D42" s="37" t="s">
        <v>20</v>
      </c>
      <c r="E42" s="35" t="s">
        <v>56</v>
      </c>
      <c r="F42" s="30" t="s">
        <v>15</v>
      </c>
      <c r="G42" s="51">
        <v>0.75</v>
      </c>
      <c r="H42" s="51"/>
      <c r="I42" s="26"/>
    </row>
    <row r="43" spans="2:9" ht="10.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0.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0.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0.5">
      <c r="B47" s="34" t="s">
        <v>43</v>
      </c>
      <c r="C47" s="34"/>
      <c r="D47" s="34"/>
      <c r="E47" s="35" t="s">
        <v>44</v>
      </c>
      <c r="F47" s="30" t="s">
        <v>15</v>
      </c>
      <c r="G47" s="51">
        <v>0.5</v>
      </c>
      <c r="H47" s="51"/>
      <c r="I47" s="26"/>
    </row>
    <row r="48" spans="2:9" ht="10.5">
      <c r="B48" s="34" t="s">
        <v>74</v>
      </c>
      <c r="C48" s="34"/>
      <c r="D48" s="34"/>
      <c r="E48" s="35" t="s">
        <v>73</v>
      </c>
      <c r="F48" s="30" t="s">
        <v>15</v>
      </c>
      <c r="G48" s="51">
        <v>0.5</v>
      </c>
      <c r="H48" s="51"/>
      <c r="I48" s="26"/>
    </row>
    <row r="49" spans="2:9" ht="10.5">
      <c r="B49" s="34" t="s">
        <v>77</v>
      </c>
      <c r="C49" s="34"/>
      <c r="D49" s="34"/>
      <c r="E49" s="35" t="s">
        <v>76</v>
      </c>
      <c r="F49" s="30"/>
      <c r="G49" s="51"/>
      <c r="H49" s="51"/>
      <c r="I49" s="26"/>
    </row>
    <row r="50" spans="2:9" ht="10.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0.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0.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0.5">
      <c r="B54" s="34" t="s">
        <v>62</v>
      </c>
      <c r="C54" s="34"/>
      <c r="D54" s="34"/>
      <c r="E54" s="35" t="s">
        <v>63</v>
      </c>
      <c r="F54" s="30" t="s">
        <v>15</v>
      </c>
      <c r="G54" s="51">
        <v>0.25</v>
      </c>
      <c r="H54" s="51"/>
      <c r="I54" s="26"/>
    </row>
    <row r="55" spans="2:9" ht="10.5">
      <c r="B55" s="34" t="s">
        <v>51</v>
      </c>
      <c r="C55" s="34"/>
      <c r="D55" s="34"/>
      <c r="E55" s="35" t="s">
        <v>64</v>
      </c>
      <c r="F55" s="30" t="s">
        <v>15</v>
      </c>
      <c r="G55" s="51">
        <v>0.25</v>
      </c>
      <c r="H55" s="51"/>
      <c r="I55" s="26"/>
    </row>
    <row r="56" spans="2:9" ht="10.5">
      <c r="B56" s="34" t="s">
        <v>65</v>
      </c>
      <c r="C56" s="34"/>
      <c r="D56" s="34"/>
      <c r="E56" s="35" t="s">
        <v>86</v>
      </c>
      <c r="F56" s="30" t="s">
        <v>15</v>
      </c>
      <c r="G56" s="51">
        <v>0.25</v>
      </c>
      <c r="H56" s="51"/>
      <c r="I56" s="26"/>
    </row>
    <row r="57" spans="2:9" ht="10.5">
      <c r="B57" s="34" t="s">
        <v>75</v>
      </c>
      <c r="C57" s="34"/>
      <c r="D57" s="34"/>
      <c r="E57" s="35" t="s">
        <v>58</v>
      </c>
      <c r="F57" s="30" t="s">
        <v>15</v>
      </c>
      <c r="G57" s="51">
        <v>0.25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0.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0.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0.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1.25" thickBot="1">
      <c r="B62" s="21"/>
      <c r="C62" s="10"/>
      <c r="D62" s="10"/>
      <c r="E62" s="1" t="s">
        <v>21</v>
      </c>
      <c r="F62" s="33">
        <f>F16+F24+F31+F38+F45+F52+F59</f>
        <v>24</v>
      </c>
      <c r="G62" s="57">
        <f>G16+G24+G31+G38+G45+G52+G59</f>
        <v>6.75</v>
      </c>
      <c r="H62" s="57">
        <f>H16+H24+H31+H38+H45+H52+H59</f>
        <v>0.75</v>
      </c>
      <c r="I62" s="33">
        <f>I16+I24+I31+I38+I45+I52+I59</f>
        <v>2</v>
      </c>
    </row>
    <row r="63" spans="2:9" ht="12" thickBot="1" thickTop="1">
      <c r="B63" s="40"/>
      <c r="C63" s="21"/>
      <c r="D63" s="21"/>
      <c r="E63" s="21"/>
      <c r="F63" s="1" t="s">
        <v>5</v>
      </c>
      <c r="G63" s="41">
        <f>IF((G62+H62)=0,"",G62/(G62+H62))</f>
        <v>0.9</v>
      </c>
      <c r="H63" s="41">
        <f>IF((G62+H62)=0,"",H62/(G62+H62))</f>
        <v>0.1</v>
      </c>
      <c r="I63" s="25"/>
    </row>
    <row r="64" spans="2:9" ht="11.25" thickTop="1">
      <c r="B64" s="40"/>
      <c r="C64" s="21"/>
      <c r="D64" s="21"/>
      <c r="E64" s="21"/>
      <c r="F64" s="12"/>
      <c r="G64" s="12"/>
      <c r="H64" s="12"/>
      <c r="I64" s="15"/>
    </row>
    <row r="66" ht="11.25" hidden="1" thickBot="1">
      <c r="B66" s="43" t="s">
        <v>26</v>
      </c>
    </row>
    <row r="67" ht="11.25" hidden="1" thickTop="1">
      <c r="B67" s="44" t="s">
        <v>19</v>
      </c>
    </row>
    <row r="68" ht="10.5" hidden="1">
      <c r="B68" s="44" t="s">
        <v>18</v>
      </c>
    </row>
    <row r="69" ht="10.5" hidden="1">
      <c r="B69" s="45" t="s">
        <v>20</v>
      </c>
    </row>
    <row r="70" ht="10.5" hidden="1"/>
    <row r="71" ht="11.25" hidden="1" thickBot="1">
      <c r="B71" s="43" t="s">
        <v>27</v>
      </c>
    </row>
    <row r="72" ht="11.25" hidden="1" thickTop="1">
      <c r="B72" s="44" t="s">
        <v>24</v>
      </c>
    </row>
    <row r="73" ht="10.5" hidden="1">
      <c r="B73" s="44" t="s">
        <v>25</v>
      </c>
    </row>
    <row r="74" ht="10.5" hidden="1">
      <c r="B74" s="44" t="s">
        <v>32</v>
      </c>
    </row>
    <row r="75" ht="10.5" hidden="1">
      <c r="B75" s="45" t="s">
        <v>39</v>
      </c>
    </row>
    <row r="76" ht="10.5" hidden="1"/>
    <row r="77" ht="11.25" hidden="1" thickBot="1">
      <c r="B77" s="43" t="s">
        <v>28</v>
      </c>
    </row>
    <row r="78" ht="11.25" hidden="1" thickTop="1">
      <c r="B78" s="44" t="s">
        <v>22</v>
      </c>
    </row>
    <row r="79" ht="10.5" hidden="1">
      <c r="B79" s="45"/>
    </row>
    <row r="80" ht="10.5" hidden="1"/>
    <row r="81" ht="11.25" hidden="1" thickBot="1">
      <c r="B81" s="43" t="s">
        <v>29</v>
      </c>
    </row>
    <row r="82" ht="11.25" hidden="1" thickTop="1">
      <c r="B82" s="44" t="s">
        <v>15</v>
      </c>
    </row>
    <row r="83" ht="10.5" hidden="1">
      <c r="B83" s="45"/>
    </row>
    <row r="84" ht="10.5" hidden="1"/>
    <row r="85" ht="11.25" hidden="1" thickBot="1">
      <c r="B85" s="43" t="s">
        <v>30</v>
      </c>
    </row>
    <row r="86" ht="11.25" hidden="1" thickTop="1">
      <c r="B86" s="44" t="s">
        <v>15</v>
      </c>
    </row>
    <row r="87" ht="10.5" hidden="1">
      <c r="B87" s="45"/>
    </row>
    <row r="88" ht="10.5" hidden="1"/>
    <row r="89" ht="11.25" hidden="1" thickBot="1">
      <c r="B89" s="43" t="s">
        <v>31</v>
      </c>
    </row>
    <row r="90" ht="11.25" hidden="1" thickTop="1">
      <c r="B90" s="44">
        <v>1</v>
      </c>
    </row>
    <row r="91" ht="10.5" hidden="1">
      <c r="B91" s="45">
        <v>1.5</v>
      </c>
    </row>
  </sheetData>
  <sheetProtection/>
  <mergeCells count="1">
    <mergeCell ref="B2:C4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2001-05-29T14:33:52Z</cp:lastPrinted>
  <dcterms:created xsi:type="dcterms:W3CDTF">2000-03-13T15:50:20Z</dcterms:created>
  <dcterms:modified xsi:type="dcterms:W3CDTF">2012-08-21T18:48:05Z</dcterms:modified>
  <cp:category/>
  <cp:version/>
  <cp:contentType/>
  <cp:contentStatus/>
</cp:coreProperties>
</file>