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<sst xmlns="http://schemas.openxmlformats.org/spreadsheetml/2006/main" count="151" uniqueCount="103">
  <si>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</si>
  <si>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</si>
  <si>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</si>
  <si>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</si>
  <si>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</si>
  <si>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</si>
  <si>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</si>
  <si>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</si>
  <si>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</si>
  <si>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</si>
  <si>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</si>
  <si>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</si>
  <si>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</si>
  <si>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</si>
  <si>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</si>
  <si>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</si>
  <si>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</si>
  <si>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</si>
  <si>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</si>
  <si>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</si>
  <si>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</si>
  <si>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</si>
  <si>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</si>
  <si>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</si>
  <si>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</si>
  <si>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</si>
  <si>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</si>
  <si>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</si>
  <si>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</si>
  <si>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</si>
  <si>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</si>
  <si>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</si>
  <si>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</si>
  <si>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</si>
  <si>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</si>
  <si>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</si>
  <si>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</si>
  <si>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</si>
  <si>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</si>
  <si>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</si>
  <si>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</si>
  <si>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</si>
  <si>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</si>
  <si>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</si>
  <si>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</si>
  <si>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</si>
  <si>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</si>
  <si>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</si>
  <si>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</si>
  <si>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</si>
  <si>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</si>
  <si>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</si>
  <si>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</si>
  <si>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</si>
  <si>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</si>
  <si>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</si>
  <si>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</si>
  <si>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</si>
  <si>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</si>
  <si>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</si>
  <si>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</si>
  <si>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</si>
  <si>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</si>
  <si>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</si>
  <si>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</si>
  <si>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</si>
  <si>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</si>
  <si>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</si>
  <si>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</si>
  <si>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Adrianne Brandt</t>
  </si>
  <si>
    <t>Garlarnd Power &amp; Light</t>
  </si>
  <si>
    <t>David Grubbs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</si>
  <si>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</si>
  <si>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</si>
  <si>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</si>
  <si>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</si>
  <si>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</si>
  <si>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</si>
  <si>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</si>
  <si>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</si>
  <si>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</si>
  <si>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</si>
  <si>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</si>
  <si>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</si>
  <si>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</si>
  <si>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</si>
  <si>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EDP Renewables</t>
  </si>
  <si>
    <t>Bob Helton</t>
  </si>
  <si>
    <t>GDF Suez</t>
  </si>
  <si>
    <t>Marcie Zlotnik</t>
  </si>
  <si>
    <t>DC Energy</t>
  </si>
  <si>
    <t>Seth Cochran</t>
  </si>
  <si>
    <t>Date:  June 28, 2012</t>
  </si>
  <si>
    <t>Allan Burke (Brad Jones)</t>
  </si>
  <si>
    <t>Mike Grimes (Marguerite Wagner)</t>
  </si>
  <si>
    <t>Bill Smith (Mark Zimmerman)</t>
  </si>
  <si>
    <t>Henry Wood (Kyle Minnix)</t>
  </si>
  <si>
    <t>John L. Sims (Kyle Minnix)</t>
  </si>
  <si>
    <t>Mark Soutter (Bob Helton)</t>
  </si>
  <si>
    <t>Chris Brewster (Phillip Boyd)</t>
  </si>
  <si>
    <t>Motion Passes</t>
  </si>
  <si>
    <t>2/3 of non-abst TAC Votes = 18
50% of total TAC = 15</t>
  </si>
  <si>
    <t>Motion:  To recommend approval of NPRR469 as recommended by PRS in the 6/21/12 PRS Report and as revised by TAC with a recommended priority of 2012 and rank of 760; and effective date of upon system implementation for all Sections except language in Sections 2.1, 2.2, and paragraphs (1)-(3) of Section 3.19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</si>
</sst>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335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3049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335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87.75" customHeight="1">
      <c r="B2" s="59" t="s">
        <v>102</v>
      </c>
      <c r="C2" s="59"/>
      <c r="D2" s="59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92</v>
      </c>
      <c r="C5" s="14"/>
      <c r="D5" s="5"/>
      <c r="E5" s="4"/>
      <c r="F5" s="15" t="s">
        <v>33</v>
      </c>
      <c r="G5" s="16">
        <f>IF((G63+H63)=0,"",G63)</f>
        <v>23</v>
      </c>
      <c r="H5" s="16">
        <f>IF((G63+H63)=0,"",H63)</f>
        <v>2</v>
      </c>
      <c r="I5" s="16">
        <f>I63</f>
        <v>4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74</v>
      </c>
      <c r="C11" s="24"/>
      <c r="D11" s="24"/>
      <c r="E11" s="25" t="s">
        <v>83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76</v>
      </c>
      <c r="C12" s="24"/>
      <c r="D12" s="24"/>
      <c r="E12" s="25" t="s">
        <v>84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97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75</v>
      </c>
      <c r="C14" s="24"/>
      <c r="D14" s="24"/>
      <c r="E14" s="25" t="s">
        <v>96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69</v>
      </c>
      <c r="F18" s="26" t="s">
        <v>13</v>
      </c>
      <c r="G18" s="35">
        <v>1</v>
      </c>
      <c r="H18" s="35"/>
      <c r="I18" s="21"/>
    </row>
    <row r="19" spans="2:9" ht="12.75">
      <c r="B19" s="33" t="s">
        <v>70</v>
      </c>
      <c r="C19" s="33"/>
      <c r="D19" s="33"/>
      <c r="E19" s="34" t="s">
        <v>71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72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73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85</v>
      </c>
      <c r="C25" s="33"/>
      <c r="D25" s="33"/>
      <c r="E25" s="53" t="s">
        <v>93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55</v>
      </c>
      <c r="F26" s="26" t="s">
        <v>13</v>
      </c>
      <c r="G26" s="35">
        <v>1</v>
      </c>
      <c r="H26" s="35"/>
      <c r="I26" s="21"/>
    </row>
    <row r="27" spans="2:9" ht="12.75">
      <c r="B27" s="33" t="s">
        <v>51</v>
      </c>
      <c r="C27" s="33"/>
      <c r="D27" s="33"/>
      <c r="E27" s="34" t="s">
        <v>67</v>
      </c>
      <c r="F27" s="26" t="s">
        <v>13</v>
      </c>
      <c r="G27" s="35">
        <v>1</v>
      </c>
      <c r="H27" s="35"/>
      <c r="I27" s="21"/>
    </row>
    <row r="28" spans="2:9" ht="12.75">
      <c r="B28" s="33" t="s">
        <v>68</v>
      </c>
      <c r="C28" s="33"/>
      <c r="D28" s="33"/>
      <c r="E28" s="34" t="s">
        <v>57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86</v>
      </c>
      <c r="C32" s="33"/>
      <c r="D32" s="33"/>
      <c r="E32" s="34" t="s">
        <v>94</v>
      </c>
      <c r="F32" s="26" t="s">
        <v>13</v>
      </c>
      <c r="G32" s="35"/>
      <c r="H32" s="35">
        <v>1</v>
      </c>
      <c r="I32" s="21"/>
    </row>
    <row r="33" spans="2:9" ht="12.75">
      <c r="B33" s="33" t="s">
        <v>88</v>
      </c>
      <c r="C33" s="33"/>
      <c r="D33" s="33"/>
      <c r="E33" s="34" t="s">
        <v>87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77</v>
      </c>
      <c r="C35" s="33"/>
      <c r="D35" s="33"/>
      <c r="E35" s="34" t="s">
        <v>98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2</v>
      </c>
      <c r="H37" s="31">
        <f>SUM(H31:H36)</f>
        <v>2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78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56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99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95</v>
      </c>
      <c r="F43" s="26" t="s">
        <v>13</v>
      </c>
      <c r="G43" s="35">
        <v>1</v>
      </c>
      <c r="H43" s="35"/>
      <c r="I43" s="21"/>
    </row>
    <row r="44" spans="2:9" ht="12.75">
      <c r="B44" s="33" t="s">
        <v>65</v>
      </c>
      <c r="C44" s="36"/>
      <c r="D44" s="42" t="s">
        <v>18</v>
      </c>
      <c r="E44" s="34" t="s">
        <v>66</v>
      </c>
      <c r="F44" s="26" t="s">
        <v>13</v>
      </c>
      <c r="G44" s="35"/>
      <c r="H44" s="35"/>
      <c r="I44" s="21" t="s">
        <v>21</v>
      </c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5</v>
      </c>
      <c r="H46" s="31">
        <f>SUM(H38:H45)</f>
        <v>0</v>
      </c>
      <c r="I46" s="29">
        <f>COUNTA(I38:I45)</f>
        <v>1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63</v>
      </c>
      <c r="C48" s="33"/>
      <c r="D48" s="33"/>
      <c r="E48" s="34" t="s">
        <v>64</v>
      </c>
      <c r="F48" s="26" t="s">
        <v>13</v>
      </c>
      <c r="G48" s="35"/>
      <c r="H48" s="35"/>
      <c r="I48" s="21" t="s">
        <v>21</v>
      </c>
    </row>
    <row r="49" spans="2:9" ht="12.75">
      <c r="B49" s="33" t="s">
        <v>79</v>
      </c>
      <c r="C49" s="33"/>
      <c r="D49" s="33"/>
      <c r="E49" s="34" t="s">
        <v>80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58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89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3</v>
      </c>
      <c r="H53" s="31">
        <f>SUM(H47:H52)</f>
        <v>0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90</v>
      </c>
      <c r="C55" s="33"/>
      <c r="D55" s="33"/>
      <c r="E55" s="34" t="s">
        <v>91</v>
      </c>
      <c r="F55" s="26" t="s">
        <v>13</v>
      </c>
      <c r="G55" s="35"/>
      <c r="H55" s="35"/>
      <c r="I55" s="21" t="s">
        <v>21</v>
      </c>
    </row>
    <row r="56" spans="2:9" ht="12.75">
      <c r="B56" s="33" t="s">
        <v>60</v>
      </c>
      <c r="C56" s="33"/>
      <c r="D56" s="33"/>
      <c r="E56" s="34" t="s">
        <v>59</v>
      </c>
      <c r="F56" s="26" t="s">
        <v>13</v>
      </c>
      <c r="G56" s="35"/>
      <c r="H56" s="35"/>
      <c r="I56" s="21" t="s">
        <v>21</v>
      </c>
    </row>
    <row r="57" spans="2:9" ht="12.75">
      <c r="B57" s="33" t="s">
        <v>62</v>
      </c>
      <c r="C57" s="33"/>
      <c r="D57" s="33"/>
      <c r="E57" s="34" t="s">
        <v>61</v>
      </c>
      <c r="F57" s="26" t="s">
        <v>13</v>
      </c>
      <c r="G57" s="35">
        <v>1</v>
      </c>
      <c r="H57" s="35"/>
      <c r="I57" s="21"/>
    </row>
    <row r="58" spans="2:9" ht="12.75">
      <c r="B58" s="33" t="s">
        <v>81</v>
      </c>
      <c r="C58" s="33"/>
      <c r="D58" s="33"/>
      <c r="E58" s="34" t="s">
        <v>82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2</v>
      </c>
      <c r="H60" s="31">
        <f>SUM(H54:H59)</f>
        <v>0</v>
      </c>
      <c r="I60" s="29">
        <f>COUNTA(I54:I59)</f>
        <v>2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23</v>
      </c>
      <c r="H63" s="48">
        <f>H16+H23+H30+H37+H46+H53+H60</f>
        <v>2</v>
      </c>
      <c r="I63" s="29">
        <f>I16+I23+I30+I37+I46+I53+I60</f>
        <v>4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B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2005-12-01T13:49:02Z</cp:lastPrinted>
  <dcterms:created xsi:type="dcterms:W3CDTF">2000-03-13T15:50:20Z</dcterms:created>
  <dcterms:modified xsi:type="dcterms:W3CDTF">2012-06-29T13:57:25Z</dcterms:modified>
  <cp:category/>
  <cp:version/>
  <cp:contentType/>
  <cp:contentStatus/>
</cp:coreProperties>
</file>