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'Vote'!$E$28:$I$32</definedName>
    <definedName name="clearIndGenVote">'Vote'!$G$28:$I$32</definedName>
    <definedName name="clearIndREP">'Vote'!$E$40:$I$41</definedName>
    <definedName name="clearIndREPVote">'Vote'!$G$40:$I$41</definedName>
    <definedName name="clearIOU">'Vote'!$E$23:$I$25</definedName>
    <definedName name="clearIOUVote">'Vote'!$G$23:$I$25</definedName>
    <definedName name="clearMarketers">'Vote'!$E$44:$I$46</definedName>
    <definedName name="clearMarketersVote">'Vote'!$G$44:$I$46</definedName>
    <definedName name="clearMuni">'Vote'!$E$17:$I$20</definedName>
    <definedName name="clearMuniVote">'Vote'!$G$17:$I$20</definedName>
    <definedName name="clearResidential">'Vote'!$E$35:$I$37</definedName>
    <definedName name="clearResidentialVote">'Vote'!$G$35:$I$37</definedName>
    <definedName name="Coop">'Vote'!$G$10:$I$15</definedName>
    <definedName name="countCoop">'Vote'!$F$15</definedName>
    <definedName name="countCoopAbstain">'Vote'!$I$15</definedName>
    <definedName name="countIndGen">'Vote'!$F$33</definedName>
    <definedName name="countIndGenAbstain">'Vote'!$I$33</definedName>
    <definedName name="countIndREP">'Vote'!$F$42</definedName>
    <definedName name="countIndREPAbstain">'Vote'!$I$42</definedName>
    <definedName name="countIOU">'Vote'!$F$26</definedName>
    <definedName name="countIOUAbstain">'Vote'!$I$26</definedName>
    <definedName name="countMarketers">'Vote'!$F$47</definedName>
    <definedName name="countMarketersAbstain">'Vote'!$I$47</definedName>
    <definedName name="countMuni">'Vote'!$F$21</definedName>
    <definedName name="countMuniAbstain">'Vote'!$I$21</definedName>
    <definedName name="countRes">'Vote'!$F$38</definedName>
    <definedName name="countResAbstain">'Vote'!$I$38</definedName>
    <definedName name="Divide_Cons_Votes">'Vote'!$D$34</definedName>
    <definedName name="FailReason">'Vote'!$G$4</definedName>
    <definedName name="IndGen">'Vote'!$G$27:$I$33</definedName>
    <definedName name="IndREP">'Vote'!$G$39:$I$42</definedName>
    <definedName name="IOU">'Vote'!$G$22:$I$26</definedName>
    <definedName name="Marketers">'Vote'!$G$43:$I$47</definedName>
    <definedName name="MotionStatus">'Vote'!$G$3</definedName>
    <definedName name="muni">'Vote'!$G$16:$I$21</definedName>
    <definedName name="MuniSubSeg">'Vote'!$H$34</definedName>
    <definedName name="Output_Area">'Vote'!$G$3:$H$4</definedName>
    <definedName name="_xlnm.Print_Area" localSheetId="0">'Vote'!$A$1:$J$54</definedName>
    <definedName name="RepVoteNo">'Vote'!#REF!</definedName>
    <definedName name="RepVoteYes">'Vote'!#REF!</definedName>
    <definedName name="Residential">'Vote'!$G$34:$I$38</definedName>
    <definedName name="SegmentOrTAC">'Vote'!$F$5</definedName>
    <definedName name="SegmentVoteNo">'Vote'!$H$5</definedName>
    <definedName name="SegmentVoteYes">'Vote'!$G$5</definedName>
    <definedName name="Total_Cons_Votes">'Vote'!$F$34</definedName>
    <definedName name="TotalMembers">'Vote'!$F$50</definedName>
    <definedName name="VoteNumberFormat">'Vote'!$G$10:$H$50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<sst xmlns="http://schemas.openxmlformats.org/spreadsheetml/2006/main" count="108" uniqueCount="76">
  <si>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</si>
  <si>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</si>
  <si>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</si>
  <si>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</si>
  <si>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</si>
  <si>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</si>
  <si>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</si>
  <si>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</si>
  <si>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</si>
  <si>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</si>
  <si>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</si>
  <si>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</si>
  <si>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</si>
  <si>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</si>
  <si>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</si>
  <si>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</si>
  <si>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</si>
  <si>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</si>
  <si>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</si>
  <si>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</si>
  <si>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</si>
  <si>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</si>
  <si>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</si>
  <si>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</si>
  <si>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</si>
  <si>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</si>
  <si>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</si>
  <si>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</si>
  <si>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</si>
  <si>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</si>
  <si>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</si>
  <si>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</si>
  <si>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</si>
  <si>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</si>
  <si>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</si>
  <si>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</si>
  <si>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</si>
  <si>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</si>
  <si>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</si>
  <si>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</si>
  <si>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Jim Lee</t>
  </si>
  <si>
    <t>Direct Energy</t>
  </si>
  <si>
    <t>Tom Burke</t>
  </si>
  <si>
    <t>Clif Lange</t>
  </si>
  <si>
    <t>South Texas Electric Cooperative</t>
  </si>
  <si>
    <t>Garland Power and Light</t>
  </si>
  <si>
    <t>Dan Bailey</t>
  </si>
  <si>
    <t>David Detelich</t>
  </si>
  <si>
    <t>CPS Energy</t>
  </si>
  <si>
    <t>Luminant</t>
  </si>
  <si>
    <t>Henry Durrwachter</t>
  </si>
  <si>
    <t>DeAnn Walker</t>
  </si>
  <si>
    <t>CenterPoint Energy</t>
  </si>
  <si>
    <t>AES</t>
  </si>
  <si>
    <t>Bill Brod</t>
  </si>
  <si>
    <t>Marguerite Wagner</t>
  </si>
  <si>
    <t>Edison Mission</t>
  </si>
  <si>
    <t>Bob Wittmeyer</t>
  </si>
  <si>
    <t>Morgan Stanley</t>
  </si>
  <si>
    <t>Clayton Greer</t>
  </si>
  <si>
    <t>Joe De Almeida</t>
  </si>
  <si>
    <t>John Varnell</t>
  </si>
  <si>
    <t>LCRA</t>
  </si>
  <si>
    <t>Rebecca Stricklett</t>
  </si>
  <si>
    <t xml:space="preserve">Austin Energy </t>
  </si>
  <si>
    <t>Adrianne Brandt</t>
  </si>
  <si>
    <t>Calpine</t>
  </si>
  <si>
    <t>Randy Jones</t>
  </si>
  <si>
    <t>GDF  Suez</t>
  </si>
  <si>
    <t>Bob Helton</t>
  </si>
  <si>
    <t>Reliant Energy Services</t>
  </si>
  <si>
    <t>Eric Goff</t>
  </si>
  <si>
    <t>Motion Carries</t>
  </si>
  <si>
    <t>PRS Motion: To endorse and forward the 4/19/12 PRS Report as amended by the 6/20/12 ERCOT comments and Impact Analysis for NPRR416 to TAC with a recommended priority of 2012 and rank of 365.</t>
  </si>
  <si>
    <t>Date: 6/21/12</t>
  </si>
  <si>
    <t>Prepared by: S. Tindall &amp; J. Levine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</si>
</sst>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6097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3714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16097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25.421875" style="3" customWidth="1"/>
    <col min="3" max="3" width="10.1406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50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4.25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73</v>
      </c>
      <c r="C3" s="66"/>
      <c r="D3" s="66"/>
      <c r="E3" s="6"/>
      <c r="F3" s="60" t="s">
        <v>22</v>
      </c>
      <c r="G3" s="63" t="s">
        <v>72</v>
      </c>
      <c r="H3" s="64"/>
      <c r="I3" s="11"/>
    </row>
    <row r="4" spans="1:9" ht="71.25" customHeight="1">
      <c r="A4" s="12"/>
      <c r="B4" s="67"/>
      <c r="C4" s="7"/>
      <c r="D4" s="7"/>
      <c r="E4" s="6"/>
      <c r="F4" s="13" t="s">
        <v>24</v>
      </c>
      <c r="G4" s="65"/>
      <c r="H4" s="64"/>
      <c r="I4" s="2" t="s">
        <v>33</v>
      </c>
    </row>
    <row r="5" spans="1:9" ht="23.25" customHeight="1">
      <c r="A5" s="12"/>
      <c r="B5" s="14" t="s">
        <v>74</v>
      </c>
      <c r="C5" s="15"/>
      <c r="D5" s="7"/>
      <c r="E5" s="6"/>
      <c r="F5" s="1" t="s">
        <v>20</v>
      </c>
      <c r="G5" s="16">
        <f>IF((G50+H50)=0,"",G50)</f>
        <v>5</v>
      </c>
      <c r="H5" s="16">
        <f>IF((G50+H50)=0,"",H50)</f>
        <v>2</v>
      </c>
      <c r="I5" s="17">
        <f>I50</f>
        <v>2</v>
      </c>
    </row>
    <row r="6" spans="2:9" ht="22.5" customHeight="1">
      <c r="B6" s="14" t="s">
        <v>75</v>
      </c>
      <c r="C6" s="14"/>
      <c r="D6" s="15"/>
      <c r="E6" s="18"/>
      <c r="F6" s="1" t="s">
        <v>34</v>
      </c>
      <c r="G6" s="19">
        <f>G51</f>
        <v>0.7142857142857143</v>
      </c>
      <c r="H6" s="19">
        <f>H51</f>
        <v>0.2857142857142857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42</v>
      </c>
      <c r="F11" s="28" t="s">
        <v>15</v>
      </c>
      <c r="G11" s="54">
        <v>0.3333333333333333</v>
      </c>
      <c r="H11" s="29"/>
      <c r="I11" s="23"/>
    </row>
    <row r="12" spans="2:9" s="25" customFormat="1" ht="11.25">
      <c r="B12" s="26" t="s">
        <v>62</v>
      </c>
      <c r="C12" s="26"/>
      <c r="D12" s="26"/>
      <c r="E12" s="27" t="s">
        <v>63</v>
      </c>
      <c r="F12" s="62" t="s">
        <v>15</v>
      </c>
      <c r="G12" s="54">
        <v>0.3333333333333333</v>
      </c>
      <c r="H12" s="29"/>
      <c r="I12" s="23"/>
    </row>
    <row r="13" spans="2:9" s="25" customFormat="1" ht="11.25">
      <c r="B13" s="26" t="s">
        <v>44</v>
      </c>
      <c r="C13" s="26"/>
      <c r="D13" s="26"/>
      <c r="E13" s="27" t="s">
        <v>43</v>
      </c>
      <c r="F13" s="28" t="s">
        <v>15</v>
      </c>
      <c r="G13" s="54">
        <v>0.3333333333333333</v>
      </c>
      <c r="H13" s="29"/>
      <c r="I13" s="23"/>
    </row>
    <row r="14" spans="2:9" s="25" customFormat="1" ht="6.75" customHeight="1">
      <c r="B14" s="30"/>
      <c r="C14" s="30"/>
      <c r="D14" s="30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1">
        <f>COUNTA(F10:F14)</f>
        <v>3</v>
      </c>
      <c r="G15" s="32">
        <f>SUM(G10:G14)</f>
        <v>1</v>
      </c>
      <c r="H15" s="33">
        <f>SUM(H10:H14)</f>
        <v>0</v>
      </c>
      <c r="I15" s="31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4"/>
      <c r="H16" s="34"/>
      <c r="I16" s="23"/>
    </row>
    <row r="17" spans="2:9" ht="11.25">
      <c r="B17" s="35" t="s">
        <v>45</v>
      </c>
      <c r="C17" s="35"/>
      <c r="D17" s="35"/>
      <c r="E17" s="56" t="s">
        <v>46</v>
      </c>
      <c r="F17" s="28" t="s">
        <v>15</v>
      </c>
      <c r="G17" s="55">
        <v>0.3333333333333333</v>
      </c>
      <c r="H17" s="37"/>
      <c r="I17" s="23"/>
    </row>
    <row r="18" spans="2:9" ht="11.25">
      <c r="B18" s="35" t="s">
        <v>64</v>
      </c>
      <c r="C18" s="35"/>
      <c r="D18" s="35"/>
      <c r="E18" s="56" t="s">
        <v>65</v>
      </c>
      <c r="F18" s="62" t="s">
        <v>15</v>
      </c>
      <c r="G18" s="55">
        <v>0.3333333333333333</v>
      </c>
      <c r="H18" s="37"/>
      <c r="I18" s="23"/>
    </row>
    <row r="19" spans="2:9" ht="11.25">
      <c r="B19" s="35" t="s">
        <v>48</v>
      </c>
      <c r="C19" s="35"/>
      <c r="D19" s="35"/>
      <c r="E19" s="56" t="s">
        <v>47</v>
      </c>
      <c r="F19" s="28" t="s">
        <v>15</v>
      </c>
      <c r="G19" s="55">
        <v>0.3333333333333333</v>
      </c>
      <c r="H19" s="37"/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1">
        <f>COUNTA(F16:F20)</f>
        <v>3</v>
      </c>
      <c r="G21" s="32">
        <f>SUM(G16:G20)</f>
        <v>1</v>
      </c>
      <c r="H21" s="33">
        <f>SUM(H16:H20)</f>
        <v>0</v>
      </c>
      <c r="I21" s="31">
        <f>COUNTA(I16:I20)</f>
        <v>0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5" t="s">
        <v>49</v>
      </c>
      <c r="C23" s="35"/>
      <c r="D23" s="35"/>
      <c r="E23" s="56" t="s">
        <v>50</v>
      </c>
      <c r="F23" s="28" t="s">
        <v>15</v>
      </c>
      <c r="G23" s="55">
        <v>1</v>
      </c>
      <c r="H23" s="37"/>
      <c r="I23" s="23"/>
    </row>
    <row r="24" spans="2:9" ht="11.25">
      <c r="B24" s="35" t="s">
        <v>52</v>
      </c>
      <c r="C24" s="35"/>
      <c r="D24" s="35"/>
      <c r="E24" s="56" t="s">
        <v>51</v>
      </c>
      <c r="F24" s="28"/>
      <c r="G24" s="55"/>
      <c r="H24" s="37"/>
      <c r="I24" s="23"/>
    </row>
    <row r="25" spans="2:9" ht="6" customHeight="1">
      <c r="B25" s="14"/>
      <c r="C25" s="14"/>
      <c r="D25" s="14"/>
      <c r="E25" s="18"/>
      <c r="F25" s="23"/>
      <c r="G25" s="24"/>
      <c r="H25" s="24"/>
      <c r="I25" s="23"/>
    </row>
    <row r="26" spans="2:9" ht="11.25">
      <c r="B26" s="14"/>
      <c r="C26" s="14"/>
      <c r="D26" s="14"/>
      <c r="E26" s="1" t="s">
        <v>20</v>
      </c>
      <c r="F26" s="31">
        <f>COUNTA(F22:F25)</f>
        <v>1</v>
      </c>
      <c r="G26" s="32">
        <f>SUM(G22:G25)</f>
        <v>1</v>
      </c>
      <c r="H26" s="33">
        <f>SUM(H22:H25)</f>
        <v>0</v>
      </c>
      <c r="I26" s="31">
        <f>COUNTA(I22:I25)</f>
        <v>0</v>
      </c>
    </row>
    <row r="27" spans="2:9" ht="11.25">
      <c r="B27" s="6" t="s">
        <v>32</v>
      </c>
      <c r="C27" s="6"/>
      <c r="D27" s="6"/>
      <c r="E27" s="18"/>
      <c r="F27" s="23"/>
      <c r="G27" s="24"/>
      <c r="H27" s="24"/>
      <c r="I27" s="23"/>
    </row>
    <row r="28" spans="2:9" ht="11.25">
      <c r="B28" s="35" t="s">
        <v>53</v>
      </c>
      <c r="C28" s="35"/>
      <c r="D28" s="35"/>
      <c r="E28" s="56" t="s">
        <v>54</v>
      </c>
      <c r="F28" s="28" t="s">
        <v>15</v>
      </c>
      <c r="G28" s="55">
        <v>0.25</v>
      </c>
      <c r="H28" s="37"/>
      <c r="I28" s="23"/>
    </row>
    <row r="29" spans="2:9" ht="11.25">
      <c r="B29" s="35" t="s">
        <v>66</v>
      </c>
      <c r="C29" s="35"/>
      <c r="D29" s="35"/>
      <c r="E29" s="56" t="s">
        <v>67</v>
      </c>
      <c r="F29" s="62" t="s">
        <v>15</v>
      </c>
      <c r="G29" s="55">
        <v>0.25</v>
      </c>
      <c r="H29" s="37"/>
      <c r="I29" s="23"/>
    </row>
    <row r="30" spans="2:9" ht="11.25">
      <c r="B30" s="35" t="s">
        <v>68</v>
      </c>
      <c r="C30" s="35"/>
      <c r="D30" s="35"/>
      <c r="E30" s="56" t="s">
        <v>69</v>
      </c>
      <c r="F30" s="62" t="s">
        <v>15</v>
      </c>
      <c r="G30" s="55">
        <v>0.25</v>
      </c>
      <c r="H30" s="37"/>
      <c r="I30" s="23"/>
    </row>
    <row r="31" spans="2:9" ht="11.25">
      <c r="B31" s="35" t="s">
        <v>56</v>
      </c>
      <c r="C31" s="35"/>
      <c r="D31" s="35"/>
      <c r="E31" s="56" t="s">
        <v>55</v>
      </c>
      <c r="F31" s="28" t="s">
        <v>15</v>
      </c>
      <c r="G31" s="55">
        <v>0.25</v>
      </c>
      <c r="H31" s="37"/>
      <c r="I31" s="23"/>
    </row>
    <row r="32" spans="2:9" ht="8.25" customHeight="1">
      <c r="B32" s="14"/>
      <c r="C32" s="14"/>
      <c r="D32" s="14"/>
      <c r="E32" s="18"/>
      <c r="F32" s="23"/>
      <c r="G32" s="24"/>
      <c r="H32" s="24"/>
      <c r="I32" s="23"/>
    </row>
    <row r="33" spans="2:9" ht="11.25">
      <c r="B33" s="14"/>
      <c r="C33" s="14"/>
      <c r="D33" s="14"/>
      <c r="E33" s="1" t="s">
        <v>20</v>
      </c>
      <c r="F33" s="31">
        <f>COUNTA(F27:F32)</f>
        <v>4</v>
      </c>
      <c r="G33" s="32">
        <f>SUM(G27:G32)</f>
        <v>1</v>
      </c>
      <c r="H33" s="33">
        <f>SUM(H27:H32)</f>
        <v>0</v>
      </c>
      <c r="I33" s="31">
        <f>COUNTA(I27:I32)</f>
        <v>0</v>
      </c>
    </row>
    <row r="34" spans="2:9" ht="13.5" customHeight="1">
      <c r="B34" s="6" t="s">
        <v>2</v>
      </c>
      <c r="C34" s="59"/>
      <c r="D34" s="61"/>
      <c r="E34" s="58" t="s">
        <v>16</v>
      </c>
      <c r="F34" s="57">
        <v>1</v>
      </c>
      <c r="G34" s="39"/>
      <c r="H34" s="40"/>
      <c r="I34" s="23"/>
    </row>
    <row r="35" spans="2:9" ht="11.25">
      <c r="B35" s="35" t="s">
        <v>36</v>
      </c>
      <c r="C35" s="38"/>
      <c r="D35" s="41" t="s">
        <v>19</v>
      </c>
      <c r="E35" s="56" t="s">
        <v>60</v>
      </c>
      <c r="F35" s="37" t="s">
        <v>15</v>
      </c>
      <c r="G35" s="55"/>
      <c r="H35" s="55">
        <v>0.5</v>
      </c>
      <c r="I35" s="23"/>
    </row>
    <row r="36" spans="2:9" ht="11.25">
      <c r="B36" s="35"/>
      <c r="C36" s="38"/>
      <c r="D36" s="41" t="s">
        <v>17</v>
      </c>
      <c r="E36" s="56" t="s">
        <v>57</v>
      </c>
      <c r="F36" s="55" t="s">
        <v>15</v>
      </c>
      <c r="G36" s="37"/>
      <c r="H36" s="55">
        <v>0.5</v>
      </c>
      <c r="I36" s="23"/>
    </row>
    <row r="37" spans="2:9" ht="6.75" customHeight="1">
      <c r="B37" s="14"/>
      <c r="C37" s="6"/>
      <c r="D37" s="6"/>
      <c r="E37" s="18"/>
      <c r="F37" s="23"/>
      <c r="G37" s="24"/>
      <c r="H37" s="24"/>
      <c r="I37" s="23"/>
    </row>
    <row r="38" spans="2:9" ht="11.25">
      <c r="B38" s="18"/>
      <c r="C38" s="14"/>
      <c r="D38" s="14"/>
      <c r="E38" s="1" t="s">
        <v>20</v>
      </c>
      <c r="F38" s="31">
        <f>COUNTA(F35:F37)</f>
        <v>2</v>
      </c>
      <c r="G38" s="32">
        <f>SUM(G34:G37)</f>
        <v>0</v>
      </c>
      <c r="H38" s="33">
        <f>SUM(H34:H37)</f>
        <v>1</v>
      </c>
      <c r="I38" s="31">
        <f>COUNTA(I34:I37)</f>
        <v>0</v>
      </c>
    </row>
    <row r="39" spans="2:9" ht="11.25">
      <c r="B39" s="6" t="s">
        <v>9</v>
      </c>
      <c r="C39" s="14"/>
      <c r="D39" s="14"/>
      <c r="E39" s="18"/>
      <c r="F39" s="23"/>
      <c r="G39" s="24"/>
      <c r="H39" s="24"/>
      <c r="I39" s="23"/>
    </row>
    <row r="40" spans="2:9" ht="11.25">
      <c r="B40" s="35" t="s">
        <v>41</v>
      </c>
      <c r="C40" s="35"/>
      <c r="D40" s="35"/>
      <c r="E40" s="36" t="s">
        <v>40</v>
      </c>
      <c r="F40" s="28" t="s">
        <v>15</v>
      </c>
      <c r="G40" s="55"/>
      <c r="H40" s="37"/>
      <c r="I40" s="23" t="s">
        <v>21</v>
      </c>
    </row>
    <row r="41" spans="2:9" ht="11.25">
      <c r="B41" s="35" t="s">
        <v>70</v>
      </c>
      <c r="C41" s="35"/>
      <c r="D41" s="35"/>
      <c r="E41" s="56" t="s">
        <v>71</v>
      </c>
      <c r="F41" s="62" t="s">
        <v>15</v>
      </c>
      <c r="G41" s="55">
        <v>1</v>
      </c>
      <c r="H41" s="37"/>
      <c r="I41" s="23"/>
    </row>
    <row r="42" spans="2:9" ht="11.25">
      <c r="B42" s="18"/>
      <c r="C42" s="14"/>
      <c r="D42" s="14"/>
      <c r="E42" s="1" t="s">
        <v>20</v>
      </c>
      <c r="F42" s="31">
        <f>COUNTA(F39:F41)</f>
        <v>2</v>
      </c>
      <c r="G42" s="32">
        <f>SUM(G39:G41)</f>
        <v>1</v>
      </c>
      <c r="H42" s="33">
        <f>SUM(H39:H41)</f>
        <v>0</v>
      </c>
      <c r="I42" s="31">
        <f>COUNTA(I39:I41)</f>
        <v>1</v>
      </c>
    </row>
    <row r="43" spans="2:9" ht="11.25">
      <c r="B43" s="6" t="s">
        <v>12</v>
      </c>
      <c r="C43" s="6"/>
      <c r="D43" s="6"/>
      <c r="E43" s="18"/>
      <c r="F43" s="23"/>
      <c r="G43" s="24"/>
      <c r="H43" s="24"/>
      <c r="I43" s="23"/>
    </row>
    <row r="44" spans="2:9" ht="11.25">
      <c r="B44" s="35" t="s">
        <v>58</v>
      </c>
      <c r="C44" s="35"/>
      <c r="D44" s="35"/>
      <c r="E44" s="56" t="s">
        <v>59</v>
      </c>
      <c r="F44" s="28" t="s">
        <v>15</v>
      </c>
      <c r="G44" s="55"/>
      <c r="H44" s="55">
        <v>1</v>
      </c>
      <c r="I44" s="23"/>
    </row>
    <row r="45" spans="2:9" ht="11.25">
      <c r="B45" s="35" t="s">
        <v>39</v>
      </c>
      <c r="C45" s="35"/>
      <c r="D45" s="35"/>
      <c r="E45" s="56" t="s">
        <v>61</v>
      </c>
      <c r="F45" s="28" t="s">
        <v>15</v>
      </c>
      <c r="G45" s="55"/>
      <c r="H45" s="37"/>
      <c r="I45" s="23" t="s">
        <v>21</v>
      </c>
    </row>
    <row r="46" spans="2:9" ht="7.5" customHeight="1">
      <c r="B46" s="14"/>
      <c r="C46" s="14"/>
      <c r="D46" s="14"/>
      <c r="E46" s="18"/>
      <c r="F46" s="23"/>
      <c r="G46" s="24"/>
      <c r="H46" s="24"/>
      <c r="I46" s="23"/>
    </row>
    <row r="47" spans="2:9" ht="11.25">
      <c r="B47" s="14"/>
      <c r="C47" s="14"/>
      <c r="D47" s="14"/>
      <c r="E47" s="1" t="s">
        <v>20</v>
      </c>
      <c r="F47" s="31">
        <f>COUNTA(F43:F46)</f>
        <v>2</v>
      </c>
      <c r="G47" s="32">
        <f>SUM(G43:G46)</f>
        <v>0</v>
      </c>
      <c r="H47" s="33">
        <f>SUM(H43:H46)</f>
        <v>1</v>
      </c>
      <c r="I47" s="31">
        <f>COUNTA(I43:I46)</f>
        <v>1</v>
      </c>
    </row>
    <row r="48" spans="2:9" ht="11.25">
      <c r="B48" s="6" t="s">
        <v>8</v>
      </c>
      <c r="C48" s="14"/>
      <c r="D48" s="14"/>
      <c r="E48" s="42"/>
      <c r="F48" s="8"/>
      <c r="G48" s="43"/>
      <c r="H48" s="44"/>
      <c r="I48" s="11"/>
    </row>
    <row r="49" spans="2:9" ht="11.25">
      <c r="B49" s="18"/>
      <c r="C49" s="14"/>
      <c r="D49" s="14"/>
      <c r="E49" s="18"/>
      <c r="F49" s="8"/>
      <c r="G49" s="45"/>
      <c r="H49" s="45"/>
      <c r="I49" s="46" t="s">
        <v>7</v>
      </c>
    </row>
    <row r="50" spans="2:9" ht="12" thickBot="1">
      <c r="B50" s="18"/>
      <c r="C50" s="6"/>
      <c r="D50" s="6"/>
      <c r="E50" s="1" t="s">
        <v>20</v>
      </c>
      <c r="F50" s="31">
        <f>F15+F21+F26+F33+F38+F42+F47</f>
        <v>17</v>
      </c>
      <c r="G50" s="47">
        <f>G15+G21+G26+G33+G38+G42+G47</f>
        <v>5</v>
      </c>
      <c r="H50" s="47">
        <f>H15+H21+H26+H33+H38+H42+H47</f>
        <v>2</v>
      </c>
      <c r="I50" s="31">
        <f>I15+I21+I26+I33+I38+I42+I47</f>
        <v>2</v>
      </c>
    </row>
    <row r="51" spans="2:9" ht="12.75" thickBot="1" thickTop="1">
      <c r="B51" s="48"/>
      <c r="C51" s="18"/>
      <c r="D51" s="18"/>
      <c r="E51" s="18"/>
      <c r="F51" s="1" t="s">
        <v>5</v>
      </c>
      <c r="G51" s="49">
        <f>IF((G50+H50)=0,"",G50/(G50+H50))</f>
        <v>0.7142857142857143</v>
      </c>
      <c r="H51" s="49">
        <f>IF((G50+H50)=0,"",H50/(G50+H50))</f>
        <v>0.2857142857142857</v>
      </c>
      <c r="I51" s="22"/>
    </row>
    <row r="52" spans="2:9" ht="12" thickTop="1">
      <c r="B52" s="48"/>
      <c r="C52" s="18"/>
      <c r="D52" s="18"/>
      <c r="E52" s="18"/>
      <c r="F52" s="8"/>
      <c r="G52" s="8"/>
      <c r="H52" s="8"/>
      <c r="I52" s="11"/>
    </row>
    <row r="54" ht="12" hidden="1" thickBot="1">
      <c r="B54" s="51" t="s">
        <v>25</v>
      </c>
    </row>
    <row r="55" ht="12" hidden="1" thickTop="1">
      <c r="B55" s="52" t="s">
        <v>18</v>
      </c>
    </row>
    <row r="56" ht="11.25" hidden="1">
      <c r="B56" s="52" t="s">
        <v>17</v>
      </c>
    </row>
    <row r="57" ht="11.25" hidden="1">
      <c r="B57" s="53" t="s">
        <v>19</v>
      </c>
    </row>
    <row r="58" ht="11.25" hidden="1"/>
    <row r="59" ht="12" hidden="1" thickBot="1">
      <c r="B59" s="51" t="s">
        <v>26</v>
      </c>
    </row>
    <row r="60" ht="12" hidden="1" thickTop="1">
      <c r="B60" s="52" t="s">
        <v>23</v>
      </c>
    </row>
    <row r="61" ht="11.25" hidden="1">
      <c r="B61" s="52" t="s">
        <v>24</v>
      </c>
    </row>
    <row r="62" ht="11.25" hidden="1">
      <c r="B62" s="52" t="s">
        <v>31</v>
      </c>
    </row>
    <row r="63" ht="11.25" hidden="1">
      <c r="B63" s="53" t="s">
        <v>35</v>
      </c>
    </row>
    <row r="64" ht="11.25" hidden="1"/>
    <row r="65" ht="12" hidden="1" thickBot="1">
      <c r="B65" s="51" t="s">
        <v>27</v>
      </c>
    </row>
    <row r="66" ht="12" hidden="1" thickTop="1">
      <c r="B66" s="52" t="s">
        <v>21</v>
      </c>
    </row>
    <row r="67" ht="11.25" hidden="1">
      <c r="B67" s="53"/>
    </row>
    <row r="68" ht="11.25" hidden="1"/>
    <row r="69" ht="12" hidden="1" thickBot="1">
      <c r="B69" s="51" t="s">
        <v>28</v>
      </c>
    </row>
    <row r="70" ht="12" hidden="1" thickTop="1">
      <c r="B70" s="52" t="s">
        <v>15</v>
      </c>
    </row>
    <row r="71" ht="11.25" hidden="1">
      <c r="B71" s="53"/>
    </row>
    <row r="72" ht="11.25" hidden="1"/>
    <row r="73" ht="12" hidden="1" thickBot="1">
      <c r="B73" s="51" t="s">
        <v>29</v>
      </c>
    </row>
    <row r="74" ht="12" hidden="1" thickTop="1">
      <c r="B74" s="52" t="s">
        <v>15</v>
      </c>
    </row>
    <row r="75" ht="11.25" hidden="1">
      <c r="B75" s="53"/>
    </row>
    <row r="76" ht="11.25" hidden="1"/>
    <row r="77" ht="12" hidden="1" thickBot="1">
      <c r="B77" s="51" t="s">
        <v>30</v>
      </c>
    </row>
    <row r="78" ht="12" hidden="1" thickTop="1">
      <c r="B78" s="52">
        <v>1</v>
      </c>
    </row>
    <row r="79" ht="11.25" hidden="1">
      <c r="B79" s="53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46:I46 F43:I43 F20:I20 F22:I22 I16 F14:I14 F10:I10 F27:I27 F25:I25 F32:I32 I34 F37:I37 F39:I39">
      <formula1>#REF!</formula1>
    </dataValidation>
    <dataValidation type="list" showInputMessage="1" showErrorMessage="1" sqref="F44:F45 F28:F31 F23:F24 F17:F19 F11:F13 F40:F41">
      <formula1>$B$70:$B$71</formula1>
    </dataValidation>
    <dataValidation type="list" showInputMessage="1" showErrorMessage="1" sqref="I44:I45 I35:I36 I28:I31 I23:I24 I17:I19 I11:I13 I40:I41">
      <formula1>$B$66:$B$67</formula1>
    </dataValidation>
    <dataValidation type="list" allowBlank="1" showInputMessage="1" showErrorMessage="1" sqref="F35:F36">
      <formula1>$B$70:$B$71</formula1>
    </dataValidation>
    <dataValidation type="list" showInputMessage="1" showErrorMessage="1" sqref="D35:D36">
      <formula1>$B$55:$B$57</formula1>
    </dataValidation>
    <dataValidation type="list" showInputMessage="1" showErrorMessage="1" sqref="F34">
      <formula1>$B$78:$B$79</formula1>
    </dataValidation>
    <dataValidation type="list" showInputMessage="1" showErrorMessage="1" sqref="F4">
      <formula1>$B$60:$B$63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92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2012-06-21T21:54:28Z</cp:lastPrinted>
  <dcterms:created xsi:type="dcterms:W3CDTF">2000-03-13T15:50:20Z</dcterms:created>
  <dcterms:modified xsi:type="dcterms:W3CDTF">2012-06-21T21:54:34Z</dcterms:modified>
  <cp:category/>
  <cp:version/>
  <cp:contentType/>
  <cp:contentStatus/>
</cp:coreProperties>
</file>