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5090" windowHeight="5790" tabRatio="908" activeTab="1"/>
  </bookViews>
  <sheets>
    <sheet name="How To Use" sheetId="1" r:id="rId1"/>
    <sheet name="2012 Detailed Incident Data" sheetId="2" r:id="rId2"/>
    <sheet name="2012 ERCOT.com Availability" sheetId="3" r:id="rId3"/>
    <sheet name="2012 MIS Availability" sheetId="4" r:id="rId4"/>
    <sheet name="2012 MPIM Availability" sheetId="5" r:id="rId5"/>
    <sheet name="2012 Retail API Availability" sheetId="6" r:id="rId6"/>
    <sheet name="2011 Detailed Incident Data" sheetId="7" r:id="rId7"/>
    <sheet name="2011 Retail API Availability" sheetId="8" r:id="rId8"/>
    <sheet name="2011 TML Rpt Exp Av" sheetId="9" r:id="rId9"/>
    <sheet name="2011 MIS Availability" sheetId="10" r:id="rId10"/>
    <sheet name="2010 Detailed Incident Data" sheetId="11" r:id="rId11"/>
    <sheet name="2010 Retail API Availability" sheetId="12" r:id="rId12"/>
    <sheet name="2010 TML Rpt Exp Av" sheetId="13" r:id="rId13"/>
    <sheet name="2009 Ext Rpt Annual Summary" sheetId="14" r:id="rId14"/>
    <sheet name="2009 Ext Rpt Monthly Summary" sheetId="15" r:id="rId15"/>
    <sheet name="2009 Detailed Incident Data" sheetId="16" r:id="rId16"/>
    <sheet name="2009 Retail API Av" sheetId="17" r:id="rId17"/>
    <sheet name="2009 TML Rpt Exp Av" sheetId="18" r:id="rId18"/>
    <sheet name="2008 Ext Rpt Annual Summary" sheetId="19" r:id="rId19"/>
    <sheet name="2008 Ext Rpt Monthly Summary" sheetId="20" r:id="rId20"/>
    <sheet name="2008 Detailed Incident Data" sheetId="21" r:id="rId21"/>
    <sheet name="2008 Retail API Av" sheetId="22" r:id="rId22"/>
    <sheet name="2008 TML Rpt Exp Av" sheetId="23" r:id="rId23"/>
    <sheet name="Extract &amp; Report Info" sheetId="24" r:id="rId24"/>
    <sheet name="MOS Public Reports" sheetId="25" r:id="rId25"/>
    <sheet name="Sheet2" sheetId="26" r:id="rId26"/>
  </sheets>
  <definedNames>
    <definedName name="_xlnm._FilterDatabase" localSheetId="20" hidden="1">'2008 Detailed Incident Data'!$B$4:$AA$4</definedName>
    <definedName name="_xlnm._FilterDatabase" localSheetId="15" hidden="1">'2009 Detailed Incident Data'!$B$4:$AA$41</definedName>
    <definedName name="_GoBack" localSheetId="1">'2012 Detailed Incident Data'!$E$11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4.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<sst xmlns="http://schemas.openxmlformats.org/spreadsheetml/2006/main" count="4320" uniqueCount="1576">
  <si>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</si>
  <si>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</si>
  <si>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</si>
  <si>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</si>
  <si>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</si>
  <si>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</si>
  <si>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</si>
  <si>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</si>
  <si>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</si>
  <si>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</si>
  <si>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</si>
  <si>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</si>
  <si>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</si>
  <si>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</si>
  <si>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</si>
  <si>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</si>
  <si>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</si>
  <si>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</si>
  <si>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</si>
  <si>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</si>
  <si>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</si>
  <si>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</si>
  <si>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</si>
  <si>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</si>
  <si>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</si>
  <si>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</si>
  <si>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</si>
  <si>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</si>
  <si>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</si>
  <si>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</si>
  <si>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</si>
  <si>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</si>
  <si>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</si>
  <si>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</si>
  <si>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</si>
  <si>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</si>
  <si>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</si>
  <si>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</si>
  <si>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</si>
  <si>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</si>
  <si>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</si>
  <si>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</si>
  <si>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</si>
  <si>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</si>
  <si>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</si>
  <si>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</si>
  <si>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</si>
  <si>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</si>
  <si>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</si>
  <si>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</si>
  <si>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</si>
  <si>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</si>
  <si>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</si>
  <si>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</si>
  <si>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</si>
  <si>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</si>
  <si>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</si>
  <si>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</si>
  <si>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</si>
  <si>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</si>
  <si>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</si>
  <si>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</si>
  <si>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</si>
  <si>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</si>
  <si>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</si>
  <si>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</si>
  <si>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</si>
  <si>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</si>
  <si>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</si>
  <si>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</si>
  <si>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</si>
  <si>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</si>
  <si>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</si>
  <si>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</si>
  <si>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</si>
  <si>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</si>
  <si>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</si>
  <si>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</si>
  <si>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</si>
  <si>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</si>
  <si>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</si>
  <si>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</si>
  <si>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</si>
  <si>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</si>
  <si>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</si>
  <si>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</si>
  <si>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</si>
  <si>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</si>
  <si>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</si>
  <si>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</si>
  <si>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</si>
  <si>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</si>
  <si>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</si>
  <si>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</si>
  <si>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</si>
  <si>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</si>
  <si>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</si>
  <si>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</si>
  <si>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</si>
  <si>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</si>
  <si>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</si>
  <si>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</si>
  <si>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</si>
  <si>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</si>
  <si>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</si>
  <si>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</si>
  <si>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</si>
  <si>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</si>
  <si>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</si>
  <si>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</si>
  <si>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</si>
  <si>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</si>
  <si>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</si>
  <si>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</si>
  <si>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</si>
  <si>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</si>
  <si>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</si>
  <si>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</si>
  <si>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</si>
  <si>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</si>
  <si>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</si>
  <si>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</si>
  <si>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</si>
  <si>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</si>
  <si>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</si>
  <si>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</si>
  <si>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</si>
  <si>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</si>
  <si>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</si>
  <si>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</si>
  <si>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</si>
  <si>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</si>
  <si>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</si>
  <si>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</si>
  <si>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</si>
  <si>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</si>
  <si>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</si>
  <si>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</si>
  <si>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</si>
  <si>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</si>
  <si>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</si>
  <si>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</si>
  <si>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</si>
  <si>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</si>
  <si>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</si>
  <si>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</si>
  <si>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</si>
  <si>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</si>
  <si>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</si>
  <si>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</si>
  <si>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</si>
  <si>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</si>
  <si>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</si>
  <si>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</si>
  <si>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</si>
  <si>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</si>
  <si>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</si>
  <si>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</si>
  <si>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</si>
  <si>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</si>
  <si>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</si>
  <si>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</si>
  <si>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</si>
  <si>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</si>
  <si>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</si>
  <si>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</si>
  <si>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</si>
  <si>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</si>
  <si>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</si>
  <si>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</si>
  <si>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</si>
  <si>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</si>
  <si>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</si>
  <si>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</si>
  <si>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</si>
  <si>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</si>
  <si>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</si>
  <si>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</si>
  <si>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</si>
  <si>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</si>
  <si>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</si>
  <si>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</si>
  <si>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</si>
  <si>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</si>
  <si>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</si>
  <si>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</si>
  <si>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</si>
  <si>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</si>
  <si>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</si>
  <si>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</si>
  <si>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</si>
  <si>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</si>
  <si>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</si>
  <si>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</si>
  <si>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</si>
  <si>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</si>
  <si>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</si>
  <si>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</si>
  <si>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</si>
  <si>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</si>
  <si>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</si>
  <si>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</si>
  <si>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</si>
  <si>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</si>
  <si>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</si>
  <si>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</si>
  <si>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</si>
  <si>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</si>
  <si>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</si>
  <si>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</si>
  <si>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</si>
  <si>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</si>
  <si>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</si>
  <si>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</si>
  <si>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</si>
  <si>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</si>
  <si>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</si>
  <si>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</si>
  <si>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</si>
  <si>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</si>
  <si>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</si>
  <si>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</si>
  <si>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</si>
  <si>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</si>
  <si>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</si>
  <si>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</si>
  <si>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</si>
  <si>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</si>
  <si>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</si>
  <si>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</si>
  <si>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</si>
  <si>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</si>
  <si>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</si>
  <si>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</si>
  <si>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</si>
  <si>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</si>
  <si>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</si>
  <si>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</si>
  <si>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</si>
  <si>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</si>
  <si>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</si>
  <si>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</si>
  <si>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</si>
  <si>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</si>
  <si>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</si>
  <si>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</si>
  <si>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</si>
  <si>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</si>
  <si>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</si>
  <si>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</si>
  <si>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</si>
  <si>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</si>
  <si>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</si>
  <si>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</si>
  <si>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</si>
  <si>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</si>
  <si>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</si>
  <si>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</si>
  <si>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</si>
  <si>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</si>
  <si>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</si>
  <si>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</si>
  <si>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</si>
  <si>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</si>
  <si>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</si>
  <si>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</si>
  <si>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</si>
  <si>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</si>
  <si>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</si>
  <si>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</si>
  <si>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</si>
  <si>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</si>
  <si>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</si>
  <si>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</si>
  <si>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</si>
  <si>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</si>
  <si>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</si>
  <si>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</si>
  <si>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</si>
  <si>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</si>
  <si>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</si>
  <si>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</si>
  <si>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</si>
  <si>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</si>
  <si>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</si>
  <si>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</si>
  <si>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</si>
  <si>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</si>
  <si>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</si>
  <si>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</si>
  <si>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</si>
  <si>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</si>
  <si>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</si>
  <si>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</si>
  <si>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</si>
  <si>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</si>
  <si>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</si>
  <si>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</si>
  <si>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</si>
  <si>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</si>
  <si>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</si>
  <si>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</si>
  <si>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</si>
  <si>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</si>
  <si>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</si>
  <si>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</si>
  <si>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</si>
  <si>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</si>
  <si>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</si>
  <si>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</si>
  <si>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</si>
  <si>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</si>
  <si>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</si>
  <si>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</si>
  <si>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</si>
  <si>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</si>
  <si>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</si>
  <si>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</si>
  <si>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</si>
  <si>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</si>
  <si>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</si>
  <si>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</si>
  <si>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</si>
  <si>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</si>
  <si>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</si>
  <si>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</si>
  <si>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</si>
  <si>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</si>
  <si>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</si>
  <si>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</si>
  <si>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</si>
  <si>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</si>
  <si>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</si>
  <si>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</si>
  <si>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</si>
  <si>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</si>
  <si>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</si>
  <si>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</si>
  <si>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</si>
  <si>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</si>
  <si>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</si>
  <si>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</si>
  <si>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</si>
  <si>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</si>
  <si>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</si>
  <si>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</si>
  <si>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</si>
  <si>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</si>
  <si>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</si>
  <si>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</si>
  <si>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</si>
  <si>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</si>
  <si>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</si>
  <si>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</si>
  <si>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</si>
  <si>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</si>
  <si>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</si>
  <si>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</si>
  <si>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</si>
  <si>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</si>
  <si>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</si>
  <si>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</si>
  <si>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</si>
  <si>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</si>
  <si>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</si>
  <si>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</si>
  <si>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</si>
  <si>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</si>
  <si>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</si>
  <si>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</si>
  <si>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</si>
  <si>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</si>
  <si>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</si>
  <si>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</si>
  <si>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</si>
  <si>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</si>
  <si>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</si>
  <si>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</si>
  <si>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</si>
  <si>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</si>
  <si>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</si>
  <si>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</si>
  <si>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</si>
  <si>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</si>
  <si>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</si>
  <si>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</si>
  <si>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</si>
  <si>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</si>
  <si>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</si>
  <si>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</si>
  <si>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</si>
  <si>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</si>
  <si>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</si>
  <si>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</si>
  <si>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</si>
  <si>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</si>
  <si>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</si>
  <si>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</si>
  <si>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</si>
  <si>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</si>
  <si>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</si>
  <si>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</si>
  <si>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</si>
  <si>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</si>
  <si>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</si>
  <si>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</si>
  <si>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</si>
  <si>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</si>
  <si>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</si>
  <si>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</si>
  <si>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</si>
  <si>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</si>
  <si>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</si>
  <si>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</si>
  <si>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</si>
  <si>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</si>
  <si>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</si>
  <si>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</si>
  <si>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</si>
  <si>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</si>
  <si>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</si>
  <si>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</si>
  <si>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</si>
  <si>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</si>
  <si>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</si>
  <si>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</si>
  <si>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</si>
  <si>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</si>
  <si>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</si>
  <si>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</si>
  <si>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</si>
  <si>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</si>
  <si>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</si>
  <si>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</si>
  <si>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</si>
  <si>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</si>
  <si>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</si>
  <si>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</si>
  <si>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</si>
  <si>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</si>
  <si>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</si>
  <si>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</si>
  <si>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</si>
  <si>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</si>
  <si>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</si>
  <si>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</si>
  <si>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</si>
  <si>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</si>
  <si>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</si>
  <si>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</si>
  <si>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</si>
  <si>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</si>
  <si>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</si>
  <si>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</si>
  <si>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</si>
  <si>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</si>
  <si>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</si>
  <si>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</si>
  <si>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</si>
  <si>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</si>
  <si>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</si>
  <si>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</si>
  <si>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</si>
  <si>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</si>
  <si>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</si>
  <si>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</si>
  <si>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</si>
  <si>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</si>
  <si>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</si>
  <si>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</si>
  <si>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</si>
  <si>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</si>
  <si>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</si>
  <si>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</si>
  <si>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</si>
  <si>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</si>
  <si>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</si>
  <si>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</si>
  <si>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</si>
  <si>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</si>
  <si>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</si>
  <si>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</si>
  <si>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</si>
  <si>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</si>
  <si>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</si>
  <si>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</si>
  <si>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</si>
  <si>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</si>
  <si>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</si>
  <si>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</si>
  <si>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</si>
  <si>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</si>
  <si>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</si>
  <si>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</si>
  <si>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</si>
  <si>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</si>
  <si>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</si>
  <si>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</si>
  <si>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</si>
  <si>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</si>
  <si>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</si>
  <si>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</si>
  <si>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</si>
  <si>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</si>
  <si>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</si>
  <si>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</si>
  <si>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</si>
  <si>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</si>
  <si>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</si>
  <si>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</si>
  <si>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</si>
  <si>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</si>
  <si>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</si>
  <si>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</si>
  <si>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</si>
  <si>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</si>
  <si>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</si>
  <si>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</si>
  <si>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</si>
  <si>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</si>
  <si>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</si>
  <si>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</si>
  <si>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</si>
  <si>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</si>
  <si>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</si>
  <si>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</si>
  <si>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</si>
  <si>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</si>
  <si>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</si>
  <si>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</si>
  <si>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</si>
  <si>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</si>
  <si>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</si>
  <si>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</si>
  <si>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</si>
  <si>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</si>
  <si>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</si>
  <si>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</si>
  <si>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</si>
  <si>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</si>
  <si>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</si>
  <si>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</si>
  <si>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</si>
  <si>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</si>
  <si>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</si>
  <si>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</si>
  <si>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</si>
  <si>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</si>
  <si>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</si>
  <si>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</si>
  <si>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</si>
  <si>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</si>
  <si>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</si>
  <si>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</si>
  <si>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</si>
  <si>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</si>
  <si>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</si>
  <si>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</si>
  <si>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</si>
  <si>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</si>
  <si>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</si>
  <si>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</si>
  <si>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</si>
  <si>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</si>
  <si>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</si>
  <si>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</si>
  <si>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</si>
  <si>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</si>
  <si>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</si>
  <si>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</si>
  <si>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</si>
  <si>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</si>
  <si>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</si>
  <si>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</si>
  <si>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</si>
  <si>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</si>
  <si>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</si>
  <si>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</si>
  <si>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</si>
  <si>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</si>
  <si>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</si>
  <si>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</si>
  <si>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</si>
  <si>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</si>
  <si>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</si>
  <si>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</si>
  <si>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</si>
  <si>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</si>
  <si>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</si>
  <si>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</si>
  <si>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</si>
  <si>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</si>
  <si>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</si>
  <si>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</si>
  <si>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</si>
  <si>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</si>
  <si>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</si>
  <si>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</si>
  <si>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</si>
  <si>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</si>
  <si>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</si>
  <si>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</si>
  <si>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</si>
  <si>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</si>
  <si>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</si>
  <si>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</si>
  <si>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</si>
  <si>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</si>
  <si>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</si>
  <si>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</si>
  <si>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</si>
  <si>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</si>
  <si>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</si>
  <si>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</si>
  <si>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</si>
  <si>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</si>
  <si>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</si>
  <si>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</si>
  <si>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</si>
  <si>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</si>
  <si>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</si>
  <si>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</si>
  <si>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</si>
  <si>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</si>
  <si>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</si>
  <si>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</si>
  <si>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</si>
  <si>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</si>
  <si>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</si>
  <si>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</si>
  <si>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</si>
  <si>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</si>
  <si>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</si>
  <si>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</si>
  <si>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</si>
  <si>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</si>
  <si>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</si>
  <si>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</si>
  <si>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</si>
  <si>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</si>
  <si>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</si>
  <si>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</si>
  <si>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</si>
  <si>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</si>
  <si>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</si>
  <si>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</si>
  <si>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</si>
  <si>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</si>
  <si>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</si>
  <si>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</si>
  <si>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</si>
  <si>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</si>
  <si>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</si>
  <si>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</si>
  <si>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</si>
  <si>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</si>
  <si>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</si>
  <si>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</si>
  <si>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</si>
  <si>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</si>
  <si>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</si>
  <si>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</si>
  <si>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</si>
  <si>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</si>
  <si>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</si>
  <si>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</si>
  <si>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</si>
  <si>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</si>
  <si>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</si>
  <si>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</si>
  <si>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</si>
  <si>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</si>
  <si>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</si>
  <si>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</si>
  <si>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</si>
  <si>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</si>
  <si>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</si>
  <si>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</si>
  <si>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</si>
  <si>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</si>
  <si>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</si>
  <si>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</si>
  <si>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</si>
  <si>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</si>
  <si>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</si>
  <si>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</si>
  <si>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</si>
  <si>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</si>
  <si>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</si>
  <si>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</si>
  <si>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</si>
  <si>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</si>
  <si>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</si>
  <si>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</si>
  <si>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</si>
  <si>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</si>
  <si>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</si>
  <si>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</si>
  <si>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</si>
  <si>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</si>
  <si>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</si>
  <si>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</si>
  <si>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</si>
  <si>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</si>
  <si>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</si>
  <si>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</si>
  <si>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</si>
  <si>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</si>
  <si>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</si>
  <si>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</si>
  <si>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</si>
  <si>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</si>
  <si>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</si>
  <si>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</si>
  <si>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</si>
  <si>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</si>
  <si>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</si>
  <si>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</si>
  <si>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</si>
  <si>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</si>
  <si>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</si>
  <si>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</si>
  <si>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</si>
  <si>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</si>
  <si>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</si>
  <si>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</si>
  <si>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</si>
  <si>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</si>
  <si>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</si>
  <si>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</si>
  <si>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</si>
  <si>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</si>
  <si>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</si>
  <si>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</si>
  <si>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</si>
  <si>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</si>
  <si>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</si>
  <si>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</si>
  <si>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</si>
  <si>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</si>
  <si>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</si>
  <si>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</si>
  <si>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</si>
  <si>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</si>
  <si>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</si>
  <si>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</si>
  <si>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</si>
  <si>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</si>
  <si>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</si>
  <si>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</si>
  <si>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</si>
  <si>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</si>
  <si>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</si>
  <si>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</si>
  <si>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</si>
  <si>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</si>
  <si>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</si>
  <si>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</si>
  <si>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</si>
  <si>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</si>
  <si>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</si>
  <si>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</si>
  <si>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</si>
  <si>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</si>
  <si>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</si>
  <si>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</si>
  <si>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</si>
  <si>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</si>
  <si>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</si>
  <si>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</si>
  <si>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</si>
  <si>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</si>
  <si>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</si>
  <si>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</si>
  <si>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</si>
  <si>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</si>
  <si>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</si>
  <si>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</si>
  <si>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</si>
  <si>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</si>
  <si>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</si>
  <si>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</si>
  <si>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</si>
  <si>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</si>
  <si>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</si>
  <si>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</si>
  <si>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</si>
  <si>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</si>
  <si>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</si>
  <si>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</si>
  <si>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</si>
  <si>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</si>
  <si>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</si>
  <si>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</si>
  <si>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</si>
  <si>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</si>
  <si>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</si>
  <si>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</si>
  <si>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</si>
  <si>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</si>
  <si>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</si>
  <si>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</si>
  <si>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</si>
  <si>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</si>
  <si>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</si>
  <si>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</si>
  <si>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</si>
  <si>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</si>
  <si>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</si>
  <si>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</si>
  <si>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</si>
  <si>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</si>
  <si>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</si>
  <si>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</si>
  <si>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</si>
  <si>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</si>
  <si>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</si>
  <si>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</si>
  <si>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</si>
  <si>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</si>
  <si>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</si>
  <si>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</si>
  <si>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</si>
  <si>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</si>
  <si>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</si>
  <si>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</si>
  <si>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</si>
  <si>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</si>
  <si>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</si>
  <si>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</si>
  <si>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</si>
  <si>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</si>
  <si>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</si>
  <si>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</si>
  <si>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</si>
  <si>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</si>
  <si>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</si>
  <si>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</si>
  <si>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</si>
  <si>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</si>
  <si>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</si>
  <si>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</si>
  <si>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</si>
  <si>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</si>
  <si>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</si>
  <si>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</si>
  <si>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</si>
  <si>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</si>
  <si>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</si>
  <si>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</si>
  <si>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</si>
  <si>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</si>
  <si>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</si>
  <si>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</si>
  <si>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</si>
  <si>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</si>
  <si>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</si>
  <si>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</si>
  <si>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</si>
  <si>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</si>
  <si>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</si>
  <si>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</si>
  <si>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</si>
  <si>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</si>
  <si>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</si>
  <si>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</si>
  <si>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</si>
  <si>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</si>
  <si>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</si>
  <si>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</si>
  <si>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</si>
  <si>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</si>
  <si>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</si>
  <si>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</si>
  <si>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</si>
  <si>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</si>
  <si>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</si>
  <si>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</si>
  <si>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</si>
  <si>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</si>
  <si>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</si>
  <si>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</si>
  <si>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</si>
  <si>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</si>
  <si>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</si>
  <si>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</si>
  <si>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</si>
  <si>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</si>
  <si>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</si>
  <si>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</si>
  <si>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</si>
  <si>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</si>
  <si>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</si>
  <si>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</si>
  <si>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</si>
  <si>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</si>
  <si>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</si>
  <si>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</si>
  <si>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</si>
  <si>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</si>
  <si>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</si>
  <si>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</si>
  <si>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</si>
  <si>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</si>
  <si>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</si>
  <si>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</si>
  <si>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</si>
  <si>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</si>
  <si>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</si>
  <si>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</si>
  <si>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</si>
  <si>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</si>
  <si>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</si>
  <si>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</si>
  <si>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</si>
  <si>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</si>
  <si>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</si>
  <si>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</si>
  <si>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</si>
  <si>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</si>
  <si>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</si>
  <si>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</si>
  <si>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</si>
  <si>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</si>
  <si>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</si>
  <si>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</si>
  <si>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</si>
  <si>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</si>
  <si>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</si>
  <si>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</si>
  <si>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</si>
  <si>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</si>
  <si>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</si>
  <si>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</si>
  <si>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</si>
  <si>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</si>
  <si>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</si>
  <si>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</si>
  <si>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</si>
  <si>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</si>
  <si>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</si>
  <si>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</si>
  <si>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</si>
  <si>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</si>
  <si>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</si>
  <si>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</si>
  <si>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</si>
  <si>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</si>
  <si>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</si>
  <si>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</si>
  <si>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</si>
  <si>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</si>
  <si>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</si>
  <si>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</si>
  <si>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</si>
  <si>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</si>
  <si>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</si>
  <si>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</si>
  <si>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</si>
  <si>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</si>
  <si>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</si>
  <si>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</si>
  <si>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</si>
  <si>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</si>
  <si>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</si>
  <si>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</si>
  <si>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</si>
  <si>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</si>
  <si>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</si>
  <si>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</si>
  <si>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</si>
  <si>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</si>
  <si>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</si>
  <si>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</si>
  <si>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</si>
  <si>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</si>
  <si>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</si>
  <si>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</si>
  <si>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</si>
  <si>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</si>
  <si>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</si>
  <si>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</si>
  <si>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</si>
  <si>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</si>
  <si>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</si>
  <si>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</si>
  <si>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</si>
  <si>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</si>
  <si>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</si>
  <si>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</si>
  <si>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</si>
  <si>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</si>
  <si>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</si>
  <si>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</si>
  <si>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</si>
  <si>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</si>
  <si>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</si>
  <si>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</si>
  <si>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</si>
  <si>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</si>
  <si>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</si>
  <si>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</si>
  <si>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</si>
  <si>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</si>
  <si>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</si>
  <si>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</si>
  <si>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</si>
  <si>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</si>
  <si>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</si>
  <si>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</si>
  <si>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</si>
  <si>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</si>
  <si>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</si>
  <si>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</si>
  <si>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</si>
  <si>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</si>
  <si>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</si>
  <si>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</si>
  <si>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</si>
  <si>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</si>
  <si>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</si>
  <si>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</si>
  <si>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</si>
  <si>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</si>
  <si>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</si>
  <si>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</si>
  <si>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</si>
  <si>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</si>
  <si>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</si>
  <si>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</si>
  <si>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</si>
  <si>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</si>
  <si>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</si>
  <si>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</si>
  <si>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</si>
  <si>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</si>
  <si>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</si>
  <si>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</si>
  <si>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</si>
  <si>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</si>
  <si>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</si>
  <si>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</si>
  <si>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</si>
  <si>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</si>
  <si>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</si>
  <si>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</si>
  <si>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</si>
  <si>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</si>
  <si>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</si>
  <si>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</si>
  <si>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</si>
  <si>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</si>
  <si>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</si>
  <si>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</si>
  <si>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</si>
  <si>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</si>
  <si>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</si>
  <si>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</si>
  <si>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</si>
  <si>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</si>
  <si>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</si>
  <si>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</si>
  <si>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</si>
  <si>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</si>
  <si>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</si>
  <si>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</si>
  <si>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</si>
  <si>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</si>
  <si>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</si>
  <si>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</si>
  <si>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</si>
  <si>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</si>
  <si>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</si>
  <si>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</si>
  <si>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</si>
  <si>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</si>
  <si>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</si>
  <si>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</si>
  <si>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</si>
  <si>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</si>
  <si>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</si>
  <si>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</si>
  <si>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</si>
  <si>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</si>
  <si>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</si>
  <si>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</si>
  <si>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</si>
  <si>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</si>
  <si>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</si>
  <si>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</si>
  <si>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</si>
  <si>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</si>
  <si>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</si>
  <si>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</si>
  <si>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</si>
  <si>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</si>
  <si>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</si>
  <si>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</si>
  <si>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</si>
  <si>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</si>
  <si>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</si>
  <si>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</si>
  <si>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</si>
  <si>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</si>
  <si>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</si>
  <si>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</si>
  <si>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</si>
  <si>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</si>
  <si>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</si>
  <si>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</si>
  <si>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</si>
  <si>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</si>
  <si>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</si>
  <si>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</si>
  <si>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</si>
  <si>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</si>
  <si>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</si>
  <si>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</si>
  <si>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</si>
  <si>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</si>
  <si>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</si>
  <si>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</si>
  <si>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</si>
  <si>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</si>
  <si>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</si>
  <si>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</si>
  <si>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</si>
  <si>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</si>
  <si>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</si>
  <si>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</si>
  <si>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</si>
  <si>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</si>
  <si>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</si>
  <si>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</si>
  <si>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</si>
  <si>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</si>
  <si>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</si>
  <si>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</si>
  <si>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</si>
  <si>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</si>
  <si>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</si>
  <si>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</si>
  <si>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</si>
  <si>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</si>
  <si>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</si>
  <si>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</si>
  <si>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</si>
  <si>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</si>
  <si>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</si>
  <si>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</si>
  <si>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</si>
  <si>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</si>
  <si>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</si>
  <si>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</si>
  <si>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</si>
  <si>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</si>
  <si>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</si>
  <si>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</si>
  <si>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</si>
  <si>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</si>
  <si>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</si>
  <si>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</si>
  <si>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</si>
  <si>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</si>
  <si>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</si>
  <si>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</si>
  <si>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</si>
  <si>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</si>
  <si>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</si>
  <si>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</si>
  <si>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</si>
  <si>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</si>
  <si>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</si>
  <si>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</si>
  <si>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</si>
  <si>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</si>
  <si>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</si>
  <si>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</si>
  <si>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</si>
  <si>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</si>
  <si>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</si>
  <si>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</si>
  <si>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</si>
  <si>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</si>
  <si>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</si>
  <si>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</si>
  <si>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</si>
  <si>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</si>
  <si>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</si>
  <si>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</si>
  <si>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</si>
  <si>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</si>
  <si>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</si>
  <si>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</si>
  <si>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</si>
  <si>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</si>
  <si>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</si>
  <si>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</si>
  <si>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</si>
  <si>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</si>
  <si>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</si>
  <si>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</si>
  <si>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</si>
  <si>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</si>
  <si>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</si>
  <si>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</si>
  <si>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</si>
  <si>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</si>
  <si>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</si>
  <si>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</si>
  <si>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</si>
  <si>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</si>
  <si>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</si>
  <si>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</si>
  <si>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</si>
  <si>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</si>
  <si>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</si>
  <si>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</si>
  <si>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</si>
  <si>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</si>
  <si>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</si>
  <si>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</si>
  <si>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</si>
  <si>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</si>
  <si>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</si>
  <si>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</si>
  <si>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</si>
  <si>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</si>
  <si>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</si>
  <si>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</si>
  <si>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</si>
  <si>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</si>
  <si>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</si>
  <si>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</si>
  <si>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</si>
  <si>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</si>
  <si>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</si>
  <si>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</si>
  <si>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</si>
  <si>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</si>
  <si>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</si>
  <si>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</si>
  <si>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</si>
  <si>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</si>
  <si>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</si>
  <si>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</si>
  <si>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</si>
  <si>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</si>
  <si>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</si>
  <si>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</si>
  <si>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</si>
  <si>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</si>
  <si>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</si>
  <si>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</si>
  <si>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</si>
  <si>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</si>
  <si>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</si>
  <si>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</si>
  <si>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</si>
  <si>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</si>
  <si>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</si>
  <si>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</si>
  <si>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</si>
  <si>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</si>
  <si>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</si>
  <si>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</si>
  <si>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</si>
  <si>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</si>
  <si>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</si>
  <si>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</si>
  <si>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</si>
  <si>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</si>
  <si>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</si>
  <si>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</si>
  <si>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</si>
  <si>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</si>
  <si>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</si>
  <si>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</si>
  <si>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</si>
  <si>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</si>
  <si>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</si>
  <si>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</si>
  <si>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</si>
  <si>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</si>
  <si>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</si>
  <si>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</si>
  <si>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</si>
  <si>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</si>
  <si>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</si>
  <si>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</si>
  <si>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</si>
  <si>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</si>
  <si>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</si>
  <si>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</si>
  <si>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</si>
  <si>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</si>
  <si>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</si>
  <si>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</si>
  <si>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</si>
  <si>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</si>
  <si>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</si>
  <si>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</si>
  <si>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</si>
  <si>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</si>
  <si>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</si>
  <si>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</si>
  <si>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</si>
  <si>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</si>
  <si>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</si>
  <si>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</si>
  <si>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</si>
  <si>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</si>
  <si>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</si>
  <si>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</si>
  <si>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</si>
  <si>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</si>
  <si>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</si>
  <si>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</si>
  <si>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</si>
  <si>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</si>
  <si>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</si>
  <si>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</si>
  <si>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</si>
  <si>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</si>
  <si>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</si>
  <si>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</si>
  <si>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</si>
  <si>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</si>
  <si>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</si>
  <si>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</si>
  <si>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</si>
  <si>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</si>
  <si>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</si>
  <si>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</si>
  <si>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</si>
  <si>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</si>
  <si>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</si>
  <si>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</si>
  <si>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</si>
  <si>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</si>
  <si>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</si>
  <si>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</si>
  <si>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</si>
  <si>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</si>
  <si>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</si>
  <si>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</si>
  <si>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</si>
  <si>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</si>
  <si>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</si>
  <si>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</si>
  <si>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</si>
  <si>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</si>
  <si>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</si>
  <si>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</si>
  <si>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</si>
  <si>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</si>
  <si>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</si>
  <si>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</si>
  <si>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</si>
  <si>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</si>
  <si>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</si>
  <si>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</si>
  <si>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</si>
  <si>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</si>
  <si>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</si>
  <si>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</si>
  <si>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</si>
  <si>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</si>
  <si>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</si>
  <si>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</si>
  <si>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</si>
  <si>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</si>
  <si>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</si>
  <si>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</si>
  <si>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</si>
  <si>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</si>
  <si>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</si>
  <si>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</si>
  <si>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</si>
  <si>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</si>
  <si>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</si>
  <si>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</si>
  <si>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</si>
  <si>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</si>
  <si>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</si>
  <si>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</si>
  <si>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</si>
  <si>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</si>
  <si>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</si>
  <si>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</si>
  <si>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</si>
  <si>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</si>
  <si>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</si>
  <si>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</si>
  <si>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</si>
  <si>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</si>
  <si>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</si>
  <si>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</si>
  <si>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</si>
  <si>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</si>
  <si>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</si>
  <si>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</si>
  <si>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</si>
  <si>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</si>
  <si>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</si>
  <si>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</si>
  <si>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</si>
  <si>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</si>
  <si>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</si>
  <si>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</si>
  <si>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</si>
  <si>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</si>
  <si>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</si>
  <si>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</si>
  <si>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</si>
  <si>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</si>
  <si>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</si>
  <si>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</si>
  <si>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</si>
  <si>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</si>
  <si>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</si>
  <si>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</si>
  <si>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</si>
  <si>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</si>
  <si>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</si>
  <si>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</si>
  <si>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</si>
  <si>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</si>
  <si>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</si>
  <si>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</si>
  <si>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</si>
  <si>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</si>
  <si>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</si>
  <si>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</si>
  <si>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</si>
  <si>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</si>
  <si>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</si>
  <si>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</si>
  <si>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</si>
  <si>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</si>
  <si>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</si>
  <si>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</si>
  <si>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</si>
  <si>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</si>
  <si>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</si>
  <si>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</si>
  <si>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</si>
  <si>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</si>
  <si>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</si>
  <si>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</si>
  <si>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</si>
  <si>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</si>
  <si>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</si>
  <si>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</si>
  <si>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</si>
  <si>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</si>
  <si>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</si>
  <si>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</si>
  <si>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</si>
  <si>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</si>
  <si>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</si>
  <si>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</si>
  <si>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</si>
  <si>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</si>
  <si>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</si>
  <si>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</si>
  <si>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</si>
  <si>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</si>
  <si>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</si>
  <si>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</si>
  <si>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</si>
  <si>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</si>
  <si>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</si>
  <si>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</si>
  <si>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</si>
  <si>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</si>
  <si>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</si>
  <si>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</si>
  <si>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</si>
  <si>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</si>
  <si>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</si>
  <si>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</si>
  <si>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</si>
  <si>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</si>
  <si>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</si>
  <si>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</si>
  <si>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</si>
  <si>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</si>
  <si>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</si>
  <si>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</si>
  <si>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</si>
  <si>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</si>
  <si>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</si>
  <si>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</si>
  <si>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</si>
  <si>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</si>
  <si>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</si>
  <si>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</si>
  <si>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</si>
  <si>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</si>
  <si>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</si>
  <si>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</si>
  <si>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</si>
  <si>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</si>
  <si>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</si>
  <si>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</si>
  <si>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</si>
  <si>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</si>
  <si>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</si>
  <si>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</si>
  <si>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</si>
  <si>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</si>
  <si>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</si>
  <si>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</si>
  <si>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</si>
  <si>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</si>
  <si>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</si>
  <si>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</si>
  <si>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</si>
  <si>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</si>
  <si>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</si>
  <si>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</si>
  <si>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</si>
  <si>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</si>
  <si>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</si>
  <si>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MPIM Availability</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</si>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</sst>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s>
  <fonts count="8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style="medium">
        <color indexed="8"/>
      </left>
      <right style="medium"/>
      <top style="medium">
        <color indexed="8"/>
      </top>
      <bottom/>
    </border>
    <border>
      <left style="medium">
        <color indexed="8"/>
      </left>
      <right style="medium"/>
      <top/>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42">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0" xfId="59" applyNumberFormat="1" applyFont="1" applyBorder="1" applyAlignment="1">
      <alignment wrapText="1"/>
    </xf>
    <xf numFmtId="10" fontId="8" fillId="0" borderId="51" xfId="59" applyNumberFormat="1" applyFont="1" applyBorder="1" applyAlignment="1">
      <alignment wrapText="1"/>
    </xf>
    <xf numFmtId="0" fontId="7" fillId="0" borderId="0" xfId="0" applyFont="1" applyAlignment="1">
      <alignment horizont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2"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0" fillId="51" borderId="49" xfId="0" applyFont="1" applyFill="1" applyBorder="1" applyAlignment="1">
      <alignment horizontal="center" vertical="center" wrapText="1"/>
    </xf>
    <xf numFmtId="0" fontId="0" fillId="51" borderId="48" xfId="0" applyFont="1" applyFill="1" applyBorder="1" applyAlignment="1">
      <alignment horizontal="center" vertical="center" wrapText="1"/>
    </xf>
    <xf numFmtId="0" fontId="0" fillId="51" borderId="3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25"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50" borderId="52" xfId="0" applyFont="1" applyFill="1" applyBorder="1" applyAlignment="1">
      <alignment horizontal="center" vertical="center"/>
    </xf>
    <xf numFmtId="0" fontId="0" fillId="50" borderId="0" xfId="0" applyFont="1" applyFill="1" applyBorder="1" applyAlignment="1">
      <alignment horizontal="center" vertical="center"/>
    </xf>
    <xf numFmtId="0" fontId="0" fillId="50" borderId="13" xfId="0" applyFont="1" applyFill="1" applyBorder="1" applyAlignment="1">
      <alignment horizontal="center" vertical="center"/>
    </xf>
    <xf numFmtId="165" fontId="0" fillId="0" borderId="1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400050</xdr:colOff>
      <xdr:row>17</xdr:row>
      <xdr:rowOff>85725</xdr:rowOff>
    </xdr:to>
    <xdr:pic>
      <xdr:nvPicPr>
        <xdr:cNvPr id="1" name="Picture 1"/>
        <xdr:cNvPicPr preferRelativeResize="1">
          <a:picLocks noChangeAspect="1"/>
        </xdr:cNvPicPr>
      </xdr:nvPicPr>
      <xdr:blipFill>
        <a:blip r:embed="rId1"/>
        <a:stretch>
          <a:fillRect/>
        </a:stretch>
      </xdr:blipFill>
      <xdr:spPr>
        <a:xfrm>
          <a:off x="0" y="0"/>
          <a:ext cx="5886450" cy="283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1336</v>
      </c>
    </row>
    <row r="20" ht="12.75">
      <c r="A20" s="440">
        <v>40848</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516" t="s">
        <v>1155</v>
      </c>
      <c r="N18" s="348" t="s">
        <v>282</v>
      </c>
      <c r="O18" s="201" t="s">
        <v>262</v>
      </c>
      <c r="P18" s="164" t="s">
        <v>355</v>
      </c>
      <c r="Q18" s="518"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516"/>
      <c r="N19" s="348" t="s">
        <v>282</v>
      </c>
      <c r="O19" s="201" t="s">
        <v>262</v>
      </c>
      <c r="P19" s="164" t="s">
        <v>355</v>
      </c>
      <c r="Q19" s="518"/>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517"/>
      <c r="N20" s="348" t="s">
        <v>282</v>
      </c>
      <c r="O20" s="201" t="s">
        <v>262</v>
      </c>
      <c r="P20" s="164" t="s">
        <v>355</v>
      </c>
      <c r="Q20" s="519"/>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515"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515"/>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6" t="s">
        <v>982</v>
      </c>
      <c r="B1" s="496"/>
      <c r="C1" s="496"/>
      <c r="D1" s="496"/>
      <c r="E1" s="496"/>
      <c r="F1" s="496"/>
      <c r="G1" s="49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90" t="s">
        <v>221</v>
      </c>
      <c r="B16" s="490" t="s">
        <v>222</v>
      </c>
      <c r="C16" s="492">
        <f>SUM(C4:C15)</f>
        <v>525600</v>
      </c>
      <c r="D16" s="492">
        <f>SUM(D4:D15)</f>
        <v>20162</v>
      </c>
      <c r="E16" s="492">
        <f>SUM(E4:E15)</f>
        <v>505438</v>
      </c>
      <c r="F16" s="492">
        <f>SUM(F4:F15)</f>
        <v>1284</v>
      </c>
      <c r="G16" s="494">
        <f>(E16-F16)/E16</f>
        <v>0.9974596290741892</v>
      </c>
    </row>
    <row r="17" spans="1:7" ht="23.25" customHeight="1" thickBot="1">
      <c r="A17" s="491"/>
      <c r="B17" s="491"/>
      <c r="C17" s="493"/>
      <c r="D17" s="493"/>
      <c r="E17" s="493"/>
      <c r="F17" s="493"/>
      <c r="G17" s="495"/>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9" t="s">
        <v>981</v>
      </c>
      <c r="B1" s="489"/>
      <c r="C1" s="489"/>
      <c r="D1" s="489"/>
      <c r="E1" s="489"/>
      <c r="F1" s="489"/>
      <c r="G1" s="48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90" t="s">
        <v>221</v>
      </c>
      <c r="B16" s="490" t="s">
        <v>202</v>
      </c>
      <c r="C16" s="492">
        <f>SUM(C4:C15)</f>
        <v>525600</v>
      </c>
      <c r="D16" s="492">
        <f>SUM(D4:D15)</f>
        <v>20162</v>
      </c>
      <c r="E16" s="492">
        <f>SUM(E4:E15)</f>
        <v>505438</v>
      </c>
      <c r="F16" s="492">
        <f>SUM(F4:F15)</f>
        <v>1737</v>
      </c>
      <c r="G16" s="494">
        <f>(E16-F16)/E16</f>
        <v>0.9965633767148493</v>
      </c>
    </row>
    <row r="17" spans="1:7" ht="23.25" customHeight="1" thickBot="1">
      <c r="A17" s="491"/>
      <c r="B17" s="491"/>
      <c r="C17" s="493"/>
      <c r="D17" s="493"/>
      <c r="E17" s="493"/>
      <c r="F17" s="493"/>
      <c r="G17" s="495"/>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20" t="s">
        <v>229</v>
      </c>
      <c r="C5" s="521"/>
      <c r="D5" s="521"/>
      <c r="E5" s="521"/>
      <c r="F5" s="521"/>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22" t="s">
        <v>230</v>
      </c>
      <c r="D5" s="521"/>
      <c r="E5" s="521"/>
      <c r="F5" s="521"/>
      <c r="G5" s="521"/>
      <c r="H5" s="521"/>
      <c r="I5" s="523"/>
      <c r="J5" s="60"/>
      <c r="K5" s="522" t="s">
        <v>231</v>
      </c>
      <c r="L5" s="521"/>
      <c r="M5" s="521"/>
      <c r="N5" s="521"/>
      <c r="O5" s="521"/>
      <c r="P5" s="523"/>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6" t="s">
        <v>475</v>
      </c>
      <c r="B1" s="496"/>
      <c r="C1" s="496"/>
      <c r="D1" s="496"/>
      <c r="E1" s="496"/>
      <c r="F1" s="496"/>
      <c r="G1" s="49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90" t="s">
        <v>221</v>
      </c>
      <c r="B16" s="490" t="s">
        <v>222</v>
      </c>
      <c r="C16" s="492">
        <f>SUM(C4:C15)</f>
        <v>525600</v>
      </c>
      <c r="D16" s="492">
        <f>SUM(D4:D15)</f>
        <v>26529</v>
      </c>
      <c r="E16" s="492">
        <f>SUM(E4:E15)</f>
        <v>499071</v>
      </c>
      <c r="F16" s="492">
        <f>SUM(F4:F15)</f>
        <v>1414</v>
      </c>
      <c r="G16" s="494">
        <f>(E16-F16)/E16</f>
        <v>0.9971667357951073</v>
      </c>
    </row>
    <row r="17" spans="1:7" ht="23.25" customHeight="1" thickBot="1">
      <c r="A17" s="491"/>
      <c r="B17" s="491"/>
      <c r="C17" s="493"/>
      <c r="D17" s="493"/>
      <c r="E17" s="493"/>
      <c r="F17" s="493"/>
      <c r="G17" s="495"/>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9" t="s">
        <v>912</v>
      </c>
      <c r="B1" s="489"/>
      <c r="C1" s="489"/>
      <c r="D1" s="489"/>
      <c r="E1" s="489"/>
      <c r="F1" s="489"/>
      <c r="G1" s="48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90" t="s">
        <v>221</v>
      </c>
      <c r="B16" s="490" t="s">
        <v>202</v>
      </c>
      <c r="C16" s="492">
        <f>SUM(C4:C15)</f>
        <v>525600</v>
      </c>
      <c r="D16" s="492">
        <f>SUM(D4:D15)</f>
        <v>26529</v>
      </c>
      <c r="E16" s="492">
        <f>SUM(E4:E15)</f>
        <v>499071</v>
      </c>
      <c r="F16" s="492">
        <f>SUM(F4:F15)</f>
        <v>1462</v>
      </c>
      <c r="G16" s="494">
        <f>(E16-F16)/E16</f>
        <v>0.9970705570950826</v>
      </c>
    </row>
    <row r="17" spans="1:7" ht="23.25" customHeight="1" thickBot="1">
      <c r="A17" s="491"/>
      <c r="B17" s="491"/>
      <c r="C17" s="493"/>
      <c r="D17" s="493"/>
      <c r="E17" s="493"/>
      <c r="F17" s="493"/>
      <c r="G17" s="495"/>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20" t="s">
        <v>229</v>
      </c>
      <c r="C5" s="521"/>
      <c r="D5" s="521"/>
      <c r="E5" s="521"/>
      <c r="F5" s="521"/>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26"/>
  <sheetViews>
    <sheetView tabSelected="1" zoomScale="75" zoomScaleNormal="75" zoomScalePageLayoutView="0" workbookViewId="0" topLeftCell="A1">
      <selection activeCell="I13" sqref="I13"/>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12.75">
      <c r="B5" s="411" t="s">
        <v>129</v>
      </c>
      <c r="C5" s="482">
        <v>41017</v>
      </c>
      <c r="D5" s="482">
        <v>41017</v>
      </c>
      <c r="E5" s="303" t="s">
        <v>1563</v>
      </c>
      <c r="F5" s="411" t="s">
        <v>1564</v>
      </c>
      <c r="G5" s="411" t="s">
        <v>1565</v>
      </c>
      <c r="H5" s="411">
        <v>37</v>
      </c>
      <c r="I5" s="533" t="s">
        <v>1371</v>
      </c>
      <c r="J5" s="319" t="s">
        <v>117</v>
      </c>
      <c r="K5" s="411" t="s">
        <v>167</v>
      </c>
      <c r="L5" s="3" t="s">
        <v>1562</v>
      </c>
      <c r="M5" s="535" t="s">
        <v>1566</v>
      </c>
      <c r="N5" s="303" t="s">
        <v>262</v>
      </c>
      <c r="O5" s="303" t="s">
        <v>262</v>
      </c>
      <c r="P5" s="303" t="s">
        <v>355</v>
      </c>
      <c r="Q5" s="303"/>
      <c r="R5" s="482">
        <v>41017</v>
      </c>
      <c r="S5" s="344"/>
      <c r="T5" s="477" t="s">
        <v>263</v>
      </c>
    </row>
    <row r="6" spans="2:20" ht="51" customHeight="1">
      <c r="B6" s="411" t="s">
        <v>129</v>
      </c>
      <c r="C6" s="315">
        <v>41013</v>
      </c>
      <c r="D6" s="541" t="s">
        <v>117</v>
      </c>
      <c r="E6" s="319" t="s">
        <v>117</v>
      </c>
      <c r="F6" s="319" t="s">
        <v>1570</v>
      </c>
      <c r="G6" s="318" t="s">
        <v>1571</v>
      </c>
      <c r="H6" s="314">
        <v>37</v>
      </c>
      <c r="I6" s="502" t="s">
        <v>1573</v>
      </c>
      <c r="J6" s="534" t="s">
        <v>117</v>
      </c>
      <c r="K6" s="500" t="s">
        <v>206</v>
      </c>
      <c r="L6" s="536" t="s">
        <v>1572</v>
      </c>
      <c r="M6" s="502" t="s">
        <v>1574</v>
      </c>
      <c r="N6" s="500" t="s">
        <v>262</v>
      </c>
      <c r="O6" s="500" t="s">
        <v>262</v>
      </c>
      <c r="P6" s="500" t="s">
        <v>355</v>
      </c>
      <c r="Q6" s="408"/>
      <c r="R6" s="408"/>
      <c r="S6" s="408"/>
      <c r="T6" s="538" t="s">
        <v>1575</v>
      </c>
    </row>
    <row r="7" spans="2:20" ht="12.75">
      <c r="B7" s="411" t="s">
        <v>129</v>
      </c>
      <c r="C7" s="482">
        <v>41011</v>
      </c>
      <c r="D7" s="326" t="s">
        <v>117</v>
      </c>
      <c r="E7" s="303" t="s">
        <v>117</v>
      </c>
      <c r="F7" s="411" t="s">
        <v>1568</v>
      </c>
      <c r="G7" s="411" t="s">
        <v>1569</v>
      </c>
      <c r="H7" s="411">
        <v>49</v>
      </c>
      <c r="I7" s="502"/>
      <c r="J7" s="534"/>
      <c r="K7" s="500"/>
      <c r="L7" s="537"/>
      <c r="M7" s="502"/>
      <c r="N7" s="500"/>
      <c r="O7" s="500"/>
      <c r="P7" s="500"/>
      <c r="Q7" s="319"/>
      <c r="R7" s="482"/>
      <c r="S7" s="481"/>
      <c r="T7" s="539"/>
    </row>
    <row r="8" spans="2:20" ht="12.75">
      <c r="B8" s="411" t="s">
        <v>129</v>
      </c>
      <c r="C8" s="253">
        <v>41004</v>
      </c>
      <c r="D8" s="326" t="s">
        <v>117</v>
      </c>
      <c r="E8" s="303" t="s">
        <v>117</v>
      </c>
      <c r="F8" s="303" t="s">
        <v>1178</v>
      </c>
      <c r="G8" s="322" t="s">
        <v>1567</v>
      </c>
      <c r="H8" s="213">
        <v>101</v>
      </c>
      <c r="I8" s="502"/>
      <c r="J8" s="534"/>
      <c r="K8" s="500"/>
      <c r="L8" s="537"/>
      <c r="M8" s="502"/>
      <c r="N8" s="500"/>
      <c r="O8" s="500"/>
      <c r="P8" s="500"/>
      <c r="Q8" s="408"/>
      <c r="R8" s="408"/>
      <c r="S8" s="408"/>
      <c r="T8" s="540"/>
    </row>
    <row r="9" spans="2:20" ht="12.75">
      <c r="B9" s="530"/>
      <c r="C9" s="531"/>
      <c r="D9" s="531"/>
      <c r="E9" s="531"/>
      <c r="F9" s="531"/>
      <c r="G9" s="531"/>
      <c r="H9" s="531"/>
      <c r="I9" s="531"/>
      <c r="J9" s="531"/>
      <c r="K9" s="531"/>
      <c r="L9" s="531"/>
      <c r="M9" s="531"/>
      <c r="N9" s="531"/>
      <c r="O9" s="531"/>
      <c r="P9" s="531"/>
      <c r="Q9" s="531"/>
      <c r="R9" s="531"/>
      <c r="S9" s="531"/>
      <c r="T9" s="532"/>
    </row>
    <row r="10" spans="2:20" ht="12.75">
      <c r="B10" s="411" t="s">
        <v>128</v>
      </c>
      <c r="C10" s="482">
        <v>40983</v>
      </c>
      <c r="D10" s="482">
        <v>40977</v>
      </c>
      <c r="E10" s="396" t="s">
        <v>1558</v>
      </c>
      <c r="F10" s="411" t="s">
        <v>1560</v>
      </c>
      <c r="G10" s="411" t="s">
        <v>1561</v>
      </c>
      <c r="H10" s="411">
        <v>60</v>
      </c>
      <c r="I10" s="411" t="s">
        <v>1394</v>
      </c>
      <c r="J10" s="319" t="s">
        <v>117</v>
      </c>
      <c r="K10" s="411" t="s">
        <v>167</v>
      </c>
      <c r="L10" s="344" t="s">
        <v>1559</v>
      </c>
      <c r="M10" s="421"/>
      <c r="N10" s="303" t="s">
        <v>262</v>
      </c>
      <c r="O10" s="303" t="s">
        <v>262</v>
      </c>
      <c r="P10" s="303" t="s">
        <v>355</v>
      </c>
      <c r="Q10" s="303" t="s">
        <v>117</v>
      </c>
      <c r="R10" s="482">
        <v>40983</v>
      </c>
      <c r="S10" s="344"/>
      <c r="T10" s="477" t="s">
        <v>263</v>
      </c>
    </row>
    <row r="11" spans="1:20" s="411" customFormat="1" ht="12.75">
      <c r="A11" s="480"/>
      <c r="B11" s="411" t="s">
        <v>128</v>
      </c>
      <c r="C11" s="482">
        <v>40982</v>
      </c>
      <c r="D11" s="482">
        <v>40977</v>
      </c>
      <c r="E11" s="396" t="s">
        <v>1558</v>
      </c>
      <c r="F11" s="411" t="s">
        <v>1555</v>
      </c>
      <c r="G11" s="411" t="s">
        <v>1556</v>
      </c>
      <c r="H11" s="411">
        <v>17</v>
      </c>
      <c r="I11" s="411" t="s">
        <v>1550</v>
      </c>
      <c r="J11" s="319" t="s">
        <v>117</v>
      </c>
      <c r="K11" s="411" t="s">
        <v>167</v>
      </c>
      <c r="L11" s="344" t="s">
        <v>1557</v>
      </c>
      <c r="M11" s="421"/>
      <c r="N11" s="303" t="s">
        <v>262</v>
      </c>
      <c r="O11" s="303" t="s">
        <v>262</v>
      </c>
      <c r="P11" s="303" t="s">
        <v>355</v>
      </c>
      <c r="Q11" s="303" t="s">
        <v>117</v>
      </c>
      <c r="R11" s="482">
        <v>40982</v>
      </c>
      <c r="S11" s="344"/>
      <c r="T11" s="477" t="s">
        <v>263</v>
      </c>
    </row>
    <row r="12" spans="1:20" s="213" customFormat="1" ht="51">
      <c r="A12" s="52"/>
      <c r="B12" s="411" t="s">
        <v>128</v>
      </c>
      <c r="C12" s="482">
        <v>40973</v>
      </c>
      <c r="D12" s="482">
        <v>40973</v>
      </c>
      <c r="E12" s="482" t="s">
        <v>1547</v>
      </c>
      <c r="F12" s="411" t="s">
        <v>1553</v>
      </c>
      <c r="G12" s="411" t="s">
        <v>1554</v>
      </c>
      <c r="H12" s="411">
        <v>22</v>
      </c>
      <c r="I12" s="411" t="s">
        <v>1537</v>
      </c>
      <c r="J12" s="319" t="s">
        <v>117</v>
      </c>
      <c r="K12" s="303" t="s">
        <v>167</v>
      </c>
      <c r="L12" s="368" t="s">
        <v>1548</v>
      </c>
      <c r="M12" s="434" t="s">
        <v>138</v>
      </c>
      <c r="N12" s="303" t="s">
        <v>262</v>
      </c>
      <c r="O12" s="303" t="s">
        <v>262</v>
      </c>
      <c r="P12" s="303" t="s">
        <v>355</v>
      </c>
      <c r="Q12" s="303" t="s">
        <v>117</v>
      </c>
      <c r="R12" s="253">
        <v>40973</v>
      </c>
      <c r="T12" s="477" t="s">
        <v>263</v>
      </c>
    </row>
    <row r="13" spans="1:20" s="411" customFormat="1" ht="38.25">
      <c r="A13" s="480"/>
      <c r="B13" s="411" t="s">
        <v>128</v>
      </c>
      <c r="C13" s="482">
        <v>40974</v>
      </c>
      <c r="D13" s="482">
        <v>40975</v>
      </c>
      <c r="E13" s="482" t="s">
        <v>1542</v>
      </c>
      <c r="F13" s="411" t="s">
        <v>1543</v>
      </c>
      <c r="G13" s="411" t="s">
        <v>1544</v>
      </c>
      <c r="H13" s="411">
        <v>53</v>
      </c>
      <c r="I13" s="411" t="s">
        <v>1550</v>
      </c>
      <c r="J13" s="319" t="s">
        <v>117</v>
      </c>
      <c r="L13" s="7" t="s">
        <v>1551</v>
      </c>
      <c r="M13" s="421" t="s">
        <v>1552</v>
      </c>
      <c r="N13" s="411" t="s">
        <v>262</v>
      </c>
      <c r="O13" s="411" t="s">
        <v>262</v>
      </c>
      <c r="P13" s="411" t="s">
        <v>355</v>
      </c>
      <c r="Q13" s="481" t="s">
        <v>1546</v>
      </c>
      <c r="R13" s="482">
        <v>40975</v>
      </c>
      <c r="S13" s="344" t="s">
        <v>1545</v>
      </c>
      <c r="T13" s="488" t="s">
        <v>1549</v>
      </c>
    </row>
    <row r="14" spans="1:20" s="4" customFormat="1" ht="12.75">
      <c r="A14" s="54"/>
      <c r="B14" s="239"/>
      <c r="C14" s="239"/>
      <c r="D14" s="240"/>
      <c r="E14" s="256"/>
      <c r="F14" s="239"/>
      <c r="G14" s="241"/>
      <c r="H14" s="239"/>
      <c r="I14" s="242"/>
      <c r="J14" s="242"/>
      <c r="K14" s="239"/>
      <c r="L14" s="256"/>
      <c r="M14" s="239"/>
      <c r="N14" s="239"/>
      <c r="O14" s="239"/>
      <c r="P14" s="239"/>
      <c r="Q14" s="256"/>
      <c r="R14" s="239"/>
      <c r="S14" s="239"/>
      <c r="T14" s="239"/>
    </row>
    <row r="15" spans="1:20" s="411" customFormat="1" ht="76.5">
      <c r="A15" s="480"/>
      <c r="B15" s="411" t="s">
        <v>127</v>
      </c>
      <c r="C15" s="411" t="s">
        <v>1270</v>
      </c>
      <c r="D15" s="482">
        <v>40960</v>
      </c>
      <c r="E15" s="411" t="s">
        <v>1531</v>
      </c>
      <c r="F15" s="411" t="s">
        <v>117</v>
      </c>
      <c r="G15" s="411" t="s">
        <v>117</v>
      </c>
      <c r="H15" s="411" t="s">
        <v>117</v>
      </c>
      <c r="I15" s="411" t="s">
        <v>117</v>
      </c>
      <c r="J15" s="411" t="s">
        <v>1534</v>
      </c>
      <c r="K15" s="411" t="s">
        <v>207</v>
      </c>
      <c r="L15" s="421" t="s">
        <v>1533</v>
      </c>
      <c r="M15" s="421" t="s">
        <v>1532</v>
      </c>
      <c r="N15" s="411" t="s">
        <v>282</v>
      </c>
      <c r="O15" s="411" t="s">
        <v>262</v>
      </c>
      <c r="P15" s="411" t="s">
        <v>355</v>
      </c>
      <c r="Q15" s="481" t="s">
        <v>1535</v>
      </c>
      <c r="R15" s="482">
        <v>40960</v>
      </c>
      <c r="T15" s="477" t="s">
        <v>263</v>
      </c>
    </row>
    <row r="16" spans="1:20" s="475" customFormat="1" ht="63.75">
      <c r="A16" s="483"/>
      <c r="B16" s="319" t="s">
        <v>127</v>
      </c>
      <c r="C16" s="319" t="s">
        <v>1270</v>
      </c>
      <c r="D16" s="420">
        <v>40939</v>
      </c>
      <c r="E16" s="319" t="s">
        <v>1536</v>
      </c>
      <c r="F16" s="319" t="s">
        <v>117</v>
      </c>
      <c r="G16" s="319" t="s">
        <v>117</v>
      </c>
      <c r="H16" s="319" t="s">
        <v>117</v>
      </c>
      <c r="I16" s="319" t="s">
        <v>1537</v>
      </c>
      <c r="J16" s="319" t="s">
        <v>117</v>
      </c>
      <c r="K16" s="319" t="s">
        <v>167</v>
      </c>
      <c r="L16" s="344" t="s">
        <v>1541</v>
      </c>
      <c r="M16" s="475" t="s">
        <v>1538</v>
      </c>
      <c r="N16" s="319" t="s">
        <v>262</v>
      </c>
      <c r="O16" s="319" t="s">
        <v>262</v>
      </c>
      <c r="P16" s="319" t="s">
        <v>355</v>
      </c>
      <c r="Q16" s="481" t="s">
        <v>1539</v>
      </c>
      <c r="R16" s="420">
        <v>40939</v>
      </c>
      <c r="S16" s="475" t="s">
        <v>1540</v>
      </c>
      <c r="T16" s="477" t="s">
        <v>263</v>
      </c>
    </row>
    <row r="17" spans="1:20" s="4" customFormat="1" ht="12.75">
      <c r="A17" s="54"/>
      <c r="B17" s="239"/>
      <c r="C17" s="239"/>
      <c r="D17" s="240"/>
      <c r="E17" s="256"/>
      <c r="F17" s="239"/>
      <c r="G17" s="241"/>
      <c r="H17" s="239"/>
      <c r="I17" s="242"/>
      <c r="J17" s="242"/>
      <c r="K17" s="239"/>
      <c r="L17" s="256"/>
      <c r="M17" s="239"/>
      <c r="N17" s="239"/>
      <c r="O17" s="239"/>
      <c r="P17" s="239"/>
      <c r="Q17" s="256"/>
      <c r="R17" s="239"/>
      <c r="S17" s="239"/>
      <c r="T17" s="239"/>
    </row>
    <row r="18" spans="1:20" s="471" customFormat="1" ht="36.75" customHeight="1">
      <c r="A18" s="478"/>
      <c r="B18" s="319" t="s">
        <v>126</v>
      </c>
      <c r="C18" s="420">
        <v>40939</v>
      </c>
      <c r="D18" s="420">
        <v>40939</v>
      </c>
      <c r="E18" s="319" t="s">
        <v>1521</v>
      </c>
      <c r="F18" s="476">
        <v>0.5979166666666667</v>
      </c>
      <c r="G18" s="476">
        <v>0.6604166666666667</v>
      </c>
      <c r="H18" s="319">
        <v>90</v>
      </c>
      <c r="I18" s="319" t="s">
        <v>1519</v>
      </c>
      <c r="J18" s="319" t="s">
        <v>117</v>
      </c>
      <c r="K18" s="319" t="s">
        <v>167</v>
      </c>
      <c r="L18" s="479" t="s">
        <v>1520</v>
      </c>
      <c r="M18" s="425" t="s">
        <v>142</v>
      </c>
      <c r="N18" s="319" t="s">
        <v>262</v>
      </c>
      <c r="O18" s="319" t="s">
        <v>262</v>
      </c>
      <c r="P18" s="319" t="s">
        <v>355</v>
      </c>
      <c r="Q18" s="319"/>
      <c r="R18" s="420">
        <v>40939</v>
      </c>
      <c r="S18" s="425" t="s">
        <v>1522</v>
      </c>
      <c r="T18" s="477" t="s">
        <v>263</v>
      </c>
    </row>
    <row r="19" spans="1:20" s="471" customFormat="1" ht="15">
      <c r="A19" s="463"/>
      <c r="B19" s="472" t="s">
        <v>126</v>
      </c>
      <c r="C19" s="473">
        <v>40916</v>
      </c>
      <c r="D19" s="473">
        <v>40905</v>
      </c>
      <c r="E19" s="473" t="s">
        <v>1527</v>
      </c>
      <c r="F19" s="474" t="s">
        <v>1528</v>
      </c>
      <c r="G19" s="474" t="s">
        <v>1529</v>
      </c>
      <c r="H19" s="474">
        <v>871</v>
      </c>
      <c r="I19" s="474" t="s">
        <v>1530</v>
      </c>
      <c r="J19" s="474" t="s">
        <v>1530</v>
      </c>
      <c r="K19" s="474" t="s">
        <v>1400</v>
      </c>
      <c r="L19" s="474" t="s">
        <v>1400</v>
      </c>
      <c r="M19" s="474" t="s">
        <v>1400</v>
      </c>
      <c r="N19" s="474"/>
      <c r="O19" s="474"/>
      <c r="P19" s="474"/>
      <c r="Q19" s="474"/>
      <c r="R19" s="474"/>
      <c r="S19" s="474"/>
      <c r="T19" s="477" t="s">
        <v>263</v>
      </c>
    </row>
    <row r="20" spans="1:20" s="4" customFormat="1" ht="12.75">
      <c r="A20" s="54"/>
      <c r="B20" s="239"/>
      <c r="C20" s="239"/>
      <c r="D20" s="240"/>
      <c r="E20" s="256"/>
      <c r="F20" s="239"/>
      <c r="G20" s="241"/>
      <c r="H20" s="239"/>
      <c r="I20" s="242"/>
      <c r="J20" s="242"/>
      <c r="K20" s="239"/>
      <c r="L20" s="256"/>
      <c r="M20" s="239"/>
      <c r="N20" s="239"/>
      <c r="O20" s="239"/>
      <c r="P20" s="239"/>
      <c r="Q20" s="256"/>
      <c r="R20" s="239"/>
      <c r="S20" s="239"/>
      <c r="T20" s="239"/>
    </row>
    <row r="21" ht="12.75"/>
    <row r="22" ht="12.75"/>
    <row r="23" ht="12.75"/>
    <row r="24" ht="12.75"/>
    <row r="25" ht="12.75"/>
    <row r="26" spans="2:20" s="54" customFormat="1" ht="53.25" customHeight="1">
      <c r="B26" s="484"/>
      <c r="C26" s="484"/>
      <c r="D26" s="485"/>
      <c r="E26" s="484"/>
      <c r="F26" s="484"/>
      <c r="G26" s="486"/>
      <c r="H26" s="484"/>
      <c r="I26" s="487"/>
      <c r="J26" s="487"/>
      <c r="K26" s="484"/>
      <c r="L26" s="484"/>
      <c r="M26" s="484"/>
      <c r="N26" s="484"/>
      <c r="O26" s="484"/>
      <c r="P26" s="484"/>
      <c r="Q26" s="484"/>
      <c r="R26" s="484"/>
      <c r="S26" s="484"/>
      <c r="T26" s="484"/>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row r="306" ht="12.75"/>
    <row r="307" ht="12.75"/>
    <row r="308" ht="12.75"/>
    <row r="309" ht="12.75"/>
    <row r="310" ht="12.75"/>
    <row r="311" ht="12.75"/>
    <row r="312" ht="12.75"/>
    <row r="313" ht="12.75"/>
    <row r="314" ht="12.75"/>
    <row r="315" ht="12.75"/>
  </sheetData>
  <sheetProtection/>
  <mergeCells count="10">
    <mergeCell ref="B9:T9"/>
    <mergeCell ref="L6:L8"/>
    <mergeCell ref="K6:K8"/>
    <mergeCell ref="J6:J8"/>
    <mergeCell ref="I6:I8"/>
    <mergeCell ref="M6:M8"/>
    <mergeCell ref="N6:N8"/>
    <mergeCell ref="O6:O8"/>
    <mergeCell ref="P6:P8"/>
    <mergeCell ref="T6:T8"/>
  </mergeCells>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22" t="s">
        <v>230</v>
      </c>
      <c r="D5" s="521"/>
      <c r="E5" s="521"/>
      <c r="F5" s="521"/>
      <c r="G5" s="521"/>
      <c r="H5" s="521"/>
      <c r="I5" s="523"/>
      <c r="J5" s="60"/>
      <c r="K5" s="522" t="s">
        <v>231</v>
      </c>
      <c r="L5" s="521"/>
      <c r="M5" s="521"/>
      <c r="N5" s="521"/>
      <c r="O5" s="521"/>
      <c r="P5" s="523"/>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6" t="s">
        <v>200</v>
      </c>
      <c r="B1" s="496"/>
      <c r="C1" s="496"/>
      <c r="D1" s="496"/>
      <c r="E1" s="496"/>
      <c r="F1" s="496"/>
      <c r="G1" s="49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90" t="s">
        <v>221</v>
      </c>
      <c r="B16" s="490" t="s">
        <v>222</v>
      </c>
      <c r="C16" s="492">
        <f>SUM(C4:C15)</f>
        <v>396000</v>
      </c>
      <c r="D16" s="492">
        <f>SUM(D4:D15)</f>
        <v>16533</v>
      </c>
      <c r="E16" s="492">
        <f>SUM(E4:E15)</f>
        <v>379467</v>
      </c>
      <c r="F16" s="492">
        <f>SUM(F4:F15)</f>
        <v>318</v>
      </c>
      <c r="G16" s="494">
        <f>(E16-F16)/E16</f>
        <v>0.9991619824648784</v>
      </c>
    </row>
    <row r="17" spans="1:7" ht="23.25" customHeight="1" thickBot="1">
      <c r="A17" s="491"/>
      <c r="B17" s="491"/>
      <c r="C17" s="493"/>
      <c r="D17" s="493"/>
      <c r="E17" s="493"/>
      <c r="F17" s="493"/>
      <c r="G17" s="495"/>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9" t="s">
        <v>219</v>
      </c>
      <c r="B1" s="489"/>
      <c r="C1" s="489"/>
      <c r="D1" s="489"/>
      <c r="E1" s="489"/>
      <c r="F1" s="489"/>
      <c r="G1" s="48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90" t="s">
        <v>221</v>
      </c>
      <c r="B16" s="490" t="s">
        <v>202</v>
      </c>
      <c r="C16" s="492">
        <f>SUM(C4:C15)</f>
        <v>396000</v>
      </c>
      <c r="D16" s="492">
        <f>SUM(D4:D15)</f>
        <v>16533</v>
      </c>
      <c r="E16" s="492">
        <f>SUM(E4:E15)</f>
        <v>379467</v>
      </c>
      <c r="F16" s="492">
        <f>SUM(F4:F15)</f>
        <v>732</v>
      </c>
      <c r="G16" s="524">
        <f>(E16-F16)/E16</f>
        <v>0.9980709785040597</v>
      </c>
    </row>
    <row r="17" spans="1:7" ht="23.25" customHeight="1" thickBot="1">
      <c r="A17" s="491"/>
      <c r="B17" s="491"/>
      <c r="C17" s="493"/>
      <c r="D17" s="493"/>
      <c r="E17" s="493"/>
      <c r="F17" s="493"/>
      <c r="G17" s="525"/>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26" t="s">
        <v>327</v>
      </c>
      <c r="B1" s="527"/>
      <c r="C1" s="527"/>
      <c r="D1" s="527"/>
    </row>
    <row r="2" spans="1:4" ht="12.75">
      <c r="A2" s="527"/>
      <c r="B2" s="527"/>
      <c r="C2" s="527"/>
      <c r="D2" s="527"/>
    </row>
    <row r="3" spans="1:4" ht="12.75">
      <c r="A3" s="527"/>
      <c r="B3" s="527"/>
      <c r="C3" s="527"/>
      <c r="D3" s="527"/>
    </row>
    <row r="4" spans="1:4" ht="12.75">
      <c r="A4" s="528" t="s">
        <v>448</v>
      </c>
      <c r="B4" s="528"/>
      <c r="C4" s="529"/>
      <c r="D4" s="529"/>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2" sqref="A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9" t="s">
        <v>1526</v>
      </c>
      <c r="B1" s="489"/>
      <c r="C1" s="489"/>
      <c r="D1" s="489"/>
      <c r="E1" s="489"/>
      <c r="F1" s="489"/>
      <c r="G1" s="48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1484</v>
      </c>
      <c r="C4" s="206">
        <f>31*24*60</f>
        <v>44640</v>
      </c>
      <c r="D4" s="206"/>
      <c r="E4" s="207">
        <f aca="true" t="shared" si="0" ref="E4:E11">SUM(C4-D4)</f>
        <v>44640</v>
      </c>
      <c r="F4" s="208"/>
      <c r="G4" s="100">
        <f aca="true" t="shared" si="1" ref="G4:G14">(E4-F4)/E4</f>
        <v>1</v>
      </c>
    </row>
    <row r="5" spans="1:7" ht="23.25" customHeight="1" thickBot="1">
      <c r="A5" s="15" t="s">
        <v>127</v>
      </c>
      <c r="B5" s="15" t="s">
        <v>1484</v>
      </c>
      <c r="C5" s="206">
        <f>28*24*60</f>
        <v>40320</v>
      </c>
      <c r="D5" s="16"/>
      <c r="E5" s="207">
        <f t="shared" si="0"/>
        <v>40320</v>
      </c>
      <c r="F5" s="98"/>
      <c r="G5" s="100">
        <f t="shared" si="1"/>
        <v>1</v>
      </c>
    </row>
    <row r="6" spans="1:7" ht="23.25" customHeight="1" thickBot="1">
      <c r="A6" s="15" t="s">
        <v>128</v>
      </c>
      <c r="B6" s="15" t="s">
        <v>1484</v>
      </c>
      <c r="C6" s="206">
        <f>31*24*60</f>
        <v>44640</v>
      </c>
      <c r="D6" s="16"/>
      <c r="E6" s="207">
        <f t="shared" si="0"/>
        <v>44640</v>
      </c>
      <c r="F6" s="98"/>
      <c r="G6" s="100">
        <f t="shared" si="1"/>
        <v>1</v>
      </c>
    </row>
    <row r="7" spans="1:7" ht="23.25" customHeight="1" thickBot="1">
      <c r="A7" s="15" t="s">
        <v>129</v>
      </c>
      <c r="B7" s="15" t="s">
        <v>1484</v>
      </c>
      <c r="C7" s="206">
        <f>30*24*60</f>
        <v>43200</v>
      </c>
      <c r="D7" s="16"/>
      <c r="E7" s="207">
        <f t="shared" si="0"/>
        <v>43200</v>
      </c>
      <c r="F7" s="98"/>
      <c r="G7" s="100">
        <f t="shared" si="1"/>
        <v>1</v>
      </c>
    </row>
    <row r="8" spans="1:7" ht="23.25" customHeight="1" thickBot="1">
      <c r="A8" s="15" t="s">
        <v>130</v>
      </c>
      <c r="B8" s="15" t="s">
        <v>1484</v>
      </c>
      <c r="C8" s="206">
        <f>31*24*60</f>
        <v>44640</v>
      </c>
      <c r="D8" s="16"/>
      <c r="E8" s="207">
        <f t="shared" si="0"/>
        <v>44640</v>
      </c>
      <c r="F8" s="98"/>
      <c r="G8" s="100">
        <f t="shared" si="1"/>
        <v>1</v>
      </c>
    </row>
    <row r="9" spans="1:7" ht="23.25" customHeight="1" thickBot="1">
      <c r="A9" s="15" t="s">
        <v>131</v>
      </c>
      <c r="B9" s="15" t="s">
        <v>1484</v>
      </c>
      <c r="C9" s="206">
        <f>30*24*60</f>
        <v>43200</v>
      </c>
      <c r="D9" s="16"/>
      <c r="E9" s="207">
        <f t="shared" si="0"/>
        <v>43200</v>
      </c>
      <c r="F9" s="98"/>
      <c r="G9" s="100">
        <f t="shared" si="1"/>
        <v>1</v>
      </c>
    </row>
    <row r="10" spans="1:7" ht="23.25" customHeight="1" thickBot="1">
      <c r="A10" s="15" t="s">
        <v>132</v>
      </c>
      <c r="B10" s="15" t="s">
        <v>1484</v>
      </c>
      <c r="C10" s="206">
        <f>31*24*60</f>
        <v>44640</v>
      </c>
      <c r="D10" s="16"/>
      <c r="E10" s="16">
        <f t="shared" si="0"/>
        <v>44640</v>
      </c>
      <c r="F10" s="15"/>
      <c r="G10" s="100">
        <f t="shared" si="1"/>
        <v>1</v>
      </c>
    </row>
    <row r="11" spans="1:7" ht="23.25" customHeight="1" thickBot="1">
      <c r="A11" s="15" t="s">
        <v>133</v>
      </c>
      <c r="B11" s="15" t="s">
        <v>1484</v>
      </c>
      <c r="C11" s="206">
        <f>31*24*60</f>
        <v>44640</v>
      </c>
      <c r="D11" s="16"/>
      <c r="E11" s="16">
        <f t="shared" si="0"/>
        <v>44640</v>
      </c>
      <c r="F11" s="15"/>
      <c r="G11" s="100">
        <f t="shared" si="1"/>
        <v>1</v>
      </c>
    </row>
    <row r="12" spans="1:7" ht="23.25" customHeight="1" thickBot="1">
      <c r="A12" s="15" t="s">
        <v>134</v>
      </c>
      <c r="B12" s="15" t="s">
        <v>1484</v>
      </c>
      <c r="C12" s="206">
        <f>30*24*60</f>
        <v>43200</v>
      </c>
      <c r="D12" s="16"/>
      <c r="E12" s="16">
        <f>SUM(C12-D12)</f>
        <v>43200</v>
      </c>
      <c r="F12" s="15"/>
      <c r="G12" s="100">
        <f t="shared" si="1"/>
        <v>1</v>
      </c>
    </row>
    <row r="13" spans="1:7" ht="23.25" customHeight="1" thickBot="1">
      <c r="A13" s="17" t="s">
        <v>135</v>
      </c>
      <c r="B13" s="15" t="s">
        <v>1484</v>
      </c>
      <c r="C13" s="206">
        <f>31*24*60</f>
        <v>44640</v>
      </c>
      <c r="D13" s="16"/>
      <c r="E13" s="16">
        <f>SUM(C13-D13)</f>
        <v>44640</v>
      </c>
      <c r="F13" s="18"/>
      <c r="G13" s="100">
        <f t="shared" si="1"/>
        <v>1</v>
      </c>
    </row>
    <row r="14" spans="1:7" ht="23.25" customHeight="1" thickBot="1">
      <c r="A14" s="17" t="s">
        <v>140</v>
      </c>
      <c r="B14" s="15" t="s">
        <v>1484</v>
      </c>
      <c r="C14" s="206">
        <f>30*24*60</f>
        <v>43200</v>
      </c>
      <c r="D14" s="16"/>
      <c r="E14" s="16">
        <f>SUM(C14-D14)</f>
        <v>43200</v>
      </c>
      <c r="F14" s="18"/>
      <c r="G14" s="100">
        <f t="shared" si="1"/>
        <v>1</v>
      </c>
    </row>
    <row r="15" spans="1:7" ht="23.25" customHeight="1" thickBot="1">
      <c r="A15" s="17" t="s">
        <v>141</v>
      </c>
      <c r="B15" s="15" t="s">
        <v>1484</v>
      </c>
      <c r="C15" s="206"/>
      <c r="D15" s="16"/>
      <c r="E15" s="183">
        <f>SUM(C15-D15)</f>
        <v>0</v>
      </c>
      <c r="F15" s="204"/>
      <c r="G15" s="100"/>
    </row>
    <row r="16" spans="1:7" ht="23.25" customHeight="1">
      <c r="A16" s="490" t="s">
        <v>1221</v>
      </c>
      <c r="B16" s="490" t="s">
        <v>1484</v>
      </c>
      <c r="C16" s="492">
        <f>SUM(C4:C15)</f>
        <v>480960</v>
      </c>
      <c r="D16" s="492">
        <f>SUM(D4:D15)</f>
        <v>0</v>
      </c>
      <c r="E16" s="492">
        <f>SUM(E4:E15)</f>
        <v>480960</v>
      </c>
      <c r="F16" s="492">
        <f>SUM(F4:F15)</f>
        <v>0</v>
      </c>
      <c r="G16" s="494">
        <f>(E16-F16)/E16</f>
        <v>1</v>
      </c>
    </row>
    <row r="17" spans="1:7" ht="23.25" customHeight="1" thickBot="1">
      <c r="A17" s="491"/>
      <c r="B17" s="491"/>
      <c r="C17" s="493"/>
      <c r="D17" s="493"/>
      <c r="E17" s="493"/>
      <c r="F17" s="493"/>
      <c r="G17" s="495"/>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C33" sqref="C3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9" sqref="D9"/>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9" t="s">
        <v>1525</v>
      </c>
      <c r="B1" s="489"/>
      <c r="C1" s="489"/>
      <c r="D1" s="489"/>
      <c r="E1" s="489"/>
      <c r="F1" s="489"/>
      <c r="G1" s="489"/>
    </row>
    <row r="2" ht="23.25" customHeight="1" thickBot="1">
      <c r="A2" s="77" t="s">
        <v>1524</v>
      </c>
    </row>
    <row r="3" spans="1:7" ht="22.5" thickBot="1">
      <c r="A3" s="19" t="s">
        <v>136</v>
      </c>
      <c r="B3" s="19" t="s">
        <v>137</v>
      </c>
      <c r="C3" s="19" t="s">
        <v>119</v>
      </c>
      <c r="D3" s="19" t="s">
        <v>122</v>
      </c>
      <c r="E3" s="19" t="s">
        <v>123</v>
      </c>
      <c r="F3" s="96" t="s">
        <v>124</v>
      </c>
      <c r="G3" s="99" t="s">
        <v>125</v>
      </c>
    </row>
    <row r="4" spans="1:7" ht="23.25" customHeight="1" thickBot="1">
      <c r="A4" s="15" t="s">
        <v>326</v>
      </c>
      <c r="B4" s="15" t="s">
        <v>1519</v>
      </c>
      <c r="C4" s="206">
        <f>31*24*60</f>
        <v>44640</v>
      </c>
      <c r="D4" s="206">
        <v>871</v>
      </c>
      <c r="E4" s="207">
        <f aca="true" t="shared" si="0" ref="E4:E11">SUM(C4-D4)</f>
        <v>43769</v>
      </c>
      <c r="F4" s="208">
        <v>90</v>
      </c>
      <c r="G4" s="100">
        <f aca="true" t="shared" si="1" ref="G4:G14">(E4-F4)/E4</f>
        <v>0.9979437501427951</v>
      </c>
    </row>
    <row r="5" spans="1:7" ht="23.25" customHeight="1" thickBot="1">
      <c r="A5" s="15" t="s">
        <v>127</v>
      </c>
      <c r="B5" s="15" t="s">
        <v>1519</v>
      </c>
      <c r="C5" s="206">
        <f>28*24*60</f>
        <v>40320</v>
      </c>
      <c r="D5" s="16"/>
      <c r="E5" s="207">
        <f t="shared" si="0"/>
        <v>40320</v>
      </c>
      <c r="F5" s="98"/>
      <c r="G5" s="100">
        <f t="shared" si="1"/>
        <v>1</v>
      </c>
    </row>
    <row r="6" spans="1:7" ht="23.25" customHeight="1" thickBot="1">
      <c r="A6" s="15" t="s">
        <v>128</v>
      </c>
      <c r="B6" s="15" t="s">
        <v>1519</v>
      </c>
      <c r="C6" s="206">
        <f>31*24*60</f>
        <v>44640</v>
      </c>
      <c r="D6" s="16"/>
      <c r="E6" s="207">
        <f t="shared" si="0"/>
        <v>44640</v>
      </c>
      <c r="F6" s="98"/>
      <c r="G6" s="100">
        <f t="shared" si="1"/>
        <v>1</v>
      </c>
    </row>
    <row r="7" spans="1:7" ht="23.25" customHeight="1" thickBot="1">
      <c r="A7" s="15" t="s">
        <v>129</v>
      </c>
      <c r="B7" s="15" t="s">
        <v>1519</v>
      </c>
      <c r="C7" s="206">
        <f>30*24*60</f>
        <v>43200</v>
      </c>
      <c r="D7" s="16"/>
      <c r="E7" s="207">
        <f t="shared" si="0"/>
        <v>43200</v>
      </c>
      <c r="F7" s="98"/>
      <c r="G7" s="100">
        <f t="shared" si="1"/>
        <v>1</v>
      </c>
    </row>
    <row r="8" spans="1:7" ht="23.25" customHeight="1" thickBot="1">
      <c r="A8" s="15" t="s">
        <v>130</v>
      </c>
      <c r="B8" s="15" t="s">
        <v>1519</v>
      </c>
      <c r="C8" s="206">
        <f>31*24*60</f>
        <v>44640</v>
      </c>
      <c r="D8" s="16"/>
      <c r="E8" s="207">
        <f t="shared" si="0"/>
        <v>44640</v>
      </c>
      <c r="F8" s="98"/>
      <c r="G8" s="100">
        <f t="shared" si="1"/>
        <v>1</v>
      </c>
    </row>
    <row r="9" spans="1:7" ht="23.25" customHeight="1" thickBot="1">
      <c r="A9" s="15" t="s">
        <v>131</v>
      </c>
      <c r="B9" s="15" t="s">
        <v>1519</v>
      </c>
      <c r="C9" s="206">
        <f>30*24*60</f>
        <v>43200</v>
      </c>
      <c r="D9" s="16"/>
      <c r="E9" s="207">
        <f t="shared" si="0"/>
        <v>43200</v>
      </c>
      <c r="F9" s="98"/>
      <c r="G9" s="100">
        <f t="shared" si="1"/>
        <v>1</v>
      </c>
    </row>
    <row r="10" spans="1:7" ht="23.25" customHeight="1" thickBot="1">
      <c r="A10" s="15" t="s">
        <v>132</v>
      </c>
      <c r="B10" s="15" t="s">
        <v>1519</v>
      </c>
      <c r="C10" s="206">
        <f>31*24*60</f>
        <v>44640</v>
      </c>
      <c r="D10" s="16"/>
      <c r="E10" s="16">
        <f t="shared" si="0"/>
        <v>44640</v>
      </c>
      <c r="F10" s="15"/>
      <c r="G10" s="100">
        <f t="shared" si="1"/>
        <v>1</v>
      </c>
    </row>
    <row r="11" spans="1:7" ht="23.25" customHeight="1" thickBot="1">
      <c r="A11" s="15" t="s">
        <v>133</v>
      </c>
      <c r="B11" s="15" t="s">
        <v>1519</v>
      </c>
      <c r="C11" s="206">
        <f>31*24*60</f>
        <v>44640</v>
      </c>
      <c r="D11" s="16"/>
      <c r="E11" s="16">
        <f t="shared" si="0"/>
        <v>44640</v>
      </c>
      <c r="F11" s="15"/>
      <c r="G11" s="100">
        <f t="shared" si="1"/>
        <v>1</v>
      </c>
    </row>
    <row r="12" spans="1:7" ht="23.25" customHeight="1" thickBot="1">
      <c r="A12" s="15" t="s">
        <v>134</v>
      </c>
      <c r="B12" s="15" t="s">
        <v>1519</v>
      </c>
      <c r="C12" s="206">
        <f>30*24*60</f>
        <v>43200</v>
      </c>
      <c r="D12" s="16"/>
      <c r="E12" s="16">
        <f>SUM(C12-D12)</f>
        <v>43200</v>
      </c>
      <c r="F12" s="15"/>
      <c r="G12" s="100">
        <f t="shared" si="1"/>
        <v>1</v>
      </c>
    </row>
    <row r="13" spans="1:7" ht="23.25" customHeight="1" thickBot="1">
      <c r="A13" s="17" t="s">
        <v>135</v>
      </c>
      <c r="B13" s="15" t="s">
        <v>1519</v>
      </c>
      <c r="C13" s="206">
        <f>31*24*60</f>
        <v>44640</v>
      </c>
      <c r="D13" s="16"/>
      <c r="E13" s="16">
        <f>SUM(C13-D13)</f>
        <v>44640</v>
      </c>
      <c r="F13" s="18"/>
      <c r="G13" s="100">
        <f t="shared" si="1"/>
        <v>1</v>
      </c>
    </row>
    <row r="14" spans="1:7" ht="23.25" customHeight="1" thickBot="1">
      <c r="A14" s="17" t="s">
        <v>140</v>
      </c>
      <c r="B14" s="15" t="s">
        <v>1519</v>
      </c>
      <c r="C14" s="206">
        <f>30*24*60</f>
        <v>43200</v>
      </c>
      <c r="D14" s="16"/>
      <c r="E14" s="16">
        <f>SUM(C14-D14)</f>
        <v>43200</v>
      </c>
      <c r="F14" s="18"/>
      <c r="G14" s="100">
        <f t="shared" si="1"/>
        <v>1</v>
      </c>
    </row>
    <row r="15" spans="1:7" ht="23.25" customHeight="1" thickBot="1">
      <c r="A15" s="17" t="s">
        <v>141</v>
      </c>
      <c r="B15" s="15" t="s">
        <v>1519</v>
      </c>
      <c r="C15" s="206"/>
      <c r="D15" s="16"/>
      <c r="E15" s="183">
        <f>SUM(C15-D15)</f>
        <v>0</v>
      </c>
      <c r="F15" s="204"/>
      <c r="G15" s="100"/>
    </row>
    <row r="16" spans="1:7" ht="23.25" customHeight="1">
      <c r="A16" s="490" t="s">
        <v>1221</v>
      </c>
      <c r="B16" s="490" t="s">
        <v>1519</v>
      </c>
      <c r="C16" s="492">
        <f>SUM(C4:C15)</f>
        <v>480960</v>
      </c>
      <c r="D16" s="492">
        <f>SUM(D4:D15)</f>
        <v>871</v>
      </c>
      <c r="E16" s="492">
        <f>SUM(E4:E15)</f>
        <v>480089</v>
      </c>
      <c r="F16" s="492">
        <f>SUM(F4:F15)</f>
        <v>90</v>
      </c>
      <c r="G16" s="494">
        <f>(E16-F16)/E16</f>
        <v>0.9998125347591801</v>
      </c>
    </row>
    <row r="17" spans="1:7" ht="23.25" customHeight="1" thickBot="1">
      <c r="A17" s="491"/>
      <c r="B17" s="491"/>
      <c r="C17" s="493"/>
      <c r="D17" s="493"/>
      <c r="E17" s="493"/>
      <c r="F17" s="493"/>
      <c r="G17" s="495"/>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19" sqref="D19"/>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6" t="s">
        <v>1523</v>
      </c>
      <c r="B1" s="496"/>
      <c r="C1" s="496"/>
      <c r="D1" s="496"/>
      <c r="E1" s="496"/>
      <c r="F1" s="496"/>
      <c r="G1" s="49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871</v>
      </c>
      <c r="E4" s="207">
        <f aca="true" t="shared" si="0" ref="E4:E15">SUM(C4-D4)</f>
        <v>43769</v>
      </c>
      <c r="F4" s="208">
        <v>0</v>
      </c>
      <c r="G4" s="100">
        <f aca="true" t="shared" si="1" ref="G4:G13">(E4-F4)/E4</f>
        <v>1</v>
      </c>
    </row>
    <row r="5" spans="1:7" ht="23.25" customHeight="1" thickBot="1">
      <c r="A5" s="15" t="s">
        <v>127</v>
      </c>
      <c r="B5" s="15" t="s">
        <v>222</v>
      </c>
      <c r="C5" s="206">
        <f>28*24*60</f>
        <v>40320</v>
      </c>
      <c r="D5" s="16"/>
      <c r="E5" s="207">
        <f t="shared" si="0"/>
        <v>40320</v>
      </c>
      <c r="F5" s="98"/>
      <c r="G5" s="100">
        <f t="shared" si="1"/>
        <v>1</v>
      </c>
    </row>
    <row r="6" spans="1:7" ht="23.25" customHeight="1" thickBot="1">
      <c r="A6" s="15" t="s">
        <v>128</v>
      </c>
      <c r="B6" s="15" t="s">
        <v>222</v>
      </c>
      <c r="C6" s="206">
        <f>31*24*60</f>
        <v>44640</v>
      </c>
      <c r="D6" s="16"/>
      <c r="E6" s="207">
        <f t="shared" si="0"/>
        <v>44640</v>
      </c>
      <c r="F6" s="98"/>
      <c r="G6" s="100">
        <f t="shared" si="1"/>
        <v>1</v>
      </c>
    </row>
    <row r="7" spans="1:7" ht="23.25" customHeight="1" thickBot="1">
      <c r="A7" s="15" t="s">
        <v>129</v>
      </c>
      <c r="B7" s="15" t="s">
        <v>222</v>
      </c>
      <c r="C7" s="206">
        <f>30*24*60</f>
        <v>43200</v>
      </c>
      <c r="D7" s="16"/>
      <c r="E7" s="207">
        <f t="shared" si="0"/>
        <v>43200</v>
      </c>
      <c r="F7" s="98"/>
      <c r="G7" s="100">
        <f t="shared" si="1"/>
        <v>1</v>
      </c>
    </row>
    <row r="8" spans="1:7" ht="23.25" customHeight="1" thickBot="1">
      <c r="A8" s="15" t="s">
        <v>130</v>
      </c>
      <c r="B8" s="15" t="s">
        <v>222</v>
      </c>
      <c r="C8" s="206">
        <f>31*24*60</f>
        <v>44640</v>
      </c>
      <c r="D8" s="16"/>
      <c r="E8" s="207">
        <f t="shared" si="0"/>
        <v>44640</v>
      </c>
      <c r="F8" s="98"/>
      <c r="G8" s="100">
        <f t="shared" si="1"/>
        <v>1</v>
      </c>
    </row>
    <row r="9" spans="1:7" ht="23.25" customHeight="1" thickBot="1">
      <c r="A9" s="15" t="s">
        <v>131</v>
      </c>
      <c r="B9" s="15" t="s">
        <v>222</v>
      </c>
      <c r="C9" s="206">
        <f>30*24*60</f>
        <v>43200</v>
      </c>
      <c r="D9" s="16"/>
      <c r="E9" s="207">
        <f t="shared" si="0"/>
        <v>43200</v>
      </c>
      <c r="F9" s="98"/>
      <c r="G9" s="100">
        <f t="shared" si="1"/>
        <v>1</v>
      </c>
    </row>
    <row r="10" spans="1:7" ht="23.25" customHeight="1" thickBot="1">
      <c r="A10" s="15" t="s">
        <v>132</v>
      </c>
      <c r="B10" s="15" t="s">
        <v>222</v>
      </c>
      <c r="C10" s="206">
        <f>31*24*60</f>
        <v>44640</v>
      </c>
      <c r="D10" s="16"/>
      <c r="E10" s="16">
        <f t="shared" si="0"/>
        <v>44640</v>
      </c>
      <c r="F10" s="15"/>
      <c r="G10" s="100">
        <f t="shared" si="1"/>
        <v>1</v>
      </c>
    </row>
    <row r="11" spans="1:7" ht="21.75" customHeight="1" thickBot="1">
      <c r="A11" s="15" t="s">
        <v>133</v>
      </c>
      <c r="B11" s="15" t="s">
        <v>222</v>
      </c>
      <c r="C11" s="206">
        <f>31*24*60</f>
        <v>44640</v>
      </c>
      <c r="D11" s="16"/>
      <c r="E11" s="16">
        <f t="shared" si="0"/>
        <v>44640</v>
      </c>
      <c r="F11" s="15"/>
      <c r="G11" s="100">
        <f t="shared" si="1"/>
        <v>1</v>
      </c>
    </row>
    <row r="12" spans="1:7" ht="23.25" customHeight="1" thickBot="1">
      <c r="A12" s="15" t="s">
        <v>134</v>
      </c>
      <c r="B12" s="15" t="s">
        <v>222</v>
      </c>
      <c r="C12" s="206">
        <f>30*24*60</f>
        <v>43200</v>
      </c>
      <c r="D12" s="16"/>
      <c r="E12" s="16">
        <f t="shared" si="0"/>
        <v>43200</v>
      </c>
      <c r="F12" s="98"/>
      <c r="G12" s="100">
        <f t="shared" si="1"/>
        <v>1</v>
      </c>
    </row>
    <row r="13" spans="1:7" ht="23.25" customHeight="1" thickBot="1">
      <c r="A13" s="17" t="s">
        <v>135</v>
      </c>
      <c r="B13" s="15" t="s">
        <v>222</v>
      </c>
      <c r="C13" s="206">
        <f>31*24*60</f>
        <v>44640</v>
      </c>
      <c r="D13" s="16"/>
      <c r="E13" s="183">
        <f t="shared" si="0"/>
        <v>44640</v>
      </c>
      <c r="F13" s="18"/>
      <c r="G13" s="100">
        <f t="shared" si="1"/>
        <v>1</v>
      </c>
    </row>
    <row r="14" spans="1:7" ht="23.25" customHeight="1" thickBot="1">
      <c r="A14" s="17" t="s">
        <v>140</v>
      </c>
      <c r="B14" s="15" t="s">
        <v>222</v>
      </c>
      <c r="C14" s="206">
        <f>30*24*60</f>
        <v>43200</v>
      </c>
      <c r="D14" s="16"/>
      <c r="E14" s="16">
        <f t="shared" si="0"/>
        <v>43200</v>
      </c>
      <c r="F14" s="18"/>
      <c r="G14" s="100"/>
    </row>
    <row r="15" spans="1:7" ht="23.25" customHeight="1" thickBot="1">
      <c r="A15" s="17" t="s">
        <v>141</v>
      </c>
      <c r="B15" s="15" t="s">
        <v>222</v>
      </c>
      <c r="C15" s="206"/>
      <c r="D15" s="16"/>
      <c r="E15" s="183">
        <f t="shared" si="0"/>
        <v>0</v>
      </c>
      <c r="F15" s="204"/>
      <c r="G15" s="100"/>
    </row>
    <row r="16" spans="1:7" ht="23.25" customHeight="1">
      <c r="A16" s="490" t="s">
        <v>1221</v>
      </c>
      <c r="B16" s="490" t="s">
        <v>222</v>
      </c>
      <c r="C16" s="492">
        <f>SUM(C4:C15)</f>
        <v>480960</v>
      </c>
      <c r="D16" s="492">
        <f>SUM(D4:D15)</f>
        <v>871</v>
      </c>
      <c r="E16" s="492">
        <f>SUM(E4:E15)</f>
        <v>480089</v>
      </c>
      <c r="F16" s="492">
        <f>SUM(F4:F15)</f>
        <v>0</v>
      </c>
      <c r="G16" s="494">
        <f>(E16-F16)/E16</f>
        <v>1</v>
      </c>
    </row>
    <row r="17" spans="1:7" ht="23.25" customHeight="1" thickBot="1">
      <c r="A17" s="491"/>
      <c r="B17" s="491"/>
      <c r="C17" s="493"/>
      <c r="D17" s="493"/>
      <c r="E17" s="493"/>
      <c r="F17" s="493"/>
      <c r="G17" s="495"/>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35" customFormat="1" ht="90">
      <c r="A5" s="463"/>
      <c r="B5" s="324" t="s">
        <v>141</v>
      </c>
      <c r="C5" s="456" t="s">
        <v>1518</v>
      </c>
      <c r="D5" s="456">
        <v>40893</v>
      </c>
      <c r="E5" s="456" t="s">
        <v>1512</v>
      </c>
      <c r="F5" s="324" t="s">
        <v>117</v>
      </c>
      <c r="G5" s="324" t="s">
        <v>117</v>
      </c>
      <c r="H5" s="324" t="s">
        <v>117</v>
      </c>
      <c r="I5" s="324" t="s">
        <v>117</v>
      </c>
      <c r="J5" s="325" t="s">
        <v>1517</v>
      </c>
      <c r="K5" s="324" t="s">
        <v>167</v>
      </c>
      <c r="L5" s="295" t="s">
        <v>1513</v>
      </c>
      <c r="M5" s="295" t="s">
        <v>1516</v>
      </c>
      <c r="N5" s="324" t="s">
        <v>282</v>
      </c>
      <c r="O5" s="324" t="s">
        <v>117</v>
      </c>
      <c r="P5" s="324" t="s">
        <v>355</v>
      </c>
      <c r="Q5" s="280" t="s">
        <v>1514</v>
      </c>
      <c r="R5" s="456">
        <v>40896</v>
      </c>
      <c r="S5" s="301" t="s">
        <v>1515</v>
      </c>
      <c r="T5" s="460" t="s">
        <v>263</v>
      </c>
    </row>
    <row r="6" spans="1:20" s="35" customFormat="1" ht="105">
      <c r="A6" s="463"/>
      <c r="B6" s="324" t="s">
        <v>141</v>
      </c>
      <c r="C6" s="456">
        <v>40891</v>
      </c>
      <c r="D6" s="456">
        <v>40891</v>
      </c>
      <c r="E6" s="456" t="s">
        <v>1507</v>
      </c>
      <c r="F6" s="324" t="s">
        <v>117</v>
      </c>
      <c r="G6" s="324" t="s">
        <v>117</v>
      </c>
      <c r="H6" s="324" t="s">
        <v>117</v>
      </c>
      <c r="I6" s="324" t="s">
        <v>117</v>
      </c>
      <c r="J6" s="325" t="s">
        <v>1511</v>
      </c>
      <c r="K6" s="324" t="s">
        <v>167</v>
      </c>
      <c r="L6" s="295" t="s">
        <v>1509</v>
      </c>
      <c r="M6" s="295" t="s">
        <v>1508</v>
      </c>
      <c r="N6" s="324" t="s">
        <v>282</v>
      </c>
      <c r="O6" s="324" t="s">
        <v>117</v>
      </c>
      <c r="P6" s="324" t="s">
        <v>355</v>
      </c>
      <c r="Q6" s="280" t="s">
        <v>1510</v>
      </c>
      <c r="R6" s="456">
        <v>40891</v>
      </c>
      <c r="S6" s="295"/>
      <c r="T6" s="460" t="s">
        <v>263</v>
      </c>
    </row>
    <row r="7" spans="1:20" s="35" customFormat="1" ht="45">
      <c r="A7" s="463"/>
      <c r="B7" s="324" t="s">
        <v>141</v>
      </c>
      <c r="C7" s="456">
        <v>40886</v>
      </c>
      <c r="D7" s="456">
        <v>40889</v>
      </c>
      <c r="E7" s="456" t="s">
        <v>1506</v>
      </c>
      <c r="F7" s="324" t="s">
        <v>117</v>
      </c>
      <c r="G7" s="324" t="s">
        <v>117</v>
      </c>
      <c r="H7" s="324" t="s">
        <v>117</v>
      </c>
      <c r="I7" s="324" t="s">
        <v>117</v>
      </c>
      <c r="J7" s="324" t="s">
        <v>1505</v>
      </c>
      <c r="K7" s="324" t="s">
        <v>167</v>
      </c>
      <c r="L7" s="470" t="s">
        <v>1504</v>
      </c>
      <c r="M7" s="467" t="s">
        <v>142</v>
      </c>
      <c r="N7" s="339" t="s">
        <v>282</v>
      </c>
      <c r="O7" s="324" t="s">
        <v>117</v>
      </c>
      <c r="P7" s="324" t="s">
        <v>355</v>
      </c>
      <c r="Q7" s="470" t="s">
        <v>1503</v>
      </c>
      <c r="R7" s="456">
        <v>40887</v>
      </c>
      <c r="S7" s="295"/>
      <c r="T7" s="460" t="s">
        <v>263</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1501</v>
      </c>
      <c r="F9" s="324" t="s">
        <v>1295</v>
      </c>
      <c r="G9" s="458" t="s">
        <v>1502</v>
      </c>
      <c r="H9" s="324">
        <v>145</v>
      </c>
      <c r="I9" s="324" t="s">
        <v>1477</v>
      </c>
      <c r="J9" s="324" t="s">
        <v>117</v>
      </c>
      <c r="K9" s="324" t="s">
        <v>167</v>
      </c>
      <c r="L9" s="295" t="s">
        <v>1474</v>
      </c>
      <c r="M9" s="343" t="s">
        <v>1400</v>
      </c>
      <c r="N9" s="324" t="s">
        <v>262</v>
      </c>
      <c r="O9" s="324" t="s">
        <v>117</v>
      </c>
      <c r="P9" s="324" t="s">
        <v>117</v>
      </c>
      <c r="Q9" s="324" t="s">
        <v>117</v>
      </c>
      <c r="R9" s="456">
        <v>40877</v>
      </c>
      <c r="S9" s="295" t="s">
        <v>1475</v>
      </c>
      <c r="T9" s="460" t="s">
        <v>263</v>
      </c>
    </row>
    <row r="10" spans="2:20" ht="90">
      <c r="B10" s="324" t="s">
        <v>140</v>
      </c>
      <c r="C10" s="456">
        <v>40861</v>
      </c>
      <c r="D10" s="457">
        <v>40828</v>
      </c>
      <c r="E10" s="324" t="s">
        <v>1488</v>
      </c>
      <c r="F10" s="324" t="s">
        <v>117</v>
      </c>
      <c r="G10" s="458" t="s">
        <v>117</v>
      </c>
      <c r="H10" s="458" t="s">
        <v>117</v>
      </c>
      <c r="I10" s="324" t="s">
        <v>117</v>
      </c>
      <c r="J10" s="324" t="s">
        <v>117</v>
      </c>
      <c r="K10" s="324" t="s">
        <v>117</v>
      </c>
      <c r="L10" s="295" t="s">
        <v>1489</v>
      </c>
      <c r="M10" s="378" t="s">
        <v>117</v>
      </c>
      <c r="N10" s="378" t="s">
        <v>262</v>
      </c>
      <c r="O10" s="324" t="s">
        <v>117</v>
      </c>
      <c r="P10" s="324" t="s">
        <v>117</v>
      </c>
      <c r="Q10" s="343"/>
      <c r="R10" s="456">
        <v>40861</v>
      </c>
      <c r="S10" s="295" t="s">
        <v>1490</v>
      </c>
      <c r="T10" s="460" t="s">
        <v>263</v>
      </c>
    </row>
    <row r="11" spans="1:20" s="35" customFormat="1" ht="45">
      <c r="A11" s="463"/>
      <c r="B11" s="324" t="s">
        <v>140</v>
      </c>
      <c r="C11" s="456">
        <v>40855</v>
      </c>
      <c r="D11" s="457" t="s">
        <v>117</v>
      </c>
      <c r="E11" s="324" t="s">
        <v>117</v>
      </c>
      <c r="F11" s="324" t="s">
        <v>1482</v>
      </c>
      <c r="G11" s="458" t="s">
        <v>1483</v>
      </c>
      <c r="H11" s="324">
        <v>205</v>
      </c>
      <c r="I11" s="324" t="s">
        <v>1484</v>
      </c>
      <c r="J11" s="324" t="s">
        <v>117</v>
      </c>
      <c r="K11" s="324" t="s">
        <v>167</v>
      </c>
      <c r="L11" s="295" t="s">
        <v>1485</v>
      </c>
      <c r="M11" s="343" t="s">
        <v>1486</v>
      </c>
      <c r="N11" s="324" t="s">
        <v>262</v>
      </c>
      <c r="O11" s="324" t="s">
        <v>117</v>
      </c>
      <c r="P11" s="324" t="s">
        <v>355</v>
      </c>
      <c r="Q11" s="280" t="s">
        <v>1487</v>
      </c>
      <c r="R11" s="456">
        <v>40855</v>
      </c>
      <c r="S11" s="295"/>
      <c r="T11" s="460" t="s">
        <v>263</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1497</v>
      </c>
      <c r="F13" s="324" t="s">
        <v>1500</v>
      </c>
      <c r="G13" s="468"/>
      <c r="H13" s="343"/>
      <c r="I13" s="325" t="s">
        <v>1498</v>
      </c>
      <c r="J13" s="324" t="s">
        <v>117</v>
      </c>
      <c r="K13" s="324" t="s">
        <v>167</v>
      </c>
      <c r="L13" s="343" t="s">
        <v>1499</v>
      </c>
      <c r="M13" s="343" t="s">
        <v>1377</v>
      </c>
      <c r="N13" s="324" t="s">
        <v>262</v>
      </c>
      <c r="O13" s="324" t="s">
        <v>117</v>
      </c>
      <c r="P13" s="324" t="s">
        <v>355</v>
      </c>
      <c r="Q13" s="343"/>
      <c r="R13" s="456">
        <v>40844</v>
      </c>
      <c r="S13" s="343"/>
      <c r="T13" s="464" t="s">
        <v>263</v>
      </c>
    </row>
    <row r="14" spans="1:20" s="35" customFormat="1" ht="75">
      <c r="A14" s="463"/>
      <c r="B14" s="339" t="s">
        <v>135</v>
      </c>
      <c r="C14" s="339" t="s">
        <v>1495</v>
      </c>
      <c r="D14" s="452">
        <v>40844</v>
      </c>
      <c r="E14" s="339" t="s">
        <v>1491</v>
      </c>
      <c r="F14" s="339" t="s">
        <v>117</v>
      </c>
      <c r="G14" s="453" t="s">
        <v>117</v>
      </c>
      <c r="H14" s="453" t="s">
        <v>117</v>
      </c>
      <c r="I14" s="339" t="s">
        <v>117</v>
      </c>
      <c r="J14" s="466" t="s">
        <v>1492</v>
      </c>
      <c r="K14" s="339" t="s">
        <v>206</v>
      </c>
      <c r="L14" s="466" t="s">
        <v>1494</v>
      </c>
      <c r="M14" s="467" t="s">
        <v>1493</v>
      </c>
      <c r="N14" s="339" t="s">
        <v>282</v>
      </c>
      <c r="O14" s="339" t="s">
        <v>117</v>
      </c>
      <c r="P14" s="339" t="s">
        <v>355</v>
      </c>
      <c r="Q14" s="301" t="s">
        <v>1496</v>
      </c>
      <c r="R14" s="451">
        <v>40844</v>
      </c>
      <c r="S14" s="467"/>
      <c r="T14" s="464" t="s">
        <v>263</v>
      </c>
    </row>
    <row r="15" spans="2:20" ht="135">
      <c r="B15" s="324" t="s">
        <v>135</v>
      </c>
      <c r="C15" s="456">
        <v>40842</v>
      </c>
      <c r="D15" s="457">
        <v>40856</v>
      </c>
      <c r="E15" s="324" t="s">
        <v>1478</v>
      </c>
      <c r="F15" s="324" t="s">
        <v>117</v>
      </c>
      <c r="G15" s="458" t="s">
        <v>117</v>
      </c>
      <c r="H15" s="458" t="s">
        <v>117</v>
      </c>
      <c r="I15" s="324" t="s">
        <v>117</v>
      </c>
      <c r="J15" s="343"/>
      <c r="K15" s="324" t="s">
        <v>117</v>
      </c>
      <c r="L15" s="295" t="s">
        <v>1479</v>
      </c>
      <c r="M15" s="343"/>
      <c r="N15" s="343"/>
      <c r="O15" s="465"/>
      <c r="P15" s="324" t="s">
        <v>117</v>
      </c>
      <c r="Q15" s="295" t="s">
        <v>1481</v>
      </c>
      <c r="R15" s="456">
        <v>40842</v>
      </c>
      <c r="S15" s="295" t="s">
        <v>1480</v>
      </c>
      <c r="T15" s="460" t="s">
        <v>263</v>
      </c>
    </row>
    <row r="16" spans="1:20" s="35" customFormat="1" ht="60">
      <c r="A16" s="463"/>
      <c r="B16" s="324" t="s">
        <v>135</v>
      </c>
      <c r="C16" s="456">
        <v>40821</v>
      </c>
      <c r="D16" s="457">
        <v>40816</v>
      </c>
      <c r="E16" s="324" t="s">
        <v>1473</v>
      </c>
      <c r="F16" s="324" t="s">
        <v>574</v>
      </c>
      <c r="G16" s="458" t="s">
        <v>1476</v>
      </c>
      <c r="H16" s="324">
        <v>155</v>
      </c>
      <c r="I16" s="324" t="s">
        <v>1477</v>
      </c>
      <c r="J16" s="324" t="s">
        <v>117</v>
      </c>
      <c r="K16" s="324" t="s">
        <v>167</v>
      </c>
      <c r="L16" s="295" t="s">
        <v>1474</v>
      </c>
      <c r="M16" s="343" t="s">
        <v>1400</v>
      </c>
      <c r="N16" s="324" t="s">
        <v>262</v>
      </c>
      <c r="O16" s="324" t="s">
        <v>117</v>
      </c>
      <c r="P16" s="324" t="s">
        <v>117</v>
      </c>
      <c r="Q16" s="324" t="s">
        <v>117</v>
      </c>
      <c r="R16" s="456">
        <v>40821</v>
      </c>
      <c r="S16" s="295" t="s">
        <v>1475</v>
      </c>
      <c r="T16" s="460" t="s">
        <v>263</v>
      </c>
    </row>
    <row r="17" spans="2:20" ht="135">
      <c r="B17" s="324" t="s">
        <v>135</v>
      </c>
      <c r="C17" s="456">
        <v>40892</v>
      </c>
      <c r="D17" s="457">
        <v>40829</v>
      </c>
      <c r="E17" s="324" t="s">
        <v>1467</v>
      </c>
      <c r="F17" s="324" t="s">
        <v>117</v>
      </c>
      <c r="G17" s="458" t="s">
        <v>117</v>
      </c>
      <c r="H17" s="458" t="s">
        <v>117</v>
      </c>
      <c r="I17" s="324" t="s">
        <v>576</v>
      </c>
      <c r="J17" s="300" t="s">
        <v>117</v>
      </c>
      <c r="K17" s="324" t="s">
        <v>117</v>
      </c>
      <c r="L17" s="295" t="s">
        <v>1469</v>
      </c>
      <c r="M17" s="295" t="s">
        <v>1470</v>
      </c>
      <c r="N17" s="324" t="s">
        <v>262</v>
      </c>
      <c r="O17" s="324" t="s">
        <v>117</v>
      </c>
      <c r="P17" s="324" t="s">
        <v>117</v>
      </c>
      <c r="Q17" s="324" t="s">
        <v>117</v>
      </c>
      <c r="R17" s="324"/>
      <c r="S17" s="295" t="s">
        <v>1468</v>
      </c>
      <c r="T17" s="461" t="s">
        <v>1407</v>
      </c>
    </row>
    <row r="18" spans="2:20" ht="105">
      <c r="B18" s="324" t="s">
        <v>135</v>
      </c>
      <c r="C18" s="456">
        <v>40847</v>
      </c>
      <c r="D18" s="457">
        <v>40820</v>
      </c>
      <c r="E18" s="324" t="s">
        <v>1465</v>
      </c>
      <c r="F18" s="324" t="s">
        <v>117</v>
      </c>
      <c r="G18" s="458" t="s">
        <v>117</v>
      </c>
      <c r="H18" s="458" t="s">
        <v>117</v>
      </c>
      <c r="I18" s="324" t="s">
        <v>117</v>
      </c>
      <c r="J18" s="325" t="s">
        <v>1472</v>
      </c>
      <c r="K18" s="324" t="s">
        <v>117</v>
      </c>
      <c r="L18" s="295" t="s">
        <v>1471</v>
      </c>
      <c r="M18" s="295"/>
      <c r="N18" s="324" t="s">
        <v>262</v>
      </c>
      <c r="O18" s="324" t="s">
        <v>117</v>
      </c>
      <c r="P18" s="324" t="s">
        <v>117</v>
      </c>
      <c r="Q18" s="324" t="s">
        <v>117</v>
      </c>
      <c r="R18" s="324"/>
      <c r="S18" s="295" t="s">
        <v>1466</v>
      </c>
      <c r="T18" s="460" t="s">
        <v>263</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1447</v>
      </c>
      <c r="F20" s="324" t="s">
        <v>117</v>
      </c>
      <c r="G20" s="458" t="s">
        <v>117</v>
      </c>
      <c r="H20" s="458" t="s">
        <v>117</v>
      </c>
      <c r="I20" s="324" t="s">
        <v>117</v>
      </c>
      <c r="J20" s="365" t="s">
        <v>1454</v>
      </c>
      <c r="K20" s="324" t="s">
        <v>167</v>
      </c>
      <c r="L20" s="295" t="s">
        <v>1449</v>
      </c>
      <c r="M20" s="295" t="s">
        <v>1464</v>
      </c>
      <c r="N20" s="324" t="s">
        <v>282</v>
      </c>
      <c r="O20" s="324" t="s">
        <v>117</v>
      </c>
      <c r="P20" s="324" t="s">
        <v>355</v>
      </c>
      <c r="Q20" s="324" t="s">
        <v>117</v>
      </c>
      <c r="R20" s="324" t="s">
        <v>117</v>
      </c>
      <c r="S20" s="295" t="s">
        <v>1448</v>
      </c>
      <c r="T20" s="460" t="s">
        <v>263</v>
      </c>
    </row>
    <row r="21" spans="2:20" ht="75">
      <c r="B21" s="343" t="s">
        <v>134</v>
      </c>
      <c r="C21" s="456">
        <v>40812</v>
      </c>
      <c r="D21" s="457">
        <v>40812</v>
      </c>
      <c r="E21" s="343" t="s">
        <v>1461</v>
      </c>
      <c r="F21" s="324" t="s">
        <v>1457</v>
      </c>
      <c r="G21" s="458" t="s">
        <v>1458</v>
      </c>
      <c r="H21" s="462">
        <v>75</v>
      </c>
      <c r="I21" s="324" t="s">
        <v>1459</v>
      </c>
      <c r="J21" s="365" t="s">
        <v>117</v>
      </c>
      <c r="K21" s="324" t="s">
        <v>167</v>
      </c>
      <c r="L21" s="295" t="s">
        <v>1460</v>
      </c>
      <c r="M21" s="409" t="s">
        <v>1462</v>
      </c>
      <c r="N21" s="324" t="s">
        <v>262</v>
      </c>
      <c r="O21" s="324" t="s">
        <v>117</v>
      </c>
      <c r="P21" s="324" t="s">
        <v>355</v>
      </c>
      <c r="Q21" s="325" t="s">
        <v>1463</v>
      </c>
      <c r="R21" s="456">
        <v>40812</v>
      </c>
      <c r="S21" s="295"/>
      <c r="T21" s="460" t="s">
        <v>263</v>
      </c>
    </row>
    <row r="22" spans="2:20" ht="180">
      <c r="B22" s="343" t="s">
        <v>134</v>
      </c>
      <c r="C22" s="456">
        <v>40788</v>
      </c>
      <c r="D22" s="457">
        <v>40788</v>
      </c>
      <c r="E22" s="324" t="s">
        <v>1450</v>
      </c>
      <c r="F22" s="324" t="s">
        <v>117</v>
      </c>
      <c r="G22" s="458" t="s">
        <v>117</v>
      </c>
      <c r="H22" s="458" t="s">
        <v>117</v>
      </c>
      <c r="I22" s="324" t="s">
        <v>117</v>
      </c>
      <c r="J22" s="295" t="s">
        <v>1455</v>
      </c>
      <c r="K22" s="324" t="s">
        <v>208</v>
      </c>
      <c r="L22" s="295" t="s">
        <v>1451</v>
      </c>
      <c r="M22" s="295" t="s">
        <v>1453</v>
      </c>
      <c r="N22" s="324" t="s">
        <v>262</v>
      </c>
      <c r="O22" s="324" t="s">
        <v>117</v>
      </c>
      <c r="P22" s="324" t="s">
        <v>355</v>
      </c>
      <c r="Q22" s="324" t="s">
        <v>1456</v>
      </c>
      <c r="R22" s="324" t="s">
        <v>1377</v>
      </c>
      <c r="S22" s="320" t="s">
        <v>1452</v>
      </c>
      <c r="T22" s="461" t="s">
        <v>1407</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1429</v>
      </c>
      <c r="F24" s="339" t="s">
        <v>1430</v>
      </c>
      <c r="G24" s="453" t="s">
        <v>1444</v>
      </c>
      <c r="H24" s="339">
        <v>159</v>
      </c>
      <c r="I24" s="339" t="s">
        <v>1404</v>
      </c>
      <c r="J24" s="339" t="s">
        <v>117</v>
      </c>
      <c r="K24" s="339" t="s">
        <v>167</v>
      </c>
      <c r="L24" s="301" t="s">
        <v>1431</v>
      </c>
      <c r="M24" s="454"/>
      <c r="N24" s="339" t="s">
        <v>262</v>
      </c>
      <c r="O24" s="339" t="s">
        <v>117</v>
      </c>
      <c r="P24" s="339" t="s">
        <v>355</v>
      </c>
      <c r="Q24" s="339"/>
      <c r="R24" s="451">
        <v>40779</v>
      </c>
      <c r="S24" s="301" t="s">
        <v>1432</v>
      </c>
      <c r="T24" s="455" t="s">
        <v>263</v>
      </c>
    </row>
    <row r="25" spans="2:20" ht="12.75" customHeight="1">
      <c r="B25" s="324" t="s">
        <v>133</v>
      </c>
      <c r="C25" s="456">
        <v>40779</v>
      </c>
      <c r="D25" s="457" t="s">
        <v>117</v>
      </c>
      <c r="E25" s="457" t="s">
        <v>117</v>
      </c>
      <c r="F25" s="324" t="s">
        <v>1437</v>
      </c>
      <c r="G25" s="458" t="s">
        <v>1439</v>
      </c>
      <c r="H25" s="324">
        <v>100</v>
      </c>
      <c r="I25" s="324" t="s">
        <v>1440</v>
      </c>
      <c r="J25" s="324" t="s">
        <v>117</v>
      </c>
      <c r="K25" s="324" t="s">
        <v>167</v>
      </c>
      <c r="L25" s="343" t="s">
        <v>1442</v>
      </c>
      <c r="M25" s="295" t="s">
        <v>1443</v>
      </c>
      <c r="N25" s="324" t="s">
        <v>262</v>
      </c>
      <c r="O25" s="324" t="s">
        <v>117</v>
      </c>
      <c r="P25" s="339" t="s">
        <v>355</v>
      </c>
      <c r="Q25" s="507" t="s">
        <v>1445</v>
      </c>
      <c r="R25" s="509">
        <v>40779</v>
      </c>
      <c r="S25" s="505" t="s">
        <v>1436</v>
      </c>
      <c r="T25" s="503" t="s">
        <v>263</v>
      </c>
    </row>
    <row r="26" spans="2:20" ht="48" customHeight="1">
      <c r="B26" s="324" t="s">
        <v>133</v>
      </c>
      <c r="C26" s="456">
        <v>40778</v>
      </c>
      <c r="D26" s="457">
        <v>40778</v>
      </c>
      <c r="E26" s="324" t="s">
        <v>1438</v>
      </c>
      <c r="F26" s="324" t="s">
        <v>1433</v>
      </c>
      <c r="G26" s="458" t="s">
        <v>1441</v>
      </c>
      <c r="H26" s="324">
        <v>50</v>
      </c>
      <c r="I26" s="324" t="s">
        <v>1435</v>
      </c>
      <c r="J26" s="324" t="s">
        <v>117</v>
      </c>
      <c r="K26" s="324" t="s">
        <v>167</v>
      </c>
      <c r="L26" s="343" t="s">
        <v>1434</v>
      </c>
      <c r="M26" s="295" t="s">
        <v>1443</v>
      </c>
      <c r="N26" s="324" t="s">
        <v>262</v>
      </c>
      <c r="O26" s="324" t="s">
        <v>117</v>
      </c>
      <c r="P26" s="339" t="s">
        <v>355</v>
      </c>
      <c r="Q26" s="508"/>
      <c r="R26" s="510"/>
      <c r="S26" s="506"/>
      <c r="T26" s="504"/>
    </row>
    <row r="27" spans="2:20" ht="135">
      <c r="B27" s="324" t="s">
        <v>133</v>
      </c>
      <c r="C27" s="456">
        <v>40765</v>
      </c>
      <c r="D27" s="457">
        <v>40765</v>
      </c>
      <c r="E27" s="324" t="s">
        <v>1425</v>
      </c>
      <c r="F27" s="324" t="s">
        <v>1426</v>
      </c>
      <c r="G27" s="458" t="s">
        <v>1427</v>
      </c>
      <c r="H27" s="324">
        <v>30</v>
      </c>
      <c r="I27" s="324" t="s">
        <v>1371</v>
      </c>
      <c r="J27" s="324" t="s">
        <v>117</v>
      </c>
      <c r="K27" s="324" t="s">
        <v>167</v>
      </c>
      <c r="L27" s="295" t="s">
        <v>1428</v>
      </c>
      <c r="M27" s="459" t="s">
        <v>1446</v>
      </c>
      <c r="N27" s="324" t="s">
        <v>262</v>
      </c>
      <c r="O27" s="324" t="s">
        <v>117</v>
      </c>
      <c r="P27" s="339" t="s">
        <v>355</v>
      </c>
      <c r="Q27" s="324" t="s">
        <v>117</v>
      </c>
      <c r="R27" s="456">
        <v>40765</v>
      </c>
      <c r="S27" s="343"/>
      <c r="T27" s="460" t="s">
        <v>263</v>
      </c>
    </row>
    <row r="28" spans="2:20" ht="120">
      <c r="B28" s="324" t="s">
        <v>133</v>
      </c>
      <c r="C28" s="456">
        <v>40792</v>
      </c>
      <c r="D28" s="457">
        <v>40766</v>
      </c>
      <c r="E28" s="324" t="s">
        <v>1421</v>
      </c>
      <c r="F28" s="324" t="s">
        <v>117</v>
      </c>
      <c r="G28" s="458" t="s">
        <v>117</v>
      </c>
      <c r="H28" s="324" t="s">
        <v>117</v>
      </c>
      <c r="I28" s="324" t="s">
        <v>117</v>
      </c>
      <c r="J28" s="324" t="s">
        <v>1423</v>
      </c>
      <c r="K28" s="324" t="s">
        <v>117</v>
      </c>
      <c r="L28" s="295" t="s">
        <v>1422</v>
      </c>
      <c r="M28" s="343"/>
      <c r="N28" s="324" t="s">
        <v>262</v>
      </c>
      <c r="O28" s="324" t="s">
        <v>117</v>
      </c>
      <c r="P28" s="324" t="s">
        <v>117</v>
      </c>
      <c r="Q28" s="324" t="s">
        <v>117</v>
      </c>
      <c r="R28" s="456"/>
      <c r="S28" s="295" t="s">
        <v>1424</v>
      </c>
      <c r="T28" s="461" t="s">
        <v>1407</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1416</v>
      </c>
      <c r="F30" s="303" t="s">
        <v>1417</v>
      </c>
      <c r="G30" s="322" t="s">
        <v>1120</v>
      </c>
      <c r="H30" s="213">
        <v>70</v>
      </c>
      <c r="I30" s="213" t="s">
        <v>1378</v>
      </c>
      <c r="J30" s="303" t="s">
        <v>1420</v>
      </c>
      <c r="K30" s="303" t="s">
        <v>167</v>
      </c>
      <c r="L30" s="295" t="s">
        <v>1418</v>
      </c>
      <c r="M30" s="323"/>
      <c r="N30" s="303" t="s">
        <v>262</v>
      </c>
      <c r="O30" s="303" t="s">
        <v>117</v>
      </c>
      <c r="P30" s="303" t="s">
        <v>117</v>
      </c>
      <c r="Q30" s="323"/>
      <c r="R30" s="253">
        <v>40748</v>
      </c>
      <c r="S30" s="295" t="s">
        <v>1419</v>
      </c>
      <c r="T30" s="321" t="s">
        <v>263</v>
      </c>
    </row>
    <row r="31" spans="2:20" ht="76.5">
      <c r="B31" s="336" t="s">
        <v>132</v>
      </c>
      <c r="C31" s="337">
        <v>40739</v>
      </c>
      <c r="D31" s="338">
        <v>40519</v>
      </c>
      <c r="E31" s="339" t="s">
        <v>1406</v>
      </c>
      <c r="F31" s="336" t="s">
        <v>117</v>
      </c>
      <c r="G31" s="398" t="s">
        <v>117</v>
      </c>
      <c r="H31" s="336" t="s">
        <v>117</v>
      </c>
      <c r="I31" s="336" t="s">
        <v>117</v>
      </c>
      <c r="J31" s="450" t="s">
        <v>1413</v>
      </c>
      <c r="K31" s="336" t="s">
        <v>206</v>
      </c>
      <c r="L31" s="301" t="s">
        <v>1412</v>
      </c>
      <c r="M31" s="342"/>
      <c r="N31" s="336" t="s">
        <v>282</v>
      </c>
      <c r="O31" s="336" t="s">
        <v>262</v>
      </c>
      <c r="P31" s="336" t="s">
        <v>117</v>
      </c>
      <c r="Q31" s="342"/>
      <c r="R31" s="336" t="s">
        <v>1408</v>
      </c>
      <c r="S31" s="449" t="s">
        <v>1414</v>
      </c>
      <c r="T31" s="448" t="s">
        <v>1407</v>
      </c>
    </row>
    <row r="32" spans="2:20" ht="21" customHeight="1">
      <c r="B32" s="303" t="s">
        <v>132</v>
      </c>
      <c r="C32" s="253">
        <v>40737</v>
      </c>
      <c r="D32" s="249">
        <v>40732</v>
      </c>
      <c r="E32" s="324" t="s">
        <v>1401</v>
      </c>
      <c r="F32" s="303" t="s">
        <v>1138</v>
      </c>
      <c r="G32" s="322" t="s">
        <v>1410</v>
      </c>
      <c r="H32" s="213">
        <v>76</v>
      </c>
      <c r="I32" s="303" t="s">
        <v>1380</v>
      </c>
      <c r="J32" s="303" t="s">
        <v>117</v>
      </c>
      <c r="K32" s="303" t="s">
        <v>167</v>
      </c>
      <c r="L32" s="434" t="s">
        <v>1402</v>
      </c>
      <c r="M32" s="323"/>
      <c r="N32" s="303" t="s">
        <v>262</v>
      </c>
      <c r="O32" s="303" t="s">
        <v>262</v>
      </c>
      <c r="P32" s="303" t="s">
        <v>117</v>
      </c>
      <c r="Q32" s="323"/>
      <c r="R32" s="253">
        <v>40737</v>
      </c>
      <c r="S32" s="323"/>
      <c r="T32" s="321" t="s">
        <v>263</v>
      </c>
    </row>
    <row r="33" spans="2:20" ht="25.5">
      <c r="B33" s="303" t="s">
        <v>132</v>
      </c>
      <c r="C33" s="253">
        <v>40736</v>
      </c>
      <c r="D33" s="249">
        <v>40732</v>
      </c>
      <c r="E33" s="324" t="s">
        <v>1401</v>
      </c>
      <c r="F33" s="303" t="s">
        <v>1014</v>
      </c>
      <c r="G33" s="322" t="s">
        <v>1409</v>
      </c>
      <c r="H33" s="303" t="s">
        <v>117</v>
      </c>
      <c r="I33" s="303" t="s">
        <v>1380</v>
      </c>
      <c r="J33" s="303" t="s">
        <v>117</v>
      </c>
      <c r="K33" s="303" t="s">
        <v>167</v>
      </c>
      <c r="L33" s="368" t="s">
        <v>1411</v>
      </c>
      <c r="M33" s="323"/>
      <c r="N33" s="447" t="s">
        <v>262</v>
      </c>
      <c r="O33" s="303" t="s">
        <v>262</v>
      </c>
      <c r="P33" s="303" t="s">
        <v>117</v>
      </c>
      <c r="Q33" s="323"/>
      <c r="R33" s="253">
        <v>40736</v>
      </c>
      <c r="S33" s="323"/>
      <c r="T33" s="321" t="s">
        <v>263</v>
      </c>
    </row>
    <row r="34" spans="2:20" ht="45">
      <c r="B34" s="201" t="s">
        <v>132</v>
      </c>
      <c r="C34" s="253">
        <v>40730</v>
      </c>
      <c r="D34" s="249">
        <v>40718</v>
      </c>
      <c r="E34" s="324" t="s">
        <v>1403</v>
      </c>
      <c r="F34" s="303" t="s">
        <v>1137</v>
      </c>
      <c r="G34" s="322" t="s">
        <v>440</v>
      </c>
      <c r="H34" s="213">
        <v>120</v>
      </c>
      <c r="I34" s="201" t="s">
        <v>1404</v>
      </c>
      <c r="J34" s="303" t="s">
        <v>117</v>
      </c>
      <c r="K34" s="201" t="s">
        <v>167</v>
      </c>
      <c r="L34" s="434" t="s">
        <v>1405</v>
      </c>
      <c r="M34" s="323"/>
      <c r="N34" s="303" t="s">
        <v>262</v>
      </c>
      <c r="O34" s="303" t="s">
        <v>262</v>
      </c>
      <c r="P34" s="303" t="s">
        <v>117</v>
      </c>
      <c r="Q34" s="323"/>
      <c r="R34" s="253">
        <v>40730</v>
      </c>
      <c r="S34" s="301" t="s">
        <v>1415</v>
      </c>
      <c r="T34" s="321" t="s">
        <v>263</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1389</v>
      </c>
      <c r="F36" s="213" t="s">
        <v>1398</v>
      </c>
      <c r="G36" s="250" t="s">
        <v>1399</v>
      </c>
      <c r="H36" s="213">
        <v>79</v>
      </c>
      <c r="I36" s="303" t="s">
        <v>1394</v>
      </c>
      <c r="J36" s="213" t="s">
        <v>117</v>
      </c>
      <c r="K36" s="213" t="s">
        <v>167</v>
      </c>
      <c r="L36" s="295" t="s">
        <v>1390</v>
      </c>
      <c r="M36" s="396" t="s">
        <v>1365</v>
      </c>
      <c r="N36" s="303" t="s">
        <v>262</v>
      </c>
      <c r="O36" s="303" t="s">
        <v>262</v>
      </c>
      <c r="P36" s="303" t="s">
        <v>355</v>
      </c>
      <c r="Q36" s="323"/>
      <c r="R36" s="253">
        <v>40722</v>
      </c>
      <c r="S36" s="323"/>
      <c r="T36" s="321" t="s">
        <v>263</v>
      </c>
    </row>
    <row r="37" spans="2:20" ht="45">
      <c r="B37" s="383" t="s">
        <v>131</v>
      </c>
      <c r="C37" s="253">
        <v>40702</v>
      </c>
      <c r="D37" s="249">
        <v>40697</v>
      </c>
      <c r="E37" s="324" t="s">
        <v>1392</v>
      </c>
      <c r="F37" s="303" t="s">
        <v>1396</v>
      </c>
      <c r="G37" s="322" t="s">
        <v>1397</v>
      </c>
      <c r="H37" s="213">
        <v>75</v>
      </c>
      <c r="I37" s="303" t="s">
        <v>1394</v>
      </c>
      <c r="J37" s="213" t="s">
        <v>117</v>
      </c>
      <c r="K37" s="430" t="s">
        <v>167</v>
      </c>
      <c r="L37" s="295" t="s">
        <v>1393</v>
      </c>
      <c r="M37" s="396" t="s">
        <v>1400</v>
      </c>
      <c r="N37" s="303" t="s">
        <v>262</v>
      </c>
      <c r="O37" s="303" t="s">
        <v>262</v>
      </c>
      <c r="P37" s="303" t="s">
        <v>355</v>
      </c>
      <c r="Q37" s="323"/>
      <c r="R37" s="253">
        <v>40702</v>
      </c>
      <c r="S37" s="323"/>
      <c r="T37" s="321" t="s">
        <v>263</v>
      </c>
    </row>
    <row r="38" spans="2:21" ht="75">
      <c r="B38" s="383" t="s">
        <v>131</v>
      </c>
      <c r="C38" s="304">
        <v>40701</v>
      </c>
      <c r="D38" s="249">
        <v>40697</v>
      </c>
      <c r="E38" s="324" t="s">
        <v>1391</v>
      </c>
      <c r="F38" s="303"/>
      <c r="G38" s="303"/>
      <c r="H38" s="303">
        <v>0</v>
      </c>
      <c r="I38" s="12" t="s">
        <v>1269</v>
      </c>
      <c r="J38" s="213" t="s">
        <v>117</v>
      </c>
      <c r="K38" s="430" t="s">
        <v>167</v>
      </c>
      <c r="L38" s="295" t="s">
        <v>1395</v>
      </c>
      <c r="M38" s="396" t="s">
        <v>1400</v>
      </c>
      <c r="N38" s="303" t="s">
        <v>262</v>
      </c>
      <c r="O38" s="303" t="s">
        <v>262</v>
      </c>
      <c r="P38" s="303" t="s">
        <v>355</v>
      </c>
      <c r="Q38" s="344"/>
      <c r="R38" s="304">
        <v>40701</v>
      </c>
      <c r="S38" s="295"/>
      <c r="T38" s="321" t="s">
        <v>263</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1387</v>
      </c>
      <c r="F40" s="303" t="s">
        <v>117</v>
      </c>
      <c r="G40" s="322" t="s">
        <v>117</v>
      </c>
      <c r="H40" s="303" t="s">
        <v>117</v>
      </c>
      <c r="J40" s="344" t="s">
        <v>1175</v>
      </c>
      <c r="K40" s="303" t="s">
        <v>206</v>
      </c>
      <c r="L40" s="295" t="s">
        <v>1388</v>
      </c>
      <c r="O40" s="214"/>
      <c r="P40" s="214"/>
      <c r="T40" s="417" t="s">
        <v>263</v>
      </c>
    </row>
    <row r="41" spans="2:21" ht="103.5" customHeight="1">
      <c r="B41" s="442" t="s">
        <v>130</v>
      </c>
      <c r="C41" s="443">
        <v>40675</v>
      </c>
      <c r="D41" s="443">
        <v>40673</v>
      </c>
      <c r="E41" s="297" t="s">
        <v>1379</v>
      </c>
      <c r="F41" s="330" t="s">
        <v>440</v>
      </c>
      <c r="G41" s="330" t="s">
        <v>398</v>
      </c>
      <c r="H41" s="330">
        <v>176</v>
      </c>
      <c r="I41" s="330" t="s">
        <v>1380</v>
      </c>
      <c r="J41" s="330" t="s">
        <v>701</v>
      </c>
      <c r="K41" s="330" t="s">
        <v>167</v>
      </c>
      <c r="L41" s="444" t="s">
        <v>1382</v>
      </c>
      <c r="M41" s="445" t="s">
        <v>117</v>
      </c>
      <c r="N41" s="330" t="s">
        <v>262</v>
      </c>
      <c r="O41" s="330" t="s">
        <v>262</v>
      </c>
      <c r="P41" s="330" t="s">
        <v>355</v>
      </c>
      <c r="Q41" s="446"/>
      <c r="R41" s="443">
        <v>40675</v>
      </c>
      <c r="S41" s="301" t="s">
        <v>1381</v>
      </c>
      <c r="T41" s="417" t="s">
        <v>263</v>
      </c>
      <c r="U41" s="439"/>
    </row>
    <row r="42" spans="2:21" ht="103.5" customHeight="1">
      <c r="B42" s="383" t="s">
        <v>130</v>
      </c>
      <c r="C42" s="304">
        <v>40673</v>
      </c>
      <c r="D42" s="304">
        <v>40674</v>
      </c>
      <c r="E42" s="324" t="s">
        <v>1372</v>
      </c>
      <c r="F42" s="303" t="s">
        <v>1374</v>
      </c>
      <c r="G42" s="303" t="s">
        <v>1375</v>
      </c>
      <c r="H42" s="303">
        <v>20</v>
      </c>
      <c r="I42" s="303" t="s">
        <v>1371</v>
      </c>
      <c r="J42" s="303" t="s">
        <v>1378</v>
      </c>
      <c r="K42" s="303" t="s">
        <v>167</v>
      </c>
      <c r="L42" s="295" t="s">
        <v>1373</v>
      </c>
      <c r="M42" s="12" t="s">
        <v>934</v>
      </c>
      <c r="N42" s="303" t="s">
        <v>282</v>
      </c>
      <c r="O42" s="303" t="s">
        <v>262</v>
      </c>
      <c r="P42" s="303" t="s">
        <v>355</v>
      </c>
      <c r="Q42" s="344"/>
      <c r="R42" s="304" t="s">
        <v>1377</v>
      </c>
      <c r="S42" s="295" t="s">
        <v>1376</v>
      </c>
      <c r="T42" s="321" t="s">
        <v>263</v>
      </c>
      <c r="U42" s="285"/>
    </row>
    <row r="43" spans="2:21" ht="103.5" customHeight="1">
      <c r="B43" s="435" t="s">
        <v>130</v>
      </c>
      <c r="C43" s="436">
        <v>40664</v>
      </c>
      <c r="D43" s="436">
        <v>40664</v>
      </c>
      <c r="E43" s="324" t="s">
        <v>1383</v>
      </c>
      <c r="F43" s="311" t="s">
        <v>910</v>
      </c>
      <c r="G43" s="311" t="s">
        <v>1384</v>
      </c>
      <c r="H43" s="311">
        <v>101</v>
      </c>
      <c r="I43" s="437" t="s">
        <v>1385</v>
      </c>
      <c r="J43" s="311" t="s">
        <v>701</v>
      </c>
      <c r="K43" s="311" t="s">
        <v>167</v>
      </c>
      <c r="L43" s="164" t="s">
        <v>1386</v>
      </c>
      <c r="M43" s="437"/>
      <c r="N43" s="311" t="s">
        <v>262</v>
      </c>
      <c r="O43" s="311" t="s">
        <v>262</v>
      </c>
      <c r="P43" s="311" t="s">
        <v>355</v>
      </c>
      <c r="Q43" s="438"/>
      <c r="R43" s="436">
        <v>40664</v>
      </c>
      <c r="S43" s="295"/>
      <c r="T43" s="321" t="s">
        <v>263</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1361</v>
      </c>
      <c r="F45" s="303" t="s">
        <v>1362</v>
      </c>
      <c r="G45" s="303" t="s">
        <v>1363</v>
      </c>
      <c r="H45" s="303">
        <v>120</v>
      </c>
      <c r="I45" s="303" t="s">
        <v>1371</v>
      </c>
      <c r="J45" s="213" t="s">
        <v>117</v>
      </c>
      <c r="K45" s="303" t="s">
        <v>1353</v>
      </c>
      <c r="L45" s="344" t="s">
        <v>1364</v>
      </c>
      <c r="M45" s="12" t="s">
        <v>1365</v>
      </c>
      <c r="N45" s="303" t="s">
        <v>262</v>
      </c>
      <c r="O45" s="303" t="s">
        <v>262</v>
      </c>
      <c r="P45" s="303" t="s">
        <v>355</v>
      </c>
      <c r="Q45" s="344" t="s">
        <v>1366</v>
      </c>
      <c r="R45" s="304">
        <v>40652</v>
      </c>
      <c r="S45" s="344" t="s">
        <v>1367</v>
      </c>
      <c r="T45" s="321" t="s">
        <v>263</v>
      </c>
      <c r="U45" s="285" t="s">
        <v>778</v>
      </c>
    </row>
    <row r="46" spans="2:21" ht="87.75" customHeight="1">
      <c r="B46" s="383" t="s">
        <v>129</v>
      </c>
      <c r="C46" s="304">
        <v>40646</v>
      </c>
      <c r="D46" s="304">
        <v>40646</v>
      </c>
      <c r="E46" s="303" t="s">
        <v>1341</v>
      </c>
      <c r="F46" s="303" t="s">
        <v>1351</v>
      </c>
      <c r="G46" s="303" t="s">
        <v>1368</v>
      </c>
      <c r="H46" s="303">
        <v>66</v>
      </c>
      <c r="I46" s="303" t="s">
        <v>1371</v>
      </c>
      <c r="J46" s="213" t="s">
        <v>117</v>
      </c>
      <c r="K46" s="303" t="s">
        <v>1353</v>
      </c>
      <c r="L46" s="344" t="s">
        <v>1369</v>
      </c>
      <c r="M46" s="303" t="s">
        <v>197</v>
      </c>
      <c r="N46" s="303" t="s">
        <v>262</v>
      </c>
      <c r="O46" s="303" t="s">
        <v>262</v>
      </c>
      <c r="P46" s="303" t="s">
        <v>355</v>
      </c>
      <c r="Q46" s="344" t="s">
        <v>1370</v>
      </c>
      <c r="R46" s="304">
        <v>40646</v>
      </c>
      <c r="S46" s="344" t="s">
        <v>1354</v>
      </c>
      <c r="T46" s="321" t="s">
        <v>263</v>
      </c>
      <c r="U46" s="285" t="s">
        <v>778</v>
      </c>
    </row>
    <row r="47" spans="2:20" ht="60">
      <c r="B47" s="303" t="s">
        <v>562</v>
      </c>
      <c r="C47" s="253">
        <v>40611</v>
      </c>
      <c r="D47" s="249">
        <v>40647</v>
      </c>
      <c r="E47" s="324" t="s">
        <v>1346</v>
      </c>
      <c r="F47" s="213" t="s">
        <v>117</v>
      </c>
      <c r="G47" s="213" t="s">
        <v>117</v>
      </c>
      <c r="H47" s="213" t="s">
        <v>117</v>
      </c>
      <c r="I47" s="213" t="s">
        <v>117</v>
      </c>
      <c r="J47" s="303" t="s">
        <v>1358</v>
      </c>
      <c r="K47" s="303" t="s">
        <v>207</v>
      </c>
      <c r="L47" s="343" t="s">
        <v>1357</v>
      </c>
      <c r="M47" s="301" t="s">
        <v>1359</v>
      </c>
      <c r="N47" s="303" t="s">
        <v>262</v>
      </c>
      <c r="O47" s="303" t="s">
        <v>262</v>
      </c>
      <c r="P47" s="303" t="s">
        <v>355</v>
      </c>
      <c r="Q47" s="295" t="s">
        <v>1360</v>
      </c>
      <c r="R47" s="253">
        <v>40647</v>
      </c>
      <c r="S47" s="323"/>
      <c r="T47" s="321" t="s">
        <v>263</v>
      </c>
    </row>
    <row r="48" spans="2:20" ht="90">
      <c r="B48" s="303" t="s">
        <v>562</v>
      </c>
      <c r="C48" s="253">
        <v>40646</v>
      </c>
      <c r="D48" s="249">
        <v>40646</v>
      </c>
      <c r="E48" s="324" t="s">
        <v>1341</v>
      </c>
      <c r="F48" s="303" t="s">
        <v>1351</v>
      </c>
      <c r="G48" s="322" t="s">
        <v>1352</v>
      </c>
      <c r="H48" s="213">
        <v>66</v>
      </c>
      <c r="I48" s="303" t="s">
        <v>1270</v>
      </c>
      <c r="J48" s="303" t="s">
        <v>117</v>
      </c>
      <c r="K48" s="303" t="s">
        <v>1353</v>
      </c>
      <c r="L48" s="295" t="s">
        <v>1350</v>
      </c>
      <c r="M48" s="295" t="s">
        <v>1355</v>
      </c>
      <c r="N48" s="303" t="s">
        <v>262</v>
      </c>
      <c r="O48" s="303" t="s">
        <v>262</v>
      </c>
      <c r="P48" s="303" t="s">
        <v>355</v>
      </c>
      <c r="Q48" s="385" t="s">
        <v>1356</v>
      </c>
      <c r="R48" s="253">
        <v>40647</v>
      </c>
      <c r="S48" s="295" t="s">
        <v>1354</v>
      </c>
      <c r="T48" s="321" t="s">
        <v>263</v>
      </c>
    </row>
    <row r="49" spans="2:20" ht="30">
      <c r="B49" s="303" t="s">
        <v>562</v>
      </c>
      <c r="C49" s="253">
        <v>40645</v>
      </c>
      <c r="D49" s="249">
        <v>40646</v>
      </c>
      <c r="E49" s="324" t="s">
        <v>1342</v>
      </c>
      <c r="F49" s="213" t="s">
        <v>117</v>
      </c>
      <c r="G49" s="213" t="s">
        <v>117</v>
      </c>
      <c r="H49" s="213" t="s">
        <v>117</v>
      </c>
      <c r="I49" s="213" t="s">
        <v>117</v>
      </c>
      <c r="J49" s="366" t="s">
        <v>1347</v>
      </c>
      <c r="K49" s="303" t="s">
        <v>206</v>
      </c>
      <c r="L49" s="295" t="s">
        <v>1343</v>
      </c>
      <c r="M49" s="343" t="s">
        <v>1348</v>
      </c>
      <c r="N49" s="303" t="s">
        <v>282</v>
      </c>
      <c r="O49" s="303" t="s">
        <v>262</v>
      </c>
      <c r="P49" s="303" t="s">
        <v>355</v>
      </c>
      <c r="Q49" s="343" t="s">
        <v>1349</v>
      </c>
      <c r="R49" s="253">
        <v>40646</v>
      </c>
      <c r="S49" s="323"/>
      <c r="T49" s="321" t="s">
        <v>263</v>
      </c>
    </row>
    <row r="50" spans="2:20" ht="75">
      <c r="B50" s="303" t="s">
        <v>562</v>
      </c>
      <c r="C50" s="253">
        <v>40636</v>
      </c>
      <c r="D50" s="249">
        <v>40641</v>
      </c>
      <c r="E50" s="324" t="s">
        <v>1340</v>
      </c>
      <c r="F50" s="213" t="s">
        <v>117</v>
      </c>
      <c r="G50" s="303" t="s">
        <v>117</v>
      </c>
      <c r="H50" s="213" t="s">
        <v>117</v>
      </c>
      <c r="I50" s="213" t="s">
        <v>117</v>
      </c>
      <c r="J50" s="433" t="s">
        <v>1270</v>
      </c>
      <c r="K50" s="430" t="s">
        <v>167</v>
      </c>
      <c r="L50" s="434" t="s">
        <v>1345</v>
      </c>
      <c r="M50" s="323"/>
      <c r="N50" s="201" t="s">
        <v>282</v>
      </c>
      <c r="O50" s="303" t="s">
        <v>262</v>
      </c>
      <c r="P50" s="303" t="s">
        <v>355</v>
      </c>
      <c r="Q50" s="396" t="s">
        <v>117</v>
      </c>
      <c r="R50" s="303" t="s">
        <v>117</v>
      </c>
      <c r="S50" s="295" t="s">
        <v>1332</v>
      </c>
      <c r="T50" s="321" t="s">
        <v>263</v>
      </c>
    </row>
    <row r="51" spans="2:20" ht="75">
      <c r="B51" s="303" t="s">
        <v>562</v>
      </c>
      <c r="C51" s="253">
        <v>40634</v>
      </c>
      <c r="D51" s="249">
        <v>40637</v>
      </c>
      <c r="E51" s="324" t="s">
        <v>1339</v>
      </c>
      <c r="F51" s="213" t="s">
        <v>117</v>
      </c>
      <c r="G51" s="213" t="s">
        <v>117</v>
      </c>
      <c r="H51" s="213" t="s">
        <v>117</v>
      </c>
      <c r="I51" s="213" t="s">
        <v>117</v>
      </c>
      <c r="J51" s="433" t="s">
        <v>1270</v>
      </c>
      <c r="K51" s="430" t="s">
        <v>167</v>
      </c>
      <c r="L51" s="434" t="s">
        <v>1344</v>
      </c>
      <c r="M51" s="323"/>
      <c r="N51" s="201" t="s">
        <v>282</v>
      </c>
      <c r="O51" s="303" t="s">
        <v>262</v>
      </c>
      <c r="P51" s="303" t="s">
        <v>355</v>
      </c>
      <c r="Q51" s="396" t="s">
        <v>117</v>
      </c>
      <c r="R51" s="303" t="s">
        <v>117</v>
      </c>
      <c r="S51" s="295" t="s">
        <v>1332</v>
      </c>
      <c r="T51" s="321" t="s">
        <v>263</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697</v>
      </c>
      <c r="C53" s="253">
        <v>40631</v>
      </c>
      <c r="D53" s="249">
        <v>40632</v>
      </c>
      <c r="E53" s="297" t="s">
        <v>1331</v>
      </c>
      <c r="F53" s="213" t="s">
        <v>117</v>
      </c>
      <c r="G53" s="213" t="s">
        <v>117</v>
      </c>
      <c r="H53" s="213" t="s">
        <v>117</v>
      </c>
      <c r="I53" s="213" t="s">
        <v>117</v>
      </c>
      <c r="J53" s="432" t="s">
        <v>1333</v>
      </c>
      <c r="K53" s="430" t="s">
        <v>167</v>
      </c>
      <c r="L53" s="434" t="s">
        <v>1334</v>
      </c>
      <c r="M53" s="323"/>
      <c r="N53" s="201" t="s">
        <v>282</v>
      </c>
      <c r="O53" s="303" t="s">
        <v>262</v>
      </c>
      <c r="P53" s="303" t="s">
        <v>355</v>
      </c>
      <c r="Q53" s="396" t="s">
        <v>117</v>
      </c>
      <c r="R53" s="303" t="s">
        <v>117</v>
      </c>
      <c r="S53" s="295" t="s">
        <v>1332</v>
      </c>
      <c r="T53" s="321" t="s">
        <v>263</v>
      </c>
    </row>
    <row r="54" spans="2:20" ht="75">
      <c r="B54" s="303" t="s">
        <v>697</v>
      </c>
      <c r="C54" s="253">
        <v>40626</v>
      </c>
      <c r="D54" s="249">
        <v>40627</v>
      </c>
      <c r="E54" s="324" t="s">
        <v>1328</v>
      </c>
      <c r="F54" s="213" t="s">
        <v>117</v>
      </c>
      <c r="G54" s="213" t="s">
        <v>117</v>
      </c>
      <c r="H54" s="213" t="s">
        <v>117</v>
      </c>
      <c r="I54" s="213" t="s">
        <v>117</v>
      </c>
      <c r="J54" s="433" t="s">
        <v>1329</v>
      </c>
      <c r="K54" s="430" t="s">
        <v>167</v>
      </c>
      <c r="L54" s="434" t="s">
        <v>1330</v>
      </c>
      <c r="M54" s="323"/>
      <c r="N54" s="201" t="s">
        <v>282</v>
      </c>
      <c r="O54" s="303" t="s">
        <v>262</v>
      </c>
      <c r="P54" s="303" t="s">
        <v>355</v>
      </c>
      <c r="Q54" s="396" t="s">
        <v>117</v>
      </c>
      <c r="R54" s="303" t="s">
        <v>117</v>
      </c>
      <c r="S54" s="295" t="s">
        <v>1263</v>
      </c>
      <c r="T54" s="321" t="s">
        <v>263</v>
      </c>
    </row>
    <row r="55" spans="2:20" ht="105">
      <c r="B55" s="303" t="s">
        <v>697</v>
      </c>
      <c r="C55" s="253">
        <v>40624</v>
      </c>
      <c r="D55" s="249">
        <v>40625</v>
      </c>
      <c r="E55" s="324" t="s">
        <v>1323</v>
      </c>
      <c r="F55" s="213" t="s">
        <v>117</v>
      </c>
      <c r="G55" s="213" t="s">
        <v>117</v>
      </c>
      <c r="H55" s="213" t="s">
        <v>117</v>
      </c>
      <c r="I55" s="213" t="s">
        <v>117</v>
      </c>
      <c r="J55" s="164" t="s">
        <v>1327</v>
      </c>
      <c r="K55" s="201" t="s">
        <v>206</v>
      </c>
      <c r="L55" s="295" t="s">
        <v>1324</v>
      </c>
      <c r="M55" s="343" t="s">
        <v>1325</v>
      </c>
      <c r="N55" s="201" t="s">
        <v>282</v>
      </c>
      <c r="O55" s="303" t="s">
        <v>262</v>
      </c>
      <c r="P55" s="303" t="s">
        <v>355</v>
      </c>
      <c r="Q55" s="295" t="s">
        <v>1326</v>
      </c>
      <c r="R55" s="304">
        <v>40625</v>
      </c>
      <c r="S55" s="295"/>
      <c r="T55" s="321" t="s">
        <v>263</v>
      </c>
    </row>
    <row r="56" spans="2:20" ht="75">
      <c r="B56" s="303" t="s">
        <v>697</v>
      </c>
      <c r="C56" s="253">
        <v>40617</v>
      </c>
      <c r="D56" s="249">
        <v>40620</v>
      </c>
      <c r="E56" s="324" t="s">
        <v>1319</v>
      </c>
      <c r="F56" s="213" t="s">
        <v>117</v>
      </c>
      <c r="G56" s="213" t="s">
        <v>117</v>
      </c>
      <c r="H56" s="213" t="s">
        <v>117</v>
      </c>
      <c r="I56" s="213" t="s">
        <v>117</v>
      </c>
      <c r="J56" s="430" t="s">
        <v>1321</v>
      </c>
      <c r="K56" s="430" t="s">
        <v>167</v>
      </c>
      <c r="L56" s="368" t="s">
        <v>1320</v>
      </c>
      <c r="M56" s="323" t="s">
        <v>1322</v>
      </c>
      <c r="N56" s="430" t="s">
        <v>282</v>
      </c>
      <c r="O56" s="303" t="s">
        <v>262</v>
      </c>
      <c r="P56" s="303" t="s">
        <v>355</v>
      </c>
      <c r="Q56" s="431" t="s">
        <v>117</v>
      </c>
      <c r="R56" s="303" t="s">
        <v>117</v>
      </c>
      <c r="S56" s="295" t="s">
        <v>1263</v>
      </c>
      <c r="T56" s="321" t="s">
        <v>263</v>
      </c>
    </row>
    <row r="57" spans="1:20" ht="120">
      <c r="A57" s="258"/>
      <c r="B57" s="303" t="s">
        <v>697</v>
      </c>
      <c r="C57" s="253">
        <v>40619</v>
      </c>
      <c r="D57" s="249">
        <v>40619</v>
      </c>
      <c r="E57" s="324" t="s">
        <v>1312</v>
      </c>
      <c r="F57" s="303" t="s">
        <v>1315</v>
      </c>
      <c r="G57" s="303" t="s">
        <v>1314</v>
      </c>
      <c r="H57" s="213">
        <v>44</v>
      </c>
      <c r="I57" s="303" t="s">
        <v>1335</v>
      </c>
      <c r="J57" s="303" t="s">
        <v>1270</v>
      </c>
      <c r="K57" s="303" t="s">
        <v>167</v>
      </c>
      <c r="L57" s="368" t="s">
        <v>1316</v>
      </c>
      <c r="M57" s="295" t="s">
        <v>1318</v>
      </c>
      <c r="N57" s="319" t="s">
        <v>282</v>
      </c>
      <c r="O57" s="319" t="s">
        <v>262</v>
      </c>
      <c r="P57" s="319" t="s">
        <v>355</v>
      </c>
      <c r="Q57" s="320" t="s">
        <v>1317</v>
      </c>
      <c r="R57" s="420">
        <v>40619</v>
      </c>
      <c r="S57" s="295" t="s">
        <v>1313</v>
      </c>
      <c r="T57" s="321" t="s">
        <v>263</v>
      </c>
    </row>
    <row r="58" spans="1:20" ht="75">
      <c r="A58" s="258"/>
      <c r="B58" s="303" t="s">
        <v>697</v>
      </c>
      <c r="C58" s="213" t="s">
        <v>1305</v>
      </c>
      <c r="D58" s="249">
        <v>40612</v>
      </c>
      <c r="E58" s="324" t="s">
        <v>1299</v>
      </c>
      <c r="F58" s="213" t="s">
        <v>117</v>
      </c>
      <c r="G58" s="213" t="s">
        <v>117</v>
      </c>
      <c r="H58" s="213" t="s">
        <v>117</v>
      </c>
      <c r="I58" s="213" t="s">
        <v>117</v>
      </c>
      <c r="J58" s="213" t="s">
        <v>1270</v>
      </c>
      <c r="K58" s="213" t="s">
        <v>167</v>
      </c>
      <c r="L58" s="427" t="s">
        <v>1306</v>
      </c>
      <c r="M58" s="329"/>
      <c r="N58" s="314" t="s">
        <v>282</v>
      </c>
      <c r="O58" s="319" t="s">
        <v>262</v>
      </c>
      <c r="P58" s="319" t="s">
        <v>355</v>
      </c>
      <c r="Q58" s="320" t="s">
        <v>1300</v>
      </c>
      <c r="R58" s="319" t="s">
        <v>117</v>
      </c>
      <c r="S58" s="323"/>
      <c r="T58" s="321" t="s">
        <v>263</v>
      </c>
    </row>
    <row r="59" spans="1:20" ht="45">
      <c r="A59" s="258"/>
      <c r="B59" s="303" t="s">
        <v>697</v>
      </c>
      <c r="C59" s="253">
        <v>40609</v>
      </c>
      <c r="D59" s="249">
        <v>40610</v>
      </c>
      <c r="E59" s="324" t="s">
        <v>1297</v>
      </c>
      <c r="F59" s="303" t="s">
        <v>117</v>
      </c>
      <c r="G59" s="322" t="s">
        <v>117</v>
      </c>
      <c r="H59" s="303" t="s">
        <v>117</v>
      </c>
      <c r="I59" s="303" t="s">
        <v>117</v>
      </c>
      <c r="J59" s="303" t="s">
        <v>1302</v>
      </c>
      <c r="K59" s="303" t="s">
        <v>206</v>
      </c>
      <c r="L59" s="295" t="s">
        <v>1310</v>
      </c>
      <c r="M59" s="329" t="s">
        <v>1309</v>
      </c>
      <c r="N59" s="314" t="s">
        <v>282</v>
      </c>
      <c r="O59" s="319" t="s">
        <v>262</v>
      </c>
      <c r="P59" s="319" t="s">
        <v>355</v>
      </c>
      <c r="Q59" s="320" t="s">
        <v>1298</v>
      </c>
      <c r="R59" s="315">
        <v>40610</v>
      </c>
      <c r="S59" s="323"/>
      <c r="T59" s="321" t="s">
        <v>263</v>
      </c>
    </row>
    <row r="60" spans="1:20" ht="60">
      <c r="A60" s="258"/>
      <c r="B60" s="303" t="s">
        <v>697</v>
      </c>
      <c r="C60" s="253">
        <v>40609</v>
      </c>
      <c r="D60" s="249">
        <v>40610</v>
      </c>
      <c r="E60" s="324" t="s">
        <v>1296</v>
      </c>
      <c r="F60" s="303" t="s">
        <v>897</v>
      </c>
      <c r="G60" s="322" t="s">
        <v>61</v>
      </c>
      <c r="H60" s="213">
        <v>135</v>
      </c>
      <c r="I60" s="303" t="s">
        <v>1335</v>
      </c>
      <c r="J60" s="303" t="s">
        <v>1270</v>
      </c>
      <c r="K60" s="303" t="s">
        <v>167</v>
      </c>
      <c r="L60" s="295" t="s">
        <v>1307</v>
      </c>
      <c r="M60" s="344" t="s">
        <v>1337</v>
      </c>
      <c r="N60" s="429" t="s">
        <v>282</v>
      </c>
      <c r="O60" s="319" t="s">
        <v>262</v>
      </c>
      <c r="P60" s="319" t="s">
        <v>355</v>
      </c>
      <c r="Q60" s="408"/>
      <c r="R60" s="315">
        <v>40610</v>
      </c>
      <c r="S60" s="212" t="s">
        <v>1308</v>
      </c>
      <c r="T60" s="321" t="s">
        <v>263</v>
      </c>
    </row>
    <row r="61" spans="1:20" ht="71.25" customHeight="1">
      <c r="A61" s="258"/>
      <c r="B61" s="303" t="s">
        <v>697</v>
      </c>
      <c r="C61" s="253">
        <v>40605</v>
      </c>
      <c r="D61" s="249">
        <v>40610</v>
      </c>
      <c r="E61" s="324" t="s">
        <v>1293</v>
      </c>
      <c r="F61" s="303" t="s">
        <v>1295</v>
      </c>
      <c r="G61" s="322" t="s">
        <v>1200</v>
      </c>
      <c r="H61" s="213">
        <v>80</v>
      </c>
      <c r="I61" s="303" t="s">
        <v>1335</v>
      </c>
      <c r="J61" s="303" t="s">
        <v>1270</v>
      </c>
      <c r="K61" s="303" t="s">
        <v>167</v>
      </c>
      <c r="L61" s="295" t="s">
        <v>1294</v>
      </c>
      <c r="M61" s="344" t="s">
        <v>1338</v>
      </c>
      <c r="N61" s="429" t="s">
        <v>282</v>
      </c>
      <c r="O61" s="319" t="s">
        <v>262</v>
      </c>
      <c r="P61" s="319" t="s">
        <v>355</v>
      </c>
      <c r="Q61" s="320" t="s">
        <v>1303</v>
      </c>
      <c r="R61" s="314"/>
      <c r="S61" s="212" t="s">
        <v>1304</v>
      </c>
      <c r="T61" s="321" t="s">
        <v>263</v>
      </c>
    </row>
    <row r="62" spans="1:20" ht="75">
      <c r="A62" s="258"/>
      <c r="B62" s="303" t="s">
        <v>697</v>
      </c>
      <c r="C62" s="253">
        <v>40608</v>
      </c>
      <c r="D62" s="249">
        <v>40609</v>
      </c>
      <c r="E62" s="324" t="s">
        <v>1290</v>
      </c>
      <c r="F62" s="303" t="s">
        <v>117</v>
      </c>
      <c r="G62" s="303" t="s">
        <v>117</v>
      </c>
      <c r="H62" s="303" t="s">
        <v>117</v>
      </c>
      <c r="I62" s="303" t="s">
        <v>117</v>
      </c>
      <c r="J62" s="303" t="s">
        <v>1301</v>
      </c>
      <c r="K62" s="303" t="s">
        <v>208</v>
      </c>
      <c r="L62" s="295" t="s">
        <v>1291</v>
      </c>
      <c r="M62" s="428" t="s">
        <v>1311</v>
      </c>
      <c r="N62" s="319" t="s">
        <v>282</v>
      </c>
      <c r="O62" s="319" t="s">
        <v>262</v>
      </c>
      <c r="P62" s="319" t="s">
        <v>355</v>
      </c>
      <c r="Q62" s="320" t="s">
        <v>1292</v>
      </c>
      <c r="R62" s="315">
        <v>40609</v>
      </c>
      <c r="S62" s="323"/>
      <c r="T62" s="321" t="s">
        <v>263</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410</v>
      </c>
      <c r="C64" s="315">
        <v>40585</v>
      </c>
      <c r="D64" s="316">
        <v>40585</v>
      </c>
      <c r="E64" s="317" t="s">
        <v>1280</v>
      </c>
      <c r="F64" s="319" t="s">
        <v>1281</v>
      </c>
      <c r="G64" s="422" t="s">
        <v>1282</v>
      </c>
      <c r="H64" s="314">
        <v>70</v>
      </c>
      <c r="I64" s="411" t="s">
        <v>1269</v>
      </c>
      <c r="J64" s="319" t="s">
        <v>1270</v>
      </c>
      <c r="K64" s="319" t="s">
        <v>167</v>
      </c>
      <c r="L64" s="301" t="s">
        <v>1283</v>
      </c>
      <c r="M64" s="405" t="s">
        <v>1284</v>
      </c>
      <c r="N64" s="423"/>
      <c r="O64" s="319" t="s">
        <v>262</v>
      </c>
      <c r="P64" s="319" t="s">
        <v>355</v>
      </c>
      <c r="Q64" s="421" t="s">
        <v>1286</v>
      </c>
      <c r="R64" s="420">
        <v>40585</v>
      </c>
      <c r="S64" s="295"/>
      <c r="T64" s="321" t="s">
        <v>263</v>
      </c>
    </row>
    <row r="65" spans="2:20" ht="60">
      <c r="B65" s="319" t="s">
        <v>410</v>
      </c>
      <c r="C65" s="315">
        <v>40582</v>
      </c>
      <c r="D65" s="316">
        <v>40583</v>
      </c>
      <c r="E65" s="317" t="s">
        <v>1268</v>
      </c>
      <c r="F65" s="319" t="s">
        <v>1272</v>
      </c>
      <c r="G65" s="422" t="s">
        <v>1273</v>
      </c>
      <c r="H65" s="314">
        <v>40</v>
      </c>
      <c r="I65" s="411" t="s">
        <v>1269</v>
      </c>
      <c r="J65" s="319" t="s">
        <v>1270</v>
      </c>
      <c r="K65" s="319" t="s">
        <v>167</v>
      </c>
      <c r="L65" s="421" t="s">
        <v>1274</v>
      </c>
      <c r="M65" s="405" t="s">
        <v>1285</v>
      </c>
      <c r="N65" s="423"/>
      <c r="O65" s="319" t="s">
        <v>262</v>
      </c>
      <c r="P65" s="319" t="s">
        <v>355</v>
      </c>
      <c r="Q65" s="425" t="s">
        <v>1287</v>
      </c>
      <c r="R65" s="420">
        <v>40582</v>
      </c>
      <c r="S65" s="295" t="s">
        <v>1271</v>
      </c>
      <c r="T65" s="321" t="s">
        <v>263</v>
      </c>
    </row>
    <row r="66" spans="2:20" ht="60">
      <c r="B66" s="319" t="s">
        <v>410</v>
      </c>
      <c r="C66" s="315">
        <v>40581</v>
      </c>
      <c r="D66" s="316">
        <v>40582</v>
      </c>
      <c r="E66" s="406" t="s">
        <v>1275</v>
      </c>
      <c r="F66" s="319" t="s">
        <v>1276</v>
      </c>
      <c r="G66" s="422" t="s">
        <v>1277</v>
      </c>
      <c r="H66" s="314">
        <v>115</v>
      </c>
      <c r="I66" s="411" t="s">
        <v>1269</v>
      </c>
      <c r="J66" s="319" t="s">
        <v>1279</v>
      </c>
      <c r="K66" s="319" t="s">
        <v>167</v>
      </c>
      <c r="L66" s="421" t="s">
        <v>1278</v>
      </c>
      <c r="M66" s="424" t="s">
        <v>1288</v>
      </c>
      <c r="N66" s="423"/>
      <c r="O66" s="319" t="s">
        <v>262</v>
      </c>
      <c r="P66" s="319" t="s">
        <v>355</v>
      </c>
      <c r="Q66" s="426" t="s">
        <v>1289</v>
      </c>
      <c r="R66" s="420">
        <v>40581</v>
      </c>
      <c r="S66" s="295" t="s">
        <v>1271</v>
      </c>
      <c r="T66" s="321" t="s">
        <v>263</v>
      </c>
    </row>
    <row r="67" spans="2:20" ht="75">
      <c r="B67" s="319" t="s">
        <v>410</v>
      </c>
      <c r="C67" s="315">
        <v>40576</v>
      </c>
      <c r="D67" s="316">
        <v>40578</v>
      </c>
      <c r="E67" s="317" t="s">
        <v>1266</v>
      </c>
      <c r="F67" s="319" t="s">
        <v>117</v>
      </c>
      <c r="G67" s="319" t="s">
        <v>117</v>
      </c>
      <c r="H67" s="319" t="s">
        <v>117</v>
      </c>
      <c r="I67" s="319" t="s">
        <v>117</v>
      </c>
      <c r="J67" s="416" t="s">
        <v>1265</v>
      </c>
      <c r="K67" s="416" t="s">
        <v>167</v>
      </c>
      <c r="L67" s="421" t="s">
        <v>1267</v>
      </c>
      <c r="M67" s="423"/>
      <c r="N67" s="423"/>
      <c r="O67" s="319" t="s">
        <v>262</v>
      </c>
      <c r="P67" s="319" t="s">
        <v>355</v>
      </c>
      <c r="Q67" s="319" t="s">
        <v>117</v>
      </c>
      <c r="R67" s="319" t="s">
        <v>117</v>
      </c>
      <c r="S67" s="295" t="s">
        <v>1263</v>
      </c>
      <c r="T67" s="321" t="s">
        <v>263</v>
      </c>
    </row>
    <row r="68" spans="2:20" ht="75">
      <c r="B68" s="319" t="s">
        <v>410</v>
      </c>
      <c r="C68" s="315">
        <v>40576</v>
      </c>
      <c r="D68" s="316">
        <v>40576</v>
      </c>
      <c r="E68" s="317" t="s">
        <v>1262</v>
      </c>
      <c r="F68" s="319" t="s">
        <v>117</v>
      </c>
      <c r="G68" s="319" t="s">
        <v>117</v>
      </c>
      <c r="H68" s="319" t="s">
        <v>117</v>
      </c>
      <c r="I68" s="319" t="s">
        <v>117</v>
      </c>
      <c r="J68" s="416" t="s">
        <v>1265</v>
      </c>
      <c r="K68" s="416" t="s">
        <v>167</v>
      </c>
      <c r="L68" s="421" t="s">
        <v>1264</v>
      </c>
      <c r="M68" s="423"/>
      <c r="N68" s="423"/>
      <c r="O68" s="319" t="s">
        <v>262</v>
      </c>
      <c r="P68" s="319" t="s">
        <v>355</v>
      </c>
      <c r="Q68" s="319" t="s">
        <v>117</v>
      </c>
      <c r="R68" s="319" t="s">
        <v>117</v>
      </c>
      <c r="S68" s="295" t="s">
        <v>1263</v>
      </c>
      <c r="T68" s="321" t="s">
        <v>263</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755</v>
      </c>
      <c r="C70" s="315">
        <v>40572</v>
      </c>
      <c r="D70" s="316">
        <v>40575</v>
      </c>
      <c r="E70" s="317" t="s">
        <v>1252</v>
      </c>
      <c r="F70" s="319" t="s">
        <v>117</v>
      </c>
      <c r="G70" s="319" t="s">
        <v>117</v>
      </c>
      <c r="H70" s="319" t="s">
        <v>117</v>
      </c>
      <c r="I70" s="319" t="s">
        <v>117</v>
      </c>
      <c r="J70" s="416" t="s">
        <v>1244</v>
      </c>
      <c r="K70" s="416" t="s">
        <v>167</v>
      </c>
      <c r="L70" s="320" t="s">
        <v>1253</v>
      </c>
      <c r="M70" s="320" t="s">
        <v>1254</v>
      </c>
      <c r="N70" s="319" t="s">
        <v>262</v>
      </c>
      <c r="O70" s="319" t="s">
        <v>262</v>
      </c>
      <c r="P70" s="319" t="s">
        <v>355</v>
      </c>
      <c r="Q70" s="418" t="s">
        <v>1255</v>
      </c>
      <c r="R70" s="315">
        <v>40574</v>
      </c>
      <c r="S70" s="320" t="s">
        <v>1256</v>
      </c>
      <c r="T70" s="321" t="s">
        <v>263</v>
      </c>
    </row>
    <row r="71" spans="1:20" ht="75">
      <c r="A71" s="413"/>
      <c r="B71" s="319" t="s">
        <v>755</v>
      </c>
      <c r="C71" s="315">
        <v>40570</v>
      </c>
      <c r="D71" s="316">
        <v>40570</v>
      </c>
      <c r="E71" s="317" t="s">
        <v>1257</v>
      </c>
      <c r="F71" s="319" t="s">
        <v>117</v>
      </c>
      <c r="G71" s="319" t="s">
        <v>117</v>
      </c>
      <c r="H71" s="319" t="s">
        <v>117</v>
      </c>
      <c r="I71" s="319" t="s">
        <v>117</v>
      </c>
      <c r="J71" s="416" t="s">
        <v>1244</v>
      </c>
      <c r="K71" s="416" t="s">
        <v>167</v>
      </c>
      <c r="L71" s="295" t="s">
        <v>1258</v>
      </c>
      <c r="M71" s="295" t="s">
        <v>1259</v>
      </c>
      <c r="N71" s="319" t="s">
        <v>262</v>
      </c>
      <c r="O71" s="319" t="s">
        <v>262</v>
      </c>
      <c r="P71" s="319" t="s">
        <v>355</v>
      </c>
      <c r="Q71" s="295" t="s">
        <v>1261</v>
      </c>
      <c r="R71" s="420" t="s">
        <v>117</v>
      </c>
      <c r="S71" s="295" t="s">
        <v>1260</v>
      </c>
      <c r="T71" s="321" t="s">
        <v>263</v>
      </c>
    </row>
    <row r="72" spans="2:20" ht="150">
      <c r="B72" s="410" t="s">
        <v>755</v>
      </c>
      <c r="C72" s="414">
        <v>40198</v>
      </c>
      <c r="D72" s="414">
        <v>40199</v>
      </c>
      <c r="E72" s="415" t="s">
        <v>1243</v>
      </c>
      <c r="F72" s="410" t="s">
        <v>117</v>
      </c>
      <c r="G72" s="410" t="s">
        <v>117</v>
      </c>
      <c r="H72" s="410" t="s">
        <v>117</v>
      </c>
      <c r="I72" s="410" t="s">
        <v>117</v>
      </c>
      <c r="J72" s="410" t="s">
        <v>1244</v>
      </c>
      <c r="K72" s="410" t="s">
        <v>206</v>
      </c>
      <c r="L72" s="419" t="s">
        <v>1246</v>
      </c>
      <c r="M72" s="419" t="s">
        <v>1247</v>
      </c>
      <c r="N72" s="412" t="s">
        <v>262</v>
      </c>
      <c r="O72" s="410" t="s">
        <v>262</v>
      </c>
      <c r="P72" s="410" t="s">
        <v>117</v>
      </c>
      <c r="Q72" s="301" t="s">
        <v>1245</v>
      </c>
      <c r="R72" s="414">
        <v>40564</v>
      </c>
      <c r="S72" s="301"/>
      <c r="T72" s="417" t="s">
        <v>263</v>
      </c>
    </row>
    <row r="73" spans="2:20" ht="12.75" customHeight="1">
      <c r="B73" s="497" t="s">
        <v>755</v>
      </c>
      <c r="C73" s="315">
        <v>40564</v>
      </c>
      <c r="D73" s="315">
        <v>40567</v>
      </c>
      <c r="E73" s="324" t="s">
        <v>1251</v>
      </c>
      <c r="F73" s="319" t="s">
        <v>117</v>
      </c>
      <c r="G73" s="319" t="s">
        <v>117</v>
      </c>
      <c r="H73" s="319" t="s">
        <v>117</v>
      </c>
      <c r="I73" s="319" t="s">
        <v>117</v>
      </c>
      <c r="J73" s="500" t="s">
        <v>1229</v>
      </c>
      <c r="K73" s="500" t="s">
        <v>206</v>
      </c>
      <c r="L73" s="501" t="s">
        <v>1236</v>
      </c>
      <c r="M73" s="502" t="s">
        <v>1237</v>
      </c>
      <c r="N73" s="303" t="s">
        <v>282</v>
      </c>
      <c r="O73" s="303" t="s">
        <v>262</v>
      </c>
      <c r="P73" s="319" t="s">
        <v>355</v>
      </c>
      <c r="Q73" s="502" t="s">
        <v>1241</v>
      </c>
      <c r="R73" s="253">
        <v>40565</v>
      </c>
      <c r="S73" s="511" t="s">
        <v>1248</v>
      </c>
      <c r="T73" s="512" t="s">
        <v>263</v>
      </c>
    </row>
    <row r="74" spans="2:20" ht="15" customHeight="1">
      <c r="B74" s="498"/>
      <c r="C74" s="315">
        <v>40563</v>
      </c>
      <c r="D74" s="315">
        <v>40564</v>
      </c>
      <c r="E74" s="317" t="s">
        <v>1233</v>
      </c>
      <c r="F74" s="319" t="s">
        <v>117</v>
      </c>
      <c r="G74" s="319" t="s">
        <v>117</v>
      </c>
      <c r="H74" s="319" t="s">
        <v>117</v>
      </c>
      <c r="I74" s="319" t="s">
        <v>117</v>
      </c>
      <c r="J74" s="500"/>
      <c r="K74" s="500"/>
      <c r="L74" s="501"/>
      <c r="M74" s="502"/>
      <c r="N74" s="319" t="s">
        <v>282</v>
      </c>
      <c r="O74" s="319" t="s">
        <v>262</v>
      </c>
      <c r="P74" s="319" t="s">
        <v>355</v>
      </c>
      <c r="Q74" s="502"/>
      <c r="R74" s="315">
        <v>40564</v>
      </c>
      <c r="S74" s="511"/>
      <c r="T74" s="513"/>
    </row>
    <row r="75" spans="2:20" ht="15">
      <c r="B75" s="498"/>
      <c r="C75" s="315">
        <v>40562</v>
      </c>
      <c r="D75" s="315">
        <v>40563</v>
      </c>
      <c r="E75" s="317" t="s">
        <v>1234</v>
      </c>
      <c r="F75" s="319" t="s">
        <v>117</v>
      </c>
      <c r="G75" s="319" t="s">
        <v>117</v>
      </c>
      <c r="H75" s="319" t="s">
        <v>117</v>
      </c>
      <c r="I75" s="319" t="s">
        <v>117</v>
      </c>
      <c r="J75" s="500"/>
      <c r="K75" s="500"/>
      <c r="L75" s="501"/>
      <c r="M75" s="502"/>
      <c r="N75" s="319" t="s">
        <v>282</v>
      </c>
      <c r="O75" s="319" t="s">
        <v>262</v>
      </c>
      <c r="P75" s="319" t="s">
        <v>355</v>
      </c>
      <c r="Q75" s="502"/>
      <c r="R75" s="315">
        <v>40563</v>
      </c>
      <c r="S75" s="511"/>
      <c r="T75" s="513"/>
    </row>
    <row r="76" spans="2:20" ht="15">
      <c r="B76" s="499"/>
      <c r="C76" s="315">
        <v>40561</v>
      </c>
      <c r="D76" s="315">
        <v>40562</v>
      </c>
      <c r="E76" s="317" t="s">
        <v>1235</v>
      </c>
      <c r="F76" s="319" t="s">
        <v>117</v>
      </c>
      <c r="G76" s="319" t="s">
        <v>117</v>
      </c>
      <c r="H76" s="319" t="s">
        <v>117</v>
      </c>
      <c r="I76" s="319" t="s">
        <v>117</v>
      </c>
      <c r="J76" s="500"/>
      <c r="K76" s="500"/>
      <c r="L76" s="501"/>
      <c r="M76" s="502"/>
      <c r="N76" s="319" t="s">
        <v>282</v>
      </c>
      <c r="O76" s="319" t="s">
        <v>262</v>
      </c>
      <c r="P76" s="319" t="s">
        <v>355</v>
      </c>
      <c r="Q76" s="502"/>
      <c r="R76" s="315">
        <v>40562</v>
      </c>
      <c r="S76" s="511"/>
      <c r="T76" s="514"/>
    </row>
    <row r="77" spans="2:20" ht="120">
      <c r="B77" s="319" t="s">
        <v>755</v>
      </c>
      <c r="C77" s="315">
        <v>40561</v>
      </c>
      <c r="D77" s="315">
        <v>40561</v>
      </c>
      <c r="E77" s="406" t="s">
        <v>1238</v>
      </c>
      <c r="F77" s="319" t="s">
        <v>117</v>
      </c>
      <c r="G77" s="319" t="s">
        <v>117</v>
      </c>
      <c r="H77" s="319" t="s">
        <v>117</v>
      </c>
      <c r="I77" s="319" t="s">
        <v>117</v>
      </c>
      <c r="J77" s="319" t="s">
        <v>1242</v>
      </c>
      <c r="K77" s="319"/>
      <c r="L77" s="320" t="s">
        <v>1239</v>
      </c>
      <c r="M77" s="411" t="s">
        <v>117</v>
      </c>
      <c r="N77" s="319" t="s">
        <v>262</v>
      </c>
      <c r="O77" s="319" t="s">
        <v>262</v>
      </c>
      <c r="P77" s="319" t="s">
        <v>117</v>
      </c>
      <c r="Q77" s="407" t="s">
        <v>1240</v>
      </c>
      <c r="R77" s="315">
        <v>40551</v>
      </c>
      <c r="S77" s="408"/>
      <c r="T77" s="321" t="s">
        <v>263</v>
      </c>
    </row>
    <row r="78" spans="1:20" ht="120">
      <c r="A78" s="329"/>
      <c r="B78" s="319" t="s">
        <v>755</v>
      </c>
      <c r="C78" s="315">
        <v>40560</v>
      </c>
      <c r="D78" s="316">
        <v>40560</v>
      </c>
      <c r="E78" s="317" t="s">
        <v>1227</v>
      </c>
      <c r="F78" s="319" t="s">
        <v>117</v>
      </c>
      <c r="G78" s="319" t="s">
        <v>117</v>
      </c>
      <c r="H78" s="319" t="s">
        <v>117</v>
      </c>
      <c r="I78" s="319" t="s">
        <v>117</v>
      </c>
      <c r="J78" s="319" t="s">
        <v>1242</v>
      </c>
      <c r="K78" s="319" t="s">
        <v>207</v>
      </c>
      <c r="L78" s="320" t="s">
        <v>1228</v>
      </c>
      <c r="M78" s="405" t="s">
        <v>1230</v>
      </c>
      <c r="N78" s="319" t="s">
        <v>262</v>
      </c>
      <c r="O78" s="319" t="s">
        <v>262</v>
      </c>
      <c r="P78" s="319" t="s">
        <v>355</v>
      </c>
      <c r="Q78" s="409" t="s">
        <v>1231</v>
      </c>
      <c r="R78" s="315"/>
      <c r="S78" s="409" t="s">
        <v>1232</v>
      </c>
      <c r="T78" s="321" t="s">
        <v>263</v>
      </c>
    </row>
    <row r="79" spans="1:20" ht="165">
      <c r="A79" s="106"/>
      <c r="B79" s="319" t="s">
        <v>755</v>
      </c>
      <c r="C79" s="315">
        <v>40546</v>
      </c>
      <c r="D79" s="316">
        <v>40546</v>
      </c>
      <c r="E79" s="317" t="s">
        <v>1223</v>
      </c>
      <c r="F79" s="319" t="s">
        <v>117</v>
      </c>
      <c r="G79" s="319" t="s">
        <v>117</v>
      </c>
      <c r="H79" s="319" t="s">
        <v>117</v>
      </c>
      <c r="I79" s="319" t="s">
        <v>117</v>
      </c>
      <c r="J79" s="319" t="s">
        <v>1229</v>
      </c>
      <c r="K79" s="319" t="s">
        <v>206</v>
      </c>
      <c r="L79" s="320" t="s">
        <v>1224</v>
      </c>
      <c r="M79" s="405" t="s">
        <v>1225</v>
      </c>
      <c r="N79" s="319" t="s">
        <v>282</v>
      </c>
      <c r="O79" s="319" t="s">
        <v>262</v>
      </c>
      <c r="P79" s="319" t="s">
        <v>355</v>
      </c>
      <c r="Q79" s="320" t="s">
        <v>1226</v>
      </c>
      <c r="R79" s="315">
        <v>40545</v>
      </c>
      <c r="S79" s="408"/>
      <c r="T79" s="321" t="s">
        <v>263</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T25:T26"/>
    <mergeCell ref="S25:S26"/>
    <mergeCell ref="Q25:Q26"/>
    <mergeCell ref="R25:R26"/>
    <mergeCell ref="S73:S76"/>
    <mergeCell ref="T73:T76"/>
    <mergeCell ref="B73:B76"/>
    <mergeCell ref="J73:J76"/>
    <mergeCell ref="K73:K76"/>
    <mergeCell ref="L73:L76"/>
    <mergeCell ref="M73:M76"/>
    <mergeCell ref="Q73:Q76"/>
  </mergeCells>
  <printOptions/>
  <pageMargins left="0.7" right="0.7" top="0.75" bottom="0.75" header="0.3" footer="0.3"/>
  <pageSetup horizontalDpi="90" verticalDpi="9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6" t="s">
        <v>1220</v>
      </c>
      <c r="B1" s="496"/>
      <c r="C1" s="496"/>
      <c r="D1" s="496"/>
      <c r="E1" s="496"/>
      <c r="F1" s="496"/>
      <c r="G1" s="496"/>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3">(E4-F4)/E4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f>31*24*60</f>
        <v>44640</v>
      </c>
      <c r="D13" s="16">
        <v>4966</v>
      </c>
      <c r="E13" s="183">
        <f t="shared" si="0"/>
        <v>39674</v>
      </c>
      <c r="F13" s="18"/>
      <c r="G13" s="100">
        <f t="shared" si="1"/>
        <v>1</v>
      </c>
    </row>
    <row r="14" spans="1:7" ht="23.25" customHeight="1" thickBot="1">
      <c r="A14" s="17" t="s">
        <v>140</v>
      </c>
      <c r="B14" s="15" t="s">
        <v>222</v>
      </c>
      <c r="C14" s="206">
        <f>30*24*60</f>
        <v>43200</v>
      </c>
      <c r="D14" s="16">
        <v>1500</v>
      </c>
      <c r="E14" s="16">
        <f t="shared" si="0"/>
        <v>41700</v>
      </c>
      <c r="F14" s="18"/>
      <c r="G14" s="100"/>
    </row>
    <row r="15" spans="1:7" ht="23.25" customHeight="1" thickBot="1">
      <c r="A15" s="17" t="s">
        <v>141</v>
      </c>
      <c r="B15" s="15" t="s">
        <v>222</v>
      </c>
      <c r="C15" s="206"/>
      <c r="D15" s="16"/>
      <c r="E15" s="183">
        <f t="shared" si="0"/>
        <v>0</v>
      </c>
      <c r="F15" s="204"/>
      <c r="G15" s="100"/>
    </row>
    <row r="16" spans="1:7" ht="23.25" customHeight="1">
      <c r="A16" s="490" t="s">
        <v>1221</v>
      </c>
      <c r="B16" s="490" t="s">
        <v>222</v>
      </c>
      <c r="C16" s="492">
        <f>SUM(C4:C15)</f>
        <v>480960</v>
      </c>
      <c r="D16" s="492">
        <f>SUM(D4:D15)</f>
        <v>19713</v>
      </c>
      <c r="E16" s="492">
        <f>SUM(E4:E15)</f>
        <v>461247</v>
      </c>
      <c r="F16" s="492">
        <f>SUM(F4:F15)</f>
        <v>585</v>
      </c>
      <c r="G16" s="494">
        <f>(E16-F16)/E16</f>
        <v>0.9987316990679614</v>
      </c>
    </row>
    <row r="17" spans="1:7" ht="23.25" customHeight="1" thickBot="1">
      <c r="A17" s="491"/>
      <c r="B17" s="491"/>
      <c r="C17" s="493"/>
      <c r="D17" s="493"/>
      <c r="E17" s="493"/>
      <c r="F17" s="493"/>
      <c r="G17" s="495"/>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9" t="s">
        <v>1222</v>
      </c>
      <c r="B1" s="489"/>
      <c r="C1" s="489"/>
      <c r="D1" s="489"/>
      <c r="E1" s="489"/>
      <c r="F1" s="489"/>
      <c r="G1" s="48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4">(E4-F4)/E4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f>31*24*60</f>
        <v>44640</v>
      </c>
      <c r="D13" s="16">
        <v>4966</v>
      </c>
      <c r="E13" s="16">
        <f>SUM(C13-D13)</f>
        <v>39674</v>
      </c>
      <c r="F13" s="18">
        <v>0</v>
      </c>
      <c r="G13" s="100">
        <f t="shared" si="1"/>
        <v>1</v>
      </c>
    </row>
    <row r="14" spans="1:7" ht="23.25" customHeight="1" thickBot="1">
      <c r="A14" s="17" t="s">
        <v>140</v>
      </c>
      <c r="B14" s="15" t="s">
        <v>202</v>
      </c>
      <c r="C14" s="206">
        <f>30*24*60</f>
        <v>43200</v>
      </c>
      <c r="D14" s="16">
        <v>1707</v>
      </c>
      <c r="E14" s="16">
        <f>SUM(C14-D14)</f>
        <v>41493</v>
      </c>
      <c r="F14" s="18"/>
      <c r="G14" s="100">
        <f t="shared" si="1"/>
        <v>1</v>
      </c>
    </row>
    <row r="15" spans="1:7" ht="23.25" customHeight="1" thickBot="1">
      <c r="A15" s="17" t="s">
        <v>141</v>
      </c>
      <c r="B15" s="15" t="s">
        <v>202</v>
      </c>
      <c r="C15" s="206"/>
      <c r="D15" s="16"/>
      <c r="E15" s="183">
        <f>SUM(C15-D15)</f>
        <v>0</v>
      </c>
      <c r="F15" s="204"/>
      <c r="G15" s="100"/>
    </row>
    <row r="16" spans="1:7" ht="23.25" customHeight="1">
      <c r="A16" s="490" t="s">
        <v>1221</v>
      </c>
      <c r="B16" s="490" t="s">
        <v>202</v>
      </c>
      <c r="C16" s="492">
        <f>SUM(C4:C15)</f>
        <v>480960</v>
      </c>
      <c r="D16" s="492">
        <f>SUM(D4:D15)</f>
        <v>19920</v>
      </c>
      <c r="E16" s="492">
        <f>SUM(E4:E15)</f>
        <v>461040</v>
      </c>
      <c r="F16" s="492">
        <f>SUM(F4:F15)</f>
        <v>776</v>
      </c>
      <c r="G16" s="494">
        <f>(E16-F16)/E16</f>
        <v>0.9983168488634392</v>
      </c>
    </row>
    <row r="17" spans="1:7" ht="23.25" customHeight="1" thickBot="1">
      <c r="A17" s="491"/>
      <c r="B17" s="491"/>
      <c r="C17" s="493"/>
      <c r="D17" s="493"/>
      <c r="E17" s="493"/>
      <c r="F17" s="493"/>
      <c r="G17" s="495"/>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2012-04-20T20:37:32Z</dcterms:modified>
  <cp:category/>
  <cp:version/>
  <cp:contentType/>
  <cp:contentStatus/>
</cp:coreProperties>
</file>