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<sst xmlns="http://schemas.openxmlformats.org/spreadsheetml/2006/main" count="149" uniqueCount="104">
  <si>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</si>
  <si>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</si>
  <si>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</si>
  <si>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</si>
  <si>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</si>
  <si>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</si>
  <si>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</si>
  <si>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</si>
  <si>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</si>
  <si>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</si>
  <si>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</si>
  <si>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</si>
  <si>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</si>
  <si>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</si>
  <si>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</si>
  <si>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</si>
  <si>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</si>
  <si>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</si>
  <si>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</si>
  <si>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</si>
  <si>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</si>
  <si>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</si>
  <si>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</si>
  <si>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</si>
  <si>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</si>
  <si>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</si>
  <si>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</si>
  <si>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</si>
  <si>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</si>
  <si>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</si>
  <si>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</si>
  <si>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</si>
  <si>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</si>
  <si>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</si>
  <si>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</si>
  <si>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</si>
  <si>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</si>
  <si>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</si>
  <si>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</si>
  <si>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</si>
  <si>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</si>
  <si>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</si>
  <si>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</si>
  <si>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</si>
  <si>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</si>
  <si>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</si>
  <si>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</si>
  <si>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</si>
  <si>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</si>
  <si>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</si>
  <si>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</si>
  <si>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</si>
  <si>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</si>
  <si>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</si>
  <si>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</si>
  <si>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</si>
  <si>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Chris Brewster </t>
  </si>
  <si>
    <t xml:space="preserve">Bill Smith </t>
  </si>
  <si>
    <t xml:space="preserve">John L. Sims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</si>
  <si>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</si>
  <si>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</si>
  <si>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</si>
  <si>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</si>
  <si>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</si>
  <si>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</si>
  <si>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</si>
  <si>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</si>
  <si>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</si>
  <si>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</si>
  <si>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Adrianne Brandt</t>
  </si>
  <si>
    <t>Garlarnd Power &amp; Light</t>
  </si>
  <si>
    <t>David Grubbs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</si>
  <si>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</si>
  <si>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</si>
  <si>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</si>
  <si>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</si>
  <si>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</si>
  <si>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Invenergy Energy Management</t>
  </si>
  <si>
    <t>Mark Soutter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</si>
  <si>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</si>
  <si>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</si>
  <si>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</si>
  <si>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</si>
  <si>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</si>
  <si>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</si>
  <si>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</si>
  <si>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</si>
  <si>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Allan Burke</t>
  </si>
  <si>
    <t>EDP Renewables</t>
  </si>
  <si>
    <t>GDF Suez</t>
  </si>
  <si>
    <t>Marcie Zlotnik</t>
  </si>
  <si>
    <t>DC Energy</t>
  </si>
  <si>
    <t>Seth Cochran</t>
  </si>
  <si>
    <t>Date:  March 1, 2012</t>
  </si>
  <si>
    <t>Henry Wood  (Clif Lange)</t>
  </si>
  <si>
    <t>Richard Ross (Jennifer Bevill)</t>
  </si>
  <si>
    <t>Mike Grimes (Kris Cheney)</t>
  </si>
  <si>
    <t>Bob Helton (Randy Jones)</t>
  </si>
  <si>
    <t>Adrian Pieniazek (Mark Soutter)</t>
  </si>
  <si>
    <t>William Lewis (Marty Downey)</t>
  </si>
  <si>
    <t>Motion Passes</t>
  </si>
  <si>
    <t>2/3 of non-abst TAC Votes = 20</t>
  </si>
  <si>
    <t xml:space="preserve">2012 TAC MOTION:  </t>
  </si>
  <si>
    <t xml:space="preserve">To recommend approval of NPRR327 as recommended by PRS in the 12/15/11 PRS Report, as amended by the 2/29/12 Joint Luminant Energy Company LLC and ERCOT comments and as revised by TAC.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</si>
</sst>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1" fillId="34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9812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19812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4.421875" style="1" customWidth="1"/>
    <col min="2" max="2" width="30.42187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5"/>
      <c r="D2" s="55"/>
      <c r="E2" s="4"/>
      <c r="F2" s="6"/>
      <c r="G2" s="7" t="s">
        <v>5</v>
      </c>
      <c r="H2" s="8"/>
      <c r="I2" s="6"/>
    </row>
    <row r="3" spans="1:9" ht="96" customHeight="1">
      <c r="A3" s="9"/>
      <c r="B3" s="59" t="s">
        <v>103</v>
      </c>
      <c r="C3" s="55"/>
      <c r="D3" s="55"/>
      <c r="E3" s="4"/>
      <c r="F3" s="10" t="s">
        <v>22</v>
      </c>
      <c r="G3" s="56" t="s">
        <v>100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8" t="s">
        <v>101</v>
      </c>
      <c r="H4" s="57"/>
      <c r="I4" s="12" t="s">
        <v>32</v>
      </c>
    </row>
    <row r="5" spans="1:9" ht="23.25" customHeight="1">
      <c r="A5" s="9"/>
      <c r="B5" s="13" t="s">
        <v>93</v>
      </c>
      <c r="C5" s="14"/>
      <c r="D5" s="5"/>
      <c r="E5" s="4"/>
      <c r="F5" s="15" t="s">
        <v>33</v>
      </c>
      <c r="G5" s="16">
        <f>IF((G63+H63)=0,"",G63)</f>
        <v>28</v>
      </c>
      <c r="H5" s="16">
        <f>IF((G63+H63)=0,"",H63)</f>
        <v>2</v>
      </c>
      <c r="I5" s="16">
        <f>I63</f>
        <v>0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74</v>
      </c>
      <c r="C11" s="24"/>
      <c r="D11" s="24"/>
      <c r="E11" s="25" t="s">
        <v>84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76</v>
      </c>
      <c r="C12" s="24"/>
      <c r="D12" s="24"/>
      <c r="E12" s="25" t="s">
        <v>85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58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75</v>
      </c>
      <c r="C14" s="24"/>
      <c r="D14" s="24"/>
      <c r="E14" s="25" t="s">
        <v>94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69</v>
      </c>
      <c r="F18" s="26" t="s">
        <v>13</v>
      </c>
      <c r="G18" s="35">
        <v>1</v>
      </c>
      <c r="H18" s="35"/>
      <c r="I18" s="21"/>
    </row>
    <row r="19" spans="2:9" ht="12.75">
      <c r="B19" s="33" t="s">
        <v>70</v>
      </c>
      <c r="C19" s="33"/>
      <c r="D19" s="33"/>
      <c r="E19" s="34" t="s">
        <v>71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72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73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86</v>
      </c>
      <c r="C25" s="33"/>
      <c r="D25" s="33"/>
      <c r="E25" s="53" t="s">
        <v>87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54</v>
      </c>
      <c r="F26" s="26" t="s">
        <v>13</v>
      </c>
      <c r="G26" s="35">
        <v>1</v>
      </c>
      <c r="H26" s="35"/>
      <c r="I26" s="21"/>
    </row>
    <row r="27" spans="2:9" ht="12.75">
      <c r="B27" s="33" t="s">
        <v>50</v>
      </c>
      <c r="C27" s="33"/>
      <c r="D27" s="33"/>
      <c r="E27" s="34" t="s">
        <v>67</v>
      </c>
      <c r="F27" s="26" t="s">
        <v>13</v>
      </c>
      <c r="G27" s="35">
        <v>1</v>
      </c>
      <c r="H27" s="35"/>
      <c r="I27" s="21"/>
    </row>
    <row r="28" spans="2:9" ht="12.75">
      <c r="B28" s="33" t="s">
        <v>68</v>
      </c>
      <c r="C28" s="33"/>
      <c r="D28" s="33"/>
      <c r="E28" s="34" t="s">
        <v>95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88</v>
      </c>
      <c r="C32" s="33"/>
      <c r="D32" s="33"/>
      <c r="E32" s="34" t="s">
        <v>96</v>
      </c>
      <c r="F32" s="26" t="s">
        <v>13</v>
      </c>
      <c r="G32" s="35">
        <v>1</v>
      </c>
      <c r="H32" s="35"/>
      <c r="I32" s="21"/>
    </row>
    <row r="33" spans="2:9" ht="12.75">
      <c r="B33" s="33" t="s">
        <v>89</v>
      </c>
      <c r="C33" s="33"/>
      <c r="D33" s="33"/>
      <c r="E33" s="34" t="s">
        <v>97</v>
      </c>
      <c r="F33" s="26" t="s">
        <v>13</v>
      </c>
      <c r="G33" s="35"/>
      <c r="H33" s="35">
        <v>1</v>
      </c>
      <c r="I33" s="21"/>
    </row>
    <row r="34" spans="2:9" ht="12.75">
      <c r="B34" s="33" t="s">
        <v>44</v>
      </c>
      <c r="C34" s="33"/>
      <c r="D34" s="33"/>
      <c r="E34" s="34" t="s">
        <v>98</v>
      </c>
      <c r="F34" s="26" t="s">
        <v>13</v>
      </c>
      <c r="G34" s="35"/>
      <c r="H34" s="35">
        <v>1</v>
      </c>
      <c r="I34" s="21"/>
    </row>
    <row r="35" spans="2:9" ht="12.75">
      <c r="B35" s="33" t="s">
        <v>77</v>
      </c>
      <c r="C35" s="33"/>
      <c r="D35" s="33"/>
      <c r="E35" s="34" t="s">
        <v>78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2</v>
      </c>
      <c r="H37" s="31">
        <f>SUM(H31:H36)</f>
        <v>2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79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55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56</v>
      </c>
      <c r="F42" s="26" t="s">
        <v>13</v>
      </c>
      <c r="G42" s="35">
        <v>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>
        <v>1</v>
      </c>
      <c r="H43" s="35"/>
      <c r="I43" s="21"/>
    </row>
    <row r="44" spans="2:9" ht="12.75">
      <c r="B44" s="33" t="s">
        <v>65</v>
      </c>
      <c r="C44" s="36"/>
      <c r="D44" s="42" t="s">
        <v>18</v>
      </c>
      <c r="E44" s="34" t="s">
        <v>66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63</v>
      </c>
      <c r="C48" s="33"/>
      <c r="D48" s="33"/>
      <c r="E48" s="34" t="s">
        <v>64</v>
      </c>
      <c r="F48" s="26" t="s">
        <v>13</v>
      </c>
      <c r="G48" s="35">
        <v>1</v>
      </c>
      <c r="H48" s="35"/>
      <c r="I48" s="21"/>
    </row>
    <row r="49" spans="2:9" ht="12.75">
      <c r="B49" s="33" t="s">
        <v>80</v>
      </c>
      <c r="C49" s="33"/>
      <c r="D49" s="33"/>
      <c r="E49" s="34" t="s">
        <v>81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99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90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91</v>
      </c>
      <c r="C55" s="33"/>
      <c r="D55" s="33"/>
      <c r="E55" s="34" t="s">
        <v>92</v>
      </c>
      <c r="F55" s="26" t="s">
        <v>13</v>
      </c>
      <c r="G55" s="35">
        <v>1</v>
      </c>
      <c r="H55" s="35"/>
      <c r="I55" s="21"/>
    </row>
    <row r="56" spans="2:9" ht="12.75">
      <c r="B56" s="33" t="s">
        <v>60</v>
      </c>
      <c r="C56" s="33"/>
      <c r="D56" s="33"/>
      <c r="E56" s="34" t="s">
        <v>59</v>
      </c>
      <c r="F56" s="26" t="s">
        <v>13</v>
      </c>
      <c r="G56" s="35">
        <v>1</v>
      </c>
      <c r="H56" s="35"/>
      <c r="I56" s="21"/>
    </row>
    <row r="57" spans="2:9" ht="12.75">
      <c r="B57" s="33" t="s">
        <v>62</v>
      </c>
      <c r="C57" s="33"/>
      <c r="D57" s="33"/>
      <c r="E57" s="34" t="s">
        <v>61</v>
      </c>
      <c r="F57" s="26" t="s">
        <v>13</v>
      </c>
      <c r="G57" s="35">
        <v>1</v>
      </c>
      <c r="H57" s="35"/>
      <c r="I57" s="21"/>
    </row>
    <row r="58" spans="2:9" ht="12.75">
      <c r="B58" s="33" t="s">
        <v>82</v>
      </c>
      <c r="C58" s="33"/>
      <c r="D58" s="33"/>
      <c r="E58" s="34" t="s">
        <v>83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28</v>
      </c>
      <c r="H63" s="48">
        <f>H16+H23+H30+H37+H46+H53+H60</f>
        <v>2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2005-12-01T13:49:02Z</cp:lastPrinted>
  <dcterms:created xsi:type="dcterms:W3CDTF">2000-03-13T15:50:20Z</dcterms:created>
  <dcterms:modified xsi:type="dcterms:W3CDTF">2012-03-02T22:30:43Z</dcterms:modified>
  <cp:category/>
  <cp:version/>
  <cp:contentType/>
  <cp:contentStatus/>
</cp:coreProperties>
</file>